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divfs\所属用ファイルサーバ\02520\40財政班\203 財政状況資料集（内容確認等）\令和３年度決算（R5年度作業）\01_令和３年度財政状況資料集の作成について（2回目・地方公会計関係）\04_公表データ\"/>
    </mc:Choice>
  </mc:AlternateContent>
  <xr:revisionPtr revIDLastSave="0" documentId="13_ncr:1_{B2A596F2-86B1-4626-B126-22D386D9DF98}" xr6:coauthVersionLast="47" xr6:coauthVersionMax="47" xr10:uidLastSave="{00000000-0000-0000-0000-000000000000}"/>
  <bookViews>
    <workbookView xWindow="-120" yWindow="-16320" windowWidth="29040" windowHeight="15840" tabRatio="771"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7" i="10" l="1"/>
  <c r="BG36" i="10"/>
  <c r="BG35" i="10"/>
  <c r="BG34" i="10"/>
  <c r="AO36" i="10"/>
  <c r="AO35" i="10"/>
  <c r="AO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C39" i="10"/>
  <c r="CO38" i="10"/>
  <c r="BE38" i="10"/>
  <c r="AM38" i="10"/>
  <c r="C38" i="10"/>
  <c r="CO37" i="10"/>
  <c r="AM37" i="10"/>
  <c r="C37" i="10"/>
  <c r="CO36" i="10"/>
  <c r="CO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s="1"/>
  <c r="U35" i="10" s="1"/>
  <c r="U36" i="10" s="1"/>
  <c r="U37" i="10" s="1"/>
  <c r="U38" i="10" s="1"/>
  <c r="U39" i="10" s="1"/>
  <c r="AM34" i="10" l="1"/>
  <c r="AM35" i="10" s="1"/>
  <c r="AM36" i="10" s="1"/>
  <c r="BE34" i="10" l="1"/>
  <c r="BE35" i="10" s="1"/>
  <c r="BE36" i="10" s="1"/>
  <c r="BE37" i="10" s="1"/>
  <c r="BW34" i="10" s="1"/>
  <c r="BW35" i="10" s="1"/>
  <c r="BW36" i="10" s="1"/>
  <c r="BW37" i="10" s="1"/>
  <c r="BW38" i="10" s="1"/>
  <c r="BW39" i="10" s="1"/>
  <c r="BW40" i="10" s="1"/>
  <c r="BW41" i="10" s="1"/>
  <c r="BW42" i="10" s="1"/>
  <c r="CO34" i="10" l="1"/>
</calcChain>
</file>

<file path=xl/sharedStrings.xml><?xml version="1.0" encoding="utf-8"?>
<sst xmlns="http://schemas.openxmlformats.org/spreadsheetml/2006/main" count="1118" uniqueCount="629">
  <si>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</si>
  <si>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</si>
  <si>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</si>
  <si>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</si>
  <si>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</si>
  <si>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</si>
  <si>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</si>
  <si>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</si>
  <si>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</si>
  <si>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</si>
  <si>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</si>
  <si>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</si>
  <si>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</si>
  <si>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</si>
  <si>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</si>
  <si>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</si>
  <si>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</si>
  <si>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</si>
  <si>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</si>
  <si>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</si>
  <si>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</si>
  <si>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</si>
  <si>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</si>
  <si>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</si>
  <si>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</si>
  <si>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</si>
  <si>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</si>
  <si>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</si>
  <si>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</si>
  <si>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</si>
  <si>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</si>
  <si>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</si>
  <si>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</si>
  <si>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</si>
  <si>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</si>
  <si>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</si>
  <si>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</si>
  <si>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</si>
  <si>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</si>
  <si>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</si>
  <si>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</si>
  <si>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</si>
  <si>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</si>
  <si>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</si>
  <si>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</si>
  <si>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</si>
  <si>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</si>
  <si>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</si>
  <si>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</si>
  <si>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</si>
  <si>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</si>
  <si>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</si>
  <si>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</si>
  <si>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</si>
  <si>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</si>
  <si>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</si>
  <si>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</si>
  <si>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</si>
  <si>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</si>
  <si>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</si>
  <si>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</si>
  <si>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</si>
  <si>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</si>
  <si>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</si>
  <si>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</si>
  <si>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</si>
  <si>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</si>
  <si>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</si>
  <si>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</si>
  <si>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</si>
  <si>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</si>
  <si>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</si>
  <si>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</si>
  <si>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</si>
  <si>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</si>
  <si>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</si>
  <si>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</si>
  <si>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</si>
  <si>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</si>
  <si>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</si>
  <si>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</si>
  <si>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</si>
  <si>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</si>
  <si>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</si>
  <si>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</si>
  <si>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Ⅰ－１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</si>
  <si>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</si>
  <si>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</si>
  <si>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</si>
  <si>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</si>
  <si>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</si>
  <si>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</si>
  <si>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</si>
  <si>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</si>
  <si>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</si>
  <si>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</si>
  <si>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</si>
  <si>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</si>
  <si>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松浦市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</si>
  <si>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</si>
  <si>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</si>
  <si>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</si>
  <si>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</si>
  <si>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</si>
  <si>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</si>
  <si>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</si>
  <si>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</si>
  <si>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</si>
  <si>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</si>
  <si>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</si>
  <si>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</si>
  <si>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</si>
  <si>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</si>
  <si>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</si>
  <si>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</si>
  <si>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</si>
  <si>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</si>
  <si>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</si>
  <si>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</si>
  <si>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</si>
  <si>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</si>
  <si>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</si>
  <si>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</si>
  <si>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</si>
  <si>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</si>
  <si>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</si>
  <si>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</si>
  <si>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</si>
  <si>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</si>
  <si>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</si>
  <si>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</si>
  <si>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</si>
  <si>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</si>
  <si>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</si>
  <si>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</si>
  <si>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</si>
  <si>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</si>
  <si>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</si>
  <si>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</si>
  <si>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</si>
  <si>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</si>
  <si>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</si>
  <si>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</si>
  <si>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</si>
  <si>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</si>
  <si>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</si>
  <si>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</si>
  <si>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</si>
  <si>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</si>
  <si>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</si>
  <si>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</si>
  <si>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</si>
  <si>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</si>
  <si>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</si>
  <si>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</si>
  <si>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</si>
  <si>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</si>
  <si>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</si>
  <si>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</si>
  <si>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</si>
  <si>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</si>
  <si>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</si>
  <si>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</si>
  <si>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</si>
  <si>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</si>
  <si>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</si>
  <si>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</si>
  <si>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</si>
  <si>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</si>
  <si>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</si>
  <si>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</si>
  <si>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</si>
  <si>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</si>
  <si>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</si>
  <si>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</si>
  <si>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</si>
  <si>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</si>
  <si>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</si>
  <si>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</si>
  <si>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</si>
  <si>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</si>
  <si>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</si>
  <si>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</si>
  <si>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</si>
  <si>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</si>
  <si>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</si>
  <si>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</si>
  <si>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</si>
  <si>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</si>
  <si>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</si>
  <si>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</si>
  <si>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</si>
  <si>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</si>
  <si>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</si>
  <si>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</si>
  <si>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</si>
  <si>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</si>
  <si>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</si>
  <si>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</si>
  <si>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</si>
  <si>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</si>
  <si>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</si>
  <si>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</si>
  <si>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</si>
  <si>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</si>
  <si>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</si>
  <si>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</si>
  <si>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</si>
  <si>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</si>
  <si>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</si>
  <si>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</si>
  <si>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長崎県松浦市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</si>
  <si>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</si>
  <si>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</si>
  <si>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</si>
  <si>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</si>
  <si>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</si>
  <si>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</si>
  <si>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</si>
  <si>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</si>
  <si>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</si>
  <si>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</si>
  <si>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</si>
  <si>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</si>
  <si>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</si>
  <si>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</si>
  <si>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</si>
  <si>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</si>
  <si>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</si>
  <si>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</si>
  <si>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</si>
  <si>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</si>
  <si>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</si>
  <si>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</si>
  <si>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</si>
  <si>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</si>
  <si>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</si>
  <si>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</si>
  <si>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</si>
  <si>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</si>
  <si>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</si>
  <si>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</si>
  <si>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</si>
  <si>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</si>
  <si>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</si>
  <si>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</si>
  <si>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</si>
  <si>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</si>
  <si>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</si>
  <si>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</si>
  <si>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</si>
  <si>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</si>
  <si>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</si>
  <si>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</si>
  <si>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</si>
  <si>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</si>
  <si>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</si>
  <si>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</si>
  <si>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</si>
  <si>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</si>
  <si>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</si>
  <si>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</si>
  <si>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</si>
  <si>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</si>
  <si>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</si>
  <si>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</si>
  <si>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</si>
  <si>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</si>
  <si>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</si>
  <si>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</si>
  <si>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</si>
  <si>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</si>
  <si>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</si>
  <si>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</si>
  <si>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</si>
  <si>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</si>
  <si>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</si>
  <si>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</si>
  <si>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</si>
  <si>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</si>
  <si>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</si>
  <si>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</si>
  <si>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</si>
  <si>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</si>
  <si>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</si>
  <si>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</si>
  <si>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</si>
  <si>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</si>
  <si>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</si>
  <si>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</si>
  <si>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</si>
  <si>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</si>
  <si>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</si>
  <si>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</si>
  <si>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</si>
  <si>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</si>
  <si>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</si>
  <si>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</si>
  <si>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</si>
  <si>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</si>
  <si>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</si>
  <si>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</si>
  <si>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</si>
  <si>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</si>
  <si>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</si>
  <si>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</si>
  <si>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</si>
  <si>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</si>
  <si>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</si>
  <si>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</si>
  <si>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</si>
  <si>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</si>
  <si>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</si>
  <si>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</si>
  <si>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</si>
  <si>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</si>
  <si>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</si>
  <si>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</si>
  <si>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</si>
  <si>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</si>
  <si>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</si>
  <si>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</si>
  <si>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</si>
  <si>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</si>
  <si>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</si>
  <si>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</si>
  <si>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</si>
  <si>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上水道</t>
    <phoneticPr fontId="5"/>
  </si>
  <si>
    <t>再差引収支</t>
    <rPh sb="0" eb="1">
      <t>サイ</t>
    </rPh>
    <rPh sb="1" eb="3">
      <t>サシヒキ</t>
    </rPh>
    <rPh sb="3" eb="5">
      <t>シュウシ</t>
    </rPh>
    <phoneticPr fontId="5"/>
  </si>
  <si>
    <t>　　うち一部事務組合負担金</t>
    <phoneticPr fontId="5"/>
  </si>
  <si>
    <t>繰越金</t>
  </si>
  <si>
    <t>下水道</t>
    <phoneticPr fontId="5"/>
  </si>
  <si>
    <t>加入世帯数(世帯)</t>
  </si>
  <si>
    <t>　繰出金</t>
    <phoneticPr fontId="5"/>
  </si>
  <si>
    <t>諸収入</t>
  </si>
  <si>
    <t>宅地造成</t>
    <phoneticPr fontId="5"/>
  </si>
  <si>
    <t>被保険者数(人)</t>
  </si>
  <si>
    <t>　積立金</t>
    <phoneticPr fontId="5"/>
  </si>
  <si>
    <t>地方債</t>
  </si>
  <si>
    <t>市場</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</si>
  <si>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</si>
  <si>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</si>
  <si>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</si>
  <si>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</si>
  <si>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</si>
  <si>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</si>
  <si>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</si>
  <si>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</si>
  <si>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</si>
  <si>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</si>
  <si>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</si>
  <si>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</si>
  <si>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</si>
  <si>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</si>
  <si>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</si>
  <si>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</si>
  <si>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</si>
  <si>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</si>
  <si>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</si>
  <si>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</si>
  <si>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</si>
  <si>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</si>
  <si>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</si>
  <si>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</si>
  <si>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</si>
  <si>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長崎県松浦市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</si>
  <si>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</si>
  <si>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</si>
  <si>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</si>
  <si>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</si>
  <si>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</si>
  <si>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</si>
  <si>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</si>
  <si>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</si>
  <si>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</si>
  <si>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</si>
  <si>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</si>
  <si>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</si>
  <si>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</si>
  <si>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</si>
  <si>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</si>
  <si>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</si>
  <si>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</si>
  <si>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</si>
  <si>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</si>
  <si>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</si>
  <si>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青島診療所事業特別会計</t>
    <phoneticPr fontId="5"/>
  </si>
  <si>
    <t>鉱害復旧灌漑用水施設維持管理事業特別会計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</si>
  <si>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</si>
  <si>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</si>
  <si>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</si>
  <si>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</si>
  <si>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</si>
  <si>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</si>
  <si>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</si>
  <si>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</si>
  <si>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</si>
  <si>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</si>
  <si>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</si>
  <si>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</si>
  <si>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</si>
  <si>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</si>
  <si>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</si>
  <si>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</si>
  <si>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介護保険特別会計（保険事業勘定）</t>
    <phoneticPr fontId="5"/>
  </si>
  <si>
    <t>介護保険特別会計（介護サービス事業勘定）</t>
    <phoneticPr fontId="5"/>
  </si>
  <si>
    <t>福島診療所事業特別会計</t>
    <phoneticPr fontId="5"/>
  </si>
  <si>
    <t>鷹島診療所事業特別会計</t>
    <phoneticPr fontId="5"/>
  </si>
  <si>
    <t>水道事業会計</t>
    <phoneticPr fontId="5"/>
  </si>
  <si>
    <t>法適用企業</t>
    <phoneticPr fontId="5"/>
  </si>
  <si>
    <t>工業用水道事業会計</t>
    <phoneticPr fontId="5"/>
  </si>
  <si>
    <t>法適用企業</t>
    <phoneticPr fontId="5"/>
  </si>
  <si>
    <t>下水道事業会計</t>
    <phoneticPr fontId="5"/>
  </si>
  <si>
    <t>松浦魚市場特別会計</t>
    <phoneticPr fontId="5"/>
  </si>
  <si>
    <t>法非適用企業</t>
    <phoneticPr fontId="5"/>
  </si>
  <si>
    <t>下水道事業特別会計</t>
    <phoneticPr fontId="5"/>
  </si>
  <si>
    <t>臨海土地造成事業特別会計</t>
    <phoneticPr fontId="5"/>
  </si>
  <si>
    <t>法非適用企業</t>
    <phoneticPr fontId="5"/>
  </si>
  <si>
    <t>工業団地造成事業特別会計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</si>
  <si>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</si>
  <si>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</si>
  <si>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</si>
  <si>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</si>
  <si>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</si>
  <si>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</si>
  <si>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</si>
  <si>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</si>
  <si>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</si>
  <si>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</si>
  <si>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</si>
  <si>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</si>
  <si>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</si>
  <si>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</si>
  <si>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</si>
  <si>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</si>
  <si>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</si>
  <si>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</si>
  <si>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</si>
  <si>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</si>
  <si>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</si>
  <si>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</si>
  <si>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</si>
  <si>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</si>
  <si>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</si>
  <si>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</si>
  <si>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</si>
  <si>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</si>
  <si>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</si>
  <si>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</si>
  <si>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</si>
  <si>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</si>
  <si>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</si>
  <si>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</si>
  <si>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</si>
  <si>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</si>
  <si>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</si>
  <si>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</si>
  <si>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</si>
  <si>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</si>
  <si>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</si>
  <si>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</si>
  <si>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</si>
  <si>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</si>
  <si>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</si>
  <si>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</si>
  <si>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</si>
  <si>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</si>
  <si>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</si>
  <si>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</si>
  <si>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</si>
  <si>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</si>
  <si>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</si>
  <si>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</si>
  <si>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</si>
  <si>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</si>
  <si>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</si>
  <si>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</si>
  <si>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</si>
  <si>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</si>
  <si>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</si>
  <si>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</si>
  <si>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</si>
  <si>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</si>
  <si>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</si>
  <si>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</si>
  <si>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</si>
  <si>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</si>
  <si>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</si>
  <si>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t>
    <phoneticPr fontId="5"/>
  </si>
  <si>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</si>
  <si>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</si>
  <si>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</si>
  <si>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下水道事業特別会計</t>
    <phoneticPr fontId="5"/>
  </si>
  <si>
    <t>-</t>
    <phoneticPr fontId="5"/>
  </si>
  <si>
    <t>-</t>
    <phoneticPr fontId="5"/>
  </si>
  <si>
    <t>(Ｆ)</t>
    <phoneticPr fontId="5"/>
  </si>
  <si>
    <t>鷹島診療所事業特別会計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</si>
  <si>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</si>
  <si>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</si>
  <si>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</si>
  <si>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</si>
  <si>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</si>
  <si>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</si>
  <si>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</si>
  <si>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</si>
  <si>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</si>
  <si>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</si>
  <si>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</si>
  <si>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</si>
  <si>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</si>
  <si>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</si>
  <si>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</si>
  <si>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</si>
  <si>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</si>
  <si>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</si>
  <si>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</si>
  <si>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</si>
  <si>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</si>
  <si>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</si>
  <si>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</si>
  <si>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</si>
  <si>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</si>
  <si>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</si>
  <si>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</si>
  <si>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</si>
  <si>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</si>
  <si>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</si>
  <si>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</si>
  <si>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</si>
  <si>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</si>
  <si>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</si>
  <si>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</si>
  <si>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</si>
  <si>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</si>
  <si>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</si>
  <si>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</si>
  <si>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</si>
  <si>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</si>
  <si>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</si>
  <si>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</si>
  <si>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</si>
  <si>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</si>
  <si>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</si>
  <si>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</si>
  <si>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</si>
  <si>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</si>
  <si>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</si>
  <si>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</si>
  <si>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</si>
  <si>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</si>
  <si>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</si>
  <si>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</si>
  <si>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</si>
  <si>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</si>
  <si>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</si>
  <si>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</si>
  <si>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</si>
  <si>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</si>
  <si>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</si>
  <si>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</si>
  <si>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</si>
  <si>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</si>
  <si>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</si>
  <si>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</si>
  <si>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</si>
  <si>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</si>
  <si>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</si>
  <si>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</si>
  <si>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</si>
  <si>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</si>
  <si>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</si>
  <si>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</si>
  <si>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</si>
  <si>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</si>
  <si>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</si>
  <si>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</si>
  <si>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</si>
  <si>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</si>
  <si>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</si>
  <si>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</si>
  <si>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</si>
  <si>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</si>
  <si>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4.04</t>
  </si>
  <si>
    <t>一般会計</t>
  </si>
  <si>
    <t>水道事業会計</t>
  </si>
  <si>
    <t>工業用水道事業会計</t>
  </si>
  <si>
    <t>下水道事業会計</t>
  </si>
  <si>
    <t>介護保険特別会計（保険事業勘定）</t>
  </si>
  <si>
    <t>国民健康保険特別会計</t>
  </si>
  <si>
    <t>松浦魚市場特別会計</t>
  </si>
  <si>
    <t>臨海土地造成事業特別会計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</si>
  <si>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</si>
  <si>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</si>
  <si>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</si>
  <si>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</si>
  <si>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</si>
  <si>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</si>
  <si>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</si>
  <si>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</si>
  <si>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</si>
  <si>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長崎県林業公社</t>
    <rPh sb="0" eb="7">
      <t>ナガサキケンリンギョウコウシャ</t>
    </rPh>
    <phoneticPr fontId="2"/>
  </si>
  <si>
    <t>北松北部環境組合</t>
    <rPh sb="0" eb="4">
      <t>ホクショウホクブ</t>
    </rPh>
    <rPh sb="4" eb="8">
      <t>カンキョウクミアイ</t>
    </rPh>
    <phoneticPr fontId="2"/>
  </si>
  <si>
    <t>長崎県市町村総合事務組合（一般会計）</t>
    <rPh sb="0" eb="3">
      <t>ナガサキケン</t>
    </rPh>
    <rPh sb="3" eb="6">
      <t>シチョウソン</t>
    </rPh>
    <rPh sb="6" eb="12">
      <t>ソウゴウジムクミアイ</t>
    </rPh>
    <rPh sb="13" eb="17">
      <t>イッパンカイケイ</t>
    </rPh>
    <phoneticPr fontId="2"/>
  </si>
  <si>
    <t>長崎県市町村総合事務組合（市町村会館管理事業特別会計）</t>
    <rPh sb="0" eb="3">
      <t>ナガサキケン</t>
    </rPh>
    <rPh sb="3" eb="6">
      <t>シチョウソン</t>
    </rPh>
    <rPh sb="6" eb="12">
      <t>ソウゴウジムクミアイ</t>
    </rPh>
    <rPh sb="13" eb="18">
      <t>シチョウソンカイカン</t>
    </rPh>
    <rPh sb="18" eb="22">
      <t>カンリジギョウ</t>
    </rPh>
    <rPh sb="22" eb="26">
      <t>トクベツカイケイ</t>
    </rPh>
    <phoneticPr fontId="2"/>
  </si>
  <si>
    <t>長崎県市町村総合事務組合（市町村会館馬町別館管理事業特別会計）</t>
    <rPh sb="0" eb="3">
      <t>ナガサキケン</t>
    </rPh>
    <rPh sb="3" eb="6">
      <t>シチョウソン</t>
    </rPh>
    <rPh sb="6" eb="12">
      <t>ソウゴウジムクミアイ</t>
    </rPh>
    <rPh sb="13" eb="18">
      <t>シチョウソンカイカン</t>
    </rPh>
    <rPh sb="18" eb="20">
      <t>ウママチ</t>
    </rPh>
    <rPh sb="20" eb="22">
      <t>ベッカン</t>
    </rPh>
    <rPh sb="22" eb="26">
      <t>カンリジギョウ</t>
    </rPh>
    <rPh sb="26" eb="30">
      <t>トクベツカイケイ</t>
    </rPh>
    <phoneticPr fontId="2"/>
  </si>
  <si>
    <t>長崎県市町村総合事務組合（公平委員会事業特別会計）</t>
    <rPh sb="0" eb="12">
      <t>ナガサキケンシチョウソンソウゴウジムクミアイ</t>
    </rPh>
    <rPh sb="13" eb="18">
      <t>コウヘイイインカイ</t>
    </rPh>
    <rPh sb="18" eb="20">
      <t>ジギョウ</t>
    </rPh>
    <rPh sb="20" eb="24">
      <t>トクベツカイケイ</t>
    </rPh>
    <phoneticPr fontId="2"/>
  </si>
  <si>
    <t>長崎県市町村総合事務組合（行政不服審査会事業特別会計）</t>
    <rPh sb="0" eb="3">
      <t>ナガサキケン</t>
    </rPh>
    <rPh sb="3" eb="12">
      <t>シチョウソンソウゴウジムクミアイ</t>
    </rPh>
    <rPh sb="13" eb="17">
      <t>ギョウセイフフク</t>
    </rPh>
    <rPh sb="17" eb="20">
      <t>シンサカイ</t>
    </rPh>
    <rPh sb="20" eb="22">
      <t>ジギョウ</t>
    </rPh>
    <rPh sb="22" eb="26">
      <t>トクベツカイケイ</t>
    </rPh>
    <phoneticPr fontId="2"/>
  </si>
  <si>
    <t>長崎県市町村総合事務組合（交通災害共済事業特別会計）</t>
    <rPh sb="0" eb="3">
      <t>ナガサキケン</t>
    </rPh>
    <rPh sb="3" eb="12">
      <t>シチョウソンソウゴウジムクミアイ</t>
    </rPh>
    <rPh sb="13" eb="17">
      <t>コウツウサイガイ</t>
    </rPh>
    <rPh sb="17" eb="21">
      <t>キョウサイジギョウ</t>
    </rPh>
    <rPh sb="21" eb="25">
      <t>トクベツカイケイ</t>
    </rPh>
    <phoneticPr fontId="2"/>
  </si>
  <si>
    <t>長崎県後期高齢者医療広域連合（普通会計）</t>
    <rPh sb="0" eb="3">
      <t>ナガサキケン</t>
    </rPh>
    <rPh sb="3" eb="8">
      <t>コウキコウレイシャ</t>
    </rPh>
    <rPh sb="8" eb="10">
      <t>イリョウ</t>
    </rPh>
    <rPh sb="10" eb="12">
      <t>コウイキ</t>
    </rPh>
    <rPh sb="12" eb="14">
      <t>レンゴウ</t>
    </rPh>
    <rPh sb="15" eb="19">
      <t>フツウカイケイ</t>
    </rPh>
    <phoneticPr fontId="2"/>
  </si>
  <si>
    <t>長崎県後期高齢者医療広域連合（後期高齢者医療事業会計）</t>
    <rPh sb="0" eb="3">
      <t>ナガサキケン</t>
    </rPh>
    <rPh sb="3" eb="8">
      <t>コウキコウレイシャ</t>
    </rPh>
    <rPh sb="8" eb="10">
      <t>イリョウ</t>
    </rPh>
    <rPh sb="10" eb="12">
      <t>コウイキ</t>
    </rPh>
    <rPh sb="12" eb="14">
      <t>レンゴウ</t>
    </rPh>
    <rPh sb="15" eb="17">
      <t>コウキ</t>
    </rPh>
    <rPh sb="17" eb="20">
      <t>コウレイシャ</t>
    </rPh>
    <rPh sb="20" eb="22">
      <t>イリョウ</t>
    </rPh>
    <rPh sb="22" eb="24">
      <t>ジギョウ</t>
    </rPh>
    <rPh sb="24" eb="26">
      <t>カイケイ</t>
    </rPh>
    <phoneticPr fontId="2"/>
  </si>
  <si>
    <t>-</t>
    <phoneticPr fontId="2"/>
  </si>
  <si>
    <t>鉱害復旧灌漑用水施設維持基金</t>
    <phoneticPr fontId="5"/>
  </si>
  <si>
    <t>松浦ふるさとづくり基金</t>
    <phoneticPr fontId="5"/>
  </si>
  <si>
    <t>合併振興基金</t>
    <phoneticPr fontId="5"/>
  </si>
  <si>
    <t>地域振興基金</t>
    <phoneticPr fontId="5"/>
  </si>
  <si>
    <t>地域福祉基金</t>
    <phoneticPr fontId="5"/>
  </si>
  <si>
    <t xml:space="preserve">※8：職員の状況については、令和3年地方公務員給与実態調査に基づいている。 </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</si>
  <si>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</si>
  <si>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</si>
  <si>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</si>
  <si>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</si>
  <si>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</si>
  <si>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</si>
  <si>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xml:space="preserve">　将来負担比率及び実質公債費比率は類似団体と比較して高くなっている。将来負担比率は、基金残高の増加や地方債残高の減少により改善しており、また、実質公債費比率についても、標準財政規模の増加によりやや改善している。
　今後も、地方債の新規発行の抑制に努め、事業の厳選化・重点化を図りつつ、更なる財政健全化に努めていく必要がある。 </t>
    <rPh sb="156" eb="158">
      <t>ヒツヨウ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</si>
  <si>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</si>
  <si>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</si>
  <si>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</si>
  <si>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は類似団体と比較した場合、地方債残高が高いことや大型事業に基金を投入したことにより高い水準にある一方、有形固定資産減価償却率は類似団体よりもやや低い水準にある。これは、近年実施した学校施設整備事業や市民福祉総合プラザ整備事業等により施設が更新されたことによるものと考えられる。
　今後も、公共施設等総合管理計画に基づき、統廃合・長寿命化・修繕など公共施設の適切な維持管理に努めていく必要がある。</t>
    <rPh sb="180" eb="182">
      <t>コウキョウ</t>
    </rPh>
    <rPh sb="182" eb="184">
      <t>シセツ</t>
    </rPh>
    <rPh sb="198" eb="200">
      <t>ヒツヨウ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</si>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</sst>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6" fillId="0" borderId="0" xfId="6" applyBorder="1" applyAlignment="1">
      <alignment vertical="center"/>
    </xf>
    <xf numFmtId="181" fontId="1" fillId="0" borderId="85" xfId="11" applyNumberFormat="1" applyFill="1" applyBorder="1" applyAlignment="1">
      <alignment horizontal="right" vertical="center" shrinkToFit="1"/>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289B35A1-8E4E-4DE1-9E97-69200ACF2911}"/>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88968</c:v>
                </c:pt>
                <c:pt idx="1">
                  <c:v>85173</c:v>
                </c:pt>
                <c:pt idx="2">
                  <c:v>94081</c:v>
                </c:pt>
                <c:pt idx="3">
                  <c:v>92632</c:v>
                </c:pt>
                <c:pt idx="4">
                  <c:v>96469</c:v>
                </c:pt>
              </c:numCache>
            </c:numRef>
          </c:val>
          <c:smooth val="0"/>
          <c:extLst>
            <c:ext xmlns:c16="http://schemas.microsoft.com/office/drawing/2014/chart" uri="{C3380CC4-5D6E-409C-BE32-E72D297353CC}">
              <c16:uniqueId val="{00000000-8DB4-4029-B465-C99A398C225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141802</c:v>
                </c:pt>
                <c:pt idx="1">
                  <c:v>119037</c:v>
                </c:pt>
                <c:pt idx="2">
                  <c:v>130498</c:v>
                </c:pt>
                <c:pt idx="3">
                  <c:v>197526</c:v>
                </c:pt>
                <c:pt idx="4">
                  <c:v>70527</c:v>
                </c:pt>
              </c:numCache>
            </c:numRef>
          </c:val>
          <c:smooth val="0"/>
          <c:extLst>
            <c:ext xmlns:c16="http://schemas.microsoft.com/office/drawing/2014/chart" uri="{C3380CC4-5D6E-409C-BE32-E72D297353CC}">
              <c16:uniqueId val="{00000001-8DB4-4029-B465-C99A398C225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6.23</c:v>
                </c:pt>
                <c:pt idx="1">
                  <c:v>6.38</c:v>
                </c:pt>
                <c:pt idx="2">
                  <c:v>8.2799999999999994</c:v>
                </c:pt>
                <c:pt idx="3">
                  <c:v>5.88</c:v>
                </c:pt>
                <c:pt idx="4">
                  <c:v>7.02</c:v>
                </c:pt>
              </c:numCache>
            </c:numRef>
          </c:val>
          <c:extLst>
            <c:ext xmlns:c16="http://schemas.microsoft.com/office/drawing/2014/chart" uri="{C3380CC4-5D6E-409C-BE32-E72D297353CC}">
              <c16:uniqueId val="{00000000-EA4A-4BBB-A191-A582C77F427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15.59</c:v>
                </c:pt>
                <c:pt idx="1">
                  <c:v>11.85</c:v>
                </c:pt>
                <c:pt idx="2">
                  <c:v>10.75</c:v>
                </c:pt>
                <c:pt idx="3">
                  <c:v>12.76</c:v>
                </c:pt>
                <c:pt idx="4">
                  <c:v>20.57</c:v>
                </c:pt>
              </c:numCache>
            </c:numRef>
          </c:val>
          <c:extLst>
            <c:ext xmlns:c16="http://schemas.microsoft.com/office/drawing/2014/chart" uri="{C3380CC4-5D6E-409C-BE32-E72D297353CC}">
              <c16:uniqueId val="{00000001-EA4A-4BBB-A191-A582C77F427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1.64</c:v>
                </c:pt>
                <c:pt idx="1">
                  <c:v>-4.04</c:v>
                </c:pt>
                <c:pt idx="2">
                  <c:v>0.5</c:v>
                </c:pt>
                <c:pt idx="3">
                  <c:v>0.71</c:v>
                </c:pt>
                <c:pt idx="4">
                  <c:v>9.56</c:v>
                </c:pt>
              </c:numCache>
            </c:numRef>
          </c:val>
          <c:smooth val="0"/>
          <c:extLst>
            <c:ext xmlns:c16="http://schemas.microsoft.com/office/drawing/2014/chart" uri="{C3380CC4-5D6E-409C-BE32-E72D297353CC}">
              <c16:uniqueId val="{00000002-EA4A-4BBB-A191-A582C77F427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0.3</c:v>
                </c:pt>
                <c:pt idx="2">
                  <c:v>#N/A</c:v>
                </c:pt>
                <c:pt idx="3">
                  <c:v>0.18</c:v>
                </c:pt>
                <c:pt idx="4">
                  <c:v>#N/A</c:v>
                </c:pt>
                <c:pt idx="5">
                  <c:v>0.16</c:v>
                </c:pt>
                <c:pt idx="6">
                  <c:v>#N/A</c:v>
                </c:pt>
                <c:pt idx="7">
                  <c:v>0.1</c:v>
                </c:pt>
                <c:pt idx="8">
                  <c:v>#N/A</c:v>
                </c:pt>
                <c:pt idx="9">
                  <c:v>0.14000000000000001</c:v>
                </c:pt>
              </c:numCache>
            </c:numRef>
          </c:val>
          <c:extLst>
            <c:ext xmlns:c16="http://schemas.microsoft.com/office/drawing/2014/chart" uri="{C3380CC4-5D6E-409C-BE32-E72D297353CC}">
              <c16:uniqueId val="{00000000-2024-46FA-8D19-AC0863EF8CD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024-46FA-8D19-AC0863EF8CDD}"/>
            </c:ext>
          </c:extLst>
        </c:ser>
        <c:ser>
          <c:idx val="2"/>
          <c:order val="2"/>
          <c:tx>
            <c:strRef>
              <c:f>データシート!$A$29</c:f>
              <c:strCache>
                <c:ptCount val="1"/>
                <c:pt idx="0">
                  <c:v>臨海土地造成事業特別会計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0.09</c:v>
                </c:pt>
                <c:pt idx="4">
                  <c:v>#N/A</c:v>
                </c:pt>
                <c:pt idx="5">
                  <c:v>0.05</c:v>
                </c:pt>
                <c:pt idx="6">
                  <c:v>#N/A</c:v>
                </c:pt>
                <c:pt idx="7">
                  <c:v>0.1</c:v>
                </c:pt>
                <c:pt idx="8">
                  <c:v>#N/A</c:v>
                </c:pt>
                <c:pt idx="9">
                  <c:v>0.06</c:v>
                </c:pt>
              </c:numCache>
            </c:numRef>
          </c:val>
          <c:extLst>
            <c:ext xmlns:c16="http://schemas.microsoft.com/office/drawing/2014/chart" uri="{C3380CC4-5D6E-409C-BE32-E72D297353CC}">
              <c16:uniqueId val="{00000002-2024-46FA-8D19-AC0863EF8CDD}"/>
            </c:ext>
          </c:extLst>
        </c:ser>
        <c:ser>
          <c:idx val="3"/>
          <c:order val="3"/>
          <c:tx>
            <c:strRef>
              <c:f>データシート!$A$30</c:f>
              <c:strCache>
                <c:ptCount val="1"/>
                <c:pt idx="0">
                  <c:v>松浦魚市場特別会計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0.01</c:v>
                </c:pt>
                <c:pt idx="2">
                  <c:v>#N/A</c:v>
                </c:pt>
                <c:pt idx="3">
                  <c:v>0.11</c:v>
                </c:pt>
                <c:pt idx="4">
                  <c:v>#N/A</c:v>
                </c:pt>
                <c:pt idx="5">
                  <c:v>0.02</c:v>
                </c:pt>
                <c:pt idx="6">
                  <c:v>#N/A</c:v>
                </c:pt>
                <c:pt idx="7">
                  <c:v>0.03</c:v>
                </c:pt>
                <c:pt idx="8">
                  <c:v>#N/A</c:v>
                </c:pt>
                <c:pt idx="9">
                  <c:v>0.06</c:v>
                </c:pt>
              </c:numCache>
            </c:numRef>
          </c:val>
          <c:extLst>
            <c:ext xmlns:c16="http://schemas.microsoft.com/office/drawing/2014/chart" uri="{C3380CC4-5D6E-409C-BE32-E72D297353CC}">
              <c16:uniqueId val="{00000003-2024-46FA-8D19-AC0863EF8CDD}"/>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1.57</c:v>
                </c:pt>
                <c:pt idx="2">
                  <c:v>#N/A</c:v>
                </c:pt>
                <c:pt idx="3">
                  <c:v>0.89</c:v>
                </c:pt>
                <c:pt idx="4">
                  <c:v>#N/A</c:v>
                </c:pt>
                <c:pt idx="5">
                  <c:v>0.27</c:v>
                </c:pt>
                <c:pt idx="6">
                  <c:v>#N/A</c:v>
                </c:pt>
                <c:pt idx="7">
                  <c:v>0.08</c:v>
                </c:pt>
                <c:pt idx="8">
                  <c:v>#N/A</c:v>
                </c:pt>
                <c:pt idx="9">
                  <c:v>0.24</c:v>
                </c:pt>
              </c:numCache>
            </c:numRef>
          </c:val>
          <c:extLst>
            <c:ext xmlns:c16="http://schemas.microsoft.com/office/drawing/2014/chart" uri="{C3380CC4-5D6E-409C-BE32-E72D297353CC}">
              <c16:uniqueId val="{00000004-2024-46FA-8D19-AC0863EF8CDD}"/>
            </c:ext>
          </c:extLst>
        </c:ser>
        <c:ser>
          <c:idx val="5"/>
          <c:order val="5"/>
          <c:tx>
            <c:strRef>
              <c:f>データシート!$A$32</c:f>
              <c:strCache>
                <c:ptCount val="1"/>
                <c:pt idx="0">
                  <c:v>介護保険特別会計（保険事業勘定）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0.8</c:v>
                </c:pt>
                <c:pt idx="2">
                  <c:v>#N/A</c:v>
                </c:pt>
                <c:pt idx="3">
                  <c:v>0.86</c:v>
                </c:pt>
                <c:pt idx="4">
                  <c:v>#N/A</c:v>
                </c:pt>
                <c:pt idx="5">
                  <c:v>0.44</c:v>
                </c:pt>
                <c:pt idx="6">
                  <c:v>#N/A</c:v>
                </c:pt>
                <c:pt idx="7">
                  <c:v>0.54</c:v>
                </c:pt>
                <c:pt idx="8">
                  <c:v>#N/A</c:v>
                </c:pt>
                <c:pt idx="9">
                  <c:v>0.53</c:v>
                </c:pt>
              </c:numCache>
            </c:numRef>
          </c:val>
          <c:extLst>
            <c:ext xmlns:c16="http://schemas.microsoft.com/office/drawing/2014/chart" uri="{C3380CC4-5D6E-409C-BE32-E72D297353CC}">
              <c16:uniqueId val="{00000005-2024-46FA-8D19-AC0863EF8CDD}"/>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0.73</c:v>
                </c:pt>
                <c:pt idx="2">
                  <c:v>#N/A</c:v>
                </c:pt>
                <c:pt idx="3">
                  <c:v>0.85</c:v>
                </c:pt>
                <c:pt idx="4">
                  <c:v>#N/A</c:v>
                </c:pt>
                <c:pt idx="5">
                  <c:v>1.1000000000000001</c:v>
                </c:pt>
                <c:pt idx="6">
                  <c:v>#N/A</c:v>
                </c:pt>
                <c:pt idx="7">
                  <c:v>1.1599999999999999</c:v>
                </c:pt>
                <c:pt idx="8">
                  <c:v>#N/A</c:v>
                </c:pt>
                <c:pt idx="9">
                  <c:v>1.18</c:v>
                </c:pt>
              </c:numCache>
            </c:numRef>
          </c:val>
          <c:extLst>
            <c:ext xmlns:c16="http://schemas.microsoft.com/office/drawing/2014/chart" uri="{C3380CC4-5D6E-409C-BE32-E72D297353CC}">
              <c16:uniqueId val="{00000006-2024-46FA-8D19-AC0863EF8CDD}"/>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5.16</c:v>
                </c:pt>
                <c:pt idx="2">
                  <c:v>#N/A</c:v>
                </c:pt>
                <c:pt idx="3">
                  <c:v>5.18</c:v>
                </c:pt>
                <c:pt idx="4">
                  <c:v>#N/A</c:v>
                </c:pt>
                <c:pt idx="5">
                  <c:v>5.51</c:v>
                </c:pt>
                <c:pt idx="6">
                  <c:v>#N/A</c:v>
                </c:pt>
                <c:pt idx="7">
                  <c:v>4.5199999999999996</c:v>
                </c:pt>
                <c:pt idx="8">
                  <c:v>#N/A</c:v>
                </c:pt>
                <c:pt idx="9">
                  <c:v>5</c:v>
                </c:pt>
              </c:numCache>
            </c:numRef>
          </c:val>
          <c:extLst>
            <c:ext xmlns:c16="http://schemas.microsoft.com/office/drawing/2014/chart" uri="{C3380CC4-5D6E-409C-BE32-E72D297353CC}">
              <c16:uniqueId val="{00000007-2024-46FA-8D19-AC0863EF8CDD}"/>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5.26</c:v>
                </c:pt>
                <c:pt idx="2">
                  <c:v>#N/A</c:v>
                </c:pt>
                <c:pt idx="3">
                  <c:v>6.17</c:v>
                </c:pt>
                <c:pt idx="4">
                  <c:v>#N/A</c:v>
                </c:pt>
                <c:pt idx="5">
                  <c:v>6.59</c:v>
                </c:pt>
                <c:pt idx="6">
                  <c:v>#N/A</c:v>
                </c:pt>
                <c:pt idx="7">
                  <c:v>6.47</c:v>
                </c:pt>
                <c:pt idx="8">
                  <c:v>#N/A</c:v>
                </c:pt>
                <c:pt idx="9">
                  <c:v>6.08</c:v>
                </c:pt>
              </c:numCache>
            </c:numRef>
          </c:val>
          <c:extLst>
            <c:ext xmlns:c16="http://schemas.microsoft.com/office/drawing/2014/chart" uri="{C3380CC4-5D6E-409C-BE32-E72D297353CC}">
              <c16:uniqueId val="{00000008-2024-46FA-8D19-AC0863EF8CD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6.2</c:v>
                </c:pt>
                <c:pt idx="2">
                  <c:v>#N/A</c:v>
                </c:pt>
                <c:pt idx="3">
                  <c:v>6.35</c:v>
                </c:pt>
                <c:pt idx="4">
                  <c:v>#N/A</c:v>
                </c:pt>
                <c:pt idx="5">
                  <c:v>8.23</c:v>
                </c:pt>
                <c:pt idx="6">
                  <c:v>#N/A</c:v>
                </c:pt>
                <c:pt idx="7">
                  <c:v>5.86</c:v>
                </c:pt>
                <c:pt idx="8">
                  <c:v>#N/A</c:v>
                </c:pt>
                <c:pt idx="9">
                  <c:v>6.99</c:v>
                </c:pt>
              </c:numCache>
            </c:numRef>
          </c:val>
          <c:extLst>
            <c:ext xmlns:c16="http://schemas.microsoft.com/office/drawing/2014/chart" uri="{C3380CC4-5D6E-409C-BE32-E72D297353CC}">
              <c16:uniqueId val="{00000009-2024-46FA-8D19-AC0863EF8CD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1891</c:v>
                </c:pt>
                <c:pt idx="5">
                  <c:v>1792</c:v>
                </c:pt>
                <c:pt idx="8">
                  <c:v>1719</c:v>
                </c:pt>
                <c:pt idx="11">
                  <c:v>1656</c:v>
                </c:pt>
                <c:pt idx="14">
                  <c:v>1684</c:v>
                </c:pt>
              </c:numCache>
            </c:numRef>
          </c:val>
          <c:extLst>
            <c:ext xmlns:c16="http://schemas.microsoft.com/office/drawing/2014/chart" uri="{C3380CC4-5D6E-409C-BE32-E72D297353CC}">
              <c16:uniqueId val="{00000000-D2C6-4B0C-8081-B352C8C5788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2C6-4B0C-8081-B352C8C5788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67</c:v>
                </c:pt>
                <c:pt idx="3">
                  <c:v>56</c:v>
                </c:pt>
                <c:pt idx="6">
                  <c:v>49</c:v>
                </c:pt>
                <c:pt idx="9">
                  <c:v>37</c:v>
                </c:pt>
                <c:pt idx="12">
                  <c:v>29</c:v>
                </c:pt>
              </c:numCache>
            </c:numRef>
          </c:val>
          <c:extLst>
            <c:ext xmlns:c16="http://schemas.microsoft.com/office/drawing/2014/chart" uri="{C3380CC4-5D6E-409C-BE32-E72D297353CC}">
              <c16:uniqueId val="{00000002-D2C6-4B0C-8081-B352C8C5788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265</c:v>
                </c:pt>
                <c:pt idx="3">
                  <c:v>198</c:v>
                </c:pt>
                <c:pt idx="6">
                  <c:v>36</c:v>
                </c:pt>
                <c:pt idx="9">
                  <c:v>1</c:v>
                </c:pt>
                <c:pt idx="12">
                  <c:v>16</c:v>
                </c:pt>
              </c:numCache>
            </c:numRef>
          </c:val>
          <c:extLst>
            <c:ext xmlns:c16="http://schemas.microsoft.com/office/drawing/2014/chart" uri="{C3380CC4-5D6E-409C-BE32-E72D297353CC}">
              <c16:uniqueId val="{00000003-D2C6-4B0C-8081-B352C8C5788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441</c:v>
                </c:pt>
                <c:pt idx="3">
                  <c:v>476</c:v>
                </c:pt>
                <c:pt idx="6">
                  <c:v>448</c:v>
                </c:pt>
                <c:pt idx="9">
                  <c:v>460</c:v>
                </c:pt>
                <c:pt idx="12">
                  <c:v>520</c:v>
                </c:pt>
              </c:numCache>
            </c:numRef>
          </c:val>
          <c:extLst>
            <c:ext xmlns:c16="http://schemas.microsoft.com/office/drawing/2014/chart" uri="{C3380CC4-5D6E-409C-BE32-E72D297353CC}">
              <c16:uniqueId val="{00000004-D2C6-4B0C-8081-B352C8C5788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2C6-4B0C-8081-B352C8C5788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2C6-4B0C-8081-B352C8C5788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2052</c:v>
                </c:pt>
                <c:pt idx="3">
                  <c:v>2008</c:v>
                </c:pt>
                <c:pt idx="6">
                  <c:v>2037</c:v>
                </c:pt>
                <c:pt idx="9">
                  <c:v>1970</c:v>
                </c:pt>
                <c:pt idx="12">
                  <c:v>1991</c:v>
                </c:pt>
              </c:numCache>
            </c:numRef>
          </c:val>
          <c:extLst>
            <c:ext xmlns:c16="http://schemas.microsoft.com/office/drawing/2014/chart" uri="{C3380CC4-5D6E-409C-BE32-E72D297353CC}">
              <c16:uniqueId val="{00000007-D2C6-4B0C-8081-B352C8C5788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934</c:v>
                </c:pt>
                <c:pt idx="2">
                  <c:v>#N/A</c:v>
                </c:pt>
                <c:pt idx="3">
                  <c:v>#N/A</c:v>
                </c:pt>
                <c:pt idx="4">
                  <c:v>946</c:v>
                </c:pt>
                <c:pt idx="5">
                  <c:v>#N/A</c:v>
                </c:pt>
                <c:pt idx="6">
                  <c:v>#N/A</c:v>
                </c:pt>
                <c:pt idx="7">
                  <c:v>851</c:v>
                </c:pt>
                <c:pt idx="8">
                  <c:v>#N/A</c:v>
                </c:pt>
                <c:pt idx="9">
                  <c:v>#N/A</c:v>
                </c:pt>
                <c:pt idx="10">
                  <c:v>812</c:v>
                </c:pt>
                <c:pt idx="11">
                  <c:v>#N/A</c:v>
                </c:pt>
                <c:pt idx="12">
                  <c:v>#N/A</c:v>
                </c:pt>
                <c:pt idx="13">
                  <c:v>872</c:v>
                </c:pt>
                <c:pt idx="14">
                  <c:v>#N/A</c:v>
                </c:pt>
              </c:numCache>
            </c:numRef>
          </c:val>
          <c:smooth val="0"/>
          <c:extLst>
            <c:ext xmlns:c16="http://schemas.microsoft.com/office/drawing/2014/chart" uri="{C3380CC4-5D6E-409C-BE32-E72D297353CC}">
              <c16:uniqueId val="{00000008-D2C6-4B0C-8081-B352C8C5788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17395</c:v>
                </c:pt>
                <c:pt idx="5">
                  <c:v>17278</c:v>
                </c:pt>
                <c:pt idx="8">
                  <c:v>16982</c:v>
                </c:pt>
                <c:pt idx="11">
                  <c:v>16985</c:v>
                </c:pt>
                <c:pt idx="14">
                  <c:v>16715</c:v>
                </c:pt>
              </c:numCache>
            </c:numRef>
          </c:val>
          <c:extLst>
            <c:ext xmlns:c16="http://schemas.microsoft.com/office/drawing/2014/chart" uri="{C3380CC4-5D6E-409C-BE32-E72D297353CC}">
              <c16:uniqueId val="{00000000-1F2D-4B9B-A473-ACA4403A179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1185</c:v>
                </c:pt>
                <c:pt idx="5">
                  <c:v>1033</c:v>
                </c:pt>
                <c:pt idx="8">
                  <c:v>909</c:v>
                </c:pt>
                <c:pt idx="11">
                  <c:v>869</c:v>
                </c:pt>
                <c:pt idx="14">
                  <c:v>827</c:v>
                </c:pt>
              </c:numCache>
            </c:numRef>
          </c:val>
          <c:extLst>
            <c:ext xmlns:c16="http://schemas.microsoft.com/office/drawing/2014/chart" uri="{C3380CC4-5D6E-409C-BE32-E72D297353CC}">
              <c16:uniqueId val="{00000001-1F2D-4B9B-A473-ACA4403A179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4719</c:v>
                </c:pt>
                <c:pt idx="5">
                  <c:v>4462</c:v>
                </c:pt>
                <c:pt idx="8">
                  <c:v>4186</c:v>
                </c:pt>
                <c:pt idx="11">
                  <c:v>4493</c:v>
                </c:pt>
                <c:pt idx="14">
                  <c:v>5636</c:v>
                </c:pt>
              </c:numCache>
            </c:numRef>
          </c:val>
          <c:extLst>
            <c:ext xmlns:c16="http://schemas.microsoft.com/office/drawing/2014/chart" uri="{C3380CC4-5D6E-409C-BE32-E72D297353CC}">
              <c16:uniqueId val="{00000002-1F2D-4B9B-A473-ACA4403A179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F2D-4B9B-A473-ACA4403A179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F2D-4B9B-A473-ACA4403A179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52</c:v>
                </c:pt>
                <c:pt idx="3">
                  <c:v>8</c:v>
                </c:pt>
                <c:pt idx="6">
                  <c:v>13</c:v>
                </c:pt>
                <c:pt idx="9">
                  <c:v>4</c:v>
                </c:pt>
                <c:pt idx="12">
                  <c:v>4</c:v>
                </c:pt>
              </c:numCache>
            </c:numRef>
          </c:val>
          <c:extLst>
            <c:ext xmlns:c16="http://schemas.microsoft.com/office/drawing/2014/chart" uri="{C3380CC4-5D6E-409C-BE32-E72D297353CC}">
              <c16:uniqueId val="{00000005-1F2D-4B9B-A473-ACA4403A179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3356</c:v>
                </c:pt>
                <c:pt idx="3">
                  <c:v>3141</c:v>
                </c:pt>
                <c:pt idx="6">
                  <c:v>3166</c:v>
                </c:pt>
                <c:pt idx="9">
                  <c:v>3243</c:v>
                </c:pt>
                <c:pt idx="12">
                  <c:v>3191</c:v>
                </c:pt>
              </c:numCache>
            </c:numRef>
          </c:val>
          <c:extLst>
            <c:ext xmlns:c16="http://schemas.microsoft.com/office/drawing/2014/chart" uri="{C3380CC4-5D6E-409C-BE32-E72D297353CC}">
              <c16:uniqueId val="{00000006-1F2D-4B9B-A473-ACA4403A179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415</c:v>
                </c:pt>
                <c:pt idx="3">
                  <c:v>631</c:v>
                </c:pt>
                <c:pt idx="6">
                  <c:v>602</c:v>
                </c:pt>
                <c:pt idx="9">
                  <c:v>602</c:v>
                </c:pt>
                <c:pt idx="12">
                  <c:v>587</c:v>
                </c:pt>
              </c:numCache>
            </c:numRef>
          </c:val>
          <c:extLst>
            <c:ext xmlns:c16="http://schemas.microsoft.com/office/drawing/2014/chart" uri="{C3380CC4-5D6E-409C-BE32-E72D297353CC}">
              <c16:uniqueId val="{00000007-1F2D-4B9B-A473-ACA4403A179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4927</c:v>
                </c:pt>
                <c:pt idx="3">
                  <c:v>4702</c:v>
                </c:pt>
                <c:pt idx="6">
                  <c:v>4505</c:v>
                </c:pt>
                <c:pt idx="9">
                  <c:v>4283</c:v>
                </c:pt>
                <c:pt idx="12">
                  <c:v>4079</c:v>
                </c:pt>
              </c:numCache>
            </c:numRef>
          </c:val>
          <c:extLst>
            <c:ext xmlns:c16="http://schemas.microsoft.com/office/drawing/2014/chart" uri="{C3380CC4-5D6E-409C-BE32-E72D297353CC}">
              <c16:uniqueId val="{00000008-1F2D-4B9B-A473-ACA4403A179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242</c:v>
                </c:pt>
                <c:pt idx="3">
                  <c:v>186</c:v>
                </c:pt>
                <c:pt idx="6">
                  <c:v>138</c:v>
                </c:pt>
                <c:pt idx="9">
                  <c:v>101</c:v>
                </c:pt>
                <c:pt idx="12">
                  <c:v>72</c:v>
                </c:pt>
              </c:numCache>
            </c:numRef>
          </c:val>
          <c:extLst>
            <c:ext xmlns:c16="http://schemas.microsoft.com/office/drawing/2014/chart" uri="{C3380CC4-5D6E-409C-BE32-E72D297353CC}">
              <c16:uniqueId val="{00000009-1F2D-4B9B-A473-ACA4403A179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20228</c:v>
                </c:pt>
                <c:pt idx="3">
                  <c:v>19953</c:v>
                </c:pt>
                <c:pt idx="6">
                  <c:v>19712</c:v>
                </c:pt>
                <c:pt idx="9">
                  <c:v>20129</c:v>
                </c:pt>
                <c:pt idx="12">
                  <c:v>19184</c:v>
                </c:pt>
              </c:numCache>
            </c:numRef>
          </c:val>
          <c:extLst>
            <c:ext xmlns:c16="http://schemas.microsoft.com/office/drawing/2014/chart" uri="{C3380CC4-5D6E-409C-BE32-E72D297353CC}">
              <c16:uniqueId val="{0000000A-1F2D-4B9B-A473-ACA4403A179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5920</c:v>
                </c:pt>
                <c:pt idx="2">
                  <c:v>#N/A</c:v>
                </c:pt>
                <c:pt idx="3">
                  <c:v>#N/A</c:v>
                </c:pt>
                <c:pt idx="4">
                  <c:v>5848</c:v>
                </c:pt>
                <c:pt idx="5">
                  <c:v>#N/A</c:v>
                </c:pt>
                <c:pt idx="6">
                  <c:v>#N/A</c:v>
                </c:pt>
                <c:pt idx="7">
                  <c:v>6059</c:v>
                </c:pt>
                <c:pt idx="8">
                  <c:v>#N/A</c:v>
                </c:pt>
                <c:pt idx="9">
                  <c:v>#N/A</c:v>
                </c:pt>
                <c:pt idx="10">
                  <c:v>6016</c:v>
                </c:pt>
                <c:pt idx="11">
                  <c:v>#N/A</c:v>
                </c:pt>
                <c:pt idx="12">
                  <c:v>#N/A</c:v>
                </c:pt>
                <c:pt idx="13">
                  <c:v>3940</c:v>
                </c:pt>
                <c:pt idx="14">
                  <c:v>#N/A</c:v>
                </c:pt>
              </c:numCache>
            </c:numRef>
          </c:val>
          <c:smooth val="0"/>
          <c:extLst>
            <c:ext xmlns:c16="http://schemas.microsoft.com/office/drawing/2014/chart" uri="{C3380CC4-5D6E-409C-BE32-E72D297353CC}">
              <c16:uniqueId val="{0000000B-1F2D-4B9B-A473-ACA4403A179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955</c:v>
                </c:pt>
                <c:pt idx="1">
                  <c:v>1203</c:v>
                </c:pt>
                <c:pt idx="2">
                  <c:v>2003</c:v>
                </c:pt>
              </c:numCache>
            </c:numRef>
          </c:val>
          <c:extLst>
            <c:ext xmlns:c16="http://schemas.microsoft.com/office/drawing/2014/chart" uri="{C3380CC4-5D6E-409C-BE32-E72D297353CC}">
              <c16:uniqueId val="{00000000-AE45-4507-A854-17D0E55A26F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749</c:v>
                </c:pt>
                <c:pt idx="1">
                  <c:v>737</c:v>
                </c:pt>
                <c:pt idx="2">
                  <c:v>841</c:v>
                </c:pt>
              </c:numCache>
            </c:numRef>
          </c:val>
          <c:extLst>
            <c:ext xmlns:c16="http://schemas.microsoft.com/office/drawing/2014/chart" uri="{C3380CC4-5D6E-409C-BE32-E72D297353CC}">
              <c16:uniqueId val="{00000001-AE45-4507-A854-17D0E55A26F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3816</c:v>
                </c:pt>
                <c:pt idx="1">
                  <c:v>4029</c:v>
                </c:pt>
                <c:pt idx="2">
                  <c:v>4231</c:v>
                </c:pt>
              </c:numCache>
            </c:numRef>
          </c:val>
          <c:extLst>
            <c:ext xmlns:c16="http://schemas.microsoft.com/office/drawing/2014/chart" uri="{C3380CC4-5D6E-409C-BE32-E72D297353CC}">
              <c16:uniqueId val="{00000002-AE45-4507-A854-17D0E55A26F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{D0F81218-5629-46FD-8175-5D655A069E3F}</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EDBF-4C8F-9080-BAEA7485A52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{3709A0C1-0DF4-42D5-9409-1D1C6909A1C7}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DBF-4C8F-9080-BAEA7485A52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{50E1106B-C34B-4576-91D9-F1D1176C960F}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DBF-4C8F-9080-BAEA7485A52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{18369C9F-263D-41A8-9AE4-8FE0F11C91CA}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DBF-4C8F-9080-BAEA7485A52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{EC9DCF84-D267-4448-A314-B7A02A3A9B90}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DBF-4C8F-9080-BAEA7485A52A}"/>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{0063FDBE-1043-48D9-9BF1-A7F18C12DFC5}</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EDBF-4C8F-9080-BAEA7485A52A}"/>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{93755553-0CBE-43F2-8766-2CDDC410448E}</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EDBF-4C8F-9080-BAEA7485A52A}"/>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{F8B2D7E6-30E6-4736-97DE-424B95A904B2}</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EDBF-4C8F-9080-BAEA7485A52A}"/>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{5005AA88-BEB7-40E3-8786-FE1AC9719791}</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EDBF-4C8F-9080-BAEA7485A52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60.3</c:v>
                </c:pt>
                <c:pt idx="8">
                  <c:v>60.7</c:v>
                </c:pt>
                <c:pt idx="16">
                  <c:v>61.9</c:v>
                </c:pt>
                <c:pt idx="24">
                  <c:v>60.5</c:v>
                </c:pt>
                <c:pt idx="32">
                  <c:v>61.8</c:v>
                </c:pt>
              </c:numCache>
            </c:numRef>
          </c:xVal>
          <c:yVal>
            <c:numRef>
              <c:f>公会計指標分析・財政指標組合せ分析表!$BP$51:$DC$51</c:f>
              <c:numCache>
                <c:formatCode>#,##0.0;"▲ "#,##0.0</c:formatCode>
                <c:ptCount val="40"/>
                <c:pt idx="0">
                  <c:v>79.5</c:v>
                </c:pt>
                <c:pt idx="8">
                  <c:v>79.400000000000006</c:v>
                </c:pt>
                <c:pt idx="16">
                  <c:v>83.2</c:v>
                </c:pt>
                <c:pt idx="24">
                  <c:v>76.2</c:v>
                </c:pt>
                <c:pt idx="32">
                  <c:v>48.1</c:v>
                </c:pt>
              </c:numCache>
            </c:numRef>
          </c:yVal>
          <c:smooth val="0"/>
          <c:extLst>
            <c:ext xmlns:c16="http://schemas.microsoft.com/office/drawing/2014/chart" uri="{C3380CC4-5D6E-409C-BE32-E72D297353CC}">
              <c16:uniqueId val="{00000009-EDBF-4C8F-9080-BAEA7485A52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{92B20866-88E3-4FB8-BE4A-38CFFDC40F6E}</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EDBF-4C8F-9080-BAEA7485A52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{8DBDE329-3767-4CCB-9A8E-1F98F6583D06}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DBF-4C8F-9080-BAEA7485A52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{262B06EC-D36F-4DF2-9DD2-8E92351866EC}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DBF-4C8F-9080-BAEA7485A52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{9F64D4D0-5AE1-4933-982C-9705556A09E6}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DBF-4C8F-9080-BAEA7485A52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{DA6341C3-38A6-473E-A8D6-247143482972}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DBF-4C8F-9080-BAEA7485A52A}"/>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{7D0EC0AA-D0CD-4146-B003-4A5723C53971}</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EDBF-4C8F-9080-BAEA7485A52A}"/>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{E47A7992-E651-4E47-A398-6E692430D954}</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EDBF-4C8F-9080-BAEA7485A52A}"/>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{C2EC118E-A575-4458-8F28-06E45DE90DF5}</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EDBF-4C8F-9080-BAEA7485A52A}"/>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{E743A4DE-B29B-4FA3-B855-967B086E4D4B}</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EDBF-4C8F-9080-BAEA7485A52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59.6</c:v>
                </c:pt>
                <c:pt idx="8">
                  <c:v>60.8</c:v>
                </c:pt>
                <c:pt idx="16">
                  <c:v>61</c:v>
                </c:pt>
                <c:pt idx="24">
                  <c:v>61.7</c:v>
                </c:pt>
                <c:pt idx="32">
                  <c:v>62.4</c:v>
                </c:pt>
              </c:numCache>
            </c:numRef>
          </c:xVal>
          <c:yVal>
            <c:numRef>
              <c:f>公会計指標分析・財政指標組合せ分析表!$BP$55:$DC$55</c:f>
              <c:numCache>
                <c:formatCode>#,##0.0;"▲ "#,##0.0</c:formatCode>
                <c:ptCount val="40"/>
                <c:pt idx="0">
                  <c:v>53.4</c:v>
                </c:pt>
                <c:pt idx="8">
                  <c:v>48</c:v>
                </c:pt>
                <c:pt idx="16">
                  <c:v>49.1</c:v>
                </c:pt>
                <c:pt idx="24">
                  <c:v>41.5</c:v>
                </c:pt>
                <c:pt idx="32">
                  <c:v>25.2</c:v>
                </c:pt>
              </c:numCache>
            </c:numRef>
          </c:yVal>
          <c:smooth val="0"/>
          <c:extLst>
            <c:ext xmlns:c16="http://schemas.microsoft.com/office/drawing/2014/chart" uri="{C3380CC4-5D6E-409C-BE32-E72D297353CC}">
              <c16:uniqueId val="{00000013-EDBF-4C8F-9080-BAEA7485A52A}"/>
            </c:ext>
          </c:extLst>
        </c:ser>
        <c:dLbls>
          <c:showLegendKey val="0"/>
          <c:showVal val="1"/>
          <c:showCatName val="0"/>
          <c:showSerName val="0"/>
          <c:showPercent val="0"/>
          <c:showBubbleSize val="0"/>
        </c:dLbls>
        <c:axId val="46179840"/>
        <c:axId val="46181760"/>
      </c:scatterChart>
      <c:valAx>
        <c:axId val="46179840"/>
        <c:scaling>
          <c:orientation val="maxMin"/>
          <c:max val="63"/>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9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2.6710997734770616E-2"/>
                  <c:y val="-5.0926189133965384E-2"/>
                </c:manualLayout>
              </c:layout>
              <c:tx>
                <c:strRef>
                  <c:f>公会計指標分析・財政指標組合せ分析表!$BP$72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{FF7C488D-108F-4BC1-A21F-1D150541BE80}</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2B68-4A18-9935-C7EF2868D94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{624DCA1D-25D2-42A3-8988-7350C3F6B546}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B68-4A18-9935-C7EF2868D94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{726875EB-6C22-4C82-B0D0-C0068651BFB2}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B68-4A18-9935-C7EF2868D94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{DE1D3841-37F8-4EB4-A464-092B338260FC}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B68-4A18-9935-C7EF2868D94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{1288BB3C-E64A-457F-BED7-5B07D42BC7D4}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B68-4A18-9935-C7EF2868D94F}"/>
                </c:ext>
              </c:extLst>
            </c:dLbl>
            <c:dLbl>
              <c:idx val="8"/>
              <c:layout>
                <c:manualLayout>
                  <c:x val="-3.6684985503450687E-2"/>
                  <c:y val="-8.7203328705184727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{522D901E-83F2-4B6F-BEE9-8A01275102FF}</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2B68-4A18-9935-C7EF2868D94F}"/>
                </c:ext>
              </c:extLst>
            </c:dLbl>
            <c:dLbl>
              <c:idx val="16"/>
              <c:layout>
                <c:manualLayout>
                  <c:x val="-3.1570342725075584E-2"/>
                  <c:y val="-4.911990969287762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{897B29DB-FBDB-4A35-B5F8-FC17CCB663CF}</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2B68-4A18-9935-C7EF2868D94F}"/>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{21101933-04A1-481B-8071-846DED0CA6E6}</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2B68-4A18-9935-C7EF2868D94F}"/>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{36853B91-45F6-4D16-A6DB-8177FCEA9785}</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2B68-4A18-9935-C7EF2868D94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12.2</c:v>
                </c:pt>
                <c:pt idx="8">
                  <c:v>12.3</c:v>
                </c:pt>
                <c:pt idx="16">
                  <c:v>12.3</c:v>
                </c:pt>
                <c:pt idx="24">
                  <c:v>11.5</c:v>
                </c:pt>
                <c:pt idx="32">
                  <c:v>10.8</c:v>
                </c:pt>
              </c:numCache>
            </c:numRef>
          </c:xVal>
          <c:yVal>
            <c:numRef>
              <c:f>公会計指標分析・財政指標組合せ分析表!$BP$73:$DC$73</c:f>
              <c:numCache>
                <c:formatCode>#,##0.0;"▲ "#,##0.0</c:formatCode>
                <c:ptCount val="40"/>
                <c:pt idx="0">
                  <c:v>79.5</c:v>
                </c:pt>
                <c:pt idx="8">
                  <c:v>79.400000000000006</c:v>
                </c:pt>
                <c:pt idx="16">
                  <c:v>83.2</c:v>
                </c:pt>
                <c:pt idx="24">
                  <c:v>76.2</c:v>
                </c:pt>
                <c:pt idx="32">
                  <c:v>48.1</c:v>
                </c:pt>
              </c:numCache>
            </c:numRef>
          </c:yVal>
          <c:smooth val="0"/>
          <c:extLst>
            <c:ext xmlns:c16="http://schemas.microsoft.com/office/drawing/2014/chart" uri="{C3380CC4-5D6E-409C-BE32-E72D297353CC}">
              <c16:uniqueId val="{00000009-2B68-4A18-9935-C7EF2868D94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{95692F19-0F7D-469E-AB29-C055F040ECB0}</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2B68-4A18-9935-C7EF2868D94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{0FF41A18-D940-4B11-8EB1-E6ACAF73C6DA}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B68-4A18-9935-C7EF2868D94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{5EAC1A15-9F9C-4FCD-854D-F76847D0AF1B}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B68-4A18-9935-C7EF2868D94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{F514413C-FEC6-418D-932C-E8980AB57A74}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B68-4A18-9935-C7EF2868D94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{5F3A34F8-6440-4C7F-B842-79544856EF48}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B68-4A18-9935-C7EF2868D94F}"/>
                </c:ext>
              </c:extLst>
            </c:dLbl>
            <c:dLbl>
              <c:idx val="8"/>
              <c:layout>
                <c:manualLayout>
                  <c:x val="-3.6621161056433163E-2"/>
                  <c:y val="-7.5980696030637604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{136FDD58-056C-4E5F-9601-B6A386004FED}</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2B68-4A18-9935-C7EF2868D94F}"/>
                </c:ext>
              </c:extLst>
            </c:dLbl>
            <c:dLbl>
              <c:idx val="16"/>
              <c:layout>
                <c:manualLayout>
                  <c:x val="-2.6647173287753192E-2"/>
                  <c:y val="-4.8852598144950327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{32409084-C38E-4305-8E3B-4CB147CB84DF}</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2B68-4A18-9935-C7EF2868D94F}"/>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{FE487A68-509A-44EC-806F-684E32907599}</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2B68-4A18-9935-C7EF2868D94F}"/>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{081461C2-3F85-4244-BC5A-6EF27DF71F04}</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2B68-4A18-9935-C7EF2868D94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9.8000000000000007</c:v>
                </c:pt>
                <c:pt idx="8">
                  <c:v>9.6</c:v>
                </c:pt>
                <c:pt idx="16">
                  <c:v>9.5</c:v>
                </c:pt>
                <c:pt idx="24">
                  <c:v>9.1999999999999993</c:v>
                </c:pt>
                <c:pt idx="32">
                  <c:v>8.9</c:v>
                </c:pt>
              </c:numCache>
            </c:numRef>
          </c:xVal>
          <c:yVal>
            <c:numRef>
              <c:f>公会計指標分析・財政指標組合せ分析表!$BP$77:$DC$77</c:f>
              <c:numCache>
                <c:formatCode>#,##0.0;"▲ "#,##0.0</c:formatCode>
                <c:ptCount val="40"/>
                <c:pt idx="0">
                  <c:v>53.4</c:v>
                </c:pt>
                <c:pt idx="8">
                  <c:v>48</c:v>
                </c:pt>
                <c:pt idx="16">
                  <c:v>49.1</c:v>
                </c:pt>
                <c:pt idx="24">
                  <c:v>41.5</c:v>
                </c:pt>
                <c:pt idx="32">
                  <c:v>25.2</c:v>
                </c:pt>
              </c:numCache>
            </c:numRef>
          </c:yVal>
          <c:smooth val="0"/>
          <c:extLst>
            <c:ext xmlns:c16="http://schemas.microsoft.com/office/drawing/2014/chart" uri="{C3380CC4-5D6E-409C-BE32-E72D297353CC}">
              <c16:uniqueId val="{00000013-2B68-4A18-9935-C7EF2868D94F}"/>
            </c:ext>
          </c:extLst>
        </c:ser>
        <c:dLbls>
          <c:showLegendKey val="0"/>
          <c:showVal val="1"/>
          <c:showCatName val="0"/>
          <c:showSerName val="0"/>
          <c:showPercent val="0"/>
          <c:showBubbleSize val="0"/>
        </c:dLbls>
        <c:axId val="84219776"/>
        <c:axId val="84234240"/>
      </c:scatterChart>
      <c:valAx>
        <c:axId val="84219776"/>
        <c:scaling>
          <c:orientation val="maxMin"/>
          <c:max val="13"/>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9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長崎県松浦市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本市の地理的条件の不利（半島、過疎、離島、飛び地）を緩和するため、生活基盤整備、地域振興対策事業を積極的に実施したことにより、地方債元利償還金が高額で推移している。</a:t>
          </a:r>
          <a:endParaRPr lang="ja-JP" altLang="ja-JP" sz="1300">
            <a:effectLst/>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また、下水道事業債や簡易水道事業債などの残高が多額であるため公営企業債の元利償還金に対する繰入金が高額となっている。</a:t>
          </a:r>
          <a:endParaRPr lang="ja-JP" altLang="ja-JP" sz="13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利用していない。</a:t>
          </a:r>
          <a:endParaRPr lang="ja-JP" altLang="ja-JP" sz="13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長崎県松浦市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本市の地理的条件の不利（半島、過疎、離島、飛び地）を緩和するため、生活基盤整備、地域振興対策事業を積極的に実施したことにより、地方債残高が高額で推移している。</a:t>
          </a:r>
          <a:endParaRPr lang="ja-JP" altLang="ja-JP" sz="1300">
            <a:effectLst/>
          </a:endParaRPr>
        </a:p>
        <a:p>
          <a:r>
            <a:rPr kumimoji="1" lang="ja-JP" altLang="ja-JP" sz="1300">
              <a:solidFill>
                <a:schemeClr val="dk1"/>
              </a:solidFill>
              <a:effectLst/>
              <a:latin typeface="+mn-lt"/>
              <a:ea typeface="+mn-ea"/>
              <a:cs typeface="+mn-cs"/>
            </a:rPr>
            <a:t>　下水道事業債や簡易水道事業債などの残高が多額であるため公営企業債等繰入見込額が高額となっている。</a:t>
          </a:r>
          <a:endParaRPr lang="ja-JP" altLang="ja-JP" sz="1300">
            <a:effectLst/>
          </a:endParaRPr>
        </a:p>
        <a:p>
          <a:r>
            <a:rPr kumimoji="1" lang="ja-JP" altLang="ja-JP" sz="1300">
              <a:solidFill>
                <a:schemeClr val="dk1"/>
              </a:solidFill>
              <a:effectLst/>
              <a:latin typeface="+mn-lt"/>
              <a:ea typeface="+mn-ea"/>
              <a:cs typeface="+mn-cs"/>
            </a:rPr>
            <a:t>　本市は、本土と飛び地・離島との合併であり、合併市町間の陸路は佐賀県（伊万里市及び唐津市）を経由しなければならず地理的に行政運営が難しい状況に置かれている。このため旧町に設置されている支所の果たす役割が大きく、相当の職員を配置しているため他団体に比べ職員数が多い。このため退職手当負担見込額が高額で推移している。</a:t>
          </a:r>
          <a:endParaRPr lang="ja-JP" altLang="ja-JP" sz="1300">
            <a:effectLst/>
          </a:endParaRPr>
        </a:p>
        <a:p>
          <a:r>
            <a:rPr kumimoji="1" lang="ja-JP" altLang="ja-JP" sz="1100">
              <a:solidFill>
                <a:schemeClr val="dk1"/>
              </a:solidFill>
              <a:effectLst/>
              <a:latin typeface="+mn-lt"/>
              <a:ea typeface="+mn-ea"/>
              <a:cs typeface="+mn-cs"/>
            </a:rPr>
            <a:t>　</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長崎県松浦市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dk1"/>
              </a:solidFill>
              <a:effectLst/>
              <a:latin typeface="+mn-lt"/>
              <a:ea typeface="+mn-ea"/>
              <a:cs typeface="+mn-cs"/>
            </a:rPr>
            <a:t>　</a:t>
          </a:r>
          <a:r>
            <a:rPr kumimoji="1" lang="ja-JP" altLang="ja-JP" sz="1300" b="0" i="0" baseline="0">
              <a:solidFill>
                <a:schemeClr val="dk1"/>
              </a:solidFill>
              <a:effectLst/>
              <a:latin typeface="+mn-lt"/>
              <a:ea typeface="+mn-ea"/>
              <a:cs typeface="+mn-cs"/>
            </a:rPr>
            <a:t>固定資産（償却資産）税の</a:t>
          </a:r>
          <a:r>
            <a:rPr kumimoji="1" lang="ja-JP" altLang="en-US" sz="1300" b="0" i="0" baseline="0">
              <a:solidFill>
                <a:schemeClr val="dk1"/>
              </a:solidFill>
              <a:effectLst/>
              <a:latin typeface="+mn-lt"/>
              <a:ea typeface="+mn-ea"/>
              <a:cs typeface="+mn-cs"/>
            </a:rPr>
            <a:t>増収により財政調整基金に積み立てたこと</a:t>
          </a:r>
          <a:r>
            <a:rPr kumimoji="1" lang="ja-JP" altLang="ja-JP" sz="1300" b="0" i="0" baseline="0">
              <a:solidFill>
                <a:schemeClr val="dk1"/>
              </a:solidFill>
              <a:effectLst/>
              <a:latin typeface="+mn-lt"/>
              <a:ea typeface="+mn-ea"/>
              <a:cs typeface="+mn-cs"/>
            </a:rPr>
            <a:t>、</a:t>
          </a:r>
          <a:r>
            <a:rPr kumimoji="1" lang="ja-JP" altLang="en-US" sz="1300" b="0" i="0" baseline="0">
              <a:solidFill>
                <a:schemeClr val="dk1"/>
              </a:solidFill>
              <a:effectLst/>
              <a:latin typeface="+mn-lt"/>
              <a:ea typeface="+mn-ea"/>
              <a:cs typeface="+mn-cs"/>
            </a:rPr>
            <a:t>ふるさとづくり寄附金の増加に伴う積立金の増</a:t>
          </a:r>
          <a:r>
            <a:rPr kumimoji="1" lang="ja-JP" altLang="ja-JP" sz="1300" b="0" i="0" baseline="0">
              <a:solidFill>
                <a:schemeClr val="dk1"/>
              </a:solidFill>
              <a:effectLst/>
              <a:latin typeface="+mn-lt"/>
              <a:ea typeface="+mn-ea"/>
              <a:cs typeface="+mn-cs"/>
            </a:rPr>
            <a:t>によりふるさとづくり基金</a:t>
          </a:r>
          <a:r>
            <a:rPr kumimoji="1" lang="ja-JP" altLang="en-US" sz="1300" b="0" i="0" baseline="0">
              <a:solidFill>
                <a:schemeClr val="dk1"/>
              </a:solidFill>
              <a:effectLst/>
              <a:latin typeface="+mn-lt"/>
              <a:ea typeface="+mn-ea"/>
              <a:cs typeface="+mn-cs"/>
            </a:rPr>
            <a:t>が増加したことで</a:t>
          </a:r>
          <a:r>
            <a:rPr kumimoji="1" lang="ja-JP" altLang="ja-JP" sz="1300" b="0" i="0" baseline="0">
              <a:solidFill>
                <a:schemeClr val="dk1"/>
              </a:solidFill>
              <a:effectLst/>
              <a:latin typeface="+mn-lt"/>
              <a:ea typeface="+mn-ea"/>
              <a:cs typeface="+mn-cs"/>
            </a:rPr>
            <a:t>基金全体としては、</a:t>
          </a:r>
          <a:r>
            <a:rPr kumimoji="1" lang="en-US" altLang="ja-JP" sz="1300" b="0" i="0" baseline="0">
              <a:solidFill>
                <a:schemeClr val="dk1"/>
              </a:solidFill>
              <a:effectLst/>
              <a:latin typeface="+mn-lt"/>
              <a:ea typeface="+mn-ea"/>
              <a:cs typeface="+mn-cs"/>
            </a:rPr>
            <a:t>11</a:t>
          </a:r>
          <a:r>
            <a:rPr kumimoji="1" lang="ja-JP" altLang="ja-JP" sz="1300" b="0" i="0" baseline="0">
              <a:solidFill>
                <a:schemeClr val="dk1"/>
              </a:solidFill>
              <a:effectLst/>
              <a:latin typeface="+mn-lt"/>
              <a:ea typeface="+mn-ea"/>
              <a:cs typeface="+mn-cs"/>
            </a:rPr>
            <a:t>億</a:t>
          </a:r>
          <a:r>
            <a:rPr kumimoji="1" lang="en-US" altLang="ja-JP" sz="1300" b="0" i="0" baseline="0">
              <a:solidFill>
                <a:schemeClr val="dk1"/>
              </a:solidFill>
              <a:effectLst/>
              <a:latin typeface="+mn-lt"/>
              <a:ea typeface="+mn-ea"/>
              <a:cs typeface="+mn-cs"/>
            </a:rPr>
            <a:t>8</a:t>
          </a:r>
          <a:r>
            <a:rPr kumimoji="1" lang="ja-JP" altLang="ja-JP" sz="1300" b="0" i="0" baseline="0">
              <a:solidFill>
                <a:schemeClr val="dk1"/>
              </a:solidFill>
              <a:effectLst/>
              <a:latin typeface="+mn-lt"/>
              <a:ea typeface="+mn-ea"/>
              <a:cs typeface="+mn-cs"/>
            </a:rPr>
            <a:t>百万円の増加となった。</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dk1"/>
              </a:solidFill>
              <a:effectLst/>
              <a:latin typeface="+mn-lt"/>
              <a:ea typeface="+mn-ea"/>
              <a:cs typeface="+mn-cs"/>
            </a:rPr>
            <a:t>　本庁舎の耐震化事業やその他</a:t>
          </a:r>
          <a:r>
            <a:rPr kumimoji="1" lang="ja-JP" altLang="ja-JP" sz="1300" b="0" i="0" baseline="0">
              <a:solidFill>
                <a:schemeClr val="dk1"/>
              </a:solidFill>
              <a:effectLst/>
              <a:latin typeface="+mn-lt"/>
              <a:ea typeface="+mn-ea"/>
              <a:cs typeface="+mn-cs"/>
            </a:rPr>
            <a:t>老朽化した公共施設の更新・補修</a:t>
          </a:r>
          <a:r>
            <a:rPr kumimoji="1" lang="ja-JP" altLang="en-US" sz="1300" b="0" i="0" baseline="0">
              <a:solidFill>
                <a:schemeClr val="dk1"/>
              </a:solidFill>
              <a:effectLst/>
              <a:latin typeface="+mn-lt"/>
              <a:ea typeface="+mn-ea"/>
              <a:cs typeface="+mn-cs"/>
            </a:rPr>
            <a:t>などに多くの経費がかかることから財政調整基金の取崩しが始まる見込みだが、引き続き特定財源の確保に努めるとともに予算要求上限枠の設定による経常経費の削減や事務事業の見直し等により歳出予算の抑制を図ることで、</a:t>
          </a:r>
          <a:r>
            <a:rPr kumimoji="1" lang="ja-JP" altLang="ja-JP" sz="1300" b="0" i="0" baseline="0">
              <a:solidFill>
                <a:schemeClr val="dk1"/>
              </a:solidFill>
              <a:effectLst/>
              <a:latin typeface="+mn-lt"/>
              <a:ea typeface="+mn-ea"/>
              <a:cs typeface="+mn-cs"/>
            </a:rPr>
            <a:t>予期せぬ緊急課題に対応できる</a:t>
          </a:r>
          <a:r>
            <a:rPr kumimoji="1" lang="ja-JP" altLang="en-US" sz="1300" b="0" i="0" baseline="0">
              <a:solidFill>
                <a:schemeClr val="dk1"/>
              </a:solidFill>
              <a:effectLst/>
              <a:latin typeface="+mn-lt"/>
              <a:ea typeface="+mn-ea"/>
              <a:cs typeface="+mn-cs"/>
            </a:rPr>
            <a:t>よう</a:t>
          </a:r>
          <a:r>
            <a:rPr kumimoji="1" lang="ja-JP" altLang="ja-JP" sz="1300" b="0" i="0" baseline="0">
              <a:solidFill>
                <a:schemeClr val="dk1"/>
              </a:solidFill>
              <a:effectLst/>
              <a:latin typeface="+mn-lt"/>
              <a:ea typeface="+mn-ea"/>
              <a:cs typeface="+mn-cs"/>
            </a:rPr>
            <a:t>標準財政規模の</a:t>
          </a:r>
          <a:r>
            <a:rPr kumimoji="1" lang="en-US" altLang="ja-JP" sz="1300" b="0" i="0" baseline="0">
              <a:solidFill>
                <a:schemeClr val="dk1"/>
              </a:solidFill>
              <a:effectLst/>
              <a:latin typeface="+mn-lt"/>
              <a:ea typeface="+mn-ea"/>
              <a:cs typeface="+mn-cs"/>
            </a:rPr>
            <a:t>10</a:t>
          </a:r>
          <a:r>
            <a:rPr kumimoji="1" lang="ja-JP" altLang="ja-JP" sz="1300" b="0" i="0" baseline="0">
              <a:solidFill>
                <a:schemeClr val="dk1"/>
              </a:solidFill>
              <a:effectLst/>
              <a:latin typeface="+mn-lt"/>
              <a:ea typeface="+mn-ea"/>
              <a:cs typeface="+mn-cs"/>
            </a:rPr>
            <a:t>％程度</a:t>
          </a:r>
          <a:r>
            <a:rPr kumimoji="1" lang="ja-JP" altLang="en-US" sz="1300" b="0" i="0" baseline="0">
              <a:solidFill>
                <a:schemeClr val="dk1"/>
              </a:solidFill>
              <a:effectLst/>
              <a:latin typeface="+mn-lt"/>
              <a:ea typeface="+mn-ea"/>
              <a:cs typeface="+mn-cs"/>
            </a:rPr>
            <a:t>の残高を維持していく。</a:t>
          </a:r>
          <a:endParaRPr kumimoji="1" lang="en-US" altLang="ja-JP" sz="13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dk1"/>
              </a:solidFill>
              <a:effectLst/>
              <a:latin typeface="+mn-lt"/>
              <a:ea typeface="+mn-ea"/>
              <a:cs typeface="+mn-cs"/>
            </a:rPr>
            <a:t>　その他特定目的金については効果的な債券運用により積立を行う。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100">
            <a:effectLst/>
          </a:endParaRPr>
        </a:p>
        <a:p>
          <a:pPr eaLnBrk="1" fontAlgn="auto" latinLnBrk="0" hangingPunct="1"/>
          <a:r>
            <a:rPr kumimoji="1" lang="ja-JP" altLang="en-US" sz="1100" b="0" i="0" baseline="0">
              <a:solidFill>
                <a:schemeClr val="dk1"/>
              </a:solidFill>
              <a:effectLst/>
              <a:latin typeface="+mn-lt"/>
              <a:ea typeface="+mn-ea"/>
              <a:cs typeface="+mn-cs"/>
            </a:rPr>
            <a:t>　鉱害復旧灌漑用水施設維持基金：鉱害復旧事業により整備された灌漑用水施設の維持管理を行う。</a:t>
          </a:r>
          <a:endParaRPr kumimoji="1"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ふるさとづくり基金：</a:t>
          </a:r>
          <a:r>
            <a:rPr lang="ja-JP" altLang="ja-JP" sz="1100" b="0" i="0" baseline="0">
              <a:solidFill>
                <a:schemeClr val="dk1"/>
              </a:solidFill>
              <a:effectLst/>
              <a:latin typeface="+mn-lt"/>
              <a:ea typeface="+mn-ea"/>
              <a:cs typeface="+mn-cs"/>
            </a:rPr>
            <a:t>松浦市を応援する人々の熱い想いを、個性豊かで活力のあるまちづくり、心なごみ安心して暮らせるまちづくりにいかし、ふるさとづくりを推進する</a:t>
          </a:r>
          <a:r>
            <a:rPr lang="ja-JP" altLang="en-US" sz="1100" b="0" i="0" baseline="0">
              <a:solidFill>
                <a:schemeClr val="dk1"/>
              </a:solidFill>
              <a:effectLst/>
              <a:latin typeface="+mn-lt"/>
              <a:ea typeface="+mn-ea"/>
              <a:cs typeface="+mn-cs"/>
            </a:rPr>
            <a:t>。</a:t>
          </a:r>
          <a:endParaRPr lang="ja-JP" altLang="ja-JP" sz="1100">
            <a:effectLst/>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合併振興基金：市民の連携の強化及び一体感の醸成を図り、本市の振興を図る</a:t>
          </a:r>
          <a:r>
            <a:rPr kumimoji="1" lang="ja-JP" altLang="en-US" sz="1100" b="0" i="0" baseline="0">
              <a:solidFill>
                <a:schemeClr val="dk1"/>
              </a:solidFill>
              <a:effectLst/>
              <a:latin typeface="+mn-lt"/>
              <a:ea typeface="+mn-ea"/>
              <a:cs typeface="+mn-cs"/>
            </a:rPr>
            <a:t>。</a:t>
          </a:r>
          <a:endParaRPr lang="ja-JP" altLang="ja-JP" sz="1100">
            <a:effectLst/>
          </a:endParaRPr>
        </a:p>
        <a:p>
          <a:pPr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地域振興基金：福祉活動の促進、快適な生活環境の形成、ふるさと創生事業、市の産業の振興その他地域振興事業に活用</a:t>
          </a:r>
          <a:r>
            <a:rPr lang="ja-JP" altLang="en-US" sz="1100" b="0" i="0" baseline="0">
              <a:solidFill>
                <a:schemeClr val="dk1"/>
              </a:solidFill>
              <a:effectLst/>
              <a:latin typeface="+mn-lt"/>
              <a:ea typeface="+mn-ea"/>
              <a:cs typeface="+mn-cs"/>
            </a:rPr>
            <a:t>する。</a:t>
          </a:r>
          <a:endParaRPr lang="ja-JP" altLang="ja-JP" sz="1100">
            <a:effectLst/>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地域福祉基金：</a:t>
          </a:r>
          <a:r>
            <a:rPr lang="ja-JP" altLang="ja-JP" sz="1100" b="0" i="0" baseline="0">
              <a:solidFill>
                <a:schemeClr val="dk1"/>
              </a:solidFill>
              <a:effectLst/>
              <a:latin typeface="+mn-lt"/>
              <a:ea typeface="+mn-ea"/>
              <a:cs typeface="+mn-cs"/>
            </a:rPr>
            <a:t>高齢者等の保健福祉の増進を図る</a:t>
          </a:r>
          <a:r>
            <a:rPr lang="ja-JP" altLang="en-US" sz="1100" b="0" i="0" baseline="0">
              <a:solidFill>
                <a:schemeClr val="dk1"/>
              </a:solidFill>
              <a:effectLst/>
              <a:latin typeface="+mn-lt"/>
              <a:ea typeface="+mn-ea"/>
              <a:cs typeface="+mn-cs"/>
            </a:rPr>
            <a:t>。</a:t>
          </a:r>
          <a:endParaRPr lang="ja-JP" altLang="ja-JP" sz="1100">
            <a:effectLst/>
          </a:endParaRPr>
        </a:p>
        <a:p>
          <a:pPr eaLnBrk="1" fontAlgn="auto" latinLnBrk="0" hangingPunct="1"/>
          <a:endParaRPr lang="ja-JP" altLang="ja-JP" sz="1100">
            <a:effectLst/>
          </a:endParaRPr>
        </a:p>
        <a:p>
          <a:r>
            <a:rPr kumimoji="1" lang="ja-JP" altLang="ja-JP" sz="1100">
              <a:solidFill>
                <a:schemeClr val="dk1"/>
              </a:solidFill>
              <a:effectLst/>
              <a:latin typeface="+mn-lt"/>
              <a:ea typeface="+mn-ea"/>
              <a:cs typeface="+mn-cs"/>
            </a:rPr>
            <a:t>（増減理由）</a:t>
          </a:r>
          <a:endParaRPr lang="ja-JP" altLang="ja-JP" sz="1100">
            <a:effectLst/>
          </a:endParaRPr>
        </a:p>
        <a:p>
          <a:pPr eaLnBrk="1" fontAlgn="auto" latinLnBrk="0" hangingPunct="1"/>
          <a:r>
            <a:rPr kumimoji="1" lang="ja-JP" altLang="en-US" sz="1100" b="0" i="0" baseline="0">
              <a:solidFill>
                <a:schemeClr val="dk1"/>
              </a:solidFill>
              <a:effectLst/>
              <a:latin typeface="+mn-lt"/>
              <a:ea typeface="+mn-ea"/>
              <a:cs typeface="+mn-cs"/>
            </a:rPr>
            <a:t>　鉱害復旧灌漑用水施設維持基金：有価証券利子収入を積み立てたことにより増加。</a:t>
          </a:r>
          <a:endParaRPr kumimoji="1"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ふるさとづくり基金：高齢者予防接種事業、</a:t>
          </a:r>
          <a:r>
            <a:rPr kumimoji="1" lang="ja-JP" altLang="en-US" sz="1100" b="0" i="0" baseline="0">
              <a:solidFill>
                <a:schemeClr val="dk1"/>
              </a:solidFill>
              <a:effectLst/>
              <a:latin typeface="+mn-lt"/>
              <a:ea typeface="+mn-ea"/>
              <a:cs typeface="+mn-cs"/>
            </a:rPr>
            <a:t>観光宿泊施設</a:t>
          </a:r>
          <a:r>
            <a:rPr kumimoji="1" lang="ja-JP" altLang="ja-JP" sz="1100" b="0" i="0" baseline="0">
              <a:solidFill>
                <a:schemeClr val="dk1"/>
              </a:solidFill>
              <a:effectLst/>
              <a:latin typeface="+mn-lt"/>
              <a:ea typeface="+mn-ea"/>
              <a:cs typeface="+mn-cs"/>
            </a:rPr>
            <a:t>整備</a:t>
          </a:r>
          <a:r>
            <a:rPr kumimoji="1" lang="ja-JP" altLang="en-US" sz="1100" b="0" i="0" baseline="0">
              <a:solidFill>
                <a:schemeClr val="dk1"/>
              </a:solidFill>
              <a:effectLst/>
              <a:latin typeface="+mn-lt"/>
              <a:ea typeface="+mn-ea"/>
              <a:cs typeface="+mn-cs"/>
            </a:rPr>
            <a:t>費補助金の財源として</a:t>
          </a:r>
          <a:r>
            <a:rPr kumimoji="1" lang="ja-JP" altLang="ja-JP" sz="1100" b="0" i="0" baseline="0">
              <a:solidFill>
                <a:schemeClr val="dk1"/>
              </a:solidFill>
              <a:effectLst/>
              <a:latin typeface="+mn-lt"/>
              <a:ea typeface="+mn-ea"/>
              <a:cs typeface="+mn-cs"/>
            </a:rPr>
            <a:t>約</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億</a:t>
          </a:r>
          <a:r>
            <a:rPr kumimoji="1" lang="en-US" altLang="ja-JP" sz="1100" b="0" i="0" baseline="0">
              <a:solidFill>
                <a:schemeClr val="dk1"/>
              </a:solidFill>
              <a:effectLst/>
              <a:latin typeface="+mn-lt"/>
              <a:ea typeface="+mn-ea"/>
              <a:cs typeface="+mn-cs"/>
            </a:rPr>
            <a:t>62</a:t>
          </a:r>
          <a:r>
            <a:rPr kumimoji="1" lang="ja-JP" altLang="ja-JP" sz="1100" b="0" i="0" baseline="0">
              <a:solidFill>
                <a:schemeClr val="dk1"/>
              </a:solidFill>
              <a:effectLst/>
              <a:latin typeface="+mn-lt"/>
              <a:ea typeface="+mn-ea"/>
              <a:cs typeface="+mn-cs"/>
            </a:rPr>
            <a:t>百万円取り崩し</a:t>
          </a:r>
          <a:r>
            <a:rPr kumimoji="1" lang="ja-JP" altLang="en-US" sz="1100" b="0" i="0" baseline="0">
              <a:solidFill>
                <a:schemeClr val="dk1"/>
              </a:solidFill>
              <a:effectLst/>
              <a:latin typeface="+mn-lt"/>
              <a:ea typeface="+mn-ea"/>
              <a:cs typeface="+mn-cs"/>
            </a:rPr>
            <a:t>た一方で</a:t>
          </a:r>
          <a:r>
            <a:rPr kumimoji="1" lang="ja-JP" altLang="ja-JP" sz="1100" b="0" i="0" baseline="0">
              <a:solidFill>
                <a:schemeClr val="dk1"/>
              </a:solidFill>
              <a:effectLst/>
              <a:latin typeface="+mn-lt"/>
              <a:ea typeface="+mn-ea"/>
              <a:cs typeface="+mn-cs"/>
            </a:rPr>
            <a:t>、過年度事業精算分及びふるさとづくり寄附金</a:t>
          </a:r>
          <a:r>
            <a:rPr kumimoji="1" lang="ja-JP" altLang="en-US" sz="1100" b="0" i="0" baseline="0">
              <a:solidFill>
                <a:schemeClr val="dk1"/>
              </a:solidFill>
              <a:effectLst/>
              <a:latin typeface="+mn-lt"/>
              <a:ea typeface="+mn-ea"/>
              <a:cs typeface="+mn-cs"/>
            </a:rPr>
            <a:t>分を</a:t>
          </a:r>
          <a:r>
            <a:rPr kumimoji="1" lang="ja-JP" altLang="ja-JP" sz="1100" b="0" i="0" baseline="0">
              <a:solidFill>
                <a:schemeClr val="dk1"/>
              </a:solidFill>
              <a:effectLst/>
              <a:latin typeface="+mn-lt"/>
              <a:ea typeface="+mn-ea"/>
              <a:cs typeface="+mn-cs"/>
            </a:rPr>
            <a:t>約</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億</a:t>
          </a:r>
          <a:r>
            <a:rPr kumimoji="1" lang="en-US" altLang="ja-JP" sz="1100" b="0" i="0" baseline="0">
              <a:solidFill>
                <a:schemeClr val="dk1"/>
              </a:solidFill>
              <a:effectLst/>
              <a:latin typeface="+mn-lt"/>
              <a:ea typeface="+mn-ea"/>
              <a:cs typeface="+mn-cs"/>
            </a:rPr>
            <a:t>48</a:t>
          </a:r>
          <a:r>
            <a:rPr kumimoji="1" lang="ja-JP" altLang="ja-JP" sz="1100" b="0" i="0" baseline="0">
              <a:solidFill>
                <a:schemeClr val="dk1"/>
              </a:solidFill>
              <a:effectLst/>
              <a:latin typeface="+mn-lt"/>
              <a:ea typeface="+mn-ea"/>
              <a:cs typeface="+mn-cs"/>
            </a:rPr>
            <a:t>百万円を積み立てた</a:t>
          </a:r>
          <a:r>
            <a:rPr kumimoji="1" lang="ja-JP" altLang="en-US" sz="1100" b="0" i="0" baseline="0">
              <a:solidFill>
                <a:schemeClr val="dk1"/>
              </a:solidFill>
              <a:effectLst/>
              <a:latin typeface="+mn-lt"/>
              <a:ea typeface="+mn-ea"/>
              <a:cs typeface="+mn-cs"/>
            </a:rPr>
            <a:t>ことにより増加。</a:t>
          </a:r>
          <a:endParaRPr lang="ja-JP" altLang="ja-JP" sz="1100">
            <a:effectLst/>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合併振興基金：過年度事業精算分</a:t>
          </a:r>
          <a:r>
            <a:rPr kumimoji="1" lang="ja-JP" altLang="en-US" sz="1100" b="0" i="0" baseline="0">
              <a:solidFill>
                <a:schemeClr val="dk1"/>
              </a:solidFill>
              <a:effectLst/>
              <a:latin typeface="+mn-lt"/>
              <a:ea typeface="+mn-ea"/>
              <a:cs typeface="+mn-cs"/>
            </a:rPr>
            <a:t>を</a:t>
          </a:r>
          <a:r>
            <a:rPr kumimoji="1" lang="ja-JP" altLang="ja-JP" sz="1100" b="0" i="0" baseline="0">
              <a:solidFill>
                <a:schemeClr val="dk1"/>
              </a:solidFill>
              <a:effectLst/>
              <a:latin typeface="+mn-lt"/>
              <a:ea typeface="+mn-ea"/>
              <a:cs typeface="+mn-cs"/>
            </a:rPr>
            <a:t>約</a:t>
          </a:r>
          <a:r>
            <a:rPr kumimoji="1" lang="en-US" altLang="ja-JP" sz="1100" b="0" i="0" baseline="0">
              <a:solidFill>
                <a:schemeClr val="dk1"/>
              </a:solidFill>
              <a:effectLst/>
              <a:latin typeface="+mn-lt"/>
              <a:ea typeface="+mn-ea"/>
              <a:cs typeface="+mn-cs"/>
            </a:rPr>
            <a:t>74</a:t>
          </a:r>
          <a:r>
            <a:rPr kumimoji="1" lang="ja-JP" altLang="ja-JP" sz="1100" b="0" i="0" baseline="0">
              <a:solidFill>
                <a:schemeClr val="dk1"/>
              </a:solidFill>
              <a:effectLst/>
              <a:latin typeface="+mn-lt"/>
              <a:ea typeface="+mn-ea"/>
              <a:cs typeface="+mn-cs"/>
            </a:rPr>
            <a:t>百万円を積み立てた</a:t>
          </a:r>
          <a:r>
            <a:rPr kumimoji="1" lang="ja-JP" altLang="en-US" sz="1100" b="0" i="0" baseline="0">
              <a:solidFill>
                <a:schemeClr val="dk1"/>
              </a:solidFill>
              <a:effectLst/>
              <a:latin typeface="+mn-lt"/>
              <a:ea typeface="+mn-ea"/>
              <a:cs typeface="+mn-cs"/>
            </a:rPr>
            <a:t>一方で、支所改修</a:t>
          </a:r>
          <a:r>
            <a:rPr kumimoji="1" lang="ja-JP" altLang="ja-JP" sz="1100" b="0" i="0" baseline="0">
              <a:solidFill>
                <a:schemeClr val="dk1"/>
              </a:solidFill>
              <a:effectLst/>
              <a:latin typeface="+mn-lt"/>
              <a:ea typeface="+mn-ea"/>
              <a:cs typeface="+mn-cs"/>
            </a:rPr>
            <a:t>事業、小学校校舎</a:t>
          </a:r>
          <a:r>
            <a:rPr kumimoji="1" lang="ja-JP" altLang="en-US" sz="1100" b="0" i="0" baseline="0">
              <a:solidFill>
                <a:schemeClr val="dk1"/>
              </a:solidFill>
              <a:effectLst/>
              <a:latin typeface="+mn-lt"/>
              <a:ea typeface="+mn-ea"/>
              <a:cs typeface="+mn-cs"/>
            </a:rPr>
            <a:t>解体</a:t>
          </a:r>
          <a:r>
            <a:rPr kumimoji="1" lang="ja-JP" altLang="ja-JP" sz="1100" b="0" i="0" baseline="0">
              <a:solidFill>
                <a:schemeClr val="dk1"/>
              </a:solidFill>
              <a:effectLst/>
              <a:latin typeface="+mn-lt"/>
              <a:ea typeface="+mn-ea"/>
              <a:cs typeface="+mn-cs"/>
            </a:rPr>
            <a:t>事業</a:t>
          </a:r>
          <a:r>
            <a:rPr kumimoji="1" lang="ja-JP" altLang="en-US" sz="1100" b="0" i="0" baseline="0">
              <a:solidFill>
                <a:schemeClr val="dk1"/>
              </a:solidFill>
              <a:effectLst/>
              <a:latin typeface="+mn-lt"/>
              <a:ea typeface="+mn-ea"/>
              <a:cs typeface="+mn-cs"/>
            </a:rPr>
            <a:t>の財源として</a:t>
          </a:r>
          <a:r>
            <a:rPr kumimoji="1" lang="ja-JP" altLang="ja-JP" sz="1100" b="0" i="0" baseline="0">
              <a:solidFill>
                <a:schemeClr val="dk1"/>
              </a:solidFill>
              <a:effectLst/>
              <a:latin typeface="+mn-lt"/>
              <a:ea typeface="+mn-ea"/>
              <a:cs typeface="+mn-cs"/>
            </a:rPr>
            <a:t>約</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億</a:t>
          </a:r>
          <a:r>
            <a:rPr kumimoji="1" lang="en-US" altLang="ja-JP" sz="1100" b="0" i="0" baseline="0">
              <a:solidFill>
                <a:schemeClr val="dk1"/>
              </a:solidFill>
              <a:effectLst/>
              <a:latin typeface="+mn-lt"/>
              <a:ea typeface="+mn-ea"/>
              <a:cs typeface="+mn-cs"/>
            </a:rPr>
            <a:t>41</a:t>
          </a:r>
          <a:r>
            <a:rPr kumimoji="1" lang="ja-JP" altLang="ja-JP" sz="1100" b="0" i="0" baseline="0">
              <a:solidFill>
                <a:schemeClr val="dk1"/>
              </a:solidFill>
              <a:effectLst/>
              <a:latin typeface="+mn-lt"/>
              <a:ea typeface="+mn-ea"/>
              <a:cs typeface="+mn-cs"/>
            </a:rPr>
            <a:t>百万円取り崩し</a:t>
          </a:r>
          <a:r>
            <a:rPr kumimoji="1" lang="ja-JP" altLang="en-US" sz="1100" b="0" i="0" baseline="0">
              <a:solidFill>
                <a:schemeClr val="dk1"/>
              </a:solidFill>
              <a:effectLst/>
              <a:latin typeface="+mn-lt"/>
              <a:ea typeface="+mn-ea"/>
              <a:cs typeface="+mn-cs"/>
            </a:rPr>
            <a:t>たことにより減少。</a:t>
          </a:r>
          <a:endParaRPr lang="ja-JP" altLang="ja-JP" sz="1100">
            <a:effectLst/>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地域振興基金：滑栄地区環境整備事業</a:t>
          </a:r>
          <a:r>
            <a:rPr kumimoji="1" lang="ja-JP" altLang="en-US" sz="1100" b="0" i="0" baseline="0">
              <a:solidFill>
                <a:schemeClr val="dk1"/>
              </a:solidFill>
              <a:effectLst/>
              <a:latin typeface="+mn-lt"/>
              <a:ea typeface="+mn-ea"/>
              <a:cs typeface="+mn-cs"/>
            </a:rPr>
            <a:t>の財源として</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百万円取り崩し</a:t>
          </a:r>
          <a:r>
            <a:rPr kumimoji="1" lang="ja-JP" altLang="en-US" sz="1100" b="0" i="0" baseline="0">
              <a:solidFill>
                <a:schemeClr val="dk1"/>
              </a:solidFill>
              <a:effectLst/>
              <a:latin typeface="+mn-lt"/>
              <a:ea typeface="+mn-ea"/>
              <a:cs typeface="+mn-cs"/>
            </a:rPr>
            <a:t>た一方で</a:t>
          </a:r>
          <a:r>
            <a:rPr kumimoji="1" lang="ja-JP" altLang="ja-JP" sz="1100" b="0" i="0" baseline="0">
              <a:solidFill>
                <a:schemeClr val="dk1"/>
              </a:solidFill>
              <a:effectLst/>
              <a:latin typeface="+mn-lt"/>
              <a:ea typeface="+mn-ea"/>
              <a:cs typeface="+mn-cs"/>
            </a:rPr>
            <a:t>、過年度事業精算分及び住宅使用料</a:t>
          </a:r>
          <a:r>
            <a:rPr kumimoji="1" lang="ja-JP" altLang="en-US" sz="1100" b="0" i="0" baseline="0">
              <a:solidFill>
                <a:schemeClr val="dk1"/>
              </a:solidFill>
              <a:effectLst/>
              <a:latin typeface="+mn-lt"/>
              <a:ea typeface="+mn-ea"/>
              <a:cs typeface="+mn-cs"/>
            </a:rPr>
            <a:t>分を</a:t>
          </a:r>
          <a:r>
            <a:rPr kumimoji="1" lang="ja-JP" altLang="ja-JP" sz="1100" b="0" i="0" baseline="0">
              <a:solidFill>
                <a:schemeClr val="dk1"/>
              </a:solidFill>
              <a:effectLst/>
              <a:latin typeface="+mn-lt"/>
              <a:ea typeface="+mn-ea"/>
              <a:cs typeface="+mn-cs"/>
            </a:rPr>
            <a:t>約</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百万円を積み立てた</a:t>
          </a:r>
          <a:r>
            <a:rPr kumimoji="1" lang="ja-JP" altLang="en-US" sz="1100" b="0" i="0" baseline="0">
              <a:solidFill>
                <a:schemeClr val="dk1"/>
              </a:solidFill>
              <a:effectLst/>
              <a:latin typeface="+mn-lt"/>
              <a:ea typeface="+mn-ea"/>
              <a:cs typeface="+mn-cs"/>
            </a:rPr>
            <a:t>ことにより増加。</a:t>
          </a:r>
          <a:endParaRPr lang="ja-JP" altLang="ja-JP" sz="11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100">
            <a:effectLst/>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各基金の目的に沿った事業の財源とするため計画的な活用を行うとともに、基金への積立を推進するために</a:t>
          </a:r>
          <a:r>
            <a:rPr kumimoji="1" lang="ja-JP" altLang="en-US" sz="1100" b="0" i="0" baseline="0">
              <a:solidFill>
                <a:schemeClr val="dk1"/>
              </a:solidFill>
              <a:effectLst/>
              <a:latin typeface="+mn-lt"/>
              <a:ea typeface="+mn-ea"/>
              <a:cs typeface="+mn-cs"/>
            </a:rPr>
            <a:t>効果</a:t>
          </a:r>
          <a:r>
            <a:rPr kumimoji="1" lang="ja-JP" altLang="ja-JP" sz="1100" b="0" i="0" baseline="0">
              <a:solidFill>
                <a:schemeClr val="dk1"/>
              </a:solidFill>
              <a:effectLst/>
              <a:latin typeface="+mn-lt"/>
              <a:ea typeface="+mn-ea"/>
              <a:cs typeface="+mn-cs"/>
            </a:rPr>
            <a:t>的な</a:t>
          </a:r>
          <a:r>
            <a:rPr kumimoji="1" lang="ja-JP" altLang="en-US" sz="1100" b="0" i="0" baseline="0">
              <a:solidFill>
                <a:schemeClr val="dk1"/>
              </a:solidFill>
              <a:effectLst/>
              <a:latin typeface="+mn-lt"/>
              <a:ea typeface="+mn-ea"/>
              <a:cs typeface="+mn-cs"/>
            </a:rPr>
            <a:t>債券</a:t>
          </a:r>
          <a:r>
            <a:rPr kumimoji="1" lang="ja-JP" altLang="ja-JP" sz="1100" b="0" i="0" baseline="0">
              <a:solidFill>
                <a:schemeClr val="dk1"/>
              </a:solidFill>
              <a:effectLst/>
              <a:latin typeface="+mn-lt"/>
              <a:ea typeface="+mn-ea"/>
              <a:cs typeface="+mn-cs"/>
            </a:rPr>
            <a:t>運用を行う。</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dk1"/>
              </a:solidFill>
              <a:effectLst/>
              <a:latin typeface="+mn-lt"/>
              <a:ea typeface="+mn-ea"/>
              <a:cs typeface="+mn-cs"/>
            </a:rPr>
            <a:t>　固定資産（償却資産）税の増。</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dk1"/>
              </a:solidFill>
              <a:effectLst/>
              <a:latin typeface="+mn-lt"/>
              <a:ea typeface="+mn-ea"/>
              <a:cs typeface="+mn-cs"/>
            </a:rPr>
            <a:t>　</a:t>
          </a:r>
          <a:r>
            <a:rPr kumimoji="1" lang="ja-JP" altLang="ja-JP" sz="1300" b="0" i="0" baseline="0">
              <a:solidFill>
                <a:schemeClr val="dk1"/>
              </a:solidFill>
              <a:effectLst/>
              <a:latin typeface="+mn-lt"/>
              <a:ea typeface="+mn-ea"/>
              <a:cs typeface="+mn-cs"/>
            </a:rPr>
            <a:t>今後の社会変動や大規模災害の復旧など予期せぬ緊急課題に対応できるよう一定の残高は必要であるため、標準財政規模の</a:t>
          </a:r>
          <a:r>
            <a:rPr kumimoji="1" lang="en-US" altLang="ja-JP" sz="1300" b="0" i="0" baseline="0">
              <a:solidFill>
                <a:schemeClr val="dk1"/>
              </a:solidFill>
              <a:effectLst/>
              <a:latin typeface="+mn-lt"/>
              <a:ea typeface="+mn-ea"/>
              <a:cs typeface="+mn-cs"/>
            </a:rPr>
            <a:t>10</a:t>
          </a:r>
          <a:r>
            <a:rPr kumimoji="1" lang="ja-JP" altLang="ja-JP" sz="1300" b="0" i="0" baseline="0">
              <a:solidFill>
                <a:schemeClr val="dk1"/>
              </a:solidFill>
              <a:effectLst/>
              <a:latin typeface="+mn-lt"/>
              <a:ea typeface="+mn-ea"/>
              <a:cs typeface="+mn-cs"/>
            </a:rPr>
            <a:t>％程度の残高を維持していくよう繰越金等の積立を行う。</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300" b="0" i="0" u="none" strike="noStrike" baseline="0">
              <a:solidFill>
                <a:schemeClr val="dk1"/>
              </a:solidFill>
              <a:latin typeface="+mn-lt"/>
              <a:ea typeface="+mn-ea"/>
              <a:cs typeface="+mn-cs"/>
            </a:rPr>
            <a:t>　決算余剰金を後年度の公債費償還に充てるために積み立てたことによる増</a:t>
          </a:r>
          <a:r>
            <a:rPr kumimoji="1" lang="ja-JP" altLang="ja-JP" sz="1300" b="0" i="0" baseline="0">
              <a:solidFill>
                <a:schemeClr val="dk1"/>
              </a:solidFill>
              <a:effectLst/>
              <a:latin typeface="+mn-lt"/>
              <a:ea typeface="+mn-ea"/>
              <a:cs typeface="+mn-cs"/>
            </a:rPr>
            <a:t>。</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dk1"/>
              </a:solidFill>
              <a:effectLst/>
              <a:latin typeface="+mn-lt"/>
              <a:ea typeface="+mn-ea"/>
              <a:cs typeface="+mn-cs"/>
            </a:rPr>
            <a:t>　地方債償還はピークアウトしているが、今後は</a:t>
          </a:r>
          <a:r>
            <a:rPr kumimoji="1" lang="ja-JP" altLang="ja-JP" sz="1300" b="0" i="0" baseline="0">
              <a:solidFill>
                <a:schemeClr val="dk1"/>
              </a:solidFill>
              <a:effectLst/>
              <a:latin typeface="+mn-lt"/>
              <a:ea typeface="+mn-ea"/>
              <a:cs typeface="+mn-cs"/>
            </a:rPr>
            <a:t>近年の大型事業（小中学校校舎整備事業、市民福祉総合プラザ整備事業など）に係る地方債の償還が開始し、</a:t>
          </a:r>
          <a:r>
            <a:rPr kumimoji="1" lang="ja-JP" altLang="en-US" sz="1300" b="0" i="0" baseline="0">
              <a:solidFill>
                <a:schemeClr val="dk1"/>
              </a:solidFill>
              <a:effectLst/>
              <a:latin typeface="+mn-lt"/>
              <a:ea typeface="+mn-ea"/>
              <a:cs typeface="+mn-cs"/>
            </a:rPr>
            <a:t>歳出予算に占める</a:t>
          </a:r>
          <a:r>
            <a:rPr kumimoji="1" lang="ja-JP" altLang="ja-JP" sz="1300" b="0" i="0" baseline="0">
              <a:solidFill>
                <a:schemeClr val="dk1"/>
              </a:solidFill>
              <a:effectLst/>
              <a:latin typeface="+mn-lt"/>
              <a:ea typeface="+mn-ea"/>
              <a:cs typeface="+mn-cs"/>
            </a:rPr>
            <a:t>公債費</a:t>
          </a:r>
          <a:r>
            <a:rPr kumimoji="1" lang="ja-JP" altLang="en-US" sz="1300" b="0" i="0" baseline="0">
              <a:solidFill>
                <a:schemeClr val="dk1"/>
              </a:solidFill>
              <a:effectLst/>
              <a:latin typeface="+mn-lt"/>
              <a:ea typeface="+mn-ea"/>
              <a:cs typeface="+mn-cs"/>
            </a:rPr>
            <a:t>の割合は</a:t>
          </a:r>
          <a:r>
            <a:rPr kumimoji="1" lang="ja-JP" altLang="ja-JP" sz="1300" b="0" i="0" baseline="0">
              <a:solidFill>
                <a:schemeClr val="dk1"/>
              </a:solidFill>
              <a:effectLst/>
              <a:latin typeface="+mn-lt"/>
              <a:ea typeface="+mn-ea"/>
              <a:cs typeface="+mn-cs"/>
            </a:rPr>
            <a:t>増加が見込まれることから</a:t>
          </a:r>
          <a:r>
            <a:rPr kumimoji="1" lang="ja-JP" altLang="en-US" sz="1300" b="0" i="0" baseline="0">
              <a:solidFill>
                <a:schemeClr val="dk1"/>
              </a:solidFill>
              <a:effectLst/>
              <a:latin typeface="+mn-lt"/>
              <a:ea typeface="+mn-ea"/>
              <a:cs typeface="+mn-cs"/>
            </a:rPr>
            <a:t>、それに備えて</a:t>
          </a:r>
          <a:r>
            <a:rPr kumimoji="1" lang="ja-JP" altLang="ja-JP" sz="1300" b="0" i="0" baseline="0">
              <a:solidFill>
                <a:schemeClr val="dk1"/>
              </a:solidFill>
              <a:effectLst/>
              <a:latin typeface="+mn-lt"/>
              <a:ea typeface="+mn-ea"/>
              <a:cs typeface="+mn-cs"/>
            </a:rPr>
            <a:t>計画的な積立を行う。</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2B758A0-B2C0-4924-88BB-C041EF3E5C6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8340B4B-9212-4FB1-8D11-3F9EE9D1D67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C21AED9A-AC63-45E5-803D-11162BD3C967}"/>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DCBF1AE8-7B18-4177-8E41-52FF319063A9}"/>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5C782B60-9A24-4DC1-8C8D-6BE1B4295B6E}"/>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A58D7AD6-692B-49C5-9B7E-46747EC1B1CE}"/>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長崎県松浦市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843BDE65-D12B-48FA-9727-CF2102521AC6}"/>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7D70343C-BD72-45C8-B2B0-B1402C662308}"/>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B01A0521-8722-4665-9835-C3159A84606F}"/>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489173AE-47E9-45A1-9CA8-E7B7612F5D0F}"/>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8B0BA1E2-BA50-416E-9747-F663C5325351}"/>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D6CA4F6F-8A00-4459-B2D4-EC7BD375B774}"/>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21,700
21,492
130.55
20,461,142
19,570,524
684,259
9,741,742
19,183,688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88041DD5-F251-4A65-96E8-92A1E012A89C}"/>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FF14C437-695E-4CDF-AAC9-B3691BE054C8}"/>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FF50FCF6-016F-4132-A823-C2F545779756}"/>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48.1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C6112F7B-EFEA-4B1C-B0F8-FCFE1D17B731}"/>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4A728427-88B1-4D3C-940C-A60FC09BAE83}"/>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AACCA889-5A32-4FE7-B1FA-F246AA406869}"/>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9AB493AA-C2F2-4F21-B146-FD00BE91FA75}"/>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84979EA6-FDF4-40C7-AB18-419F59820DE6}"/>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30986A8A-4EBC-4C20-A3A8-77CB6C1002BE}"/>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96E8679A-2248-4FC6-9F54-B33E3C18ABC7}"/>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D91173C-EBCA-4BB5-AAA1-62739D78B97E}"/>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3A8331A-00D0-4AED-98C1-3510652F02FE}"/>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B0D04DFC-7991-4C11-99C1-74C2F97B2A54}"/>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96C2EAF0-AFD7-4808-AFFC-E2703F36CAEB}"/>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AAD94B3C-6C1A-4939-8B4E-E4B9AAC94F18}"/>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12ECA63D-4D19-4F76-A95E-337F818C174D}"/>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626C296A-ADC8-4EE5-BF1B-F734E4BB4364}"/>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B3BA1B3A-09B4-46F9-98E6-FFA6CE2E35B7}"/>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8F1315E0-2003-41B7-B50C-D09256941A05}"/>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5D1F86F7-65A3-42D1-AB39-F32F6BA707DB}"/>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E8B1D216-206F-4057-B041-4EEFA5F33194}"/>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42993BCA-818A-4F62-91ED-9CD55BCE9AC9}"/>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470EA680-9A78-4FF6-A56F-81590877BC8A}"/>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9D5AD3D6-8F17-4C99-B3CB-FB64EA3AB06B}"/>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B7948258-CE84-4091-B85D-24972C8B87D8}"/>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E3434395-9F6F-4AE5-8252-022040B3523A}"/>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EF8EE7DE-A798-4D50-BAB4-F6F0D62E1D77}"/>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B9742147-AAE6-498B-9116-449992ADD979}"/>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BA9A36CC-0B72-44AA-A587-7828864588CB}"/>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D771233F-FC9A-4238-9AA9-682B105979A0}"/>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D43738B6-6657-449B-8735-2E0D8661E871}"/>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6584B3DF-E7EB-4CBE-8D19-89BF19AEA289}"/>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4A69E850-C69C-4873-8D34-B4F91DB91D9C}"/>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1BBACD7F-F55D-4201-A7FA-EF6CB3F7C518}"/>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5F2117ED-7DB9-44C3-B35E-6EC22649ED35}"/>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有形固定資産減価償却率については、令和２年度に学校施設整備事業や市民福祉総合プラザ整備事業等の大型事業が完了したことに伴い、類似団体平均値を下回っている。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当市では、平成２８年度に策定した公共施設等総合管理計画において、公共施設等の延床面積を２０％削減するという目標を掲げて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今後は、安心や安全性を維持しつつ、人口規模に見合った保有量と地理的・地形的条件等を総合的に考慮し、公共施設の適切な維持管理を目指していく。</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96CC791-3317-41B8-B4A0-BFBD98A6D9FC}"/>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642EAF97-AD88-4463-BB6E-59E21CC09B1E}"/>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C71ED550-9D1F-4EE3-A737-AD61D333E3B4}"/>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F497B0A5-7512-49F7-9520-20E168F08CEE}"/>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3778A161-DF15-46A6-84FB-11F960865B4D}"/>
            </a:ext>
          </a:extLst>
        </xdr:cNvPr>
        <xdr:cNvSpPr txBox="1"/>
      </xdr:nvSpPr>
      <xdr:spPr>
        <a:xfrm>
          <a:off x="795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7115B37F-A00E-4715-91D9-289F98584E51}"/>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4388F083-24E5-4660-84EB-07B8EDA502AB}"/>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7139461F-CDEF-4CBD-9171-1143307706E0}"/>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D1033238-0C16-47B2-B69F-97EFB731874E}"/>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A2FF7F2F-00C0-4E04-918F-2CF6644BFD44}"/>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A27A0609-DC7E-4387-8085-F425A6471767}"/>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CB44BB7C-DB18-49F8-85ED-87F54679758C}"/>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245D4ED2-2C6A-4F5E-A72D-FAD4AAF1F4CC}"/>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5C8699F2-D498-4D8C-AFD6-D9004F8A3E28}"/>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0E4E9EA5-03E7-4380-9B64-E6FD187B7142}"/>
            </a:ext>
          </a:extLst>
        </xdr:cNvPr>
        <xdr:cNvSpPr txBox="1"/>
      </xdr:nvSpPr>
      <xdr:spPr>
        <a:xfrm>
          <a:off x="898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9200FD79-5474-4D9B-AD5D-6C6D640E56D2}"/>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11642</xdr:rowOff>
    </xdr:from>
    <xdr:to>
      <xdr:col>23</xdr:col>
      <xdr:colOff>85090</xdr:colOff>
      <xdr:row>33</xdr:row>
      <xdr:rowOff>148272</xdr:rowOff>
    </xdr:to>
    <xdr:cxnSp macro="">
      <xdr:nvCxnSpPr>
        <xdr:cNvPr id="65" name="直線コネクタ 64">
          <a:extLst>
            <a:ext uri="{FF2B5EF4-FFF2-40B4-BE49-F238E27FC236}">
              <a16:creationId xmlns:a16="http://schemas.microsoft.com/office/drawing/2014/main" id="{3A81C140-41C3-439F-BA53-9CEE64914755}"/>
            </a:ext>
          </a:extLst>
        </xdr:cNvPr>
        <xdr:cNvCxnSpPr/>
      </xdr:nvCxnSpPr>
      <xdr:spPr>
        <a:xfrm flipV="1">
          <a:off x="4760595" y="4469342"/>
          <a:ext cx="1270" cy="1336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152099</xdr:rowOff>
    </xdr:from>
    <xdr:ext cx="405111" cy="259045"/>
    <xdr:sp macro="" textlink="">
      <xdr:nvSpPr>
        <xdr:cNvPr id="66" name="有形固定資産減価償却率最小値テキスト">
          <a:extLst>
            <a:ext uri="{FF2B5EF4-FFF2-40B4-BE49-F238E27FC236}">
              <a16:creationId xmlns:a16="http://schemas.microsoft.com/office/drawing/2014/main" id="{1D55E9D7-0A2D-495B-9470-67ADCA9085AB}"/>
            </a:ext>
          </a:extLst>
        </xdr:cNvPr>
        <xdr:cNvSpPr txBox="1"/>
      </xdr:nvSpPr>
      <xdr:spPr>
        <a:xfrm>
          <a:off x="4813300" y="5809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148272</xdr:rowOff>
    </xdr:from>
    <xdr:to>
      <xdr:col>23</xdr:col>
      <xdr:colOff>174625</xdr:colOff>
      <xdr:row>33</xdr:row>
      <xdr:rowOff>148272</xdr:rowOff>
    </xdr:to>
    <xdr:cxnSp macro="">
      <xdr:nvCxnSpPr>
        <xdr:cNvPr id="67" name="直線コネクタ 66">
          <a:extLst>
            <a:ext uri="{FF2B5EF4-FFF2-40B4-BE49-F238E27FC236}">
              <a16:creationId xmlns:a16="http://schemas.microsoft.com/office/drawing/2014/main" id="{95F6825F-FDED-4A39-8DC4-3AC27347FF40}"/>
            </a:ext>
          </a:extLst>
        </xdr:cNvPr>
        <xdr:cNvCxnSpPr/>
      </xdr:nvCxnSpPr>
      <xdr:spPr>
        <a:xfrm>
          <a:off x="4673600" y="5806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129769</xdr:rowOff>
    </xdr:from>
    <xdr:ext cx="405111" cy="259045"/>
    <xdr:sp macro="" textlink="">
      <xdr:nvSpPr>
        <xdr:cNvPr id="68" name="有形固定資産減価償却率最大値テキスト">
          <a:extLst>
            <a:ext uri="{FF2B5EF4-FFF2-40B4-BE49-F238E27FC236}">
              <a16:creationId xmlns:a16="http://schemas.microsoft.com/office/drawing/2014/main" id="{387AF9F6-BDE8-4018-82BA-EEDD322BB934}"/>
            </a:ext>
          </a:extLst>
        </xdr:cNvPr>
        <xdr:cNvSpPr txBox="1"/>
      </xdr:nvSpPr>
      <xdr:spPr>
        <a:xfrm>
          <a:off x="4813300" y="4244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11642</xdr:rowOff>
    </xdr:from>
    <xdr:to>
      <xdr:col>23</xdr:col>
      <xdr:colOff>174625</xdr:colOff>
      <xdr:row>26</xdr:row>
      <xdr:rowOff>11642</xdr:rowOff>
    </xdr:to>
    <xdr:cxnSp macro="">
      <xdr:nvCxnSpPr>
        <xdr:cNvPr id="69" name="直線コネクタ 68">
          <a:extLst>
            <a:ext uri="{FF2B5EF4-FFF2-40B4-BE49-F238E27FC236}">
              <a16:creationId xmlns:a16="http://schemas.microsoft.com/office/drawing/2014/main" id="{D766070D-0821-4739-BAA9-3737C1BDB5A4}"/>
            </a:ext>
          </a:extLst>
        </xdr:cNvPr>
        <xdr:cNvCxnSpPr/>
      </xdr:nvCxnSpPr>
      <xdr:spPr>
        <a:xfrm>
          <a:off x="4673600" y="446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88282</xdr:rowOff>
    </xdr:from>
    <xdr:ext cx="405111" cy="259045"/>
    <xdr:sp macro="" textlink="">
      <xdr:nvSpPr>
        <xdr:cNvPr id="70" name="有形固定資産減価償却率平均値テキスト">
          <a:extLst>
            <a:ext uri="{FF2B5EF4-FFF2-40B4-BE49-F238E27FC236}">
              <a16:creationId xmlns:a16="http://schemas.microsoft.com/office/drawing/2014/main" id="{7A5EF174-AB46-4E4E-BD01-519ED9ABB1B9}"/>
            </a:ext>
          </a:extLst>
        </xdr:cNvPr>
        <xdr:cNvSpPr txBox="1"/>
      </xdr:nvSpPr>
      <xdr:spPr>
        <a:xfrm>
          <a:off x="4813300" y="5231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109855</xdr:rowOff>
    </xdr:from>
    <xdr:to>
      <xdr:col>23</xdr:col>
      <xdr:colOff>136525</xdr:colOff>
      <xdr:row>31</xdr:row>
      <xdr:rowOff>40005</xdr:rowOff>
    </xdr:to>
    <xdr:sp macro="" textlink="">
      <xdr:nvSpPr>
        <xdr:cNvPr id="71" name="フローチャート: 判断 70">
          <a:extLst>
            <a:ext uri="{FF2B5EF4-FFF2-40B4-BE49-F238E27FC236}">
              <a16:creationId xmlns:a16="http://schemas.microsoft.com/office/drawing/2014/main" id="{C10ABB61-B90E-4464-BFBC-65448E47DD3A}"/>
            </a:ext>
          </a:extLst>
        </xdr:cNvPr>
        <xdr:cNvSpPr/>
      </xdr:nvSpPr>
      <xdr:spPr>
        <a:xfrm>
          <a:off x="4711700" y="52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97261</xdr:rowOff>
    </xdr:from>
    <xdr:to>
      <xdr:col>19</xdr:col>
      <xdr:colOff>187325</xdr:colOff>
      <xdr:row>31</xdr:row>
      <xdr:rowOff>27411</xdr:rowOff>
    </xdr:to>
    <xdr:sp macro="" textlink="">
      <xdr:nvSpPr>
        <xdr:cNvPr id="72" name="フローチャート: 判断 71">
          <a:extLst>
            <a:ext uri="{FF2B5EF4-FFF2-40B4-BE49-F238E27FC236}">
              <a16:creationId xmlns:a16="http://schemas.microsoft.com/office/drawing/2014/main" id="{D1E32A33-2A29-48FC-A19B-912809DD2FAD}"/>
            </a:ext>
          </a:extLst>
        </xdr:cNvPr>
        <xdr:cNvSpPr/>
      </xdr:nvSpPr>
      <xdr:spPr>
        <a:xfrm>
          <a:off x="4000500" y="524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84667</xdr:rowOff>
    </xdr:from>
    <xdr:to>
      <xdr:col>15</xdr:col>
      <xdr:colOff>187325</xdr:colOff>
      <xdr:row>31</xdr:row>
      <xdr:rowOff>14817</xdr:rowOff>
    </xdr:to>
    <xdr:sp macro="" textlink="">
      <xdr:nvSpPr>
        <xdr:cNvPr id="73" name="フローチャート: 判断 72">
          <a:extLst>
            <a:ext uri="{FF2B5EF4-FFF2-40B4-BE49-F238E27FC236}">
              <a16:creationId xmlns:a16="http://schemas.microsoft.com/office/drawing/2014/main" id="{0C2FC59C-208C-4ACD-A323-155BF8D92724}"/>
            </a:ext>
          </a:extLst>
        </xdr:cNvPr>
        <xdr:cNvSpPr/>
      </xdr:nvSpPr>
      <xdr:spPr>
        <a:xfrm>
          <a:off x="3238500" y="5228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81068</xdr:rowOff>
    </xdr:from>
    <xdr:to>
      <xdr:col>11</xdr:col>
      <xdr:colOff>187325</xdr:colOff>
      <xdr:row>31</xdr:row>
      <xdr:rowOff>11218</xdr:rowOff>
    </xdr:to>
    <xdr:sp macro="" textlink="">
      <xdr:nvSpPr>
        <xdr:cNvPr id="74" name="フローチャート: 判断 73">
          <a:extLst>
            <a:ext uri="{FF2B5EF4-FFF2-40B4-BE49-F238E27FC236}">
              <a16:creationId xmlns:a16="http://schemas.microsoft.com/office/drawing/2014/main" id="{C3D920AF-4A5A-4F19-ABBB-4A484C7367E8}"/>
            </a:ext>
          </a:extLst>
        </xdr:cNvPr>
        <xdr:cNvSpPr/>
      </xdr:nvSpPr>
      <xdr:spPr>
        <a:xfrm>
          <a:off x="2476500" y="522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59478</xdr:rowOff>
    </xdr:from>
    <xdr:to>
      <xdr:col>7</xdr:col>
      <xdr:colOff>187325</xdr:colOff>
      <xdr:row>30</xdr:row>
      <xdr:rowOff>161078</xdr:rowOff>
    </xdr:to>
    <xdr:sp macro="" textlink="">
      <xdr:nvSpPr>
        <xdr:cNvPr id="75" name="フローチャート: 判断 74">
          <a:extLst>
            <a:ext uri="{FF2B5EF4-FFF2-40B4-BE49-F238E27FC236}">
              <a16:creationId xmlns:a16="http://schemas.microsoft.com/office/drawing/2014/main" id="{9FC7BDA8-F69C-4FDA-A268-9E8D3DD1F5EA}"/>
            </a:ext>
          </a:extLst>
        </xdr:cNvPr>
        <xdr:cNvSpPr/>
      </xdr:nvSpPr>
      <xdr:spPr>
        <a:xfrm>
          <a:off x="1714500" y="52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358B23EB-3899-4596-8BD1-6A3907C30CD4}"/>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119C9754-0D2E-4470-9905-A8150A70F6AC}"/>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EE50DF5E-83EC-486C-BB68-B23615C9800B}"/>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A0C1FBBC-B408-4BDF-B508-C5C6C0B14519}"/>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F22DC755-A9A6-4BCA-B807-22E8D922706C}"/>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99060</xdr:rowOff>
    </xdr:from>
    <xdr:to>
      <xdr:col>23</xdr:col>
      <xdr:colOff>136525</xdr:colOff>
      <xdr:row>31</xdr:row>
      <xdr:rowOff>29210</xdr:rowOff>
    </xdr:to>
    <xdr:sp macro="" textlink="">
      <xdr:nvSpPr>
        <xdr:cNvPr id="81" name="楕円 80">
          <a:extLst>
            <a:ext uri="{FF2B5EF4-FFF2-40B4-BE49-F238E27FC236}">
              <a16:creationId xmlns:a16="http://schemas.microsoft.com/office/drawing/2014/main" id="{A4CDA5FB-38F2-417B-8027-7A172B2254E2}"/>
            </a:ext>
          </a:extLst>
        </xdr:cNvPr>
        <xdr:cNvSpPr/>
      </xdr:nvSpPr>
      <xdr:spPr>
        <a:xfrm>
          <a:off x="4711700" y="524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121937</xdr:rowOff>
    </xdr:from>
    <xdr:ext cx="405111" cy="259045"/>
    <xdr:sp macro="" textlink="">
      <xdr:nvSpPr>
        <xdr:cNvPr id="82" name="有形固定資産減価償却率該当値テキスト">
          <a:extLst>
            <a:ext uri="{FF2B5EF4-FFF2-40B4-BE49-F238E27FC236}">
              <a16:creationId xmlns:a16="http://schemas.microsoft.com/office/drawing/2014/main" id="{D7A92F02-5342-4D77-981E-57331A3AC9B0}"/>
            </a:ext>
          </a:extLst>
        </xdr:cNvPr>
        <xdr:cNvSpPr txBox="1"/>
      </xdr:nvSpPr>
      <xdr:spPr>
        <a:xfrm>
          <a:off x="4813300" y="5093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75671</xdr:rowOff>
    </xdr:from>
    <xdr:to>
      <xdr:col>19</xdr:col>
      <xdr:colOff>187325</xdr:colOff>
      <xdr:row>31</xdr:row>
      <xdr:rowOff>5821</xdr:rowOff>
    </xdr:to>
    <xdr:sp macro="" textlink="">
      <xdr:nvSpPr>
        <xdr:cNvPr id="83" name="楕円 82">
          <a:extLst>
            <a:ext uri="{FF2B5EF4-FFF2-40B4-BE49-F238E27FC236}">
              <a16:creationId xmlns:a16="http://schemas.microsoft.com/office/drawing/2014/main" id="{9535EF33-3D9E-4D35-99D9-679AFF09942C}"/>
            </a:ext>
          </a:extLst>
        </xdr:cNvPr>
        <xdr:cNvSpPr/>
      </xdr:nvSpPr>
      <xdr:spPr>
        <a:xfrm>
          <a:off x="4000500" y="521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126471</xdr:rowOff>
    </xdr:from>
    <xdr:to>
      <xdr:col>23</xdr:col>
      <xdr:colOff>85725</xdr:colOff>
      <xdr:row>30</xdr:row>
      <xdr:rowOff>149860</xdr:rowOff>
    </xdr:to>
    <xdr:cxnSp macro="">
      <xdr:nvCxnSpPr>
        <xdr:cNvPr id="84" name="直線コネクタ 83">
          <a:extLst>
            <a:ext uri="{FF2B5EF4-FFF2-40B4-BE49-F238E27FC236}">
              <a16:creationId xmlns:a16="http://schemas.microsoft.com/office/drawing/2014/main" id="{D8D52C5C-F964-4A6E-B5D9-223E375A636F}"/>
            </a:ext>
          </a:extLst>
        </xdr:cNvPr>
        <xdr:cNvCxnSpPr/>
      </xdr:nvCxnSpPr>
      <xdr:spPr>
        <a:xfrm>
          <a:off x="4051300" y="5269971"/>
          <a:ext cx="711200" cy="2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100859</xdr:rowOff>
    </xdr:from>
    <xdr:to>
      <xdr:col>15</xdr:col>
      <xdr:colOff>187325</xdr:colOff>
      <xdr:row>31</xdr:row>
      <xdr:rowOff>31009</xdr:rowOff>
    </xdr:to>
    <xdr:sp macro="" textlink="">
      <xdr:nvSpPr>
        <xdr:cNvPr id="85" name="楕円 84">
          <a:extLst>
            <a:ext uri="{FF2B5EF4-FFF2-40B4-BE49-F238E27FC236}">
              <a16:creationId xmlns:a16="http://schemas.microsoft.com/office/drawing/2014/main" id="{63C98C3C-58D5-49C7-94E9-905CC622349B}"/>
            </a:ext>
          </a:extLst>
        </xdr:cNvPr>
        <xdr:cNvSpPr/>
      </xdr:nvSpPr>
      <xdr:spPr>
        <a:xfrm>
          <a:off x="3238500" y="524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126471</xdr:rowOff>
    </xdr:from>
    <xdr:to>
      <xdr:col>19</xdr:col>
      <xdr:colOff>136525</xdr:colOff>
      <xdr:row>30</xdr:row>
      <xdr:rowOff>151659</xdr:rowOff>
    </xdr:to>
    <xdr:cxnSp macro="">
      <xdr:nvCxnSpPr>
        <xdr:cNvPr id="86" name="直線コネクタ 85">
          <a:extLst>
            <a:ext uri="{FF2B5EF4-FFF2-40B4-BE49-F238E27FC236}">
              <a16:creationId xmlns:a16="http://schemas.microsoft.com/office/drawing/2014/main" id="{6A9B7BCE-0B3B-4EE4-847B-85CE7E5C25CE}"/>
            </a:ext>
          </a:extLst>
        </xdr:cNvPr>
        <xdr:cNvCxnSpPr/>
      </xdr:nvCxnSpPr>
      <xdr:spPr>
        <a:xfrm flipV="1">
          <a:off x="3289300" y="5269971"/>
          <a:ext cx="7620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79269</xdr:rowOff>
    </xdr:from>
    <xdr:to>
      <xdr:col>11</xdr:col>
      <xdr:colOff>187325</xdr:colOff>
      <xdr:row>31</xdr:row>
      <xdr:rowOff>9419</xdr:rowOff>
    </xdr:to>
    <xdr:sp macro="" textlink="">
      <xdr:nvSpPr>
        <xdr:cNvPr id="87" name="楕円 86">
          <a:extLst>
            <a:ext uri="{FF2B5EF4-FFF2-40B4-BE49-F238E27FC236}">
              <a16:creationId xmlns:a16="http://schemas.microsoft.com/office/drawing/2014/main" id="{20376AD6-D9E1-47C0-BE5B-D64739FC9346}"/>
            </a:ext>
          </a:extLst>
        </xdr:cNvPr>
        <xdr:cNvSpPr/>
      </xdr:nvSpPr>
      <xdr:spPr>
        <a:xfrm>
          <a:off x="2476500" y="522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130069</xdr:rowOff>
    </xdr:from>
    <xdr:to>
      <xdr:col>15</xdr:col>
      <xdr:colOff>136525</xdr:colOff>
      <xdr:row>30</xdr:row>
      <xdr:rowOff>151659</xdr:rowOff>
    </xdr:to>
    <xdr:cxnSp macro="">
      <xdr:nvCxnSpPr>
        <xdr:cNvPr id="88" name="直線コネクタ 87">
          <a:extLst>
            <a:ext uri="{FF2B5EF4-FFF2-40B4-BE49-F238E27FC236}">
              <a16:creationId xmlns:a16="http://schemas.microsoft.com/office/drawing/2014/main" id="{EF927FCB-CB3A-4877-9557-99E28862DE0E}"/>
            </a:ext>
          </a:extLst>
        </xdr:cNvPr>
        <xdr:cNvCxnSpPr/>
      </xdr:nvCxnSpPr>
      <xdr:spPr>
        <a:xfrm>
          <a:off x="2527300" y="5273569"/>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72072</xdr:rowOff>
    </xdr:from>
    <xdr:to>
      <xdr:col>7</xdr:col>
      <xdr:colOff>187325</xdr:colOff>
      <xdr:row>31</xdr:row>
      <xdr:rowOff>2222</xdr:rowOff>
    </xdr:to>
    <xdr:sp macro="" textlink="">
      <xdr:nvSpPr>
        <xdr:cNvPr id="89" name="楕円 88">
          <a:extLst>
            <a:ext uri="{FF2B5EF4-FFF2-40B4-BE49-F238E27FC236}">
              <a16:creationId xmlns:a16="http://schemas.microsoft.com/office/drawing/2014/main" id="{279F69E5-C31F-4F0E-A874-F3C4BEC22D32}"/>
            </a:ext>
          </a:extLst>
        </xdr:cNvPr>
        <xdr:cNvSpPr/>
      </xdr:nvSpPr>
      <xdr:spPr>
        <a:xfrm>
          <a:off x="1714500" y="521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122872</xdr:rowOff>
    </xdr:from>
    <xdr:to>
      <xdr:col>11</xdr:col>
      <xdr:colOff>136525</xdr:colOff>
      <xdr:row>30</xdr:row>
      <xdr:rowOff>130069</xdr:rowOff>
    </xdr:to>
    <xdr:cxnSp macro="">
      <xdr:nvCxnSpPr>
        <xdr:cNvPr id="90" name="直線コネクタ 89">
          <a:extLst>
            <a:ext uri="{FF2B5EF4-FFF2-40B4-BE49-F238E27FC236}">
              <a16:creationId xmlns:a16="http://schemas.microsoft.com/office/drawing/2014/main" id="{4C895496-E0C5-44EA-9933-73FEFAB2FC2E}"/>
            </a:ext>
          </a:extLst>
        </xdr:cNvPr>
        <xdr:cNvCxnSpPr/>
      </xdr:nvCxnSpPr>
      <xdr:spPr>
        <a:xfrm>
          <a:off x="1765300" y="5266372"/>
          <a:ext cx="7620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18538</xdr:rowOff>
    </xdr:from>
    <xdr:ext cx="405111" cy="259045"/>
    <xdr:sp macro="" textlink="">
      <xdr:nvSpPr>
        <xdr:cNvPr id="91" name="n_1aveValue有形固定資産減価償却率">
          <a:extLst>
            <a:ext uri="{FF2B5EF4-FFF2-40B4-BE49-F238E27FC236}">
              <a16:creationId xmlns:a16="http://schemas.microsoft.com/office/drawing/2014/main" id="{A9D0E074-D555-4A83-945C-B2F58FD47FAB}"/>
            </a:ext>
          </a:extLst>
        </xdr:cNvPr>
        <xdr:cNvSpPr txBox="1"/>
      </xdr:nvSpPr>
      <xdr:spPr>
        <a:xfrm>
          <a:off x="3836044" y="5333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31344</xdr:rowOff>
    </xdr:from>
    <xdr:ext cx="405111" cy="259045"/>
    <xdr:sp macro="" textlink="">
      <xdr:nvSpPr>
        <xdr:cNvPr id="92" name="n_2aveValue有形固定資産減価償却率">
          <a:extLst>
            <a:ext uri="{FF2B5EF4-FFF2-40B4-BE49-F238E27FC236}">
              <a16:creationId xmlns:a16="http://schemas.microsoft.com/office/drawing/2014/main" id="{E29E65AA-0D5B-429F-9D6F-D56A938BDDD0}"/>
            </a:ext>
          </a:extLst>
        </xdr:cNvPr>
        <xdr:cNvSpPr txBox="1"/>
      </xdr:nvSpPr>
      <xdr:spPr>
        <a:xfrm>
          <a:off x="3086744" y="5003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2345</xdr:rowOff>
    </xdr:from>
    <xdr:ext cx="405111" cy="259045"/>
    <xdr:sp macro="" textlink="">
      <xdr:nvSpPr>
        <xdr:cNvPr id="93" name="n_3aveValue有形固定資産減価償却率">
          <a:extLst>
            <a:ext uri="{FF2B5EF4-FFF2-40B4-BE49-F238E27FC236}">
              <a16:creationId xmlns:a16="http://schemas.microsoft.com/office/drawing/2014/main" id="{EAD3F3D0-DEA7-4BFC-80C8-75B5C21F8CC8}"/>
            </a:ext>
          </a:extLst>
        </xdr:cNvPr>
        <xdr:cNvSpPr txBox="1"/>
      </xdr:nvSpPr>
      <xdr:spPr>
        <a:xfrm>
          <a:off x="2324744" y="5317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6155</xdr:rowOff>
    </xdr:from>
    <xdr:ext cx="405111" cy="259045"/>
    <xdr:sp macro="" textlink="">
      <xdr:nvSpPr>
        <xdr:cNvPr id="94" name="n_4aveValue有形固定資産減価償却率">
          <a:extLst>
            <a:ext uri="{FF2B5EF4-FFF2-40B4-BE49-F238E27FC236}">
              <a16:creationId xmlns:a16="http://schemas.microsoft.com/office/drawing/2014/main" id="{85805C3D-47EC-458C-A7B1-2BD84A9FFD18}"/>
            </a:ext>
          </a:extLst>
        </xdr:cNvPr>
        <xdr:cNvSpPr txBox="1"/>
      </xdr:nvSpPr>
      <xdr:spPr>
        <a:xfrm>
          <a:off x="1562744" y="4978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22348</xdr:rowOff>
    </xdr:from>
    <xdr:ext cx="405111" cy="259045"/>
    <xdr:sp macro="" textlink="">
      <xdr:nvSpPr>
        <xdr:cNvPr id="95" name="n_1mainValue有形固定資産減価償却率">
          <a:extLst>
            <a:ext uri="{FF2B5EF4-FFF2-40B4-BE49-F238E27FC236}">
              <a16:creationId xmlns:a16="http://schemas.microsoft.com/office/drawing/2014/main" id="{E23FD934-844C-4B5E-831E-696493832791}"/>
            </a:ext>
          </a:extLst>
        </xdr:cNvPr>
        <xdr:cNvSpPr txBox="1"/>
      </xdr:nvSpPr>
      <xdr:spPr>
        <a:xfrm>
          <a:off x="3836044" y="4994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22136</xdr:rowOff>
    </xdr:from>
    <xdr:ext cx="405111" cy="259045"/>
    <xdr:sp macro="" textlink="">
      <xdr:nvSpPr>
        <xdr:cNvPr id="96" name="n_2mainValue有形固定資産減価償却率">
          <a:extLst>
            <a:ext uri="{FF2B5EF4-FFF2-40B4-BE49-F238E27FC236}">
              <a16:creationId xmlns:a16="http://schemas.microsoft.com/office/drawing/2014/main" id="{43FBBB69-707F-4D9B-B1EF-5B3CB4814A14}"/>
            </a:ext>
          </a:extLst>
        </xdr:cNvPr>
        <xdr:cNvSpPr txBox="1"/>
      </xdr:nvSpPr>
      <xdr:spPr>
        <a:xfrm>
          <a:off x="3086744" y="5337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25946</xdr:rowOff>
    </xdr:from>
    <xdr:ext cx="405111" cy="259045"/>
    <xdr:sp macro="" textlink="">
      <xdr:nvSpPr>
        <xdr:cNvPr id="97" name="n_3mainValue有形固定資産減価償却率">
          <a:extLst>
            <a:ext uri="{FF2B5EF4-FFF2-40B4-BE49-F238E27FC236}">
              <a16:creationId xmlns:a16="http://schemas.microsoft.com/office/drawing/2014/main" id="{F895A48E-E4B1-499C-8D96-2D3864B39AB1}"/>
            </a:ext>
          </a:extLst>
        </xdr:cNvPr>
        <xdr:cNvSpPr txBox="1"/>
      </xdr:nvSpPr>
      <xdr:spPr>
        <a:xfrm>
          <a:off x="2324744" y="4997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164799</xdr:rowOff>
    </xdr:from>
    <xdr:ext cx="405111" cy="259045"/>
    <xdr:sp macro="" textlink="">
      <xdr:nvSpPr>
        <xdr:cNvPr id="98" name="n_4mainValue有形固定資産減価償却率">
          <a:extLst>
            <a:ext uri="{FF2B5EF4-FFF2-40B4-BE49-F238E27FC236}">
              <a16:creationId xmlns:a16="http://schemas.microsoft.com/office/drawing/2014/main" id="{C1FAF81C-B521-45B2-99F3-C50802CB2FBA}"/>
            </a:ext>
          </a:extLst>
        </xdr:cNvPr>
        <xdr:cNvSpPr txBox="1"/>
      </xdr:nvSpPr>
      <xdr:spPr>
        <a:xfrm>
          <a:off x="1562744" y="530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6A8A1485-5BBA-4066-AB11-7027FE74BADE}"/>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F7FF1392-A028-4F79-AD87-A49DC1BDF8BB}"/>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DE708CB6-819B-4EEE-B109-09F7D564A430}"/>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[ 552.0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950FF981-0972-4F39-B6AA-5B7E09C86E2E}"/>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474886A4-56C7-4383-BB9D-E9F8D811EC1A}"/>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6C79D95F-F8CD-4E17-8318-103C0AE3330F}"/>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E3A1E00E-F628-41A0-8DBA-480F5BEF13AE}"/>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A0F5D78D-BAEE-443B-83C4-4CFC23954349}"/>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DDE567D1-4058-4EA6-BCD1-FCC7AA2106AC}"/>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84F5EFD8-28E8-4D7A-B583-6B3B23E7352A}"/>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5AEB3FFC-CDE8-4DBE-982D-AE1563DD5B73}"/>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7C599435-6428-4F47-A60E-AEB66B548936}"/>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60FAED41-DE60-4BCC-9EB8-C8D6D541C9EF}"/>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については、主に基金残高が増加したことにより令和２年度から改善しているものの、類似団体平均値を上回っている。これは地方債残高が類似団体と比較して高いことが主な要因と考えられ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今後も、事業の厳選化・重点化を図りつつ地方債の新規発行の抑制に努めていく必要がある。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AECFC892-574A-44AF-B87B-528B74139500}"/>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AF3C09FE-6D93-44BE-9502-F097B1AB4407}"/>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2CD7672E-D562-4336-9E74-3F91722D0D60}"/>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FDDCF92B-4C3F-4EE1-9D19-FDB6C8885F41}"/>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189394E7-2A31-4342-B554-9F6B9D536535}"/>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1B54EEC9-CB52-41F3-8C15-5AA61AAABB49}"/>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191AC02B-EB72-4A03-81ED-1F0914DD69B6}"/>
            </a:ext>
          </a:extLst>
        </xdr:cNvPr>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B6A2299E-CD56-4107-A197-1A481F1B3488}"/>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5DA1A7E0-6C76-4C6A-9AE3-16A330A03E42}"/>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5E45DFC4-1A23-4C76-913E-36EE42537042}"/>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BEBB790D-CC89-491F-8642-3AFA63ED5101}"/>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E9743C33-08F9-4898-8634-B4C319A582F9}"/>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CE76058F-D6FA-4916-BB55-E9180B706748}"/>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81ADF5A4-1402-4FD8-B490-408C8BA6E505}"/>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0BFEE3F7-B69A-4E5F-9F03-3CE1879719FD}"/>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9544D8D9-C849-4C83-B59A-995098C4A06F}"/>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41D7B681-81F5-4505-8E93-93DCCDF421DF}"/>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30852</xdr:rowOff>
    </xdr:from>
    <xdr:to>
      <xdr:col>76</xdr:col>
      <xdr:colOff>21589</xdr:colOff>
      <xdr:row>34</xdr:row>
      <xdr:rowOff>78912</xdr:rowOff>
    </xdr:to>
    <xdr:cxnSp macro="">
      <xdr:nvCxnSpPr>
        <xdr:cNvPr id="129" name="直線コネクタ 128">
          <a:extLst>
            <a:ext uri="{FF2B5EF4-FFF2-40B4-BE49-F238E27FC236}">
              <a16:creationId xmlns:a16="http://schemas.microsoft.com/office/drawing/2014/main" id="{47BE932B-5FB4-4EF2-9E40-5BC2564C55C2}"/>
            </a:ext>
          </a:extLst>
        </xdr:cNvPr>
        <xdr:cNvCxnSpPr/>
      </xdr:nvCxnSpPr>
      <xdr:spPr>
        <a:xfrm flipV="1">
          <a:off x="14793595" y="4660002"/>
          <a:ext cx="1269" cy="1248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82739</xdr:rowOff>
    </xdr:from>
    <xdr:ext cx="469744" cy="259045"/>
    <xdr:sp macro="" textlink="">
      <xdr:nvSpPr>
        <xdr:cNvPr id="130" name="債務償還比率最小値テキスト">
          <a:extLst>
            <a:ext uri="{FF2B5EF4-FFF2-40B4-BE49-F238E27FC236}">
              <a16:creationId xmlns:a16="http://schemas.microsoft.com/office/drawing/2014/main" id="{DD40B0D8-F05F-4002-A62E-A7E2ACEF0DF4}"/>
            </a:ext>
          </a:extLst>
        </xdr:cNvPr>
        <xdr:cNvSpPr txBox="1"/>
      </xdr:nvSpPr>
      <xdr:spPr>
        <a:xfrm>
          <a:off x="14846300" y="591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78912</xdr:rowOff>
    </xdr:from>
    <xdr:to>
      <xdr:col>76</xdr:col>
      <xdr:colOff>111125</xdr:colOff>
      <xdr:row>34</xdr:row>
      <xdr:rowOff>78912</xdr:rowOff>
    </xdr:to>
    <xdr:cxnSp macro="">
      <xdr:nvCxnSpPr>
        <xdr:cNvPr id="131" name="直線コネクタ 130">
          <a:extLst>
            <a:ext uri="{FF2B5EF4-FFF2-40B4-BE49-F238E27FC236}">
              <a16:creationId xmlns:a16="http://schemas.microsoft.com/office/drawing/2014/main" id="{2B4A4616-F5F2-49BC-8C87-71583D3F05B5}"/>
            </a:ext>
          </a:extLst>
        </xdr:cNvPr>
        <xdr:cNvCxnSpPr/>
      </xdr:nvCxnSpPr>
      <xdr:spPr>
        <a:xfrm>
          <a:off x="14706600" y="590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148979</xdr:rowOff>
    </xdr:from>
    <xdr:ext cx="469744" cy="259045"/>
    <xdr:sp macro="" textlink="">
      <xdr:nvSpPr>
        <xdr:cNvPr id="132" name="債務償還比率最大値テキスト">
          <a:extLst>
            <a:ext uri="{FF2B5EF4-FFF2-40B4-BE49-F238E27FC236}">
              <a16:creationId xmlns:a16="http://schemas.microsoft.com/office/drawing/2014/main" id="{6768B8DC-3CAA-451D-B357-BAAC7F12D259}"/>
            </a:ext>
          </a:extLst>
        </xdr:cNvPr>
        <xdr:cNvSpPr txBox="1"/>
      </xdr:nvSpPr>
      <xdr:spPr>
        <a:xfrm>
          <a:off x="14846300" y="4435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30852</xdr:rowOff>
    </xdr:from>
    <xdr:to>
      <xdr:col>76</xdr:col>
      <xdr:colOff>111125</xdr:colOff>
      <xdr:row>27</xdr:row>
      <xdr:rowOff>30852</xdr:rowOff>
    </xdr:to>
    <xdr:cxnSp macro="">
      <xdr:nvCxnSpPr>
        <xdr:cNvPr id="133" name="直線コネクタ 132">
          <a:extLst>
            <a:ext uri="{FF2B5EF4-FFF2-40B4-BE49-F238E27FC236}">
              <a16:creationId xmlns:a16="http://schemas.microsoft.com/office/drawing/2014/main" id="{4ACB88FE-4E42-460A-8DC2-E8DB0EFB2FFC}"/>
            </a:ext>
          </a:extLst>
        </xdr:cNvPr>
        <xdr:cNvCxnSpPr/>
      </xdr:nvCxnSpPr>
      <xdr:spPr>
        <a:xfrm>
          <a:off x="14706600" y="4660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126409</xdr:rowOff>
    </xdr:from>
    <xdr:ext cx="469744" cy="259045"/>
    <xdr:sp macro="" textlink="">
      <xdr:nvSpPr>
        <xdr:cNvPr id="134" name="債務償還比率平均値テキスト">
          <a:extLst>
            <a:ext uri="{FF2B5EF4-FFF2-40B4-BE49-F238E27FC236}">
              <a16:creationId xmlns:a16="http://schemas.microsoft.com/office/drawing/2014/main" id="{DACFCBD7-4C48-4A18-AD6F-E4C516516AC5}"/>
            </a:ext>
          </a:extLst>
        </xdr:cNvPr>
        <xdr:cNvSpPr txBox="1"/>
      </xdr:nvSpPr>
      <xdr:spPr>
        <a:xfrm>
          <a:off x="14846300" y="50984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103532</xdr:rowOff>
    </xdr:from>
    <xdr:to>
      <xdr:col>76</xdr:col>
      <xdr:colOff>73025</xdr:colOff>
      <xdr:row>31</xdr:row>
      <xdr:rowOff>33682</xdr:rowOff>
    </xdr:to>
    <xdr:sp macro="" textlink="">
      <xdr:nvSpPr>
        <xdr:cNvPr id="135" name="フローチャート: 判断 134">
          <a:extLst>
            <a:ext uri="{FF2B5EF4-FFF2-40B4-BE49-F238E27FC236}">
              <a16:creationId xmlns:a16="http://schemas.microsoft.com/office/drawing/2014/main" id="{12AE0F1D-E651-420E-937F-46B134685800}"/>
            </a:ext>
          </a:extLst>
        </xdr:cNvPr>
        <xdr:cNvSpPr/>
      </xdr:nvSpPr>
      <xdr:spPr>
        <a:xfrm>
          <a:off x="14744700" y="5247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153534</xdr:rowOff>
    </xdr:from>
    <xdr:to>
      <xdr:col>72</xdr:col>
      <xdr:colOff>123825</xdr:colOff>
      <xdr:row>32</xdr:row>
      <xdr:rowOff>83684</xdr:rowOff>
    </xdr:to>
    <xdr:sp macro="" textlink="">
      <xdr:nvSpPr>
        <xdr:cNvPr id="136" name="フローチャート: 判断 135">
          <a:extLst>
            <a:ext uri="{FF2B5EF4-FFF2-40B4-BE49-F238E27FC236}">
              <a16:creationId xmlns:a16="http://schemas.microsoft.com/office/drawing/2014/main" id="{3C0125E3-54FD-48DE-BB24-4A46A761F224}"/>
            </a:ext>
          </a:extLst>
        </xdr:cNvPr>
        <xdr:cNvSpPr/>
      </xdr:nvSpPr>
      <xdr:spPr>
        <a:xfrm>
          <a:off x="14033500" y="546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32</xdr:row>
      <xdr:rowOff>56878</xdr:rowOff>
    </xdr:from>
    <xdr:to>
      <xdr:col>68</xdr:col>
      <xdr:colOff>123825</xdr:colOff>
      <xdr:row>32</xdr:row>
      <xdr:rowOff>158478</xdr:rowOff>
    </xdr:to>
    <xdr:sp macro="" textlink="">
      <xdr:nvSpPr>
        <xdr:cNvPr id="137" name="フローチャート: 判断 136">
          <a:extLst>
            <a:ext uri="{FF2B5EF4-FFF2-40B4-BE49-F238E27FC236}">
              <a16:creationId xmlns:a16="http://schemas.microsoft.com/office/drawing/2014/main" id="{4C6B64BE-7094-4717-B54F-E9C086C020BA}"/>
            </a:ext>
          </a:extLst>
        </xdr:cNvPr>
        <xdr:cNvSpPr/>
      </xdr:nvSpPr>
      <xdr:spPr>
        <a:xfrm>
          <a:off x="13271500" y="5543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22334</xdr:rowOff>
    </xdr:from>
    <xdr:to>
      <xdr:col>64</xdr:col>
      <xdr:colOff>123825</xdr:colOff>
      <xdr:row>32</xdr:row>
      <xdr:rowOff>123934</xdr:rowOff>
    </xdr:to>
    <xdr:sp macro="" textlink="">
      <xdr:nvSpPr>
        <xdr:cNvPr id="138" name="フローチャート: 判断 137">
          <a:extLst>
            <a:ext uri="{FF2B5EF4-FFF2-40B4-BE49-F238E27FC236}">
              <a16:creationId xmlns:a16="http://schemas.microsoft.com/office/drawing/2014/main" id="{88847354-830E-402D-90F3-788D6F25291F}"/>
            </a:ext>
          </a:extLst>
        </xdr:cNvPr>
        <xdr:cNvSpPr/>
      </xdr:nvSpPr>
      <xdr:spPr>
        <a:xfrm>
          <a:off x="12509500" y="5508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5524</xdr:rowOff>
    </xdr:from>
    <xdr:to>
      <xdr:col>60</xdr:col>
      <xdr:colOff>123825</xdr:colOff>
      <xdr:row>32</xdr:row>
      <xdr:rowOff>107124</xdr:rowOff>
    </xdr:to>
    <xdr:sp macro="" textlink="">
      <xdr:nvSpPr>
        <xdr:cNvPr id="139" name="フローチャート: 判断 138">
          <a:extLst>
            <a:ext uri="{FF2B5EF4-FFF2-40B4-BE49-F238E27FC236}">
              <a16:creationId xmlns:a16="http://schemas.microsoft.com/office/drawing/2014/main" id="{83DABD07-5B6E-43B2-BC24-9314DC4D17BC}"/>
            </a:ext>
          </a:extLst>
        </xdr:cNvPr>
        <xdr:cNvSpPr/>
      </xdr:nvSpPr>
      <xdr:spPr>
        <a:xfrm>
          <a:off x="11747500" y="549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30A7BB9D-18C3-4CE1-B83D-37BBA189469B}"/>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9917DDD1-7150-4CBD-A16B-E1AF68FD5C19}"/>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47E1B730-6FF4-437A-AE61-943B836B4ECC}"/>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26914702-71D0-43B5-AFDC-CE8D5FE8CB76}"/>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465DE007-0E15-4875-A146-D8A76120597C}"/>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146867</xdr:rowOff>
    </xdr:from>
    <xdr:to>
      <xdr:col>76</xdr:col>
      <xdr:colOff>73025</xdr:colOff>
      <xdr:row>31</xdr:row>
      <xdr:rowOff>77017</xdr:rowOff>
    </xdr:to>
    <xdr:sp macro="" textlink="">
      <xdr:nvSpPr>
        <xdr:cNvPr id="145" name="楕円 144">
          <a:extLst>
            <a:ext uri="{FF2B5EF4-FFF2-40B4-BE49-F238E27FC236}">
              <a16:creationId xmlns:a16="http://schemas.microsoft.com/office/drawing/2014/main" id="{A5979006-0949-4DCF-B21C-6FCC9C8BA737}"/>
            </a:ext>
          </a:extLst>
        </xdr:cNvPr>
        <xdr:cNvSpPr/>
      </xdr:nvSpPr>
      <xdr:spPr>
        <a:xfrm>
          <a:off x="14744700" y="529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125294</xdr:rowOff>
    </xdr:from>
    <xdr:ext cx="469744" cy="259045"/>
    <xdr:sp macro="" textlink="">
      <xdr:nvSpPr>
        <xdr:cNvPr id="146" name="債務償還比率該当値テキスト">
          <a:extLst>
            <a:ext uri="{FF2B5EF4-FFF2-40B4-BE49-F238E27FC236}">
              <a16:creationId xmlns:a16="http://schemas.microsoft.com/office/drawing/2014/main" id="{3B3F02D8-B8FD-46E9-BC06-F837A9611333}"/>
            </a:ext>
          </a:extLst>
        </xdr:cNvPr>
        <xdr:cNvSpPr txBox="1"/>
      </xdr:nvSpPr>
      <xdr:spPr>
        <a:xfrm>
          <a:off x="14846300" y="5268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91884</xdr:rowOff>
    </xdr:from>
    <xdr:to>
      <xdr:col>72</xdr:col>
      <xdr:colOff>123825</xdr:colOff>
      <xdr:row>33</xdr:row>
      <xdr:rowOff>22034</xdr:rowOff>
    </xdr:to>
    <xdr:sp macro="" textlink="">
      <xdr:nvSpPr>
        <xdr:cNvPr id="147" name="楕円 146">
          <a:extLst>
            <a:ext uri="{FF2B5EF4-FFF2-40B4-BE49-F238E27FC236}">
              <a16:creationId xmlns:a16="http://schemas.microsoft.com/office/drawing/2014/main" id="{AFAD39C6-0EED-45A7-AAD8-B7D72E0CA3F2}"/>
            </a:ext>
          </a:extLst>
        </xdr:cNvPr>
        <xdr:cNvSpPr/>
      </xdr:nvSpPr>
      <xdr:spPr>
        <a:xfrm>
          <a:off x="14033500" y="557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26217</xdr:rowOff>
    </xdr:from>
    <xdr:to>
      <xdr:col>76</xdr:col>
      <xdr:colOff>22225</xdr:colOff>
      <xdr:row>32</xdr:row>
      <xdr:rowOff>142684</xdr:rowOff>
    </xdr:to>
    <xdr:cxnSp macro="">
      <xdr:nvCxnSpPr>
        <xdr:cNvPr id="148" name="直線コネクタ 147">
          <a:extLst>
            <a:ext uri="{FF2B5EF4-FFF2-40B4-BE49-F238E27FC236}">
              <a16:creationId xmlns:a16="http://schemas.microsoft.com/office/drawing/2014/main" id="{FF6FF396-4712-447A-8292-F80D96145929}"/>
            </a:ext>
          </a:extLst>
        </xdr:cNvPr>
        <xdr:cNvCxnSpPr/>
      </xdr:nvCxnSpPr>
      <xdr:spPr>
        <a:xfrm flipV="1">
          <a:off x="14084300" y="5341167"/>
          <a:ext cx="711200" cy="287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34</xdr:row>
      <xdr:rowOff>32276</xdr:rowOff>
    </xdr:from>
    <xdr:to>
      <xdr:col>68</xdr:col>
      <xdr:colOff>123825</xdr:colOff>
      <xdr:row>34</xdr:row>
      <xdr:rowOff>133876</xdr:rowOff>
    </xdr:to>
    <xdr:sp macro="" textlink="">
      <xdr:nvSpPr>
        <xdr:cNvPr id="149" name="楕円 148">
          <a:extLst>
            <a:ext uri="{FF2B5EF4-FFF2-40B4-BE49-F238E27FC236}">
              <a16:creationId xmlns:a16="http://schemas.microsoft.com/office/drawing/2014/main" id="{79E430EC-D4D3-427E-992A-DD8232E3B62E}"/>
            </a:ext>
          </a:extLst>
        </xdr:cNvPr>
        <xdr:cNvSpPr/>
      </xdr:nvSpPr>
      <xdr:spPr>
        <a:xfrm>
          <a:off x="13271500" y="586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142684</xdr:rowOff>
    </xdr:from>
    <xdr:to>
      <xdr:col>72</xdr:col>
      <xdr:colOff>73025</xdr:colOff>
      <xdr:row>34</xdr:row>
      <xdr:rowOff>83076</xdr:rowOff>
    </xdr:to>
    <xdr:cxnSp macro="">
      <xdr:nvCxnSpPr>
        <xdr:cNvPr id="150" name="直線コネクタ 149">
          <a:extLst>
            <a:ext uri="{FF2B5EF4-FFF2-40B4-BE49-F238E27FC236}">
              <a16:creationId xmlns:a16="http://schemas.microsoft.com/office/drawing/2014/main" id="{093B495C-B27B-43C3-B2D2-A25D7C3BA2E5}"/>
            </a:ext>
          </a:extLst>
        </xdr:cNvPr>
        <xdr:cNvCxnSpPr/>
      </xdr:nvCxnSpPr>
      <xdr:spPr>
        <a:xfrm flipV="1">
          <a:off x="13322300" y="5629084"/>
          <a:ext cx="762000" cy="28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104875</xdr:rowOff>
    </xdr:from>
    <xdr:to>
      <xdr:col>64</xdr:col>
      <xdr:colOff>123825</xdr:colOff>
      <xdr:row>34</xdr:row>
      <xdr:rowOff>35025</xdr:rowOff>
    </xdr:to>
    <xdr:sp macro="" textlink="">
      <xdr:nvSpPr>
        <xdr:cNvPr id="151" name="楕円 150">
          <a:extLst>
            <a:ext uri="{FF2B5EF4-FFF2-40B4-BE49-F238E27FC236}">
              <a16:creationId xmlns:a16="http://schemas.microsoft.com/office/drawing/2014/main" id="{ADA661A6-0724-4E00-A644-6DBEA1144E32}"/>
            </a:ext>
          </a:extLst>
        </xdr:cNvPr>
        <xdr:cNvSpPr/>
      </xdr:nvSpPr>
      <xdr:spPr>
        <a:xfrm>
          <a:off x="12509500" y="576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155675</xdr:rowOff>
    </xdr:from>
    <xdr:to>
      <xdr:col>68</xdr:col>
      <xdr:colOff>73025</xdr:colOff>
      <xdr:row>34</xdr:row>
      <xdr:rowOff>83076</xdr:rowOff>
    </xdr:to>
    <xdr:cxnSp macro="">
      <xdr:nvCxnSpPr>
        <xdr:cNvPr id="152" name="直線コネクタ 151">
          <a:extLst>
            <a:ext uri="{FF2B5EF4-FFF2-40B4-BE49-F238E27FC236}">
              <a16:creationId xmlns:a16="http://schemas.microsoft.com/office/drawing/2014/main" id="{54CFAD99-33A5-4C71-8D54-2AEAF71D3004}"/>
            </a:ext>
          </a:extLst>
        </xdr:cNvPr>
        <xdr:cNvCxnSpPr/>
      </xdr:nvCxnSpPr>
      <xdr:spPr>
        <a:xfrm>
          <a:off x="12560300" y="5813525"/>
          <a:ext cx="762000" cy="98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30235</xdr:rowOff>
    </xdr:from>
    <xdr:to>
      <xdr:col>60</xdr:col>
      <xdr:colOff>123825</xdr:colOff>
      <xdr:row>33</xdr:row>
      <xdr:rowOff>131835</xdr:rowOff>
    </xdr:to>
    <xdr:sp macro="" textlink="">
      <xdr:nvSpPr>
        <xdr:cNvPr id="153" name="楕円 152">
          <a:extLst>
            <a:ext uri="{FF2B5EF4-FFF2-40B4-BE49-F238E27FC236}">
              <a16:creationId xmlns:a16="http://schemas.microsoft.com/office/drawing/2014/main" id="{1B42A53B-BE40-475C-9BD2-B0CB3E54BBF3}"/>
            </a:ext>
          </a:extLst>
        </xdr:cNvPr>
        <xdr:cNvSpPr/>
      </xdr:nvSpPr>
      <xdr:spPr>
        <a:xfrm>
          <a:off x="11747500" y="568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81035</xdr:rowOff>
    </xdr:from>
    <xdr:to>
      <xdr:col>64</xdr:col>
      <xdr:colOff>73025</xdr:colOff>
      <xdr:row>33</xdr:row>
      <xdr:rowOff>155675</xdr:rowOff>
    </xdr:to>
    <xdr:cxnSp macro="">
      <xdr:nvCxnSpPr>
        <xdr:cNvPr id="154" name="直線コネクタ 153">
          <a:extLst>
            <a:ext uri="{FF2B5EF4-FFF2-40B4-BE49-F238E27FC236}">
              <a16:creationId xmlns:a16="http://schemas.microsoft.com/office/drawing/2014/main" id="{2440C16F-09D9-4D34-89DF-6D0C93F61CEA}"/>
            </a:ext>
          </a:extLst>
        </xdr:cNvPr>
        <xdr:cNvCxnSpPr/>
      </xdr:nvCxnSpPr>
      <xdr:spPr>
        <a:xfrm>
          <a:off x="11798300" y="5738885"/>
          <a:ext cx="762000" cy="74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100211</xdr:rowOff>
    </xdr:from>
    <xdr:ext cx="469744" cy="259045"/>
    <xdr:sp macro="" textlink="">
      <xdr:nvSpPr>
        <xdr:cNvPr id="155" name="n_1aveValue債務償還比率">
          <a:extLst>
            <a:ext uri="{FF2B5EF4-FFF2-40B4-BE49-F238E27FC236}">
              <a16:creationId xmlns:a16="http://schemas.microsoft.com/office/drawing/2014/main" id="{84328CEF-1C82-48BB-947D-D2CA7D0BE7B4}"/>
            </a:ext>
          </a:extLst>
        </xdr:cNvPr>
        <xdr:cNvSpPr txBox="1"/>
      </xdr:nvSpPr>
      <xdr:spPr>
        <a:xfrm>
          <a:off x="13836727" y="5243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3555</xdr:rowOff>
    </xdr:from>
    <xdr:ext cx="469744" cy="259045"/>
    <xdr:sp macro="" textlink="">
      <xdr:nvSpPr>
        <xdr:cNvPr id="156" name="n_2aveValue債務償還比率">
          <a:extLst>
            <a:ext uri="{FF2B5EF4-FFF2-40B4-BE49-F238E27FC236}">
              <a16:creationId xmlns:a16="http://schemas.microsoft.com/office/drawing/2014/main" id="{685CED48-9084-4DA9-81BE-0A0589242A08}"/>
            </a:ext>
          </a:extLst>
        </xdr:cNvPr>
        <xdr:cNvSpPr txBox="1"/>
      </xdr:nvSpPr>
      <xdr:spPr>
        <a:xfrm>
          <a:off x="13087427" y="5318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140461</xdr:rowOff>
    </xdr:from>
    <xdr:ext cx="469744" cy="259045"/>
    <xdr:sp macro="" textlink="">
      <xdr:nvSpPr>
        <xdr:cNvPr id="157" name="n_3aveValue債務償還比率">
          <a:extLst>
            <a:ext uri="{FF2B5EF4-FFF2-40B4-BE49-F238E27FC236}">
              <a16:creationId xmlns:a16="http://schemas.microsoft.com/office/drawing/2014/main" id="{1676FA87-09D2-472D-912F-5105C5AE97E0}"/>
            </a:ext>
          </a:extLst>
        </xdr:cNvPr>
        <xdr:cNvSpPr txBox="1"/>
      </xdr:nvSpPr>
      <xdr:spPr>
        <a:xfrm>
          <a:off x="12325427" y="528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123651</xdr:rowOff>
    </xdr:from>
    <xdr:ext cx="469744" cy="259045"/>
    <xdr:sp macro="" textlink="">
      <xdr:nvSpPr>
        <xdr:cNvPr id="158" name="n_4aveValue債務償還比率">
          <a:extLst>
            <a:ext uri="{FF2B5EF4-FFF2-40B4-BE49-F238E27FC236}">
              <a16:creationId xmlns:a16="http://schemas.microsoft.com/office/drawing/2014/main" id="{FAF3D4AE-14B9-453E-8183-5F58E3300DCD}"/>
            </a:ext>
          </a:extLst>
        </xdr:cNvPr>
        <xdr:cNvSpPr txBox="1"/>
      </xdr:nvSpPr>
      <xdr:spPr>
        <a:xfrm>
          <a:off x="11563427" y="5267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13161</xdr:rowOff>
    </xdr:from>
    <xdr:ext cx="469744" cy="259045"/>
    <xdr:sp macro="" textlink="">
      <xdr:nvSpPr>
        <xdr:cNvPr id="159" name="n_1mainValue債務償還比率">
          <a:extLst>
            <a:ext uri="{FF2B5EF4-FFF2-40B4-BE49-F238E27FC236}">
              <a16:creationId xmlns:a16="http://schemas.microsoft.com/office/drawing/2014/main" id="{A4A09E73-ED3E-44AB-9DA0-93C37FEBBC29}"/>
            </a:ext>
          </a:extLst>
        </xdr:cNvPr>
        <xdr:cNvSpPr txBox="1"/>
      </xdr:nvSpPr>
      <xdr:spPr>
        <a:xfrm>
          <a:off x="13836727" y="567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34</xdr:row>
      <xdr:rowOff>125003</xdr:rowOff>
    </xdr:from>
    <xdr:ext cx="469744" cy="259045"/>
    <xdr:sp macro="" textlink="">
      <xdr:nvSpPr>
        <xdr:cNvPr id="160" name="n_2mainValue債務償還比率">
          <a:extLst>
            <a:ext uri="{FF2B5EF4-FFF2-40B4-BE49-F238E27FC236}">
              <a16:creationId xmlns:a16="http://schemas.microsoft.com/office/drawing/2014/main" id="{EE6ACF0D-5278-437D-8127-CCD8FA0CDBD0}"/>
            </a:ext>
          </a:extLst>
        </xdr:cNvPr>
        <xdr:cNvSpPr txBox="1"/>
      </xdr:nvSpPr>
      <xdr:spPr>
        <a:xfrm>
          <a:off x="13087427" y="5954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34</xdr:row>
      <xdr:rowOff>26152</xdr:rowOff>
    </xdr:from>
    <xdr:ext cx="469744" cy="259045"/>
    <xdr:sp macro="" textlink="">
      <xdr:nvSpPr>
        <xdr:cNvPr id="161" name="n_3mainValue債務償還比率">
          <a:extLst>
            <a:ext uri="{FF2B5EF4-FFF2-40B4-BE49-F238E27FC236}">
              <a16:creationId xmlns:a16="http://schemas.microsoft.com/office/drawing/2014/main" id="{A82D2D6F-568E-4092-98FE-52CCCEA4F1E7}"/>
            </a:ext>
          </a:extLst>
        </xdr:cNvPr>
        <xdr:cNvSpPr txBox="1"/>
      </xdr:nvSpPr>
      <xdr:spPr>
        <a:xfrm>
          <a:off x="12325427" y="585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122962</xdr:rowOff>
    </xdr:from>
    <xdr:ext cx="469744" cy="259045"/>
    <xdr:sp macro="" textlink="">
      <xdr:nvSpPr>
        <xdr:cNvPr id="162" name="n_4mainValue債務償還比率">
          <a:extLst>
            <a:ext uri="{FF2B5EF4-FFF2-40B4-BE49-F238E27FC236}">
              <a16:creationId xmlns:a16="http://schemas.microsoft.com/office/drawing/2014/main" id="{78A38CA3-37FD-471A-AF29-0C05E17625FA}"/>
            </a:ext>
          </a:extLst>
        </xdr:cNvPr>
        <xdr:cNvSpPr txBox="1"/>
      </xdr:nvSpPr>
      <xdr:spPr>
        <a:xfrm>
          <a:off x="11563427" y="5780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488E33DE-EB9B-4471-AE42-C1714DA1C8EA}"/>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00A00D35-209F-4240-B688-41E39EEBA1DF}"/>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A14B927C-CA95-4FAE-B350-8F7412B91CC5}"/>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5D398F05-53E6-4DB6-9ECB-EA6A9F7EA1EC}"/>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12DD7589-B621-4727-BDB3-E87081E2B1EC}"/>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BEC86ADA-A1AF-47B1-B796-533D4BCAAF9C}"/>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9A5CCE8-6A17-4709-9FB4-D7FF0BE3743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BF12261-157B-4049-95C7-561A8940D2D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46A8EF1-5965-439F-9AE8-BFC904E8226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A1A58F3-D699-4167-8B8F-1B09904745D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長崎県松浦市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6932CA4-5CB9-4296-B009-E29BB781F57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EFC6931-5EDF-49D0-BC20-89FCC4F4078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2292F0E-6774-42D4-8C60-90F1C3A5C7E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7EDB4C1-D406-4E63-A1DE-39857CA342F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1455E41-80AA-4243-BF82-541D0200071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55F32B0-6A45-4BD2-821B-B66CB6711A7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21,700
21,492
130.55
20,461,142
19,570,524
684,259
9,741,742
19,183,688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18C8BF4-2B78-450B-9980-AA9D819249B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E65861F-398D-415E-AC98-B11A05FB962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9BE2187-18AE-4E7B-9618-467713EF0CD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48.1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B1CEEF7-DC12-4C0F-87A0-E474A9B2B98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C51FE7F-D976-4ECF-A0A7-BD87B46B71C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EE8D2E6-2A1A-409A-8838-0519FD8A8E1E}"/>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3625E74-4DFA-4FA8-A135-731311B23BE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CA0DA12-97A6-4759-83B2-2FF2A751CCA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AE20235-A78D-4342-B5DA-F4AB1529EC3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00E618D-9CBF-413B-A8BD-50D3D1430C3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9826B5C-C74E-4C1D-9CE5-271FA377D38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36B2117-EABC-4730-BA46-670F0CB0848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994FC1A-4885-47F1-9435-8C40D65AFD8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DD8E0A4-12BF-4864-99EE-531F8509B14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54AE466-234E-480C-9F16-20AE539F28D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63AF857-E879-4AF7-AF88-01A66EFF986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98B3591-E791-46B4-8B66-7E07B94EFC0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CCCBA1C-F4F7-40AD-BD79-47B508F6AA2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3C77B57-DF0A-4DEC-9A4B-134864471A3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F81E4BC-AE72-4B41-9D91-6B58C32AF81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4CC23D5-1C57-425D-ACD3-536A87C2FCF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2B5EF41-2E43-4762-8CF7-DE074798622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67BCD6B-5313-4207-A684-E8BD13922D6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674A12C-A135-435D-8CC7-33180C70BCA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17C9503-4BB9-416B-8E7D-0E91D256A2A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5F5D6C2-23E1-4DFD-B748-02CA31B1BE3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10D7BA5-2E6F-4CA3-8F92-822C50943B7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9611AB0-C199-48D3-8288-C1525A00EC4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9A78EBB-3623-4F06-98E1-3606670BCBA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7FAA459-BC9B-486C-9016-935E842676C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0DADA89-C721-4F77-9D49-7D8E963C796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A1C85B9-40C0-41E3-92EA-A1CB468BA12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D93DCADA-E3EE-4395-A473-F51B67A8864C}"/>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FEC796FB-C513-483F-AE6F-38CFE6C2285E}"/>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44634FB-C483-4B9F-9513-D37C2260A17F}"/>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B5DC9AF8-F17E-4761-B511-C133D260A915}"/>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35C41824-976E-4CDC-94B9-7EC9D01DF7C6}"/>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BB255469-D998-4ED3-8480-7F771F4904A1}"/>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10CBEB9F-8AE7-49F9-83BE-BA475DB2D359}"/>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995E6494-7EF4-41C8-AADF-B4A69D46C4E4}"/>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D3FEB737-1DB9-4591-8244-DBC2295EA582}"/>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E6C3AFF9-59C6-4317-AE40-45604E3C2C6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C3EB8E2B-4683-4CA6-AD17-02B123DA931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A7D67C9E-7E00-4388-9E80-969E885A2BE4}"/>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AD4F4F9C-10EB-4373-AF4A-4F185ACF512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104775</xdr:rowOff>
    </xdr:from>
    <xdr:to>
      <xdr:col>24</xdr:col>
      <xdr:colOff>62865</xdr:colOff>
      <xdr:row>42</xdr:row>
      <xdr:rowOff>34290</xdr:rowOff>
    </xdr:to>
    <xdr:cxnSp macro="">
      <xdr:nvCxnSpPr>
        <xdr:cNvPr id="57" name="直線コネクタ 56">
          <a:extLst>
            <a:ext uri="{FF2B5EF4-FFF2-40B4-BE49-F238E27FC236}">
              <a16:creationId xmlns:a16="http://schemas.microsoft.com/office/drawing/2014/main" id="{19214FB9-16E1-4F7A-8DAD-820AB1C181B4}"/>
            </a:ext>
          </a:extLst>
        </xdr:cNvPr>
        <xdr:cNvCxnSpPr/>
      </xdr:nvCxnSpPr>
      <xdr:spPr>
        <a:xfrm flipV="1">
          <a:off x="4634865" y="5762625"/>
          <a:ext cx="0" cy="1472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38117</xdr:rowOff>
    </xdr:from>
    <xdr:ext cx="405111" cy="259045"/>
    <xdr:sp macro="" textlink="">
      <xdr:nvSpPr>
        <xdr:cNvPr id="58" name="【道路】&#10;有形固定資産減価償却率最小値テキスト">
          <a:extLst>
            <a:ext uri="{FF2B5EF4-FFF2-40B4-BE49-F238E27FC236}">
              <a16:creationId xmlns:a16="http://schemas.microsoft.com/office/drawing/2014/main" id="{E3CBB869-0370-46A1-BCE2-41B8A9C9B3B4}"/>
            </a:ext>
          </a:extLst>
        </xdr:cNvPr>
        <xdr:cNvSpPr txBox="1"/>
      </xdr:nvSpPr>
      <xdr:spPr>
        <a:xfrm>
          <a:off x="4673600"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34290</xdr:rowOff>
    </xdr:from>
    <xdr:to>
      <xdr:col>24</xdr:col>
      <xdr:colOff>152400</xdr:colOff>
      <xdr:row>42</xdr:row>
      <xdr:rowOff>34290</xdr:rowOff>
    </xdr:to>
    <xdr:cxnSp macro="">
      <xdr:nvCxnSpPr>
        <xdr:cNvPr id="59" name="直線コネクタ 58">
          <a:extLst>
            <a:ext uri="{FF2B5EF4-FFF2-40B4-BE49-F238E27FC236}">
              <a16:creationId xmlns:a16="http://schemas.microsoft.com/office/drawing/2014/main" id="{32A23EA4-77BB-413D-A61C-55275D2348D6}"/>
            </a:ext>
          </a:extLst>
        </xdr:cNvPr>
        <xdr:cNvCxnSpPr/>
      </xdr:nvCxnSpPr>
      <xdr:spPr>
        <a:xfrm>
          <a:off x="4546600" y="723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51452</xdr:rowOff>
    </xdr:from>
    <xdr:ext cx="405111" cy="259045"/>
    <xdr:sp macro="" textlink="">
      <xdr:nvSpPr>
        <xdr:cNvPr id="60" name="【道路】&#10;有形固定資産減価償却率最大値テキスト">
          <a:extLst>
            <a:ext uri="{FF2B5EF4-FFF2-40B4-BE49-F238E27FC236}">
              <a16:creationId xmlns:a16="http://schemas.microsoft.com/office/drawing/2014/main" id="{7B1B6721-BE34-4937-82A1-03B7AF75123E}"/>
            </a:ext>
          </a:extLst>
        </xdr:cNvPr>
        <xdr:cNvSpPr txBox="1"/>
      </xdr:nvSpPr>
      <xdr:spPr>
        <a:xfrm>
          <a:off x="4673600" y="553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104775</xdr:rowOff>
    </xdr:from>
    <xdr:to>
      <xdr:col>24</xdr:col>
      <xdr:colOff>152400</xdr:colOff>
      <xdr:row>33</xdr:row>
      <xdr:rowOff>104775</xdr:rowOff>
    </xdr:to>
    <xdr:cxnSp macro="">
      <xdr:nvCxnSpPr>
        <xdr:cNvPr id="61" name="直線コネクタ 60">
          <a:extLst>
            <a:ext uri="{FF2B5EF4-FFF2-40B4-BE49-F238E27FC236}">
              <a16:creationId xmlns:a16="http://schemas.microsoft.com/office/drawing/2014/main" id="{2A6E5028-8FF3-4693-9EE5-AD16FC1DBD12}"/>
            </a:ext>
          </a:extLst>
        </xdr:cNvPr>
        <xdr:cNvCxnSpPr/>
      </xdr:nvCxnSpPr>
      <xdr:spPr>
        <a:xfrm>
          <a:off x="4546600" y="576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31132</xdr:rowOff>
    </xdr:from>
    <xdr:ext cx="405111" cy="259045"/>
    <xdr:sp macro="" textlink="">
      <xdr:nvSpPr>
        <xdr:cNvPr id="62" name="【道路】&#10;有形固定資産減価償却率平均値テキスト">
          <a:extLst>
            <a:ext uri="{FF2B5EF4-FFF2-40B4-BE49-F238E27FC236}">
              <a16:creationId xmlns:a16="http://schemas.microsoft.com/office/drawing/2014/main" id="{67349F38-3D78-4E9E-A5EC-0EE0E687C1F0}"/>
            </a:ext>
          </a:extLst>
        </xdr:cNvPr>
        <xdr:cNvSpPr txBox="1"/>
      </xdr:nvSpPr>
      <xdr:spPr>
        <a:xfrm>
          <a:off x="4673600" y="6374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xdr:rowOff>
    </xdr:from>
    <xdr:to>
      <xdr:col>24</xdr:col>
      <xdr:colOff>114300</xdr:colOff>
      <xdr:row>38</xdr:row>
      <xdr:rowOff>109855</xdr:rowOff>
    </xdr:to>
    <xdr:sp macro="" textlink="">
      <xdr:nvSpPr>
        <xdr:cNvPr id="63" name="フローチャート: 判断 62">
          <a:extLst>
            <a:ext uri="{FF2B5EF4-FFF2-40B4-BE49-F238E27FC236}">
              <a16:creationId xmlns:a16="http://schemas.microsoft.com/office/drawing/2014/main" id="{FFC51CCA-CBEB-4C40-ADBD-47BC4A154750}"/>
            </a:ext>
          </a:extLst>
        </xdr:cNvPr>
        <xdr:cNvSpPr/>
      </xdr:nvSpPr>
      <xdr:spPr>
        <a:xfrm>
          <a:off x="45847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133985</xdr:rowOff>
    </xdr:from>
    <xdr:to>
      <xdr:col>20</xdr:col>
      <xdr:colOff>38100</xdr:colOff>
      <xdr:row>38</xdr:row>
      <xdr:rowOff>64135</xdr:rowOff>
    </xdr:to>
    <xdr:sp macro="" textlink="">
      <xdr:nvSpPr>
        <xdr:cNvPr id="64" name="フローチャート: 判断 63">
          <a:extLst>
            <a:ext uri="{FF2B5EF4-FFF2-40B4-BE49-F238E27FC236}">
              <a16:creationId xmlns:a16="http://schemas.microsoft.com/office/drawing/2014/main" id="{130D6336-33E9-48B7-BD4A-5AB47B1E0E0B}"/>
            </a:ext>
          </a:extLst>
        </xdr:cNvPr>
        <xdr:cNvSpPr/>
      </xdr:nvSpPr>
      <xdr:spPr>
        <a:xfrm>
          <a:off x="3746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113030</xdr:rowOff>
    </xdr:from>
    <xdr:to>
      <xdr:col>15</xdr:col>
      <xdr:colOff>101600</xdr:colOff>
      <xdr:row>38</xdr:row>
      <xdr:rowOff>43180</xdr:rowOff>
    </xdr:to>
    <xdr:sp macro="" textlink="">
      <xdr:nvSpPr>
        <xdr:cNvPr id="65" name="フローチャート: 判断 64">
          <a:extLst>
            <a:ext uri="{FF2B5EF4-FFF2-40B4-BE49-F238E27FC236}">
              <a16:creationId xmlns:a16="http://schemas.microsoft.com/office/drawing/2014/main" id="{A0D1398F-4252-41DD-A18F-5EC0C514AFF6}"/>
            </a:ext>
          </a:extLst>
        </xdr:cNvPr>
        <xdr:cNvSpPr/>
      </xdr:nvSpPr>
      <xdr:spPr>
        <a:xfrm>
          <a:off x="2857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105410</xdr:rowOff>
    </xdr:from>
    <xdr:to>
      <xdr:col>10</xdr:col>
      <xdr:colOff>165100</xdr:colOff>
      <xdr:row>38</xdr:row>
      <xdr:rowOff>35560</xdr:rowOff>
    </xdr:to>
    <xdr:sp macro="" textlink="">
      <xdr:nvSpPr>
        <xdr:cNvPr id="66" name="フローチャート: 判断 65">
          <a:extLst>
            <a:ext uri="{FF2B5EF4-FFF2-40B4-BE49-F238E27FC236}">
              <a16:creationId xmlns:a16="http://schemas.microsoft.com/office/drawing/2014/main" id="{1121CF90-7C21-4EBE-8576-E293BB31B41D}"/>
            </a:ext>
          </a:extLst>
        </xdr:cNvPr>
        <xdr:cNvSpPr/>
      </xdr:nvSpPr>
      <xdr:spPr>
        <a:xfrm>
          <a:off x="1968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78740</xdr:rowOff>
    </xdr:from>
    <xdr:to>
      <xdr:col>6</xdr:col>
      <xdr:colOff>38100</xdr:colOff>
      <xdr:row>38</xdr:row>
      <xdr:rowOff>8890</xdr:rowOff>
    </xdr:to>
    <xdr:sp macro="" textlink="">
      <xdr:nvSpPr>
        <xdr:cNvPr id="67" name="フローチャート: 判断 66">
          <a:extLst>
            <a:ext uri="{FF2B5EF4-FFF2-40B4-BE49-F238E27FC236}">
              <a16:creationId xmlns:a16="http://schemas.microsoft.com/office/drawing/2014/main" id="{C0BA3CE8-A207-4B35-A3B7-8603089A3D1F}"/>
            </a:ext>
          </a:extLst>
        </xdr:cNvPr>
        <xdr:cNvSpPr/>
      </xdr:nvSpPr>
      <xdr:spPr>
        <a:xfrm>
          <a:off x="1079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F9C1DEE-B268-4020-AC22-1F508EFA3F8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AE928B3-56E4-42F3-8EDA-A9867595945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FBFF95A-7954-424E-AF7E-5ED3A6E997C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60193F3-20E4-44E9-9610-476F8C94822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DDCFE29-262B-40D6-A8A4-C414BE52FC8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27305</xdr:rowOff>
    </xdr:from>
    <xdr:to>
      <xdr:col>24</xdr:col>
      <xdr:colOff>114300</xdr:colOff>
      <xdr:row>40</xdr:row>
      <xdr:rowOff>128905</xdr:rowOff>
    </xdr:to>
    <xdr:sp macro="" textlink="">
      <xdr:nvSpPr>
        <xdr:cNvPr id="73" name="楕円 72">
          <a:extLst>
            <a:ext uri="{FF2B5EF4-FFF2-40B4-BE49-F238E27FC236}">
              <a16:creationId xmlns:a16="http://schemas.microsoft.com/office/drawing/2014/main" id="{D30E2896-24BC-4226-BE6C-4EEC886DCB9A}"/>
            </a:ext>
          </a:extLst>
        </xdr:cNvPr>
        <xdr:cNvSpPr/>
      </xdr:nvSpPr>
      <xdr:spPr>
        <a:xfrm>
          <a:off x="4584700" y="688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5732</xdr:rowOff>
    </xdr:from>
    <xdr:ext cx="405111" cy="259045"/>
    <xdr:sp macro="" textlink="">
      <xdr:nvSpPr>
        <xdr:cNvPr id="74" name="【道路】&#10;有形固定資産減価償却率該当値テキスト">
          <a:extLst>
            <a:ext uri="{FF2B5EF4-FFF2-40B4-BE49-F238E27FC236}">
              <a16:creationId xmlns:a16="http://schemas.microsoft.com/office/drawing/2014/main" id="{053C00FA-2430-4C9A-A774-72E601305498}"/>
            </a:ext>
          </a:extLst>
        </xdr:cNvPr>
        <xdr:cNvSpPr txBox="1"/>
      </xdr:nvSpPr>
      <xdr:spPr>
        <a:xfrm>
          <a:off x="4673600" y="686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40640</xdr:rowOff>
    </xdr:from>
    <xdr:to>
      <xdr:col>20</xdr:col>
      <xdr:colOff>38100</xdr:colOff>
      <xdr:row>40</xdr:row>
      <xdr:rowOff>142240</xdr:rowOff>
    </xdr:to>
    <xdr:sp macro="" textlink="">
      <xdr:nvSpPr>
        <xdr:cNvPr id="75" name="楕円 74">
          <a:extLst>
            <a:ext uri="{FF2B5EF4-FFF2-40B4-BE49-F238E27FC236}">
              <a16:creationId xmlns:a16="http://schemas.microsoft.com/office/drawing/2014/main" id="{31A5B31A-0724-45FD-BC87-526C172F4E41}"/>
            </a:ext>
          </a:extLst>
        </xdr:cNvPr>
        <xdr:cNvSpPr/>
      </xdr:nvSpPr>
      <xdr:spPr>
        <a:xfrm>
          <a:off x="3746500" y="68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78105</xdr:rowOff>
    </xdr:from>
    <xdr:to>
      <xdr:col>24</xdr:col>
      <xdr:colOff>63500</xdr:colOff>
      <xdr:row>40</xdr:row>
      <xdr:rowOff>91440</xdr:rowOff>
    </xdr:to>
    <xdr:cxnSp macro="">
      <xdr:nvCxnSpPr>
        <xdr:cNvPr id="76" name="直線コネクタ 75">
          <a:extLst>
            <a:ext uri="{FF2B5EF4-FFF2-40B4-BE49-F238E27FC236}">
              <a16:creationId xmlns:a16="http://schemas.microsoft.com/office/drawing/2014/main" id="{12DE79EC-77EB-4DC6-94F8-63F5F4A4FE75}"/>
            </a:ext>
          </a:extLst>
        </xdr:cNvPr>
        <xdr:cNvCxnSpPr/>
      </xdr:nvCxnSpPr>
      <xdr:spPr>
        <a:xfrm flipV="1">
          <a:off x="3797300" y="693610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23495</xdr:rowOff>
    </xdr:from>
    <xdr:to>
      <xdr:col>15</xdr:col>
      <xdr:colOff>101600</xdr:colOff>
      <xdr:row>40</xdr:row>
      <xdr:rowOff>125095</xdr:rowOff>
    </xdr:to>
    <xdr:sp macro="" textlink="">
      <xdr:nvSpPr>
        <xdr:cNvPr id="77" name="楕円 76">
          <a:extLst>
            <a:ext uri="{FF2B5EF4-FFF2-40B4-BE49-F238E27FC236}">
              <a16:creationId xmlns:a16="http://schemas.microsoft.com/office/drawing/2014/main" id="{62E91244-91B6-41B7-A092-1EBCE1758B3F}"/>
            </a:ext>
          </a:extLst>
        </xdr:cNvPr>
        <xdr:cNvSpPr/>
      </xdr:nvSpPr>
      <xdr:spPr>
        <a:xfrm>
          <a:off x="2857500" y="688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74295</xdr:rowOff>
    </xdr:from>
    <xdr:to>
      <xdr:col>19</xdr:col>
      <xdr:colOff>177800</xdr:colOff>
      <xdr:row>40</xdr:row>
      <xdr:rowOff>91440</xdr:rowOff>
    </xdr:to>
    <xdr:cxnSp macro="">
      <xdr:nvCxnSpPr>
        <xdr:cNvPr id="78" name="直線コネクタ 77">
          <a:extLst>
            <a:ext uri="{FF2B5EF4-FFF2-40B4-BE49-F238E27FC236}">
              <a16:creationId xmlns:a16="http://schemas.microsoft.com/office/drawing/2014/main" id="{756DBFCF-EBA5-406D-9C86-B0D851F67509}"/>
            </a:ext>
          </a:extLst>
        </xdr:cNvPr>
        <xdr:cNvCxnSpPr/>
      </xdr:nvCxnSpPr>
      <xdr:spPr>
        <a:xfrm>
          <a:off x="2908300" y="693229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17780</xdr:rowOff>
    </xdr:from>
    <xdr:to>
      <xdr:col>10</xdr:col>
      <xdr:colOff>165100</xdr:colOff>
      <xdr:row>40</xdr:row>
      <xdr:rowOff>119380</xdr:rowOff>
    </xdr:to>
    <xdr:sp macro="" textlink="">
      <xdr:nvSpPr>
        <xdr:cNvPr id="79" name="楕円 78">
          <a:extLst>
            <a:ext uri="{FF2B5EF4-FFF2-40B4-BE49-F238E27FC236}">
              <a16:creationId xmlns:a16="http://schemas.microsoft.com/office/drawing/2014/main" id="{89E03C9E-A366-46CD-9F50-76412F8B9068}"/>
            </a:ext>
          </a:extLst>
        </xdr:cNvPr>
        <xdr:cNvSpPr/>
      </xdr:nvSpPr>
      <xdr:spPr>
        <a:xfrm>
          <a:off x="1968500" y="68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68580</xdr:rowOff>
    </xdr:from>
    <xdr:to>
      <xdr:col>15</xdr:col>
      <xdr:colOff>50800</xdr:colOff>
      <xdr:row>40</xdr:row>
      <xdr:rowOff>74295</xdr:rowOff>
    </xdr:to>
    <xdr:cxnSp macro="">
      <xdr:nvCxnSpPr>
        <xdr:cNvPr id="80" name="直線コネクタ 79">
          <a:extLst>
            <a:ext uri="{FF2B5EF4-FFF2-40B4-BE49-F238E27FC236}">
              <a16:creationId xmlns:a16="http://schemas.microsoft.com/office/drawing/2014/main" id="{5FD5D5EB-A0FA-4ACB-AFC4-F37E07801428}"/>
            </a:ext>
          </a:extLst>
        </xdr:cNvPr>
        <xdr:cNvCxnSpPr/>
      </xdr:nvCxnSpPr>
      <xdr:spPr>
        <a:xfrm>
          <a:off x="2019300" y="69265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162560</xdr:rowOff>
    </xdr:from>
    <xdr:to>
      <xdr:col>6</xdr:col>
      <xdr:colOff>38100</xdr:colOff>
      <xdr:row>40</xdr:row>
      <xdr:rowOff>92710</xdr:rowOff>
    </xdr:to>
    <xdr:sp macro="" textlink="">
      <xdr:nvSpPr>
        <xdr:cNvPr id="81" name="楕円 80">
          <a:extLst>
            <a:ext uri="{FF2B5EF4-FFF2-40B4-BE49-F238E27FC236}">
              <a16:creationId xmlns:a16="http://schemas.microsoft.com/office/drawing/2014/main" id="{998B1CFA-B85F-4A21-A757-FA3F0E95F339}"/>
            </a:ext>
          </a:extLst>
        </xdr:cNvPr>
        <xdr:cNvSpPr/>
      </xdr:nvSpPr>
      <xdr:spPr>
        <a:xfrm>
          <a:off x="10795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41910</xdr:rowOff>
    </xdr:from>
    <xdr:to>
      <xdr:col>10</xdr:col>
      <xdr:colOff>114300</xdr:colOff>
      <xdr:row>40</xdr:row>
      <xdr:rowOff>68580</xdr:rowOff>
    </xdr:to>
    <xdr:cxnSp macro="">
      <xdr:nvCxnSpPr>
        <xdr:cNvPr id="82" name="直線コネクタ 81">
          <a:extLst>
            <a:ext uri="{FF2B5EF4-FFF2-40B4-BE49-F238E27FC236}">
              <a16:creationId xmlns:a16="http://schemas.microsoft.com/office/drawing/2014/main" id="{BD1E40A3-894F-4845-8FD2-508AE707B5D2}"/>
            </a:ext>
          </a:extLst>
        </xdr:cNvPr>
        <xdr:cNvCxnSpPr/>
      </xdr:nvCxnSpPr>
      <xdr:spPr>
        <a:xfrm>
          <a:off x="1130300" y="689991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80662</xdr:rowOff>
    </xdr:from>
    <xdr:ext cx="405111" cy="259045"/>
    <xdr:sp macro="" textlink="">
      <xdr:nvSpPr>
        <xdr:cNvPr id="83" name="n_1aveValue【道路】&#10;有形固定資産減価償却率">
          <a:extLst>
            <a:ext uri="{FF2B5EF4-FFF2-40B4-BE49-F238E27FC236}">
              <a16:creationId xmlns:a16="http://schemas.microsoft.com/office/drawing/2014/main" id="{3564EDCE-1B5A-4E2F-8C26-70598AC090E9}"/>
            </a:ext>
          </a:extLst>
        </xdr:cNvPr>
        <xdr:cNvSpPr txBox="1"/>
      </xdr:nvSpPr>
      <xdr:spPr>
        <a:xfrm>
          <a:off x="35820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59707</xdr:rowOff>
    </xdr:from>
    <xdr:ext cx="405111" cy="259045"/>
    <xdr:sp macro="" textlink="">
      <xdr:nvSpPr>
        <xdr:cNvPr id="84" name="n_2aveValue【道路】&#10;有形固定資産減価償却率">
          <a:extLst>
            <a:ext uri="{FF2B5EF4-FFF2-40B4-BE49-F238E27FC236}">
              <a16:creationId xmlns:a16="http://schemas.microsoft.com/office/drawing/2014/main" id="{21467B50-853F-4175-98EF-468101B2467C}"/>
            </a:ext>
          </a:extLst>
        </xdr:cNvPr>
        <xdr:cNvSpPr txBox="1"/>
      </xdr:nvSpPr>
      <xdr:spPr>
        <a:xfrm>
          <a:off x="27057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52087</xdr:rowOff>
    </xdr:from>
    <xdr:ext cx="405111" cy="259045"/>
    <xdr:sp macro="" textlink="">
      <xdr:nvSpPr>
        <xdr:cNvPr id="85" name="n_3aveValue【道路】&#10;有形固定資産減価償却率">
          <a:extLst>
            <a:ext uri="{FF2B5EF4-FFF2-40B4-BE49-F238E27FC236}">
              <a16:creationId xmlns:a16="http://schemas.microsoft.com/office/drawing/2014/main" id="{BAC8A05E-CCC1-4988-8464-D6B3087B9F6F}"/>
            </a:ext>
          </a:extLst>
        </xdr:cNvPr>
        <xdr:cNvSpPr txBox="1"/>
      </xdr:nvSpPr>
      <xdr:spPr>
        <a:xfrm>
          <a:off x="1816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25417</xdr:rowOff>
    </xdr:from>
    <xdr:ext cx="405111" cy="259045"/>
    <xdr:sp macro="" textlink="">
      <xdr:nvSpPr>
        <xdr:cNvPr id="86" name="n_4aveValue【道路】&#10;有形固定資産減価償却率">
          <a:extLst>
            <a:ext uri="{FF2B5EF4-FFF2-40B4-BE49-F238E27FC236}">
              <a16:creationId xmlns:a16="http://schemas.microsoft.com/office/drawing/2014/main" id="{A051CA49-4625-4578-AF6D-D5EA3D9286FB}"/>
            </a:ext>
          </a:extLst>
        </xdr:cNvPr>
        <xdr:cNvSpPr txBox="1"/>
      </xdr:nvSpPr>
      <xdr:spPr>
        <a:xfrm>
          <a:off x="927744"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133367</xdr:rowOff>
    </xdr:from>
    <xdr:ext cx="405111" cy="259045"/>
    <xdr:sp macro="" textlink="">
      <xdr:nvSpPr>
        <xdr:cNvPr id="87" name="n_1mainValue【道路】&#10;有形固定資産減価償却率">
          <a:extLst>
            <a:ext uri="{FF2B5EF4-FFF2-40B4-BE49-F238E27FC236}">
              <a16:creationId xmlns:a16="http://schemas.microsoft.com/office/drawing/2014/main" id="{6192FB68-5592-4F6E-9F71-30BA1F7C5DB3}"/>
            </a:ext>
          </a:extLst>
        </xdr:cNvPr>
        <xdr:cNvSpPr txBox="1"/>
      </xdr:nvSpPr>
      <xdr:spPr>
        <a:xfrm>
          <a:off x="3582044" y="699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116222</xdr:rowOff>
    </xdr:from>
    <xdr:ext cx="405111" cy="259045"/>
    <xdr:sp macro="" textlink="">
      <xdr:nvSpPr>
        <xdr:cNvPr id="88" name="n_2mainValue【道路】&#10;有形固定資産減価償却率">
          <a:extLst>
            <a:ext uri="{FF2B5EF4-FFF2-40B4-BE49-F238E27FC236}">
              <a16:creationId xmlns:a16="http://schemas.microsoft.com/office/drawing/2014/main" id="{82EADE5C-E766-418F-B107-5B1F7B4311B9}"/>
            </a:ext>
          </a:extLst>
        </xdr:cNvPr>
        <xdr:cNvSpPr txBox="1"/>
      </xdr:nvSpPr>
      <xdr:spPr>
        <a:xfrm>
          <a:off x="2705744" y="697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110507</xdr:rowOff>
    </xdr:from>
    <xdr:ext cx="405111" cy="259045"/>
    <xdr:sp macro="" textlink="">
      <xdr:nvSpPr>
        <xdr:cNvPr id="89" name="n_3mainValue【道路】&#10;有形固定資産減価償却率">
          <a:extLst>
            <a:ext uri="{FF2B5EF4-FFF2-40B4-BE49-F238E27FC236}">
              <a16:creationId xmlns:a16="http://schemas.microsoft.com/office/drawing/2014/main" id="{8EC0132D-3146-4961-BBD0-26F535683B8B}"/>
            </a:ext>
          </a:extLst>
        </xdr:cNvPr>
        <xdr:cNvSpPr txBox="1"/>
      </xdr:nvSpPr>
      <xdr:spPr>
        <a:xfrm>
          <a:off x="1816744" y="696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83837</xdr:rowOff>
    </xdr:from>
    <xdr:ext cx="405111" cy="259045"/>
    <xdr:sp macro="" textlink="">
      <xdr:nvSpPr>
        <xdr:cNvPr id="90" name="n_4mainValue【道路】&#10;有形固定資産減価償却率">
          <a:extLst>
            <a:ext uri="{FF2B5EF4-FFF2-40B4-BE49-F238E27FC236}">
              <a16:creationId xmlns:a16="http://schemas.microsoft.com/office/drawing/2014/main" id="{7DEC3F55-6478-43CF-AFED-B8B0888D39FB}"/>
            </a:ext>
          </a:extLst>
        </xdr:cNvPr>
        <xdr:cNvSpPr txBox="1"/>
      </xdr:nvSpPr>
      <xdr:spPr>
        <a:xfrm>
          <a:off x="927744" y="694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EDA23A56-46DF-4023-B5C5-F8A3D5C6210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486DC47D-8AA7-4109-906B-83311AD84CD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444DEA3A-6475-4EB2-B546-09179FE2DE2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4747ADD8-27EC-42E4-AFB3-1F2C9969C7D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F9807E1D-5ED3-4224-96A3-274C88343C2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18C9C41C-B23B-4B82-8ECD-69ACFBDE65F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570B4B8D-D3D7-4D5E-AD29-360061FEAC4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2A91621-5CBF-438A-96A0-9077C38168D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1951654A-4117-4F77-9EE8-AA6BC0619055}"/>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593B218-1CDF-4857-845A-0D2F4320C43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37938A97-D486-4062-BB49-77BAD597F9BF}"/>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CD6F6DDB-C7B0-458F-8254-B108083BC987}"/>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D7B874F2-26DE-4017-995F-D3007BC685DD}"/>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a:extLst>
            <a:ext uri="{FF2B5EF4-FFF2-40B4-BE49-F238E27FC236}">
              <a16:creationId xmlns:a16="http://schemas.microsoft.com/office/drawing/2014/main" id="{7953BD7D-BE6C-47FC-B588-811391BE97F4}"/>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BA116B55-80F1-44DF-BBFC-64C8C17C323E}"/>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9AD515F8-856A-431F-B89A-6A2EC761E710}"/>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2770275B-0995-458D-A0DC-450001BCCB49}"/>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FE68466F-DF74-4011-AB19-220EC64214B9}"/>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D5032B93-B10D-42FE-9F68-AE47A77FDAE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68F35E67-B32B-4FEF-947F-ED6E5EA6EAD4}"/>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BF2831F7-8D54-40C1-9E4C-D56DA8688F9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55718</xdr:rowOff>
    </xdr:from>
    <xdr:to>
      <xdr:col>54</xdr:col>
      <xdr:colOff>189865</xdr:colOff>
      <xdr:row>41</xdr:row>
      <xdr:rowOff>129400</xdr:rowOff>
    </xdr:to>
    <xdr:cxnSp macro="">
      <xdr:nvCxnSpPr>
        <xdr:cNvPr id="112" name="直線コネクタ 111">
          <a:extLst>
            <a:ext uri="{FF2B5EF4-FFF2-40B4-BE49-F238E27FC236}">
              <a16:creationId xmlns:a16="http://schemas.microsoft.com/office/drawing/2014/main" id="{0287DE35-0133-4541-B9CB-4F86C0E61D80}"/>
            </a:ext>
          </a:extLst>
        </xdr:cNvPr>
        <xdr:cNvCxnSpPr/>
      </xdr:nvCxnSpPr>
      <xdr:spPr>
        <a:xfrm flipV="1">
          <a:off x="10476865" y="5713568"/>
          <a:ext cx="0" cy="144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133227</xdr:rowOff>
    </xdr:from>
    <xdr:ext cx="469744" cy="259045"/>
    <xdr:sp macro="" textlink="">
      <xdr:nvSpPr>
        <xdr:cNvPr id="113" name="【道路】&#10;一人当たり延長最小値テキスト">
          <a:extLst>
            <a:ext uri="{FF2B5EF4-FFF2-40B4-BE49-F238E27FC236}">
              <a16:creationId xmlns:a16="http://schemas.microsoft.com/office/drawing/2014/main" id="{9A4F7FCB-01EA-4CE3-B4EC-F1542E9B734C}"/>
            </a:ext>
          </a:extLst>
        </xdr:cNvPr>
        <xdr:cNvSpPr txBox="1"/>
      </xdr:nvSpPr>
      <xdr:spPr>
        <a:xfrm>
          <a:off x="10515600" y="7162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129400</xdr:rowOff>
    </xdr:from>
    <xdr:to>
      <xdr:col>55</xdr:col>
      <xdr:colOff>88900</xdr:colOff>
      <xdr:row>41</xdr:row>
      <xdr:rowOff>129400</xdr:rowOff>
    </xdr:to>
    <xdr:cxnSp macro="">
      <xdr:nvCxnSpPr>
        <xdr:cNvPr id="114" name="直線コネクタ 113">
          <a:extLst>
            <a:ext uri="{FF2B5EF4-FFF2-40B4-BE49-F238E27FC236}">
              <a16:creationId xmlns:a16="http://schemas.microsoft.com/office/drawing/2014/main" id="{5FD61D65-846B-451A-8C23-45A82CC84E69}"/>
            </a:ext>
          </a:extLst>
        </xdr:cNvPr>
        <xdr:cNvCxnSpPr/>
      </xdr:nvCxnSpPr>
      <xdr:spPr>
        <a:xfrm>
          <a:off x="10388600" y="715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2395</xdr:rowOff>
    </xdr:from>
    <xdr:ext cx="599010" cy="259045"/>
    <xdr:sp macro="" textlink="">
      <xdr:nvSpPr>
        <xdr:cNvPr id="115" name="【道路】&#10;一人当たり延長最大値テキスト">
          <a:extLst>
            <a:ext uri="{FF2B5EF4-FFF2-40B4-BE49-F238E27FC236}">
              <a16:creationId xmlns:a16="http://schemas.microsoft.com/office/drawing/2014/main" id="{73BE08D3-6211-41BC-98D2-95C9B1E0D754}"/>
            </a:ext>
          </a:extLst>
        </xdr:cNvPr>
        <xdr:cNvSpPr txBox="1"/>
      </xdr:nvSpPr>
      <xdr:spPr>
        <a:xfrm>
          <a:off x="10515600" y="5488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55718</xdr:rowOff>
    </xdr:from>
    <xdr:to>
      <xdr:col>55</xdr:col>
      <xdr:colOff>88900</xdr:colOff>
      <xdr:row>33</xdr:row>
      <xdr:rowOff>55718</xdr:rowOff>
    </xdr:to>
    <xdr:cxnSp macro="">
      <xdr:nvCxnSpPr>
        <xdr:cNvPr id="116" name="直線コネクタ 115">
          <a:extLst>
            <a:ext uri="{FF2B5EF4-FFF2-40B4-BE49-F238E27FC236}">
              <a16:creationId xmlns:a16="http://schemas.microsoft.com/office/drawing/2014/main" id="{08502EC9-8C66-4DC2-A790-9CB71472A83C}"/>
            </a:ext>
          </a:extLst>
        </xdr:cNvPr>
        <xdr:cNvCxnSpPr/>
      </xdr:nvCxnSpPr>
      <xdr:spPr>
        <a:xfrm>
          <a:off x="10388600" y="571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21622</xdr:rowOff>
    </xdr:from>
    <xdr:ext cx="534377" cy="259045"/>
    <xdr:sp macro="" textlink="">
      <xdr:nvSpPr>
        <xdr:cNvPr id="117" name="【道路】&#10;一人当たり延長平均値テキスト">
          <a:extLst>
            <a:ext uri="{FF2B5EF4-FFF2-40B4-BE49-F238E27FC236}">
              <a16:creationId xmlns:a16="http://schemas.microsoft.com/office/drawing/2014/main" id="{F470DD40-191E-4013-9BE3-BE020D622A3B}"/>
            </a:ext>
          </a:extLst>
        </xdr:cNvPr>
        <xdr:cNvSpPr txBox="1"/>
      </xdr:nvSpPr>
      <xdr:spPr>
        <a:xfrm>
          <a:off x="10515600" y="6708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170195</xdr:rowOff>
    </xdr:from>
    <xdr:to>
      <xdr:col>55</xdr:col>
      <xdr:colOff>50800</xdr:colOff>
      <xdr:row>40</xdr:row>
      <xdr:rowOff>100345</xdr:rowOff>
    </xdr:to>
    <xdr:sp macro="" textlink="">
      <xdr:nvSpPr>
        <xdr:cNvPr id="118" name="フローチャート: 判断 117">
          <a:extLst>
            <a:ext uri="{FF2B5EF4-FFF2-40B4-BE49-F238E27FC236}">
              <a16:creationId xmlns:a16="http://schemas.microsoft.com/office/drawing/2014/main" id="{17F51297-737A-4569-A0B8-464D4E438001}"/>
            </a:ext>
          </a:extLst>
        </xdr:cNvPr>
        <xdr:cNvSpPr/>
      </xdr:nvSpPr>
      <xdr:spPr>
        <a:xfrm>
          <a:off x="10426700" y="685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15122</xdr:rowOff>
    </xdr:from>
    <xdr:to>
      <xdr:col>50</xdr:col>
      <xdr:colOff>165100</xdr:colOff>
      <xdr:row>40</xdr:row>
      <xdr:rowOff>116722</xdr:rowOff>
    </xdr:to>
    <xdr:sp macro="" textlink="">
      <xdr:nvSpPr>
        <xdr:cNvPr id="119" name="フローチャート: 判断 118">
          <a:extLst>
            <a:ext uri="{FF2B5EF4-FFF2-40B4-BE49-F238E27FC236}">
              <a16:creationId xmlns:a16="http://schemas.microsoft.com/office/drawing/2014/main" id="{241B3B66-98FD-4928-B307-6350DF7E4228}"/>
            </a:ext>
          </a:extLst>
        </xdr:cNvPr>
        <xdr:cNvSpPr/>
      </xdr:nvSpPr>
      <xdr:spPr>
        <a:xfrm>
          <a:off x="9588500" y="687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19301</xdr:rowOff>
    </xdr:from>
    <xdr:to>
      <xdr:col>46</xdr:col>
      <xdr:colOff>38100</xdr:colOff>
      <xdr:row>40</xdr:row>
      <xdr:rowOff>120901</xdr:rowOff>
    </xdr:to>
    <xdr:sp macro="" textlink="">
      <xdr:nvSpPr>
        <xdr:cNvPr id="120" name="フローチャート: 判断 119">
          <a:extLst>
            <a:ext uri="{FF2B5EF4-FFF2-40B4-BE49-F238E27FC236}">
              <a16:creationId xmlns:a16="http://schemas.microsoft.com/office/drawing/2014/main" id="{6F0B4EFF-A019-448A-A948-4942656F8674}"/>
            </a:ext>
          </a:extLst>
        </xdr:cNvPr>
        <xdr:cNvSpPr/>
      </xdr:nvSpPr>
      <xdr:spPr>
        <a:xfrm>
          <a:off x="8699500" y="68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28088</xdr:rowOff>
    </xdr:from>
    <xdr:to>
      <xdr:col>41</xdr:col>
      <xdr:colOff>101600</xdr:colOff>
      <xdr:row>40</xdr:row>
      <xdr:rowOff>129688</xdr:rowOff>
    </xdr:to>
    <xdr:sp macro="" textlink="">
      <xdr:nvSpPr>
        <xdr:cNvPr id="121" name="フローチャート: 判断 120">
          <a:extLst>
            <a:ext uri="{FF2B5EF4-FFF2-40B4-BE49-F238E27FC236}">
              <a16:creationId xmlns:a16="http://schemas.microsoft.com/office/drawing/2014/main" id="{1501BBE6-DB9E-4EE5-8C03-A84C139C3C38}"/>
            </a:ext>
          </a:extLst>
        </xdr:cNvPr>
        <xdr:cNvSpPr/>
      </xdr:nvSpPr>
      <xdr:spPr>
        <a:xfrm>
          <a:off x="7810500" y="688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40991</xdr:rowOff>
    </xdr:from>
    <xdr:to>
      <xdr:col>36</xdr:col>
      <xdr:colOff>165100</xdr:colOff>
      <xdr:row>40</xdr:row>
      <xdr:rowOff>142591</xdr:rowOff>
    </xdr:to>
    <xdr:sp macro="" textlink="">
      <xdr:nvSpPr>
        <xdr:cNvPr id="122" name="フローチャート: 判断 121">
          <a:extLst>
            <a:ext uri="{FF2B5EF4-FFF2-40B4-BE49-F238E27FC236}">
              <a16:creationId xmlns:a16="http://schemas.microsoft.com/office/drawing/2014/main" id="{BAF9C361-3AC0-46A4-B3D5-FF9178911053}"/>
            </a:ext>
          </a:extLst>
        </xdr:cNvPr>
        <xdr:cNvSpPr/>
      </xdr:nvSpPr>
      <xdr:spPr>
        <a:xfrm>
          <a:off x="6921500" y="689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9B7DC6E0-6E60-478B-86BD-44AF3E8C7B9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212F8C2C-3D98-4EC4-848F-E8E173EEF9F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5EE3E02-9F70-4FCA-8910-E491C7663F5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BE3910A-C78C-4A86-AA40-79B74F10352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F9B693E-58A4-4B91-9A8A-A51A5A7792B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10230</xdr:rowOff>
    </xdr:from>
    <xdr:to>
      <xdr:col>55</xdr:col>
      <xdr:colOff>50800</xdr:colOff>
      <xdr:row>40</xdr:row>
      <xdr:rowOff>111830</xdr:rowOff>
    </xdr:to>
    <xdr:sp macro="" textlink="">
      <xdr:nvSpPr>
        <xdr:cNvPr id="128" name="楕円 127">
          <a:extLst>
            <a:ext uri="{FF2B5EF4-FFF2-40B4-BE49-F238E27FC236}">
              <a16:creationId xmlns:a16="http://schemas.microsoft.com/office/drawing/2014/main" id="{3006FC63-1DA0-4EF8-853E-4F7093D9DF9D}"/>
            </a:ext>
          </a:extLst>
        </xdr:cNvPr>
        <xdr:cNvSpPr/>
      </xdr:nvSpPr>
      <xdr:spPr>
        <a:xfrm>
          <a:off x="10426700" y="686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160107</xdr:rowOff>
    </xdr:from>
    <xdr:ext cx="534377" cy="259045"/>
    <xdr:sp macro="" textlink="">
      <xdr:nvSpPr>
        <xdr:cNvPr id="129" name="【道路】&#10;一人当たり延長該当値テキスト">
          <a:extLst>
            <a:ext uri="{FF2B5EF4-FFF2-40B4-BE49-F238E27FC236}">
              <a16:creationId xmlns:a16="http://schemas.microsoft.com/office/drawing/2014/main" id="{03CCA21E-D0A2-4CD1-91C1-4130AE643ACD}"/>
            </a:ext>
          </a:extLst>
        </xdr:cNvPr>
        <xdr:cNvSpPr txBox="1"/>
      </xdr:nvSpPr>
      <xdr:spPr>
        <a:xfrm>
          <a:off x="10515600" y="6846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15058</xdr:rowOff>
    </xdr:from>
    <xdr:to>
      <xdr:col>50</xdr:col>
      <xdr:colOff>165100</xdr:colOff>
      <xdr:row>40</xdr:row>
      <xdr:rowOff>116658</xdr:rowOff>
    </xdr:to>
    <xdr:sp macro="" textlink="">
      <xdr:nvSpPr>
        <xdr:cNvPr id="130" name="楕円 129">
          <a:extLst>
            <a:ext uri="{FF2B5EF4-FFF2-40B4-BE49-F238E27FC236}">
              <a16:creationId xmlns:a16="http://schemas.microsoft.com/office/drawing/2014/main" id="{8C8937DF-A26C-4728-AC3E-073BA077B590}"/>
            </a:ext>
          </a:extLst>
        </xdr:cNvPr>
        <xdr:cNvSpPr/>
      </xdr:nvSpPr>
      <xdr:spPr>
        <a:xfrm>
          <a:off x="9588500" y="687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61030</xdr:rowOff>
    </xdr:from>
    <xdr:to>
      <xdr:col>55</xdr:col>
      <xdr:colOff>0</xdr:colOff>
      <xdr:row>40</xdr:row>
      <xdr:rowOff>65858</xdr:rowOff>
    </xdr:to>
    <xdr:cxnSp macro="">
      <xdr:nvCxnSpPr>
        <xdr:cNvPr id="131" name="直線コネクタ 130">
          <a:extLst>
            <a:ext uri="{FF2B5EF4-FFF2-40B4-BE49-F238E27FC236}">
              <a16:creationId xmlns:a16="http://schemas.microsoft.com/office/drawing/2014/main" id="{AEFFE3B5-4E4A-46FF-9AE0-9D83B0090127}"/>
            </a:ext>
          </a:extLst>
        </xdr:cNvPr>
        <xdr:cNvCxnSpPr/>
      </xdr:nvCxnSpPr>
      <xdr:spPr>
        <a:xfrm flipV="1">
          <a:off x="9639300" y="6919030"/>
          <a:ext cx="838200" cy="4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19145</xdr:rowOff>
    </xdr:from>
    <xdr:to>
      <xdr:col>46</xdr:col>
      <xdr:colOff>38100</xdr:colOff>
      <xdr:row>40</xdr:row>
      <xdr:rowOff>120745</xdr:rowOff>
    </xdr:to>
    <xdr:sp macro="" textlink="">
      <xdr:nvSpPr>
        <xdr:cNvPr id="132" name="楕円 131">
          <a:extLst>
            <a:ext uri="{FF2B5EF4-FFF2-40B4-BE49-F238E27FC236}">
              <a16:creationId xmlns:a16="http://schemas.microsoft.com/office/drawing/2014/main" id="{3934BD8E-62A6-412D-B330-190EE4708C1E}"/>
            </a:ext>
          </a:extLst>
        </xdr:cNvPr>
        <xdr:cNvSpPr/>
      </xdr:nvSpPr>
      <xdr:spPr>
        <a:xfrm>
          <a:off x="8699500" y="68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65858</xdr:rowOff>
    </xdr:from>
    <xdr:to>
      <xdr:col>50</xdr:col>
      <xdr:colOff>114300</xdr:colOff>
      <xdr:row>40</xdr:row>
      <xdr:rowOff>69945</xdr:rowOff>
    </xdr:to>
    <xdr:cxnSp macro="">
      <xdr:nvCxnSpPr>
        <xdr:cNvPr id="133" name="直線コネクタ 132">
          <a:extLst>
            <a:ext uri="{FF2B5EF4-FFF2-40B4-BE49-F238E27FC236}">
              <a16:creationId xmlns:a16="http://schemas.microsoft.com/office/drawing/2014/main" id="{F4B71F76-5585-474F-A221-FFDDEFAB5299}"/>
            </a:ext>
          </a:extLst>
        </xdr:cNvPr>
        <xdr:cNvCxnSpPr/>
      </xdr:nvCxnSpPr>
      <xdr:spPr>
        <a:xfrm flipV="1">
          <a:off x="8750300" y="6923858"/>
          <a:ext cx="889000" cy="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23571</xdr:rowOff>
    </xdr:from>
    <xdr:to>
      <xdr:col>41</xdr:col>
      <xdr:colOff>101600</xdr:colOff>
      <xdr:row>40</xdr:row>
      <xdr:rowOff>125171</xdr:rowOff>
    </xdr:to>
    <xdr:sp macro="" textlink="">
      <xdr:nvSpPr>
        <xdr:cNvPr id="134" name="楕円 133">
          <a:extLst>
            <a:ext uri="{FF2B5EF4-FFF2-40B4-BE49-F238E27FC236}">
              <a16:creationId xmlns:a16="http://schemas.microsoft.com/office/drawing/2014/main" id="{174D1AC2-817F-4A91-98A5-5CDCFE09E6FD}"/>
            </a:ext>
          </a:extLst>
        </xdr:cNvPr>
        <xdr:cNvSpPr/>
      </xdr:nvSpPr>
      <xdr:spPr>
        <a:xfrm>
          <a:off x="7810500" y="688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69945</xdr:rowOff>
    </xdr:from>
    <xdr:to>
      <xdr:col>45</xdr:col>
      <xdr:colOff>177800</xdr:colOff>
      <xdr:row>40</xdr:row>
      <xdr:rowOff>74371</xdr:rowOff>
    </xdr:to>
    <xdr:cxnSp macro="">
      <xdr:nvCxnSpPr>
        <xdr:cNvPr id="135" name="直線コネクタ 134">
          <a:extLst>
            <a:ext uri="{FF2B5EF4-FFF2-40B4-BE49-F238E27FC236}">
              <a16:creationId xmlns:a16="http://schemas.microsoft.com/office/drawing/2014/main" id="{B8650D2C-F372-469C-898F-7B5B91285A95}"/>
            </a:ext>
          </a:extLst>
        </xdr:cNvPr>
        <xdr:cNvCxnSpPr/>
      </xdr:nvCxnSpPr>
      <xdr:spPr>
        <a:xfrm flipV="1">
          <a:off x="7861300" y="6927945"/>
          <a:ext cx="889000" cy="4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27759</xdr:rowOff>
    </xdr:from>
    <xdr:to>
      <xdr:col>36</xdr:col>
      <xdr:colOff>165100</xdr:colOff>
      <xdr:row>40</xdr:row>
      <xdr:rowOff>129359</xdr:rowOff>
    </xdr:to>
    <xdr:sp macro="" textlink="">
      <xdr:nvSpPr>
        <xdr:cNvPr id="136" name="楕円 135">
          <a:extLst>
            <a:ext uri="{FF2B5EF4-FFF2-40B4-BE49-F238E27FC236}">
              <a16:creationId xmlns:a16="http://schemas.microsoft.com/office/drawing/2014/main" id="{E0EC3D9E-156A-4A37-90FF-839CFF6D4D68}"/>
            </a:ext>
          </a:extLst>
        </xdr:cNvPr>
        <xdr:cNvSpPr/>
      </xdr:nvSpPr>
      <xdr:spPr>
        <a:xfrm>
          <a:off x="6921500" y="688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74371</xdr:rowOff>
    </xdr:from>
    <xdr:to>
      <xdr:col>41</xdr:col>
      <xdr:colOff>50800</xdr:colOff>
      <xdr:row>40</xdr:row>
      <xdr:rowOff>78559</xdr:rowOff>
    </xdr:to>
    <xdr:cxnSp macro="">
      <xdr:nvCxnSpPr>
        <xdr:cNvPr id="137" name="直線コネクタ 136">
          <a:extLst>
            <a:ext uri="{FF2B5EF4-FFF2-40B4-BE49-F238E27FC236}">
              <a16:creationId xmlns:a16="http://schemas.microsoft.com/office/drawing/2014/main" id="{F097A216-6E31-42C4-9761-F9EBDE034F21}"/>
            </a:ext>
          </a:extLst>
        </xdr:cNvPr>
        <xdr:cNvCxnSpPr/>
      </xdr:nvCxnSpPr>
      <xdr:spPr>
        <a:xfrm flipV="1">
          <a:off x="6972300" y="6932371"/>
          <a:ext cx="889000" cy="4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107849</xdr:rowOff>
    </xdr:from>
    <xdr:ext cx="534377" cy="259045"/>
    <xdr:sp macro="" textlink="">
      <xdr:nvSpPr>
        <xdr:cNvPr id="138" name="n_1aveValue【道路】&#10;一人当たり延長">
          <a:extLst>
            <a:ext uri="{FF2B5EF4-FFF2-40B4-BE49-F238E27FC236}">
              <a16:creationId xmlns:a16="http://schemas.microsoft.com/office/drawing/2014/main" id="{11D38542-24E3-4198-B758-BEDB9535EA3D}"/>
            </a:ext>
          </a:extLst>
        </xdr:cNvPr>
        <xdr:cNvSpPr txBox="1"/>
      </xdr:nvSpPr>
      <xdr:spPr>
        <a:xfrm>
          <a:off x="9359411" y="696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112028</xdr:rowOff>
    </xdr:from>
    <xdr:ext cx="534377" cy="259045"/>
    <xdr:sp macro="" textlink="">
      <xdr:nvSpPr>
        <xdr:cNvPr id="139" name="n_2aveValue【道路】&#10;一人当たり延長">
          <a:extLst>
            <a:ext uri="{FF2B5EF4-FFF2-40B4-BE49-F238E27FC236}">
              <a16:creationId xmlns:a16="http://schemas.microsoft.com/office/drawing/2014/main" id="{1468120B-5B9F-4A30-94BC-526F3FB87EE5}"/>
            </a:ext>
          </a:extLst>
        </xdr:cNvPr>
        <xdr:cNvSpPr txBox="1"/>
      </xdr:nvSpPr>
      <xdr:spPr>
        <a:xfrm>
          <a:off x="8483111" y="6970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120815</xdr:rowOff>
    </xdr:from>
    <xdr:ext cx="534377" cy="259045"/>
    <xdr:sp macro="" textlink="">
      <xdr:nvSpPr>
        <xdr:cNvPr id="140" name="n_3aveValue【道路】&#10;一人当たり延長">
          <a:extLst>
            <a:ext uri="{FF2B5EF4-FFF2-40B4-BE49-F238E27FC236}">
              <a16:creationId xmlns:a16="http://schemas.microsoft.com/office/drawing/2014/main" id="{C5C83EC5-813C-490B-B332-D35B9D2F34A0}"/>
            </a:ext>
          </a:extLst>
        </xdr:cNvPr>
        <xdr:cNvSpPr txBox="1"/>
      </xdr:nvSpPr>
      <xdr:spPr>
        <a:xfrm>
          <a:off x="7594111" y="697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133718</xdr:rowOff>
    </xdr:from>
    <xdr:ext cx="534377" cy="259045"/>
    <xdr:sp macro="" textlink="">
      <xdr:nvSpPr>
        <xdr:cNvPr id="141" name="n_4aveValue【道路】&#10;一人当たり延長">
          <a:extLst>
            <a:ext uri="{FF2B5EF4-FFF2-40B4-BE49-F238E27FC236}">
              <a16:creationId xmlns:a16="http://schemas.microsoft.com/office/drawing/2014/main" id="{B00DC5DF-2D96-4E4E-8C00-55C66ECAFA03}"/>
            </a:ext>
          </a:extLst>
        </xdr:cNvPr>
        <xdr:cNvSpPr txBox="1"/>
      </xdr:nvSpPr>
      <xdr:spPr>
        <a:xfrm>
          <a:off x="6705111" y="6991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133185</xdr:rowOff>
    </xdr:from>
    <xdr:ext cx="534377" cy="259045"/>
    <xdr:sp macro="" textlink="">
      <xdr:nvSpPr>
        <xdr:cNvPr id="142" name="n_1mainValue【道路】&#10;一人当たり延長">
          <a:extLst>
            <a:ext uri="{FF2B5EF4-FFF2-40B4-BE49-F238E27FC236}">
              <a16:creationId xmlns:a16="http://schemas.microsoft.com/office/drawing/2014/main" id="{A15E1E68-6DBC-4F6A-B1FB-FF06D735B1B8}"/>
            </a:ext>
          </a:extLst>
        </xdr:cNvPr>
        <xdr:cNvSpPr txBox="1"/>
      </xdr:nvSpPr>
      <xdr:spPr>
        <a:xfrm>
          <a:off x="9359411" y="664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137272</xdr:rowOff>
    </xdr:from>
    <xdr:ext cx="534377" cy="259045"/>
    <xdr:sp macro="" textlink="">
      <xdr:nvSpPr>
        <xdr:cNvPr id="143" name="n_2mainValue【道路】&#10;一人当たり延長">
          <a:extLst>
            <a:ext uri="{FF2B5EF4-FFF2-40B4-BE49-F238E27FC236}">
              <a16:creationId xmlns:a16="http://schemas.microsoft.com/office/drawing/2014/main" id="{9616792F-0CC8-408B-81CA-88EA69A946DB}"/>
            </a:ext>
          </a:extLst>
        </xdr:cNvPr>
        <xdr:cNvSpPr txBox="1"/>
      </xdr:nvSpPr>
      <xdr:spPr>
        <a:xfrm>
          <a:off x="8483111" y="6652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141698</xdr:rowOff>
    </xdr:from>
    <xdr:ext cx="534377" cy="259045"/>
    <xdr:sp macro="" textlink="">
      <xdr:nvSpPr>
        <xdr:cNvPr id="144" name="n_3mainValue【道路】&#10;一人当たり延長">
          <a:extLst>
            <a:ext uri="{FF2B5EF4-FFF2-40B4-BE49-F238E27FC236}">
              <a16:creationId xmlns:a16="http://schemas.microsoft.com/office/drawing/2014/main" id="{FB8F1279-BEA7-4330-947A-7CD4302CDADE}"/>
            </a:ext>
          </a:extLst>
        </xdr:cNvPr>
        <xdr:cNvSpPr txBox="1"/>
      </xdr:nvSpPr>
      <xdr:spPr>
        <a:xfrm>
          <a:off x="7594111" y="665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145886</xdr:rowOff>
    </xdr:from>
    <xdr:ext cx="534377" cy="259045"/>
    <xdr:sp macro="" textlink="">
      <xdr:nvSpPr>
        <xdr:cNvPr id="145" name="n_4mainValue【道路】&#10;一人当たり延長">
          <a:extLst>
            <a:ext uri="{FF2B5EF4-FFF2-40B4-BE49-F238E27FC236}">
              <a16:creationId xmlns:a16="http://schemas.microsoft.com/office/drawing/2014/main" id="{831209F2-2F47-48A2-954A-07FBDD44CA6D}"/>
            </a:ext>
          </a:extLst>
        </xdr:cNvPr>
        <xdr:cNvSpPr txBox="1"/>
      </xdr:nvSpPr>
      <xdr:spPr>
        <a:xfrm>
          <a:off x="6705111" y="666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D399739E-CAEC-4616-8A18-5658B7180CB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F0F507A4-42A0-46AA-8C30-FABE3CAECB8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A9BB0F72-153A-45E9-AD12-FFD7E57F3A8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2ADAF064-5E4B-43AC-BCBC-E1018F67AC3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1F6AA7D-4042-4597-9B0D-6466822F469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CA36189-6E74-4706-A40D-37198E5768A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752A7FF5-791E-4216-AF92-2B07161F94F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B28BCE00-20C3-448D-804E-8249F49EEDA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54EDC744-138F-4264-AB5E-254048C5C20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9F7D594F-5456-46A5-ADB1-D257E403134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859A2D1-92B4-47DD-AE5B-3C38D2A4469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4304BAD7-BAF6-4CC4-B41E-6FF0DCF67FC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2A2F2ABE-7B87-4F46-811C-9130B1D75ECF}"/>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A508F25E-2B6B-40A2-9B41-8111271097F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4A6B4497-BB51-4FF6-945D-1F9DA945568B}"/>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7D3E3FE5-3339-455A-B951-8C005FEE6098}"/>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8B58D2E7-21C7-40E5-AA65-0F36F2D9FF66}"/>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036622A2-599E-41DA-9CEB-0618297C7C5A}"/>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542D67D7-C47E-4BED-A59A-EDF92D0ADEEB}"/>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E71DE74B-96B8-4F5A-84C3-72A49058E792}"/>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732EE59A-E050-42B0-ACFA-3B707D533E63}"/>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06548F51-2BD1-4F6B-A361-8C1A5974A587}"/>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27CC79A6-D397-47E6-A358-B754963CE46B}"/>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397000D2-B113-42E7-8625-2213340535D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72551F7A-0408-4706-BD94-B835681CC10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94706</xdr:rowOff>
    </xdr:from>
    <xdr:to>
      <xdr:col>24</xdr:col>
      <xdr:colOff>62865</xdr:colOff>
      <xdr:row>64</xdr:row>
      <xdr:rowOff>6531</xdr:rowOff>
    </xdr:to>
    <xdr:cxnSp macro="">
      <xdr:nvCxnSpPr>
        <xdr:cNvPr id="171" name="直線コネクタ 170">
          <a:extLst>
            <a:ext uri="{FF2B5EF4-FFF2-40B4-BE49-F238E27FC236}">
              <a16:creationId xmlns:a16="http://schemas.microsoft.com/office/drawing/2014/main" id="{5F53E49F-A92A-40AB-B883-0851EBEE14D3}"/>
            </a:ext>
          </a:extLst>
        </xdr:cNvPr>
        <xdr:cNvCxnSpPr/>
      </xdr:nvCxnSpPr>
      <xdr:spPr>
        <a:xfrm flipV="1">
          <a:off x="4634865" y="9524456"/>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10358</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BFA5E00E-945D-4D39-B28B-DD2D2423C482}"/>
            </a:ext>
          </a:extLst>
        </xdr:cNvPr>
        <xdr:cNvSpPr txBox="1"/>
      </xdr:nvSpPr>
      <xdr:spPr>
        <a:xfrm>
          <a:off x="4673600" y="1098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xdr:rowOff>
    </xdr:from>
    <xdr:to>
      <xdr:col>24</xdr:col>
      <xdr:colOff>152400</xdr:colOff>
      <xdr:row>64</xdr:row>
      <xdr:rowOff>6531</xdr:rowOff>
    </xdr:to>
    <xdr:cxnSp macro="">
      <xdr:nvCxnSpPr>
        <xdr:cNvPr id="173" name="直線コネクタ 172">
          <a:extLst>
            <a:ext uri="{FF2B5EF4-FFF2-40B4-BE49-F238E27FC236}">
              <a16:creationId xmlns:a16="http://schemas.microsoft.com/office/drawing/2014/main" id="{B380AE04-004A-48EF-BF3E-A30392198A02}"/>
            </a:ext>
          </a:extLst>
        </xdr:cNvPr>
        <xdr:cNvCxnSpPr/>
      </xdr:nvCxnSpPr>
      <xdr:spPr>
        <a:xfrm>
          <a:off x="4546600" y="1097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41383</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DB37159A-5D6F-465C-BD17-140360613008}"/>
            </a:ext>
          </a:extLst>
        </xdr:cNvPr>
        <xdr:cNvSpPr txBox="1"/>
      </xdr:nvSpPr>
      <xdr:spPr>
        <a:xfrm>
          <a:off x="4673600" y="929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94706</xdr:rowOff>
    </xdr:from>
    <xdr:to>
      <xdr:col>24</xdr:col>
      <xdr:colOff>152400</xdr:colOff>
      <xdr:row>55</xdr:row>
      <xdr:rowOff>94706</xdr:rowOff>
    </xdr:to>
    <xdr:cxnSp macro="">
      <xdr:nvCxnSpPr>
        <xdr:cNvPr id="175" name="直線コネクタ 174">
          <a:extLst>
            <a:ext uri="{FF2B5EF4-FFF2-40B4-BE49-F238E27FC236}">
              <a16:creationId xmlns:a16="http://schemas.microsoft.com/office/drawing/2014/main" id="{575FC376-5608-4C47-A807-DB6E36D45407}"/>
            </a:ext>
          </a:extLst>
        </xdr:cNvPr>
        <xdr:cNvCxnSpPr/>
      </xdr:nvCxnSpPr>
      <xdr:spPr>
        <a:xfrm>
          <a:off x="4546600" y="952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171286</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55387EE9-A8F4-4B66-A15D-6510F687FB64}"/>
            </a:ext>
          </a:extLst>
        </xdr:cNvPr>
        <xdr:cNvSpPr txBox="1"/>
      </xdr:nvSpPr>
      <xdr:spPr>
        <a:xfrm>
          <a:off x="4673600" y="102868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148409</xdr:rowOff>
    </xdr:from>
    <xdr:to>
      <xdr:col>24</xdr:col>
      <xdr:colOff>114300</xdr:colOff>
      <xdr:row>61</xdr:row>
      <xdr:rowOff>78559</xdr:rowOff>
    </xdr:to>
    <xdr:sp macro="" textlink="">
      <xdr:nvSpPr>
        <xdr:cNvPr id="177" name="フローチャート: 判断 176">
          <a:extLst>
            <a:ext uri="{FF2B5EF4-FFF2-40B4-BE49-F238E27FC236}">
              <a16:creationId xmlns:a16="http://schemas.microsoft.com/office/drawing/2014/main" id="{0E6E7893-A2B8-47BA-AEA7-C54FBF85BAAD}"/>
            </a:ext>
          </a:extLst>
        </xdr:cNvPr>
        <xdr:cNvSpPr/>
      </xdr:nvSpPr>
      <xdr:spPr>
        <a:xfrm>
          <a:off x="45847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119017</xdr:rowOff>
    </xdr:from>
    <xdr:to>
      <xdr:col>20</xdr:col>
      <xdr:colOff>38100</xdr:colOff>
      <xdr:row>61</xdr:row>
      <xdr:rowOff>49167</xdr:rowOff>
    </xdr:to>
    <xdr:sp macro="" textlink="">
      <xdr:nvSpPr>
        <xdr:cNvPr id="178" name="フローチャート: 判断 177">
          <a:extLst>
            <a:ext uri="{FF2B5EF4-FFF2-40B4-BE49-F238E27FC236}">
              <a16:creationId xmlns:a16="http://schemas.microsoft.com/office/drawing/2014/main" id="{4FB6EBCE-9A89-427B-9439-4F49CBD4153E}"/>
            </a:ext>
          </a:extLst>
        </xdr:cNvPr>
        <xdr:cNvSpPr/>
      </xdr:nvSpPr>
      <xdr:spPr>
        <a:xfrm>
          <a:off x="3746500" y="1040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110853</xdr:rowOff>
    </xdr:from>
    <xdr:to>
      <xdr:col>15</xdr:col>
      <xdr:colOff>101600</xdr:colOff>
      <xdr:row>61</xdr:row>
      <xdr:rowOff>41003</xdr:rowOff>
    </xdr:to>
    <xdr:sp macro="" textlink="">
      <xdr:nvSpPr>
        <xdr:cNvPr id="179" name="フローチャート: 判断 178">
          <a:extLst>
            <a:ext uri="{FF2B5EF4-FFF2-40B4-BE49-F238E27FC236}">
              <a16:creationId xmlns:a16="http://schemas.microsoft.com/office/drawing/2014/main" id="{26448220-74AC-40C7-8539-9CDFB93FA9E9}"/>
            </a:ext>
          </a:extLst>
        </xdr:cNvPr>
        <xdr:cNvSpPr/>
      </xdr:nvSpPr>
      <xdr:spPr>
        <a:xfrm>
          <a:off x="2857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97790</xdr:rowOff>
    </xdr:from>
    <xdr:to>
      <xdr:col>10</xdr:col>
      <xdr:colOff>165100</xdr:colOff>
      <xdr:row>61</xdr:row>
      <xdr:rowOff>27940</xdr:rowOff>
    </xdr:to>
    <xdr:sp macro="" textlink="">
      <xdr:nvSpPr>
        <xdr:cNvPr id="180" name="フローチャート: 判断 179">
          <a:extLst>
            <a:ext uri="{FF2B5EF4-FFF2-40B4-BE49-F238E27FC236}">
              <a16:creationId xmlns:a16="http://schemas.microsoft.com/office/drawing/2014/main" id="{C93DC52E-5146-4C36-9349-4B734F518D1B}"/>
            </a:ext>
          </a:extLst>
        </xdr:cNvPr>
        <xdr:cNvSpPr/>
      </xdr:nvSpPr>
      <xdr:spPr>
        <a:xfrm>
          <a:off x="1968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73297</xdr:rowOff>
    </xdr:from>
    <xdr:to>
      <xdr:col>6</xdr:col>
      <xdr:colOff>38100</xdr:colOff>
      <xdr:row>61</xdr:row>
      <xdr:rowOff>3447</xdr:rowOff>
    </xdr:to>
    <xdr:sp macro="" textlink="">
      <xdr:nvSpPr>
        <xdr:cNvPr id="181" name="フローチャート: 判断 180">
          <a:extLst>
            <a:ext uri="{FF2B5EF4-FFF2-40B4-BE49-F238E27FC236}">
              <a16:creationId xmlns:a16="http://schemas.microsoft.com/office/drawing/2014/main" id="{335E16AC-A9D4-4FBB-B99B-B736EE1CF77F}"/>
            </a:ext>
          </a:extLst>
        </xdr:cNvPr>
        <xdr:cNvSpPr/>
      </xdr:nvSpPr>
      <xdr:spPr>
        <a:xfrm>
          <a:off x="1079500" y="1036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A1CDADAD-ED7A-41CD-B72F-612244E7EFD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226F5828-DC59-45E4-9091-F2349C887A4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B6FF541-80D9-4EA9-A6A9-5CA3336D85E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44EAB85-266E-4695-AD76-CF3C112385D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1A5F61C-1CE2-4F61-907E-93A6B40C238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4717</xdr:rowOff>
    </xdr:from>
    <xdr:to>
      <xdr:col>24</xdr:col>
      <xdr:colOff>114300</xdr:colOff>
      <xdr:row>61</xdr:row>
      <xdr:rowOff>106317</xdr:rowOff>
    </xdr:to>
    <xdr:sp macro="" textlink="">
      <xdr:nvSpPr>
        <xdr:cNvPr id="187" name="楕円 186">
          <a:extLst>
            <a:ext uri="{FF2B5EF4-FFF2-40B4-BE49-F238E27FC236}">
              <a16:creationId xmlns:a16="http://schemas.microsoft.com/office/drawing/2014/main" id="{606790A7-D9CA-42EE-BBF5-F7112C187B1B}"/>
            </a:ext>
          </a:extLst>
        </xdr:cNvPr>
        <xdr:cNvSpPr/>
      </xdr:nvSpPr>
      <xdr:spPr>
        <a:xfrm>
          <a:off x="4584700" y="1046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154594</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3B2BC827-B45F-406B-949D-10B1A1D9B4EB}"/>
            </a:ext>
          </a:extLst>
        </xdr:cNvPr>
        <xdr:cNvSpPr txBox="1"/>
      </xdr:nvSpPr>
      <xdr:spPr>
        <a:xfrm>
          <a:off x="4673600" y="1044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153307</xdr:rowOff>
    </xdr:from>
    <xdr:to>
      <xdr:col>20</xdr:col>
      <xdr:colOff>38100</xdr:colOff>
      <xdr:row>61</xdr:row>
      <xdr:rowOff>83457</xdr:rowOff>
    </xdr:to>
    <xdr:sp macro="" textlink="">
      <xdr:nvSpPr>
        <xdr:cNvPr id="189" name="楕円 188">
          <a:extLst>
            <a:ext uri="{FF2B5EF4-FFF2-40B4-BE49-F238E27FC236}">
              <a16:creationId xmlns:a16="http://schemas.microsoft.com/office/drawing/2014/main" id="{BD2F886F-FB0B-4BDD-B2A8-64F2BBD1F8FC}"/>
            </a:ext>
          </a:extLst>
        </xdr:cNvPr>
        <xdr:cNvSpPr/>
      </xdr:nvSpPr>
      <xdr:spPr>
        <a:xfrm>
          <a:off x="3746500" y="1044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32657</xdr:rowOff>
    </xdr:from>
    <xdr:to>
      <xdr:col>24</xdr:col>
      <xdr:colOff>63500</xdr:colOff>
      <xdr:row>61</xdr:row>
      <xdr:rowOff>55517</xdr:rowOff>
    </xdr:to>
    <xdr:cxnSp macro="">
      <xdr:nvCxnSpPr>
        <xdr:cNvPr id="190" name="直線コネクタ 189">
          <a:extLst>
            <a:ext uri="{FF2B5EF4-FFF2-40B4-BE49-F238E27FC236}">
              <a16:creationId xmlns:a16="http://schemas.microsoft.com/office/drawing/2014/main" id="{B1D4CF44-BC63-44F8-973C-C8A4090E4FA5}"/>
            </a:ext>
          </a:extLst>
        </xdr:cNvPr>
        <xdr:cNvCxnSpPr/>
      </xdr:nvCxnSpPr>
      <xdr:spPr>
        <a:xfrm>
          <a:off x="3797300" y="10491107"/>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133713</xdr:rowOff>
    </xdr:from>
    <xdr:to>
      <xdr:col>15</xdr:col>
      <xdr:colOff>101600</xdr:colOff>
      <xdr:row>61</xdr:row>
      <xdr:rowOff>63863</xdr:rowOff>
    </xdr:to>
    <xdr:sp macro="" textlink="">
      <xdr:nvSpPr>
        <xdr:cNvPr id="191" name="楕円 190">
          <a:extLst>
            <a:ext uri="{FF2B5EF4-FFF2-40B4-BE49-F238E27FC236}">
              <a16:creationId xmlns:a16="http://schemas.microsoft.com/office/drawing/2014/main" id="{A6CE4052-4055-4FEA-A988-BC3562A106DB}"/>
            </a:ext>
          </a:extLst>
        </xdr:cNvPr>
        <xdr:cNvSpPr/>
      </xdr:nvSpPr>
      <xdr:spPr>
        <a:xfrm>
          <a:off x="2857500" y="1042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13063</xdr:rowOff>
    </xdr:from>
    <xdr:to>
      <xdr:col>19</xdr:col>
      <xdr:colOff>177800</xdr:colOff>
      <xdr:row>61</xdr:row>
      <xdr:rowOff>32657</xdr:rowOff>
    </xdr:to>
    <xdr:cxnSp macro="">
      <xdr:nvCxnSpPr>
        <xdr:cNvPr id="192" name="直線コネクタ 191">
          <a:extLst>
            <a:ext uri="{FF2B5EF4-FFF2-40B4-BE49-F238E27FC236}">
              <a16:creationId xmlns:a16="http://schemas.microsoft.com/office/drawing/2014/main" id="{07D2CB43-FE45-429A-B213-0731C4024CDA}"/>
            </a:ext>
          </a:extLst>
        </xdr:cNvPr>
        <xdr:cNvCxnSpPr/>
      </xdr:nvCxnSpPr>
      <xdr:spPr>
        <a:xfrm>
          <a:off x="2908300" y="1047151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114119</xdr:rowOff>
    </xdr:from>
    <xdr:to>
      <xdr:col>10</xdr:col>
      <xdr:colOff>165100</xdr:colOff>
      <xdr:row>61</xdr:row>
      <xdr:rowOff>44269</xdr:rowOff>
    </xdr:to>
    <xdr:sp macro="" textlink="">
      <xdr:nvSpPr>
        <xdr:cNvPr id="193" name="楕円 192">
          <a:extLst>
            <a:ext uri="{FF2B5EF4-FFF2-40B4-BE49-F238E27FC236}">
              <a16:creationId xmlns:a16="http://schemas.microsoft.com/office/drawing/2014/main" id="{67D5AA59-4349-4877-8476-913978B150AC}"/>
            </a:ext>
          </a:extLst>
        </xdr:cNvPr>
        <xdr:cNvSpPr/>
      </xdr:nvSpPr>
      <xdr:spPr>
        <a:xfrm>
          <a:off x="1968500" y="1040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164919</xdr:rowOff>
    </xdr:from>
    <xdr:to>
      <xdr:col>15</xdr:col>
      <xdr:colOff>50800</xdr:colOff>
      <xdr:row>61</xdr:row>
      <xdr:rowOff>13063</xdr:rowOff>
    </xdr:to>
    <xdr:cxnSp macro="">
      <xdr:nvCxnSpPr>
        <xdr:cNvPr id="194" name="直線コネクタ 193">
          <a:extLst>
            <a:ext uri="{FF2B5EF4-FFF2-40B4-BE49-F238E27FC236}">
              <a16:creationId xmlns:a16="http://schemas.microsoft.com/office/drawing/2014/main" id="{B90C37E1-8CC1-4CA7-9C23-AC11B1BB24BD}"/>
            </a:ext>
          </a:extLst>
        </xdr:cNvPr>
        <xdr:cNvCxnSpPr/>
      </xdr:nvCxnSpPr>
      <xdr:spPr>
        <a:xfrm>
          <a:off x="2019300" y="1045191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89626</xdr:rowOff>
    </xdr:from>
    <xdr:to>
      <xdr:col>6</xdr:col>
      <xdr:colOff>38100</xdr:colOff>
      <xdr:row>61</xdr:row>
      <xdr:rowOff>19776</xdr:rowOff>
    </xdr:to>
    <xdr:sp macro="" textlink="">
      <xdr:nvSpPr>
        <xdr:cNvPr id="195" name="楕円 194">
          <a:extLst>
            <a:ext uri="{FF2B5EF4-FFF2-40B4-BE49-F238E27FC236}">
              <a16:creationId xmlns:a16="http://schemas.microsoft.com/office/drawing/2014/main" id="{0CEE9FEC-8696-45FC-B7A2-20BA4AC5B1AB}"/>
            </a:ext>
          </a:extLst>
        </xdr:cNvPr>
        <xdr:cNvSpPr/>
      </xdr:nvSpPr>
      <xdr:spPr>
        <a:xfrm>
          <a:off x="1079500" y="1037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140426</xdr:rowOff>
    </xdr:from>
    <xdr:to>
      <xdr:col>10</xdr:col>
      <xdr:colOff>114300</xdr:colOff>
      <xdr:row>60</xdr:row>
      <xdr:rowOff>164919</xdr:rowOff>
    </xdr:to>
    <xdr:cxnSp macro="">
      <xdr:nvCxnSpPr>
        <xdr:cNvPr id="196" name="直線コネクタ 195">
          <a:extLst>
            <a:ext uri="{FF2B5EF4-FFF2-40B4-BE49-F238E27FC236}">
              <a16:creationId xmlns:a16="http://schemas.microsoft.com/office/drawing/2014/main" id="{3444D309-A9EF-4859-9B2A-EF1C36610BF9}"/>
            </a:ext>
          </a:extLst>
        </xdr:cNvPr>
        <xdr:cNvCxnSpPr/>
      </xdr:nvCxnSpPr>
      <xdr:spPr>
        <a:xfrm>
          <a:off x="1130300" y="1042742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65694</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DAB279FC-4646-4EAB-A2D6-7A3B425DDDD2}"/>
            </a:ext>
          </a:extLst>
        </xdr:cNvPr>
        <xdr:cNvSpPr txBox="1"/>
      </xdr:nvSpPr>
      <xdr:spPr>
        <a:xfrm>
          <a:off x="3582044" y="1018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57530</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BC6F4650-660B-4B2C-AF9F-C1210680CE2E}"/>
            </a:ext>
          </a:extLst>
        </xdr:cNvPr>
        <xdr:cNvSpPr txBox="1"/>
      </xdr:nvSpPr>
      <xdr:spPr>
        <a:xfrm>
          <a:off x="2705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44467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315F8B6D-65FF-472C-8933-BD556906CCAC}"/>
            </a:ext>
          </a:extLst>
        </xdr:cNvPr>
        <xdr:cNvSpPr txBox="1"/>
      </xdr:nvSpPr>
      <xdr:spPr>
        <a:xfrm>
          <a:off x="18167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19974</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D28DFC7B-93CA-4DE2-B99B-C67CE1A19951}"/>
            </a:ext>
          </a:extLst>
        </xdr:cNvPr>
        <xdr:cNvSpPr txBox="1"/>
      </xdr:nvSpPr>
      <xdr:spPr>
        <a:xfrm>
          <a:off x="927744" y="1013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74584</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695C30F2-79CA-4D6A-8916-3409D050DE1A}"/>
            </a:ext>
          </a:extLst>
        </xdr:cNvPr>
        <xdr:cNvSpPr txBox="1"/>
      </xdr:nvSpPr>
      <xdr:spPr>
        <a:xfrm>
          <a:off x="3582044" y="1053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54990</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DD5CA6A3-F0A8-4B7A-9689-1BEF90F379E1}"/>
            </a:ext>
          </a:extLst>
        </xdr:cNvPr>
        <xdr:cNvSpPr txBox="1"/>
      </xdr:nvSpPr>
      <xdr:spPr>
        <a:xfrm>
          <a:off x="27057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35396</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479BBE0B-1715-4319-9C68-7C3265B3FA67}"/>
            </a:ext>
          </a:extLst>
        </xdr:cNvPr>
        <xdr:cNvSpPr txBox="1"/>
      </xdr:nvSpPr>
      <xdr:spPr>
        <a:xfrm>
          <a:off x="1816744" y="1049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10903</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04657A5C-7971-4B4D-BDB0-101EAF69ED26}"/>
            </a:ext>
          </a:extLst>
        </xdr:cNvPr>
        <xdr:cNvSpPr txBox="1"/>
      </xdr:nvSpPr>
      <xdr:spPr>
        <a:xfrm>
          <a:off x="927744" y="1046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BB2AEED6-82EF-41D8-B4D4-9B50E7ADFD2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E25A7461-3590-4E01-8FB5-82AEAFDD392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F2874A91-373B-4A5C-8B90-3CA8D36791A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D3BDD5DB-AD39-4F32-BE37-B50F1DCC987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8032E7BC-58B3-4065-957A-9645BB97FF8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BD272536-E7E8-4DF1-AA2F-53010AC93FF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147B99C5-E2B0-4224-9BCB-6553FD548DD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C9063A7B-9E7B-4DC1-BDF2-C4A49BFA5D8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59AE3CDA-62A7-4AC6-81CA-9C845FBB628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CE7FEB90-77E0-4C2D-B995-705FCC70653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EC94C8E5-FF0D-4C87-A4B9-AC37DA8FECD5}"/>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42D5C7A1-8A85-462B-AD78-E06DEBD9659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45F2134F-1B48-4625-A2C3-0723CBAA915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6BB2EE4C-2E4A-41FE-92CB-E4F917CC5584}"/>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6570A532-4028-4493-917E-438EA109ACD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a:extLst>
            <a:ext uri="{FF2B5EF4-FFF2-40B4-BE49-F238E27FC236}">
              <a16:creationId xmlns:a16="http://schemas.microsoft.com/office/drawing/2014/main" id="{681CF0A7-0E49-4C3B-A739-07279330C0D7}"/>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8098520A-1E4C-4A6A-85CB-BA8FFC3C756F}"/>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a:extLst>
            <a:ext uri="{FF2B5EF4-FFF2-40B4-BE49-F238E27FC236}">
              <a16:creationId xmlns:a16="http://schemas.microsoft.com/office/drawing/2014/main" id="{284900DB-6359-4D84-BCFA-B95E44379994}"/>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7BE7568B-50C8-4106-B89B-BF11D9D23AE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1CBFA227-0A1B-4361-8B21-8E1AB6F4E324}"/>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9A267C33-6861-453D-929D-32B133CEFB9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49827D5E-8442-4EBC-BCD5-180955193FA3}"/>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A714F3B6-97D0-4A94-B8F4-65D922219BE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159852</xdr:rowOff>
    </xdr:from>
    <xdr:to>
      <xdr:col>54</xdr:col>
      <xdr:colOff>189865</xdr:colOff>
      <xdr:row>64</xdr:row>
      <xdr:rowOff>68203</xdr:rowOff>
    </xdr:to>
    <xdr:cxnSp macro="">
      <xdr:nvCxnSpPr>
        <xdr:cNvPr id="228" name="直線コネクタ 227">
          <a:extLst>
            <a:ext uri="{FF2B5EF4-FFF2-40B4-BE49-F238E27FC236}">
              <a16:creationId xmlns:a16="http://schemas.microsoft.com/office/drawing/2014/main" id="{5C582321-821C-4DF1-A431-0C6B627CE937}"/>
            </a:ext>
          </a:extLst>
        </xdr:cNvPr>
        <xdr:cNvCxnSpPr/>
      </xdr:nvCxnSpPr>
      <xdr:spPr>
        <a:xfrm flipV="1">
          <a:off x="10476865" y="9761052"/>
          <a:ext cx="0" cy="1279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72030</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5A0E196A-E1DA-4318-BFBB-E3A114C3673C}"/>
            </a:ext>
          </a:extLst>
        </xdr:cNvPr>
        <xdr:cNvSpPr txBox="1"/>
      </xdr:nvSpPr>
      <xdr:spPr>
        <a:xfrm>
          <a:off x="10515600" y="1104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68203</xdr:rowOff>
    </xdr:from>
    <xdr:to>
      <xdr:col>55</xdr:col>
      <xdr:colOff>88900</xdr:colOff>
      <xdr:row>64</xdr:row>
      <xdr:rowOff>68203</xdr:rowOff>
    </xdr:to>
    <xdr:cxnSp macro="">
      <xdr:nvCxnSpPr>
        <xdr:cNvPr id="230" name="直線コネクタ 229">
          <a:extLst>
            <a:ext uri="{FF2B5EF4-FFF2-40B4-BE49-F238E27FC236}">
              <a16:creationId xmlns:a16="http://schemas.microsoft.com/office/drawing/2014/main" id="{FB1751BC-5858-4D97-88FC-90B4D2521EAD}"/>
            </a:ext>
          </a:extLst>
        </xdr:cNvPr>
        <xdr:cNvCxnSpPr/>
      </xdr:nvCxnSpPr>
      <xdr:spPr>
        <a:xfrm>
          <a:off x="10388600" y="11041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106529</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1995DBD1-5FD4-4020-8186-A752F446A11C}"/>
            </a:ext>
          </a:extLst>
        </xdr:cNvPr>
        <xdr:cNvSpPr txBox="1"/>
      </xdr:nvSpPr>
      <xdr:spPr>
        <a:xfrm>
          <a:off x="10515600" y="95362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159852</xdr:rowOff>
    </xdr:from>
    <xdr:to>
      <xdr:col>55</xdr:col>
      <xdr:colOff>88900</xdr:colOff>
      <xdr:row>56</xdr:row>
      <xdr:rowOff>159852</xdr:rowOff>
    </xdr:to>
    <xdr:cxnSp macro="">
      <xdr:nvCxnSpPr>
        <xdr:cNvPr id="232" name="直線コネクタ 231">
          <a:extLst>
            <a:ext uri="{FF2B5EF4-FFF2-40B4-BE49-F238E27FC236}">
              <a16:creationId xmlns:a16="http://schemas.microsoft.com/office/drawing/2014/main" id="{62A80C7D-6715-4D46-8DD8-E64F320484D1}"/>
            </a:ext>
          </a:extLst>
        </xdr:cNvPr>
        <xdr:cNvCxnSpPr/>
      </xdr:nvCxnSpPr>
      <xdr:spPr>
        <a:xfrm>
          <a:off x="10388600" y="9761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101488</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51F4172A-E38B-44D4-86E6-7E20E4F4FC37}"/>
            </a:ext>
          </a:extLst>
        </xdr:cNvPr>
        <xdr:cNvSpPr txBox="1"/>
      </xdr:nvSpPr>
      <xdr:spPr>
        <a:xfrm>
          <a:off x="10515600" y="105599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78611</xdr:rowOff>
    </xdr:from>
    <xdr:to>
      <xdr:col>55</xdr:col>
      <xdr:colOff>50800</xdr:colOff>
      <xdr:row>63</xdr:row>
      <xdr:rowOff>8761</xdr:rowOff>
    </xdr:to>
    <xdr:sp macro="" textlink="">
      <xdr:nvSpPr>
        <xdr:cNvPr id="234" name="フローチャート: 判断 233">
          <a:extLst>
            <a:ext uri="{FF2B5EF4-FFF2-40B4-BE49-F238E27FC236}">
              <a16:creationId xmlns:a16="http://schemas.microsoft.com/office/drawing/2014/main" id="{B1A92481-5674-44DB-A640-5B93D26A757B}"/>
            </a:ext>
          </a:extLst>
        </xdr:cNvPr>
        <xdr:cNvSpPr/>
      </xdr:nvSpPr>
      <xdr:spPr>
        <a:xfrm>
          <a:off x="10426700" y="10708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91170</xdr:rowOff>
    </xdr:from>
    <xdr:to>
      <xdr:col>50</xdr:col>
      <xdr:colOff>165100</xdr:colOff>
      <xdr:row>63</xdr:row>
      <xdr:rowOff>21320</xdr:rowOff>
    </xdr:to>
    <xdr:sp macro="" textlink="">
      <xdr:nvSpPr>
        <xdr:cNvPr id="235" name="フローチャート: 判断 234">
          <a:extLst>
            <a:ext uri="{FF2B5EF4-FFF2-40B4-BE49-F238E27FC236}">
              <a16:creationId xmlns:a16="http://schemas.microsoft.com/office/drawing/2014/main" id="{137A6ACB-1CD3-4AB2-8B69-4FFFA63474DA}"/>
            </a:ext>
          </a:extLst>
        </xdr:cNvPr>
        <xdr:cNvSpPr/>
      </xdr:nvSpPr>
      <xdr:spPr>
        <a:xfrm>
          <a:off x="9588500" y="1072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90906</xdr:rowOff>
    </xdr:from>
    <xdr:to>
      <xdr:col>46</xdr:col>
      <xdr:colOff>38100</xdr:colOff>
      <xdr:row>63</xdr:row>
      <xdr:rowOff>21056</xdr:rowOff>
    </xdr:to>
    <xdr:sp macro="" textlink="">
      <xdr:nvSpPr>
        <xdr:cNvPr id="236" name="フローチャート: 判断 235">
          <a:extLst>
            <a:ext uri="{FF2B5EF4-FFF2-40B4-BE49-F238E27FC236}">
              <a16:creationId xmlns:a16="http://schemas.microsoft.com/office/drawing/2014/main" id="{236FC520-50E0-4CF7-B706-2AF8229F444F}"/>
            </a:ext>
          </a:extLst>
        </xdr:cNvPr>
        <xdr:cNvSpPr/>
      </xdr:nvSpPr>
      <xdr:spPr>
        <a:xfrm>
          <a:off x="8699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93907</xdr:rowOff>
    </xdr:from>
    <xdr:to>
      <xdr:col>41</xdr:col>
      <xdr:colOff>101600</xdr:colOff>
      <xdr:row>63</xdr:row>
      <xdr:rowOff>24057</xdr:rowOff>
    </xdr:to>
    <xdr:sp macro="" textlink="">
      <xdr:nvSpPr>
        <xdr:cNvPr id="237" name="フローチャート: 判断 236">
          <a:extLst>
            <a:ext uri="{FF2B5EF4-FFF2-40B4-BE49-F238E27FC236}">
              <a16:creationId xmlns:a16="http://schemas.microsoft.com/office/drawing/2014/main" id="{613CA27D-97ED-4A61-BB98-887AD66A9383}"/>
            </a:ext>
          </a:extLst>
        </xdr:cNvPr>
        <xdr:cNvSpPr/>
      </xdr:nvSpPr>
      <xdr:spPr>
        <a:xfrm>
          <a:off x="7810500" y="1072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98289</xdr:rowOff>
    </xdr:from>
    <xdr:to>
      <xdr:col>36</xdr:col>
      <xdr:colOff>165100</xdr:colOff>
      <xdr:row>63</xdr:row>
      <xdr:rowOff>28439</xdr:rowOff>
    </xdr:to>
    <xdr:sp macro="" textlink="">
      <xdr:nvSpPr>
        <xdr:cNvPr id="238" name="フローチャート: 判断 237">
          <a:extLst>
            <a:ext uri="{FF2B5EF4-FFF2-40B4-BE49-F238E27FC236}">
              <a16:creationId xmlns:a16="http://schemas.microsoft.com/office/drawing/2014/main" id="{2CFBDD34-DE2E-402B-99E5-4CB71502984E}"/>
            </a:ext>
          </a:extLst>
        </xdr:cNvPr>
        <xdr:cNvSpPr/>
      </xdr:nvSpPr>
      <xdr:spPr>
        <a:xfrm>
          <a:off x="6921500" y="1072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854A4C3B-851E-43CD-AB0E-054E22C56BB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8A77E029-DC33-49F4-B501-194EFE9A345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9FCA88B4-5436-402B-90DD-3CC0DC741D5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90C624F-F8A2-438C-A2F0-9FE8A759352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3B20949-9FE8-44C6-8F41-D9BA270C1D7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90727</xdr:rowOff>
    </xdr:from>
    <xdr:to>
      <xdr:col>55</xdr:col>
      <xdr:colOff>50800</xdr:colOff>
      <xdr:row>63</xdr:row>
      <xdr:rowOff>20877</xdr:rowOff>
    </xdr:to>
    <xdr:sp macro="" textlink="">
      <xdr:nvSpPr>
        <xdr:cNvPr id="244" name="楕円 243">
          <a:extLst>
            <a:ext uri="{FF2B5EF4-FFF2-40B4-BE49-F238E27FC236}">
              <a16:creationId xmlns:a16="http://schemas.microsoft.com/office/drawing/2014/main" id="{AD92938F-9B0E-456E-AA2A-C2602733C9BB}"/>
            </a:ext>
          </a:extLst>
        </xdr:cNvPr>
        <xdr:cNvSpPr/>
      </xdr:nvSpPr>
      <xdr:spPr>
        <a:xfrm>
          <a:off x="10426700" y="10720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69154</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393CDFD4-D484-4FA1-B373-F92290F81FFB}"/>
            </a:ext>
          </a:extLst>
        </xdr:cNvPr>
        <xdr:cNvSpPr txBox="1"/>
      </xdr:nvSpPr>
      <xdr:spPr>
        <a:xfrm>
          <a:off x="10515600" y="1069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96779</xdr:rowOff>
    </xdr:from>
    <xdr:to>
      <xdr:col>50</xdr:col>
      <xdr:colOff>165100</xdr:colOff>
      <xdr:row>63</xdr:row>
      <xdr:rowOff>26929</xdr:rowOff>
    </xdr:to>
    <xdr:sp macro="" textlink="">
      <xdr:nvSpPr>
        <xdr:cNvPr id="246" name="楕円 245">
          <a:extLst>
            <a:ext uri="{FF2B5EF4-FFF2-40B4-BE49-F238E27FC236}">
              <a16:creationId xmlns:a16="http://schemas.microsoft.com/office/drawing/2014/main" id="{937E60FB-0D5D-45FC-9212-30A481CA1AD9}"/>
            </a:ext>
          </a:extLst>
        </xdr:cNvPr>
        <xdr:cNvSpPr/>
      </xdr:nvSpPr>
      <xdr:spPr>
        <a:xfrm>
          <a:off x="9588500" y="1072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141527</xdr:rowOff>
    </xdr:from>
    <xdr:to>
      <xdr:col>55</xdr:col>
      <xdr:colOff>0</xdr:colOff>
      <xdr:row>62</xdr:row>
      <xdr:rowOff>147579</xdr:rowOff>
    </xdr:to>
    <xdr:cxnSp macro="">
      <xdr:nvCxnSpPr>
        <xdr:cNvPr id="247" name="直線コネクタ 246">
          <a:extLst>
            <a:ext uri="{FF2B5EF4-FFF2-40B4-BE49-F238E27FC236}">
              <a16:creationId xmlns:a16="http://schemas.microsoft.com/office/drawing/2014/main" id="{8FCD9471-771C-4A5A-8D88-A9E1A7DAD302}"/>
            </a:ext>
          </a:extLst>
        </xdr:cNvPr>
        <xdr:cNvCxnSpPr/>
      </xdr:nvCxnSpPr>
      <xdr:spPr>
        <a:xfrm flipV="1">
          <a:off x="9639300" y="10771427"/>
          <a:ext cx="838200" cy="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103035</xdr:rowOff>
    </xdr:from>
    <xdr:to>
      <xdr:col>46</xdr:col>
      <xdr:colOff>38100</xdr:colOff>
      <xdr:row>63</xdr:row>
      <xdr:rowOff>33185</xdr:rowOff>
    </xdr:to>
    <xdr:sp macro="" textlink="">
      <xdr:nvSpPr>
        <xdr:cNvPr id="248" name="楕円 247">
          <a:extLst>
            <a:ext uri="{FF2B5EF4-FFF2-40B4-BE49-F238E27FC236}">
              <a16:creationId xmlns:a16="http://schemas.microsoft.com/office/drawing/2014/main" id="{327865CB-3AA0-4E96-BF1B-894BEA970F02}"/>
            </a:ext>
          </a:extLst>
        </xdr:cNvPr>
        <xdr:cNvSpPr/>
      </xdr:nvSpPr>
      <xdr:spPr>
        <a:xfrm>
          <a:off x="8699500" y="1073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147579</xdr:rowOff>
    </xdr:from>
    <xdr:to>
      <xdr:col>50</xdr:col>
      <xdr:colOff>114300</xdr:colOff>
      <xdr:row>62</xdr:row>
      <xdr:rowOff>153835</xdr:rowOff>
    </xdr:to>
    <xdr:cxnSp macro="">
      <xdr:nvCxnSpPr>
        <xdr:cNvPr id="249" name="直線コネクタ 248">
          <a:extLst>
            <a:ext uri="{FF2B5EF4-FFF2-40B4-BE49-F238E27FC236}">
              <a16:creationId xmlns:a16="http://schemas.microsoft.com/office/drawing/2014/main" id="{2794776D-694B-4BB7-A0E1-3AADA8C4DE3E}"/>
            </a:ext>
          </a:extLst>
        </xdr:cNvPr>
        <xdr:cNvCxnSpPr/>
      </xdr:nvCxnSpPr>
      <xdr:spPr>
        <a:xfrm flipV="1">
          <a:off x="8750300" y="10777479"/>
          <a:ext cx="889000" cy="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109541</xdr:rowOff>
    </xdr:from>
    <xdr:to>
      <xdr:col>41</xdr:col>
      <xdr:colOff>101600</xdr:colOff>
      <xdr:row>63</xdr:row>
      <xdr:rowOff>39691</xdr:rowOff>
    </xdr:to>
    <xdr:sp macro="" textlink="">
      <xdr:nvSpPr>
        <xdr:cNvPr id="250" name="楕円 249">
          <a:extLst>
            <a:ext uri="{FF2B5EF4-FFF2-40B4-BE49-F238E27FC236}">
              <a16:creationId xmlns:a16="http://schemas.microsoft.com/office/drawing/2014/main" id="{3A5AC6D1-BA0B-4DBF-8C72-32B59CC04648}"/>
            </a:ext>
          </a:extLst>
        </xdr:cNvPr>
        <xdr:cNvSpPr/>
      </xdr:nvSpPr>
      <xdr:spPr>
        <a:xfrm>
          <a:off x="7810500" y="10739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153835</xdr:rowOff>
    </xdr:from>
    <xdr:to>
      <xdr:col>45</xdr:col>
      <xdr:colOff>177800</xdr:colOff>
      <xdr:row>62</xdr:row>
      <xdr:rowOff>160341</xdr:rowOff>
    </xdr:to>
    <xdr:cxnSp macro="">
      <xdr:nvCxnSpPr>
        <xdr:cNvPr id="251" name="直線コネクタ 250">
          <a:extLst>
            <a:ext uri="{FF2B5EF4-FFF2-40B4-BE49-F238E27FC236}">
              <a16:creationId xmlns:a16="http://schemas.microsoft.com/office/drawing/2014/main" id="{95C6CFAF-C971-4A66-8663-BA81FF01289E}"/>
            </a:ext>
          </a:extLst>
        </xdr:cNvPr>
        <xdr:cNvCxnSpPr/>
      </xdr:nvCxnSpPr>
      <xdr:spPr>
        <a:xfrm flipV="1">
          <a:off x="7861300" y="10783735"/>
          <a:ext cx="889000" cy="6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113965</xdr:rowOff>
    </xdr:from>
    <xdr:to>
      <xdr:col>36</xdr:col>
      <xdr:colOff>165100</xdr:colOff>
      <xdr:row>63</xdr:row>
      <xdr:rowOff>44115</xdr:rowOff>
    </xdr:to>
    <xdr:sp macro="" textlink="">
      <xdr:nvSpPr>
        <xdr:cNvPr id="252" name="楕円 251">
          <a:extLst>
            <a:ext uri="{FF2B5EF4-FFF2-40B4-BE49-F238E27FC236}">
              <a16:creationId xmlns:a16="http://schemas.microsoft.com/office/drawing/2014/main" id="{D20290F5-92C9-4F9E-A960-8C9386C327CE}"/>
            </a:ext>
          </a:extLst>
        </xdr:cNvPr>
        <xdr:cNvSpPr/>
      </xdr:nvSpPr>
      <xdr:spPr>
        <a:xfrm>
          <a:off x="6921500" y="1074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160341</xdr:rowOff>
    </xdr:from>
    <xdr:to>
      <xdr:col>41</xdr:col>
      <xdr:colOff>50800</xdr:colOff>
      <xdr:row>62</xdr:row>
      <xdr:rowOff>164765</xdr:rowOff>
    </xdr:to>
    <xdr:cxnSp macro="">
      <xdr:nvCxnSpPr>
        <xdr:cNvPr id="253" name="直線コネクタ 252">
          <a:extLst>
            <a:ext uri="{FF2B5EF4-FFF2-40B4-BE49-F238E27FC236}">
              <a16:creationId xmlns:a16="http://schemas.microsoft.com/office/drawing/2014/main" id="{29179C11-F8C3-418A-9403-8AF7B15716C5}"/>
            </a:ext>
          </a:extLst>
        </xdr:cNvPr>
        <xdr:cNvCxnSpPr/>
      </xdr:nvCxnSpPr>
      <xdr:spPr>
        <a:xfrm flipV="1">
          <a:off x="6972300" y="10790241"/>
          <a:ext cx="889000" cy="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37847</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2481A752-C324-4DB5-95FF-98F9A1B36ECE}"/>
            </a:ext>
          </a:extLst>
        </xdr:cNvPr>
        <xdr:cNvSpPr txBox="1"/>
      </xdr:nvSpPr>
      <xdr:spPr>
        <a:xfrm>
          <a:off x="9327095" y="10496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37583</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D24B517D-8355-40A9-9F4C-ECF94960C0DA}"/>
            </a:ext>
          </a:extLst>
        </xdr:cNvPr>
        <xdr:cNvSpPr txBox="1"/>
      </xdr:nvSpPr>
      <xdr:spPr>
        <a:xfrm>
          <a:off x="84507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40584</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ABC2E99E-9F37-49CC-91FB-10C20185ADCA}"/>
            </a:ext>
          </a:extLst>
        </xdr:cNvPr>
        <xdr:cNvSpPr txBox="1"/>
      </xdr:nvSpPr>
      <xdr:spPr>
        <a:xfrm>
          <a:off x="7561795" y="10499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44966</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4FED77E3-3260-4536-804A-F63320BB6101}"/>
            </a:ext>
          </a:extLst>
        </xdr:cNvPr>
        <xdr:cNvSpPr txBox="1"/>
      </xdr:nvSpPr>
      <xdr:spPr>
        <a:xfrm>
          <a:off x="6672795" y="10503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18056</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A5EB0C34-C569-4218-8D35-02D99AACB6C9}"/>
            </a:ext>
          </a:extLst>
        </xdr:cNvPr>
        <xdr:cNvSpPr txBox="1"/>
      </xdr:nvSpPr>
      <xdr:spPr>
        <a:xfrm>
          <a:off x="9327095" y="1081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24312</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9EDE49A1-B48E-4B9C-88F6-FFAF513E4187}"/>
            </a:ext>
          </a:extLst>
        </xdr:cNvPr>
        <xdr:cNvSpPr txBox="1"/>
      </xdr:nvSpPr>
      <xdr:spPr>
        <a:xfrm>
          <a:off x="8450795" y="10825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30818</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A6EC2D97-4AB6-411E-A235-B36547FD06CF}"/>
            </a:ext>
          </a:extLst>
        </xdr:cNvPr>
        <xdr:cNvSpPr txBox="1"/>
      </xdr:nvSpPr>
      <xdr:spPr>
        <a:xfrm>
          <a:off x="7561795" y="10832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35242</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B8EDD8E1-3965-4184-956A-417D22FF779B}"/>
            </a:ext>
          </a:extLst>
        </xdr:cNvPr>
        <xdr:cNvSpPr txBox="1"/>
      </xdr:nvSpPr>
      <xdr:spPr>
        <a:xfrm>
          <a:off x="6672795" y="10836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76B66A82-817D-42F5-8856-A36F193238A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B662E33A-1CE7-4F61-B3BF-6A0050BB447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16847322-5BF5-41EC-A30D-6F14261E791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99812A37-5358-494F-8E61-337C1264973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4CB59597-BCE3-4209-A42D-A5DB8ED5775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21F17F86-B1A5-459B-B3B8-4F6E33B30BD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C1521F9F-1933-4511-B096-12CD1C93674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EE96CD81-4E1C-4AD9-844D-B18CB132A66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3AEFCAAC-5F22-46A9-9D5F-E71A614527B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89C4432A-E189-4917-9CBD-D9C99953951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54EED2F-7C79-47FB-82A6-0717D33A3A5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88AED85D-4FD3-4C21-A07D-9440BFF8A458}"/>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D5777EBB-533E-45A9-803D-CA0D6B36D518}"/>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6D83A0D2-68EE-481F-8B46-B7F12B0665E5}"/>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62B923EC-EBA9-44F4-B895-8AC08357EDA1}"/>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20D4971B-42BA-496A-8935-E6EB77687C9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8BCD8B2E-FE25-4A92-AA4D-488D5226D2FE}"/>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3405DD1A-E04F-499C-BE35-A6CB377E8D48}"/>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DAA7ED17-8478-4B08-8310-45B127BA95D2}"/>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8F56894B-1C1F-462D-B053-9221C8AD8E6D}"/>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F5C18401-DB51-44F5-8920-15F3877E3E3D}"/>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A580243D-1F09-4A05-878B-FE5628932EC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9E423D94-4773-4729-91BC-3BB88078ADBC}"/>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60B6A308-BEFB-4FE1-B53F-CF688B3C611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53339</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EA6DD6B2-85EC-4908-938B-08E2A94E2EDE}"/>
            </a:ext>
          </a:extLst>
        </xdr:cNvPr>
        <xdr:cNvCxnSpPr/>
      </xdr:nvCxnSpPr>
      <xdr:spPr>
        <a:xfrm flipV="1">
          <a:off x="4634865" y="13426439"/>
          <a:ext cx="0" cy="1432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4CD81CFC-FF36-40E6-AA40-482ECBBBAB02}"/>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25206650-CF20-4231-AB04-268AF98E7CEC}"/>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839C1067-C835-4A47-B799-319D20DFA599}"/>
            </a:ext>
          </a:extLst>
        </xdr:cNvPr>
        <xdr:cNvSpPr txBox="1"/>
      </xdr:nvSpPr>
      <xdr:spPr>
        <a:xfrm>
          <a:off x="4673600" y="1320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53339</xdr:rowOff>
    </xdr:from>
    <xdr:to>
      <xdr:col>24</xdr:col>
      <xdr:colOff>152400</xdr:colOff>
      <xdr:row>78</xdr:row>
      <xdr:rowOff>53339</xdr:rowOff>
    </xdr:to>
    <xdr:cxnSp macro="">
      <xdr:nvCxnSpPr>
        <xdr:cNvPr id="290" name="直線コネクタ 289">
          <a:extLst>
            <a:ext uri="{FF2B5EF4-FFF2-40B4-BE49-F238E27FC236}">
              <a16:creationId xmlns:a16="http://schemas.microsoft.com/office/drawing/2014/main" id="{744847B5-C304-40C5-AA10-0205003597A8}"/>
            </a:ext>
          </a:extLst>
        </xdr:cNvPr>
        <xdr:cNvCxnSpPr/>
      </xdr:nvCxnSpPr>
      <xdr:spPr>
        <a:xfrm>
          <a:off x="4546600" y="1342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129557</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65A20E79-CA63-42AE-9885-DB70F2C5215E}"/>
            </a:ext>
          </a:extLst>
        </xdr:cNvPr>
        <xdr:cNvSpPr txBox="1"/>
      </xdr:nvSpPr>
      <xdr:spPr>
        <a:xfrm>
          <a:off x="4673600" y="14188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151130</xdr:rowOff>
    </xdr:from>
    <xdr:to>
      <xdr:col>24</xdr:col>
      <xdr:colOff>114300</xdr:colOff>
      <xdr:row>83</xdr:row>
      <xdr:rowOff>81280</xdr:rowOff>
    </xdr:to>
    <xdr:sp macro="" textlink="">
      <xdr:nvSpPr>
        <xdr:cNvPr id="292" name="フローチャート: 判断 291">
          <a:extLst>
            <a:ext uri="{FF2B5EF4-FFF2-40B4-BE49-F238E27FC236}">
              <a16:creationId xmlns:a16="http://schemas.microsoft.com/office/drawing/2014/main" id="{6D2541BB-633C-46EC-8A5C-32F0467D64AD}"/>
            </a:ext>
          </a:extLst>
        </xdr:cNvPr>
        <xdr:cNvSpPr/>
      </xdr:nvSpPr>
      <xdr:spPr>
        <a:xfrm>
          <a:off x="45847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141605</xdr:rowOff>
    </xdr:from>
    <xdr:to>
      <xdr:col>20</xdr:col>
      <xdr:colOff>38100</xdr:colOff>
      <xdr:row>83</xdr:row>
      <xdr:rowOff>71755</xdr:rowOff>
    </xdr:to>
    <xdr:sp macro="" textlink="">
      <xdr:nvSpPr>
        <xdr:cNvPr id="293" name="フローチャート: 判断 292">
          <a:extLst>
            <a:ext uri="{FF2B5EF4-FFF2-40B4-BE49-F238E27FC236}">
              <a16:creationId xmlns:a16="http://schemas.microsoft.com/office/drawing/2014/main" id="{A3C1080C-85BB-4313-9F0C-B9C5754F90DC}"/>
            </a:ext>
          </a:extLst>
        </xdr:cNvPr>
        <xdr:cNvSpPr/>
      </xdr:nvSpPr>
      <xdr:spPr>
        <a:xfrm>
          <a:off x="3746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128270</xdr:rowOff>
    </xdr:from>
    <xdr:to>
      <xdr:col>15</xdr:col>
      <xdr:colOff>101600</xdr:colOff>
      <xdr:row>83</xdr:row>
      <xdr:rowOff>58420</xdr:rowOff>
    </xdr:to>
    <xdr:sp macro="" textlink="">
      <xdr:nvSpPr>
        <xdr:cNvPr id="294" name="フローチャート: 判断 293">
          <a:extLst>
            <a:ext uri="{FF2B5EF4-FFF2-40B4-BE49-F238E27FC236}">
              <a16:creationId xmlns:a16="http://schemas.microsoft.com/office/drawing/2014/main" id="{F3D7B967-5E4A-40EA-90D0-9E8495E605EE}"/>
            </a:ext>
          </a:extLst>
        </xdr:cNvPr>
        <xdr:cNvSpPr/>
      </xdr:nvSpPr>
      <xdr:spPr>
        <a:xfrm>
          <a:off x="2857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105411</xdr:rowOff>
    </xdr:from>
    <xdr:to>
      <xdr:col>10</xdr:col>
      <xdr:colOff>165100</xdr:colOff>
      <xdr:row>83</xdr:row>
      <xdr:rowOff>35561</xdr:rowOff>
    </xdr:to>
    <xdr:sp macro="" textlink="">
      <xdr:nvSpPr>
        <xdr:cNvPr id="295" name="フローチャート: 判断 294">
          <a:extLst>
            <a:ext uri="{FF2B5EF4-FFF2-40B4-BE49-F238E27FC236}">
              <a16:creationId xmlns:a16="http://schemas.microsoft.com/office/drawing/2014/main" id="{FAC98872-10F8-42A9-9EF4-15F738E8BA36}"/>
            </a:ext>
          </a:extLst>
        </xdr:cNvPr>
        <xdr:cNvSpPr/>
      </xdr:nvSpPr>
      <xdr:spPr>
        <a:xfrm>
          <a:off x="1968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82550</xdr:rowOff>
    </xdr:from>
    <xdr:to>
      <xdr:col>6</xdr:col>
      <xdr:colOff>38100</xdr:colOff>
      <xdr:row>83</xdr:row>
      <xdr:rowOff>12700</xdr:rowOff>
    </xdr:to>
    <xdr:sp macro="" textlink="">
      <xdr:nvSpPr>
        <xdr:cNvPr id="296" name="フローチャート: 判断 295">
          <a:extLst>
            <a:ext uri="{FF2B5EF4-FFF2-40B4-BE49-F238E27FC236}">
              <a16:creationId xmlns:a16="http://schemas.microsoft.com/office/drawing/2014/main" id="{1ED30365-018E-4B86-938C-4F3BA058DB09}"/>
            </a:ext>
          </a:extLst>
        </xdr:cNvPr>
        <xdr:cNvSpPr/>
      </xdr:nvSpPr>
      <xdr:spPr>
        <a:xfrm>
          <a:off x="1079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841A972B-4A05-4FC2-9104-BE9E527F6E3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794A1003-29F6-4F5D-8944-1C3E42DA0D0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36AD62E1-04C9-481E-836E-5361BA1CCE4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20DC14E1-3353-4BCB-93A4-07A75A5D34F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3B26F933-B69E-48D5-9EEF-BDB52386444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116839</xdr:rowOff>
    </xdr:from>
    <xdr:to>
      <xdr:col>24</xdr:col>
      <xdr:colOff>114300</xdr:colOff>
      <xdr:row>83</xdr:row>
      <xdr:rowOff>46989</xdr:rowOff>
    </xdr:to>
    <xdr:sp macro="" textlink="">
      <xdr:nvSpPr>
        <xdr:cNvPr id="302" name="楕円 301">
          <a:extLst>
            <a:ext uri="{FF2B5EF4-FFF2-40B4-BE49-F238E27FC236}">
              <a16:creationId xmlns:a16="http://schemas.microsoft.com/office/drawing/2014/main" id="{483F30A8-B86F-4AC8-93A7-B74FB196E097}"/>
            </a:ext>
          </a:extLst>
        </xdr:cNvPr>
        <xdr:cNvSpPr/>
      </xdr:nvSpPr>
      <xdr:spPr>
        <a:xfrm>
          <a:off x="4584700" y="1417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139716</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097EADB8-7504-4E57-8489-7415F00B78FE}"/>
            </a:ext>
          </a:extLst>
        </xdr:cNvPr>
        <xdr:cNvSpPr txBox="1"/>
      </xdr:nvSpPr>
      <xdr:spPr>
        <a:xfrm>
          <a:off x="4673600" y="1402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88264</xdr:rowOff>
    </xdr:from>
    <xdr:to>
      <xdr:col>20</xdr:col>
      <xdr:colOff>38100</xdr:colOff>
      <xdr:row>83</xdr:row>
      <xdr:rowOff>18414</xdr:rowOff>
    </xdr:to>
    <xdr:sp macro="" textlink="">
      <xdr:nvSpPr>
        <xdr:cNvPr id="304" name="楕円 303">
          <a:extLst>
            <a:ext uri="{FF2B5EF4-FFF2-40B4-BE49-F238E27FC236}">
              <a16:creationId xmlns:a16="http://schemas.microsoft.com/office/drawing/2014/main" id="{B61A8D33-F00E-4523-BEE4-207712D7908A}"/>
            </a:ext>
          </a:extLst>
        </xdr:cNvPr>
        <xdr:cNvSpPr/>
      </xdr:nvSpPr>
      <xdr:spPr>
        <a:xfrm>
          <a:off x="3746500" y="1414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139064</xdr:rowOff>
    </xdr:from>
    <xdr:to>
      <xdr:col>24</xdr:col>
      <xdr:colOff>63500</xdr:colOff>
      <xdr:row>82</xdr:row>
      <xdr:rowOff>167639</xdr:rowOff>
    </xdr:to>
    <xdr:cxnSp macro="">
      <xdr:nvCxnSpPr>
        <xdr:cNvPr id="305" name="直線コネクタ 304">
          <a:extLst>
            <a:ext uri="{FF2B5EF4-FFF2-40B4-BE49-F238E27FC236}">
              <a16:creationId xmlns:a16="http://schemas.microsoft.com/office/drawing/2014/main" id="{9C48E65C-6612-4EE0-BA79-097389CCFAC1}"/>
            </a:ext>
          </a:extLst>
        </xdr:cNvPr>
        <xdr:cNvCxnSpPr/>
      </xdr:nvCxnSpPr>
      <xdr:spPr>
        <a:xfrm>
          <a:off x="3797300" y="14197964"/>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82550</xdr:rowOff>
    </xdr:from>
    <xdr:to>
      <xdr:col>15</xdr:col>
      <xdr:colOff>101600</xdr:colOff>
      <xdr:row>83</xdr:row>
      <xdr:rowOff>12700</xdr:rowOff>
    </xdr:to>
    <xdr:sp macro="" textlink="">
      <xdr:nvSpPr>
        <xdr:cNvPr id="306" name="楕円 305">
          <a:extLst>
            <a:ext uri="{FF2B5EF4-FFF2-40B4-BE49-F238E27FC236}">
              <a16:creationId xmlns:a16="http://schemas.microsoft.com/office/drawing/2014/main" id="{66EE45C4-04DC-423E-8077-999DAE16560A}"/>
            </a:ext>
          </a:extLst>
        </xdr:cNvPr>
        <xdr:cNvSpPr/>
      </xdr:nvSpPr>
      <xdr:spPr>
        <a:xfrm>
          <a:off x="2857500" y="141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133350</xdr:rowOff>
    </xdr:from>
    <xdr:to>
      <xdr:col>19</xdr:col>
      <xdr:colOff>177800</xdr:colOff>
      <xdr:row>82</xdr:row>
      <xdr:rowOff>139064</xdr:rowOff>
    </xdr:to>
    <xdr:cxnSp macro="">
      <xdr:nvCxnSpPr>
        <xdr:cNvPr id="307" name="直線コネクタ 306">
          <a:extLst>
            <a:ext uri="{FF2B5EF4-FFF2-40B4-BE49-F238E27FC236}">
              <a16:creationId xmlns:a16="http://schemas.microsoft.com/office/drawing/2014/main" id="{593D56A8-C6A7-43DD-96D7-A6265D54E475}"/>
            </a:ext>
          </a:extLst>
        </xdr:cNvPr>
        <xdr:cNvCxnSpPr/>
      </xdr:nvCxnSpPr>
      <xdr:spPr>
        <a:xfrm>
          <a:off x="2908300" y="1419225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50164</xdr:rowOff>
    </xdr:from>
    <xdr:to>
      <xdr:col>10</xdr:col>
      <xdr:colOff>165100</xdr:colOff>
      <xdr:row>82</xdr:row>
      <xdr:rowOff>151764</xdr:rowOff>
    </xdr:to>
    <xdr:sp macro="" textlink="">
      <xdr:nvSpPr>
        <xdr:cNvPr id="308" name="楕円 307">
          <a:extLst>
            <a:ext uri="{FF2B5EF4-FFF2-40B4-BE49-F238E27FC236}">
              <a16:creationId xmlns:a16="http://schemas.microsoft.com/office/drawing/2014/main" id="{275C75C5-50F3-4E8A-B9D8-EB869E562782}"/>
            </a:ext>
          </a:extLst>
        </xdr:cNvPr>
        <xdr:cNvSpPr/>
      </xdr:nvSpPr>
      <xdr:spPr>
        <a:xfrm>
          <a:off x="1968500" y="1410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100964</xdr:rowOff>
    </xdr:from>
    <xdr:to>
      <xdr:col>15</xdr:col>
      <xdr:colOff>50800</xdr:colOff>
      <xdr:row>82</xdr:row>
      <xdr:rowOff>133350</xdr:rowOff>
    </xdr:to>
    <xdr:cxnSp macro="">
      <xdr:nvCxnSpPr>
        <xdr:cNvPr id="309" name="直線コネクタ 308">
          <a:extLst>
            <a:ext uri="{FF2B5EF4-FFF2-40B4-BE49-F238E27FC236}">
              <a16:creationId xmlns:a16="http://schemas.microsoft.com/office/drawing/2014/main" id="{DD98FA4F-646C-4C6C-8DE3-A73E5726BB48}"/>
            </a:ext>
          </a:extLst>
        </xdr:cNvPr>
        <xdr:cNvCxnSpPr/>
      </xdr:nvCxnSpPr>
      <xdr:spPr>
        <a:xfrm>
          <a:off x="2019300" y="14159864"/>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21589</xdr:rowOff>
    </xdr:from>
    <xdr:to>
      <xdr:col>6</xdr:col>
      <xdr:colOff>38100</xdr:colOff>
      <xdr:row>82</xdr:row>
      <xdr:rowOff>123189</xdr:rowOff>
    </xdr:to>
    <xdr:sp macro="" textlink="">
      <xdr:nvSpPr>
        <xdr:cNvPr id="310" name="楕円 309">
          <a:extLst>
            <a:ext uri="{FF2B5EF4-FFF2-40B4-BE49-F238E27FC236}">
              <a16:creationId xmlns:a16="http://schemas.microsoft.com/office/drawing/2014/main" id="{51728BB0-5515-4A77-A1A9-C06D91E8B28B}"/>
            </a:ext>
          </a:extLst>
        </xdr:cNvPr>
        <xdr:cNvSpPr/>
      </xdr:nvSpPr>
      <xdr:spPr>
        <a:xfrm>
          <a:off x="1079500" y="1408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72389</xdr:rowOff>
    </xdr:from>
    <xdr:to>
      <xdr:col>10</xdr:col>
      <xdr:colOff>114300</xdr:colOff>
      <xdr:row>82</xdr:row>
      <xdr:rowOff>100964</xdr:rowOff>
    </xdr:to>
    <xdr:cxnSp macro="">
      <xdr:nvCxnSpPr>
        <xdr:cNvPr id="311" name="直線コネクタ 310">
          <a:extLst>
            <a:ext uri="{FF2B5EF4-FFF2-40B4-BE49-F238E27FC236}">
              <a16:creationId xmlns:a16="http://schemas.microsoft.com/office/drawing/2014/main" id="{BE1BE6B5-9F60-4B5A-8E51-29931BEA7DDC}"/>
            </a:ext>
          </a:extLst>
        </xdr:cNvPr>
        <xdr:cNvCxnSpPr/>
      </xdr:nvCxnSpPr>
      <xdr:spPr>
        <a:xfrm>
          <a:off x="1130300" y="14131289"/>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62882</xdr:rowOff>
    </xdr:from>
    <xdr:ext cx="405111" cy="259045"/>
    <xdr:sp macro="" textlink="">
      <xdr:nvSpPr>
        <xdr:cNvPr id="312" name="n_1aveValue【公営住宅】&#10;有形固定資産減価償却率">
          <a:extLst>
            <a:ext uri="{FF2B5EF4-FFF2-40B4-BE49-F238E27FC236}">
              <a16:creationId xmlns:a16="http://schemas.microsoft.com/office/drawing/2014/main" id="{B824E342-E47A-4E47-A293-5A212115D64C}"/>
            </a:ext>
          </a:extLst>
        </xdr:cNvPr>
        <xdr:cNvSpPr txBox="1"/>
      </xdr:nvSpPr>
      <xdr:spPr>
        <a:xfrm>
          <a:off x="35820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49547</xdr:rowOff>
    </xdr:from>
    <xdr:ext cx="405111" cy="259045"/>
    <xdr:sp macro="" textlink="">
      <xdr:nvSpPr>
        <xdr:cNvPr id="313" name="n_2aveValue【公営住宅】&#10;有形固定資産減価償却率">
          <a:extLst>
            <a:ext uri="{FF2B5EF4-FFF2-40B4-BE49-F238E27FC236}">
              <a16:creationId xmlns:a16="http://schemas.microsoft.com/office/drawing/2014/main" id="{14FCC7EA-5FA9-49C7-A9D7-F888BC351363}"/>
            </a:ext>
          </a:extLst>
        </xdr:cNvPr>
        <xdr:cNvSpPr txBox="1"/>
      </xdr:nvSpPr>
      <xdr:spPr>
        <a:xfrm>
          <a:off x="27057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26688</xdr:rowOff>
    </xdr:from>
    <xdr:ext cx="405111" cy="259045"/>
    <xdr:sp macro="" textlink="">
      <xdr:nvSpPr>
        <xdr:cNvPr id="314" name="n_3aveValue【公営住宅】&#10;有形固定資産減価償却率">
          <a:extLst>
            <a:ext uri="{FF2B5EF4-FFF2-40B4-BE49-F238E27FC236}">
              <a16:creationId xmlns:a16="http://schemas.microsoft.com/office/drawing/2014/main" id="{85718199-594F-42DC-B7CF-317F99F26A72}"/>
            </a:ext>
          </a:extLst>
        </xdr:cNvPr>
        <xdr:cNvSpPr txBox="1"/>
      </xdr:nvSpPr>
      <xdr:spPr>
        <a:xfrm>
          <a:off x="1816744" y="1425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3827</xdr:rowOff>
    </xdr:from>
    <xdr:ext cx="405111" cy="259045"/>
    <xdr:sp macro="" textlink="">
      <xdr:nvSpPr>
        <xdr:cNvPr id="315" name="n_4aveValue【公営住宅】&#10;有形固定資産減価償却率">
          <a:extLst>
            <a:ext uri="{FF2B5EF4-FFF2-40B4-BE49-F238E27FC236}">
              <a16:creationId xmlns:a16="http://schemas.microsoft.com/office/drawing/2014/main" id="{0CBAA2F0-84C1-4027-AFFC-BA2A5AE7C306}"/>
            </a:ext>
          </a:extLst>
        </xdr:cNvPr>
        <xdr:cNvSpPr txBox="1"/>
      </xdr:nvSpPr>
      <xdr:spPr>
        <a:xfrm>
          <a:off x="927744" y="1423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34941</xdr:rowOff>
    </xdr:from>
    <xdr:ext cx="405111" cy="259045"/>
    <xdr:sp macro="" textlink="">
      <xdr:nvSpPr>
        <xdr:cNvPr id="316" name="n_1mainValue【公営住宅】&#10;有形固定資産減価償却率">
          <a:extLst>
            <a:ext uri="{FF2B5EF4-FFF2-40B4-BE49-F238E27FC236}">
              <a16:creationId xmlns:a16="http://schemas.microsoft.com/office/drawing/2014/main" id="{A82726CC-5F84-4271-9D78-48E9EF1A004F}"/>
            </a:ext>
          </a:extLst>
        </xdr:cNvPr>
        <xdr:cNvSpPr txBox="1"/>
      </xdr:nvSpPr>
      <xdr:spPr>
        <a:xfrm>
          <a:off x="3582044" y="1392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29227</xdr:rowOff>
    </xdr:from>
    <xdr:ext cx="405111" cy="259045"/>
    <xdr:sp macro="" textlink="">
      <xdr:nvSpPr>
        <xdr:cNvPr id="317" name="n_2mainValue【公営住宅】&#10;有形固定資産減価償却率">
          <a:extLst>
            <a:ext uri="{FF2B5EF4-FFF2-40B4-BE49-F238E27FC236}">
              <a16:creationId xmlns:a16="http://schemas.microsoft.com/office/drawing/2014/main" id="{FC8B211A-B4DA-4549-8215-A95C14404166}"/>
            </a:ext>
          </a:extLst>
        </xdr:cNvPr>
        <xdr:cNvSpPr txBox="1"/>
      </xdr:nvSpPr>
      <xdr:spPr>
        <a:xfrm>
          <a:off x="2705744" y="1391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168291</xdr:rowOff>
    </xdr:from>
    <xdr:ext cx="405111" cy="259045"/>
    <xdr:sp macro="" textlink="">
      <xdr:nvSpPr>
        <xdr:cNvPr id="318" name="n_3mainValue【公営住宅】&#10;有形固定資産減価償却率">
          <a:extLst>
            <a:ext uri="{FF2B5EF4-FFF2-40B4-BE49-F238E27FC236}">
              <a16:creationId xmlns:a16="http://schemas.microsoft.com/office/drawing/2014/main" id="{85CFB8E8-DB4A-4457-A8D4-BAB09DDB43DC}"/>
            </a:ext>
          </a:extLst>
        </xdr:cNvPr>
        <xdr:cNvSpPr txBox="1"/>
      </xdr:nvSpPr>
      <xdr:spPr>
        <a:xfrm>
          <a:off x="1816744" y="1388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139716</xdr:rowOff>
    </xdr:from>
    <xdr:ext cx="405111" cy="259045"/>
    <xdr:sp macro="" textlink="">
      <xdr:nvSpPr>
        <xdr:cNvPr id="319" name="n_4mainValue【公営住宅】&#10;有形固定資産減価償却率">
          <a:extLst>
            <a:ext uri="{FF2B5EF4-FFF2-40B4-BE49-F238E27FC236}">
              <a16:creationId xmlns:a16="http://schemas.microsoft.com/office/drawing/2014/main" id="{4058C2C0-4DBC-4CB0-83C4-E2EACF47E86F}"/>
            </a:ext>
          </a:extLst>
        </xdr:cNvPr>
        <xdr:cNvSpPr txBox="1"/>
      </xdr:nvSpPr>
      <xdr:spPr>
        <a:xfrm>
          <a:off x="927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135657EE-DFC7-4EFA-B156-B2370B20C66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9CC7F198-6648-45D9-8086-4C7EEB3A891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35A7C4C0-661A-4D13-A69D-B2FD9FB63CC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9F81BAB7-A9AF-4045-82AB-9E0B415C5E6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32FA8BB2-9159-4071-BF82-3C324E8C696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42E4F4C1-77B3-4B94-B3B5-6FE93EF93A4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5F3B0A99-DD9D-4C92-A3CE-D072719EDB5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C8982017-DF94-47C0-9037-71AB8910BB0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4DEB5E2B-99A2-4DB7-A07A-ED184EC24F5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83FA7CC7-7C7D-4DD7-A23B-0082F71D42C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EF0A4795-A5A7-4BA5-95C0-9E582F542DC9}"/>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6583AB8F-A01A-4FE2-8CDF-556C7C4B4C96}"/>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F07C3D54-64DC-40B7-A16E-AE19FC0B64B2}"/>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a:extLst>
            <a:ext uri="{FF2B5EF4-FFF2-40B4-BE49-F238E27FC236}">
              <a16:creationId xmlns:a16="http://schemas.microsoft.com/office/drawing/2014/main" id="{02DCBF39-02EC-49AB-8C1B-FCFFAE5E057E}"/>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05B961F2-D1B1-4AB3-844E-373FFA31438D}"/>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a:extLst>
            <a:ext uri="{FF2B5EF4-FFF2-40B4-BE49-F238E27FC236}">
              <a16:creationId xmlns:a16="http://schemas.microsoft.com/office/drawing/2014/main" id="{16C0C366-BF57-463B-8D5C-2AA744AFC8E0}"/>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69983EA1-DABF-49A8-B47F-0302D37B2164}"/>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a:extLst>
            <a:ext uri="{FF2B5EF4-FFF2-40B4-BE49-F238E27FC236}">
              <a16:creationId xmlns:a16="http://schemas.microsoft.com/office/drawing/2014/main" id="{F34C0CE3-6018-47EB-AFA8-D67ACDFDD405}"/>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5D698214-0475-43FB-B59A-2DEFDD13740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C8D6A58A-D9A6-4395-8ED2-0C33DB1581C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BF33D423-6C1B-4ECE-8376-2FB0A732AE3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65669</xdr:rowOff>
    </xdr:from>
    <xdr:to>
      <xdr:col>54</xdr:col>
      <xdr:colOff>189865</xdr:colOff>
      <xdr:row>86</xdr:row>
      <xdr:rowOff>34168</xdr:rowOff>
    </xdr:to>
    <xdr:cxnSp macro="">
      <xdr:nvCxnSpPr>
        <xdr:cNvPr id="341" name="直線コネクタ 340">
          <a:extLst>
            <a:ext uri="{FF2B5EF4-FFF2-40B4-BE49-F238E27FC236}">
              <a16:creationId xmlns:a16="http://schemas.microsoft.com/office/drawing/2014/main" id="{65A3FB8F-4C79-4466-83C8-A3676B469092}"/>
            </a:ext>
          </a:extLst>
        </xdr:cNvPr>
        <xdr:cNvCxnSpPr/>
      </xdr:nvCxnSpPr>
      <xdr:spPr>
        <a:xfrm flipV="1">
          <a:off x="10476865" y="13610219"/>
          <a:ext cx="0" cy="1168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37995</xdr:rowOff>
    </xdr:from>
    <xdr:ext cx="469744" cy="259045"/>
    <xdr:sp macro="" textlink="">
      <xdr:nvSpPr>
        <xdr:cNvPr id="342" name="【公営住宅】&#10;一人当たり面積最小値テキスト">
          <a:extLst>
            <a:ext uri="{FF2B5EF4-FFF2-40B4-BE49-F238E27FC236}">
              <a16:creationId xmlns:a16="http://schemas.microsoft.com/office/drawing/2014/main" id="{F63B988C-7B9D-4221-88C9-E2B2CA96200B}"/>
            </a:ext>
          </a:extLst>
        </xdr:cNvPr>
        <xdr:cNvSpPr txBox="1"/>
      </xdr:nvSpPr>
      <xdr:spPr>
        <a:xfrm>
          <a:off x="10515600" y="14782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34168</xdr:rowOff>
    </xdr:from>
    <xdr:to>
      <xdr:col>55</xdr:col>
      <xdr:colOff>88900</xdr:colOff>
      <xdr:row>86</xdr:row>
      <xdr:rowOff>34168</xdr:rowOff>
    </xdr:to>
    <xdr:cxnSp macro="">
      <xdr:nvCxnSpPr>
        <xdr:cNvPr id="343" name="直線コネクタ 342">
          <a:extLst>
            <a:ext uri="{FF2B5EF4-FFF2-40B4-BE49-F238E27FC236}">
              <a16:creationId xmlns:a16="http://schemas.microsoft.com/office/drawing/2014/main" id="{7BC0DCB5-71AA-4055-BAFE-ECF8CA0836CC}"/>
            </a:ext>
          </a:extLst>
        </xdr:cNvPr>
        <xdr:cNvCxnSpPr/>
      </xdr:nvCxnSpPr>
      <xdr:spPr>
        <a:xfrm>
          <a:off x="10388600" y="1477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12346</xdr:rowOff>
    </xdr:from>
    <xdr:ext cx="534377" cy="259045"/>
    <xdr:sp macro="" textlink="">
      <xdr:nvSpPr>
        <xdr:cNvPr id="344" name="【公営住宅】&#10;一人当たり面積最大値テキスト">
          <a:extLst>
            <a:ext uri="{FF2B5EF4-FFF2-40B4-BE49-F238E27FC236}">
              <a16:creationId xmlns:a16="http://schemas.microsoft.com/office/drawing/2014/main" id="{7C9B7BD4-A1DB-4B54-87E6-FC626F028AC2}"/>
            </a:ext>
          </a:extLst>
        </xdr:cNvPr>
        <xdr:cNvSpPr txBox="1"/>
      </xdr:nvSpPr>
      <xdr:spPr>
        <a:xfrm>
          <a:off x="10515600" y="1338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65669</xdr:rowOff>
    </xdr:from>
    <xdr:to>
      <xdr:col>55</xdr:col>
      <xdr:colOff>88900</xdr:colOff>
      <xdr:row>79</xdr:row>
      <xdr:rowOff>65669</xdr:rowOff>
    </xdr:to>
    <xdr:cxnSp macro="">
      <xdr:nvCxnSpPr>
        <xdr:cNvPr id="345" name="直線コネクタ 344">
          <a:extLst>
            <a:ext uri="{FF2B5EF4-FFF2-40B4-BE49-F238E27FC236}">
              <a16:creationId xmlns:a16="http://schemas.microsoft.com/office/drawing/2014/main" id="{EE9B10D7-D9BB-4C7F-8807-072EC0BA16B0}"/>
            </a:ext>
          </a:extLst>
        </xdr:cNvPr>
        <xdr:cNvCxnSpPr/>
      </xdr:nvCxnSpPr>
      <xdr:spPr>
        <a:xfrm>
          <a:off x="10388600" y="13610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79021</xdr:rowOff>
    </xdr:from>
    <xdr:ext cx="469744" cy="259045"/>
    <xdr:sp macro="" textlink="">
      <xdr:nvSpPr>
        <xdr:cNvPr id="346" name="【公営住宅】&#10;一人当たり面積平均値テキスト">
          <a:extLst>
            <a:ext uri="{FF2B5EF4-FFF2-40B4-BE49-F238E27FC236}">
              <a16:creationId xmlns:a16="http://schemas.microsoft.com/office/drawing/2014/main" id="{2EA1EB45-532C-4C1B-91C9-F768D39D0901}"/>
            </a:ext>
          </a:extLst>
        </xdr:cNvPr>
        <xdr:cNvSpPr txBox="1"/>
      </xdr:nvSpPr>
      <xdr:spPr>
        <a:xfrm>
          <a:off x="10515600" y="14652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100594</xdr:rowOff>
    </xdr:from>
    <xdr:to>
      <xdr:col>55</xdr:col>
      <xdr:colOff>50800</xdr:colOff>
      <xdr:row>86</xdr:row>
      <xdr:rowOff>30744</xdr:rowOff>
    </xdr:to>
    <xdr:sp macro="" textlink="">
      <xdr:nvSpPr>
        <xdr:cNvPr id="347" name="フローチャート: 判断 346">
          <a:extLst>
            <a:ext uri="{FF2B5EF4-FFF2-40B4-BE49-F238E27FC236}">
              <a16:creationId xmlns:a16="http://schemas.microsoft.com/office/drawing/2014/main" id="{E2ECDE86-8EB0-42BF-AD05-7D0D5AD3B591}"/>
            </a:ext>
          </a:extLst>
        </xdr:cNvPr>
        <xdr:cNvSpPr/>
      </xdr:nvSpPr>
      <xdr:spPr>
        <a:xfrm>
          <a:off x="104267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101966</xdr:rowOff>
    </xdr:from>
    <xdr:to>
      <xdr:col>50</xdr:col>
      <xdr:colOff>165100</xdr:colOff>
      <xdr:row>86</xdr:row>
      <xdr:rowOff>32116</xdr:rowOff>
    </xdr:to>
    <xdr:sp macro="" textlink="">
      <xdr:nvSpPr>
        <xdr:cNvPr id="348" name="フローチャート: 判断 347">
          <a:extLst>
            <a:ext uri="{FF2B5EF4-FFF2-40B4-BE49-F238E27FC236}">
              <a16:creationId xmlns:a16="http://schemas.microsoft.com/office/drawing/2014/main" id="{D84DD932-EBC2-4573-B76C-2AA2DABCE391}"/>
            </a:ext>
          </a:extLst>
        </xdr:cNvPr>
        <xdr:cNvSpPr/>
      </xdr:nvSpPr>
      <xdr:spPr>
        <a:xfrm>
          <a:off x="9588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100457</xdr:rowOff>
    </xdr:from>
    <xdr:to>
      <xdr:col>46</xdr:col>
      <xdr:colOff>38100</xdr:colOff>
      <xdr:row>86</xdr:row>
      <xdr:rowOff>30607</xdr:rowOff>
    </xdr:to>
    <xdr:sp macro="" textlink="">
      <xdr:nvSpPr>
        <xdr:cNvPr id="349" name="フローチャート: 判断 348">
          <a:extLst>
            <a:ext uri="{FF2B5EF4-FFF2-40B4-BE49-F238E27FC236}">
              <a16:creationId xmlns:a16="http://schemas.microsoft.com/office/drawing/2014/main" id="{B3AED7BC-5EA2-440A-AECE-E5287F973C68}"/>
            </a:ext>
          </a:extLst>
        </xdr:cNvPr>
        <xdr:cNvSpPr/>
      </xdr:nvSpPr>
      <xdr:spPr>
        <a:xfrm>
          <a:off x="8699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101828</xdr:rowOff>
    </xdr:from>
    <xdr:to>
      <xdr:col>41</xdr:col>
      <xdr:colOff>101600</xdr:colOff>
      <xdr:row>86</xdr:row>
      <xdr:rowOff>31978</xdr:rowOff>
    </xdr:to>
    <xdr:sp macro="" textlink="">
      <xdr:nvSpPr>
        <xdr:cNvPr id="350" name="フローチャート: 判断 349">
          <a:extLst>
            <a:ext uri="{FF2B5EF4-FFF2-40B4-BE49-F238E27FC236}">
              <a16:creationId xmlns:a16="http://schemas.microsoft.com/office/drawing/2014/main" id="{A495DE00-4044-483F-BC17-57E05C2D6C66}"/>
            </a:ext>
          </a:extLst>
        </xdr:cNvPr>
        <xdr:cNvSpPr/>
      </xdr:nvSpPr>
      <xdr:spPr>
        <a:xfrm>
          <a:off x="7810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103338</xdr:rowOff>
    </xdr:from>
    <xdr:to>
      <xdr:col>36</xdr:col>
      <xdr:colOff>165100</xdr:colOff>
      <xdr:row>86</xdr:row>
      <xdr:rowOff>33488</xdr:rowOff>
    </xdr:to>
    <xdr:sp macro="" textlink="">
      <xdr:nvSpPr>
        <xdr:cNvPr id="351" name="フローチャート: 判断 350">
          <a:extLst>
            <a:ext uri="{FF2B5EF4-FFF2-40B4-BE49-F238E27FC236}">
              <a16:creationId xmlns:a16="http://schemas.microsoft.com/office/drawing/2014/main" id="{3E62181A-5983-4E68-9899-8F968145803A}"/>
            </a:ext>
          </a:extLst>
        </xdr:cNvPr>
        <xdr:cNvSpPr/>
      </xdr:nvSpPr>
      <xdr:spPr>
        <a:xfrm>
          <a:off x="6921500" y="1467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B76545CA-EF65-4960-8140-D4D78A35389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ED556186-47FA-4271-AA5E-C6009CD7A06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2D9AAA42-DC28-4986-988B-CCA5B0F4687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6AE6259A-8887-44A4-BB0C-10EAD54D320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290E7661-4038-4776-B6BE-0956EC720E0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34758</xdr:rowOff>
    </xdr:from>
    <xdr:to>
      <xdr:col>55</xdr:col>
      <xdr:colOff>50800</xdr:colOff>
      <xdr:row>85</xdr:row>
      <xdr:rowOff>136358</xdr:rowOff>
    </xdr:to>
    <xdr:sp macro="" textlink="">
      <xdr:nvSpPr>
        <xdr:cNvPr id="357" name="楕円 356">
          <a:extLst>
            <a:ext uri="{FF2B5EF4-FFF2-40B4-BE49-F238E27FC236}">
              <a16:creationId xmlns:a16="http://schemas.microsoft.com/office/drawing/2014/main" id="{A6A607C0-7359-4AD6-B2CA-342E2CC9D45E}"/>
            </a:ext>
          </a:extLst>
        </xdr:cNvPr>
        <xdr:cNvSpPr/>
      </xdr:nvSpPr>
      <xdr:spPr>
        <a:xfrm>
          <a:off x="10426700" y="1460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165585</xdr:rowOff>
    </xdr:from>
    <xdr:ext cx="469744" cy="259045"/>
    <xdr:sp macro="" textlink="">
      <xdr:nvSpPr>
        <xdr:cNvPr id="358" name="【公営住宅】&#10;一人当たり面積該当値テキスト">
          <a:extLst>
            <a:ext uri="{FF2B5EF4-FFF2-40B4-BE49-F238E27FC236}">
              <a16:creationId xmlns:a16="http://schemas.microsoft.com/office/drawing/2014/main" id="{ECDE2E2A-A661-4A03-8EE7-5BC08D15FD5F}"/>
            </a:ext>
          </a:extLst>
        </xdr:cNvPr>
        <xdr:cNvSpPr txBox="1"/>
      </xdr:nvSpPr>
      <xdr:spPr>
        <a:xfrm>
          <a:off x="10515600" y="14395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37226</xdr:rowOff>
    </xdr:from>
    <xdr:to>
      <xdr:col>50</xdr:col>
      <xdr:colOff>165100</xdr:colOff>
      <xdr:row>85</xdr:row>
      <xdr:rowOff>138826</xdr:rowOff>
    </xdr:to>
    <xdr:sp macro="" textlink="">
      <xdr:nvSpPr>
        <xdr:cNvPr id="359" name="楕円 358">
          <a:extLst>
            <a:ext uri="{FF2B5EF4-FFF2-40B4-BE49-F238E27FC236}">
              <a16:creationId xmlns:a16="http://schemas.microsoft.com/office/drawing/2014/main" id="{9F195490-F248-44F1-A98F-D2D278281526}"/>
            </a:ext>
          </a:extLst>
        </xdr:cNvPr>
        <xdr:cNvSpPr/>
      </xdr:nvSpPr>
      <xdr:spPr>
        <a:xfrm>
          <a:off x="9588500" y="1461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85558</xdr:rowOff>
    </xdr:from>
    <xdr:to>
      <xdr:col>55</xdr:col>
      <xdr:colOff>0</xdr:colOff>
      <xdr:row>85</xdr:row>
      <xdr:rowOff>88026</xdr:rowOff>
    </xdr:to>
    <xdr:cxnSp macro="">
      <xdr:nvCxnSpPr>
        <xdr:cNvPr id="360" name="直線コネクタ 359">
          <a:extLst>
            <a:ext uri="{FF2B5EF4-FFF2-40B4-BE49-F238E27FC236}">
              <a16:creationId xmlns:a16="http://schemas.microsoft.com/office/drawing/2014/main" id="{56FAAB5D-3EB3-4898-8ADF-CF080B348C76}"/>
            </a:ext>
          </a:extLst>
        </xdr:cNvPr>
        <xdr:cNvCxnSpPr/>
      </xdr:nvCxnSpPr>
      <xdr:spPr>
        <a:xfrm flipV="1">
          <a:off x="9639300" y="14658808"/>
          <a:ext cx="838200" cy="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39238</xdr:rowOff>
    </xdr:from>
    <xdr:to>
      <xdr:col>46</xdr:col>
      <xdr:colOff>38100</xdr:colOff>
      <xdr:row>85</xdr:row>
      <xdr:rowOff>140838</xdr:rowOff>
    </xdr:to>
    <xdr:sp macro="" textlink="">
      <xdr:nvSpPr>
        <xdr:cNvPr id="361" name="楕円 360">
          <a:extLst>
            <a:ext uri="{FF2B5EF4-FFF2-40B4-BE49-F238E27FC236}">
              <a16:creationId xmlns:a16="http://schemas.microsoft.com/office/drawing/2014/main" id="{F60C2DD4-E7F0-4D50-96A5-BDA50F99E570}"/>
            </a:ext>
          </a:extLst>
        </xdr:cNvPr>
        <xdr:cNvSpPr/>
      </xdr:nvSpPr>
      <xdr:spPr>
        <a:xfrm>
          <a:off x="8699500" y="1461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88026</xdr:rowOff>
    </xdr:from>
    <xdr:to>
      <xdr:col>50</xdr:col>
      <xdr:colOff>114300</xdr:colOff>
      <xdr:row>85</xdr:row>
      <xdr:rowOff>90038</xdr:rowOff>
    </xdr:to>
    <xdr:cxnSp macro="">
      <xdr:nvCxnSpPr>
        <xdr:cNvPr id="362" name="直線コネクタ 361">
          <a:extLst>
            <a:ext uri="{FF2B5EF4-FFF2-40B4-BE49-F238E27FC236}">
              <a16:creationId xmlns:a16="http://schemas.microsoft.com/office/drawing/2014/main" id="{10D7D2F7-8659-4198-9EC4-33CBA808B840}"/>
            </a:ext>
          </a:extLst>
        </xdr:cNvPr>
        <xdr:cNvCxnSpPr/>
      </xdr:nvCxnSpPr>
      <xdr:spPr>
        <a:xfrm flipV="1">
          <a:off x="8750300" y="14661276"/>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41478</xdr:rowOff>
    </xdr:from>
    <xdr:to>
      <xdr:col>41</xdr:col>
      <xdr:colOff>101600</xdr:colOff>
      <xdr:row>85</xdr:row>
      <xdr:rowOff>143078</xdr:rowOff>
    </xdr:to>
    <xdr:sp macro="" textlink="">
      <xdr:nvSpPr>
        <xdr:cNvPr id="363" name="楕円 362">
          <a:extLst>
            <a:ext uri="{FF2B5EF4-FFF2-40B4-BE49-F238E27FC236}">
              <a16:creationId xmlns:a16="http://schemas.microsoft.com/office/drawing/2014/main" id="{6739A207-95DE-4168-8C8F-31CABBDBFC69}"/>
            </a:ext>
          </a:extLst>
        </xdr:cNvPr>
        <xdr:cNvSpPr/>
      </xdr:nvSpPr>
      <xdr:spPr>
        <a:xfrm>
          <a:off x="7810500" y="1461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90038</xdr:rowOff>
    </xdr:from>
    <xdr:to>
      <xdr:col>45</xdr:col>
      <xdr:colOff>177800</xdr:colOff>
      <xdr:row>85</xdr:row>
      <xdr:rowOff>92278</xdr:rowOff>
    </xdr:to>
    <xdr:cxnSp macro="">
      <xdr:nvCxnSpPr>
        <xdr:cNvPr id="364" name="直線コネクタ 363">
          <a:extLst>
            <a:ext uri="{FF2B5EF4-FFF2-40B4-BE49-F238E27FC236}">
              <a16:creationId xmlns:a16="http://schemas.microsoft.com/office/drawing/2014/main" id="{D0BE27B2-C11F-4137-8E56-C844BA1DE85E}"/>
            </a:ext>
          </a:extLst>
        </xdr:cNvPr>
        <xdr:cNvCxnSpPr/>
      </xdr:nvCxnSpPr>
      <xdr:spPr>
        <a:xfrm flipV="1">
          <a:off x="7861300" y="14663288"/>
          <a:ext cx="8890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43535</xdr:rowOff>
    </xdr:from>
    <xdr:to>
      <xdr:col>36</xdr:col>
      <xdr:colOff>165100</xdr:colOff>
      <xdr:row>85</xdr:row>
      <xdr:rowOff>145135</xdr:rowOff>
    </xdr:to>
    <xdr:sp macro="" textlink="">
      <xdr:nvSpPr>
        <xdr:cNvPr id="365" name="楕円 364">
          <a:extLst>
            <a:ext uri="{FF2B5EF4-FFF2-40B4-BE49-F238E27FC236}">
              <a16:creationId xmlns:a16="http://schemas.microsoft.com/office/drawing/2014/main" id="{53635F02-8565-435A-9A6C-ED0E882AB84A}"/>
            </a:ext>
          </a:extLst>
        </xdr:cNvPr>
        <xdr:cNvSpPr/>
      </xdr:nvSpPr>
      <xdr:spPr>
        <a:xfrm>
          <a:off x="6921500" y="1461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92278</xdr:rowOff>
    </xdr:from>
    <xdr:to>
      <xdr:col>41</xdr:col>
      <xdr:colOff>50800</xdr:colOff>
      <xdr:row>85</xdr:row>
      <xdr:rowOff>94335</xdr:rowOff>
    </xdr:to>
    <xdr:cxnSp macro="">
      <xdr:nvCxnSpPr>
        <xdr:cNvPr id="366" name="直線コネクタ 365">
          <a:extLst>
            <a:ext uri="{FF2B5EF4-FFF2-40B4-BE49-F238E27FC236}">
              <a16:creationId xmlns:a16="http://schemas.microsoft.com/office/drawing/2014/main" id="{D6DA1962-C16E-4616-BAC9-948DF8AF1FC3}"/>
            </a:ext>
          </a:extLst>
        </xdr:cNvPr>
        <xdr:cNvCxnSpPr/>
      </xdr:nvCxnSpPr>
      <xdr:spPr>
        <a:xfrm flipV="1">
          <a:off x="6972300" y="14665528"/>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23243</xdr:rowOff>
    </xdr:from>
    <xdr:ext cx="469744" cy="259045"/>
    <xdr:sp macro="" textlink="">
      <xdr:nvSpPr>
        <xdr:cNvPr id="367" name="n_1aveValue【公営住宅】&#10;一人当たり面積">
          <a:extLst>
            <a:ext uri="{FF2B5EF4-FFF2-40B4-BE49-F238E27FC236}">
              <a16:creationId xmlns:a16="http://schemas.microsoft.com/office/drawing/2014/main" id="{91B42E79-BFBD-41CE-A367-72901A70EC61}"/>
            </a:ext>
          </a:extLst>
        </xdr:cNvPr>
        <xdr:cNvSpPr txBox="1"/>
      </xdr:nvSpPr>
      <xdr:spPr>
        <a:xfrm>
          <a:off x="9391727" y="1476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21734</xdr:rowOff>
    </xdr:from>
    <xdr:ext cx="469744" cy="259045"/>
    <xdr:sp macro="" textlink="">
      <xdr:nvSpPr>
        <xdr:cNvPr id="368" name="n_2aveValue【公営住宅】&#10;一人当たり面積">
          <a:extLst>
            <a:ext uri="{FF2B5EF4-FFF2-40B4-BE49-F238E27FC236}">
              <a16:creationId xmlns:a16="http://schemas.microsoft.com/office/drawing/2014/main" id="{52100D5C-3480-4CED-97EF-4987C5DB5D8C}"/>
            </a:ext>
          </a:extLst>
        </xdr:cNvPr>
        <xdr:cNvSpPr txBox="1"/>
      </xdr:nvSpPr>
      <xdr:spPr>
        <a:xfrm>
          <a:off x="8515427" y="1476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23105</xdr:rowOff>
    </xdr:from>
    <xdr:ext cx="469744" cy="259045"/>
    <xdr:sp macro="" textlink="">
      <xdr:nvSpPr>
        <xdr:cNvPr id="369" name="n_3aveValue【公営住宅】&#10;一人当たり面積">
          <a:extLst>
            <a:ext uri="{FF2B5EF4-FFF2-40B4-BE49-F238E27FC236}">
              <a16:creationId xmlns:a16="http://schemas.microsoft.com/office/drawing/2014/main" id="{20E4139D-5A16-4CD6-9560-67C37941D918}"/>
            </a:ext>
          </a:extLst>
        </xdr:cNvPr>
        <xdr:cNvSpPr txBox="1"/>
      </xdr:nvSpPr>
      <xdr:spPr>
        <a:xfrm>
          <a:off x="7626427" y="1476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24615</xdr:rowOff>
    </xdr:from>
    <xdr:ext cx="469744" cy="259045"/>
    <xdr:sp macro="" textlink="">
      <xdr:nvSpPr>
        <xdr:cNvPr id="370" name="n_4aveValue【公営住宅】&#10;一人当たり面積">
          <a:extLst>
            <a:ext uri="{FF2B5EF4-FFF2-40B4-BE49-F238E27FC236}">
              <a16:creationId xmlns:a16="http://schemas.microsoft.com/office/drawing/2014/main" id="{82C9E699-49C3-4EFA-A704-654771D31B0F}"/>
            </a:ext>
          </a:extLst>
        </xdr:cNvPr>
        <xdr:cNvSpPr txBox="1"/>
      </xdr:nvSpPr>
      <xdr:spPr>
        <a:xfrm>
          <a:off x="6737427" y="1476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155353</xdr:rowOff>
    </xdr:from>
    <xdr:ext cx="469744" cy="259045"/>
    <xdr:sp macro="" textlink="">
      <xdr:nvSpPr>
        <xdr:cNvPr id="371" name="n_1mainValue【公営住宅】&#10;一人当たり面積">
          <a:extLst>
            <a:ext uri="{FF2B5EF4-FFF2-40B4-BE49-F238E27FC236}">
              <a16:creationId xmlns:a16="http://schemas.microsoft.com/office/drawing/2014/main" id="{B36F9C2A-CE8D-4C54-B27E-06E5B917A0CA}"/>
            </a:ext>
          </a:extLst>
        </xdr:cNvPr>
        <xdr:cNvSpPr txBox="1"/>
      </xdr:nvSpPr>
      <xdr:spPr>
        <a:xfrm>
          <a:off x="9391727" y="14385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157365</xdr:rowOff>
    </xdr:from>
    <xdr:ext cx="469744" cy="259045"/>
    <xdr:sp macro="" textlink="">
      <xdr:nvSpPr>
        <xdr:cNvPr id="372" name="n_2mainValue【公営住宅】&#10;一人当たり面積">
          <a:extLst>
            <a:ext uri="{FF2B5EF4-FFF2-40B4-BE49-F238E27FC236}">
              <a16:creationId xmlns:a16="http://schemas.microsoft.com/office/drawing/2014/main" id="{0499D1EB-55C2-4658-96C7-2A1DB39EEC08}"/>
            </a:ext>
          </a:extLst>
        </xdr:cNvPr>
        <xdr:cNvSpPr txBox="1"/>
      </xdr:nvSpPr>
      <xdr:spPr>
        <a:xfrm>
          <a:off x="8515427" y="14387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159605</xdr:rowOff>
    </xdr:from>
    <xdr:ext cx="469744" cy="259045"/>
    <xdr:sp macro="" textlink="">
      <xdr:nvSpPr>
        <xdr:cNvPr id="373" name="n_3mainValue【公営住宅】&#10;一人当たり面積">
          <a:extLst>
            <a:ext uri="{FF2B5EF4-FFF2-40B4-BE49-F238E27FC236}">
              <a16:creationId xmlns:a16="http://schemas.microsoft.com/office/drawing/2014/main" id="{F3C5A6EE-9019-44FD-9769-2B52BEA261F2}"/>
            </a:ext>
          </a:extLst>
        </xdr:cNvPr>
        <xdr:cNvSpPr txBox="1"/>
      </xdr:nvSpPr>
      <xdr:spPr>
        <a:xfrm>
          <a:off x="7626427" y="14389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161662</xdr:rowOff>
    </xdr:from>
    <xdr:ext cx="469744" cy="259045"/>
    <xdr:sp macro="" textlink="">
      <xdr:nvSpPr>
        <xdr:cNvPr id="374" name="n_4mainValue【公営住宅】&#10;一人当たり面積">
          <a:extLst>
            <a:ext uri="{FF2B5EF4-FFF2-40B4-BE49-F238E27FC236}">
              <a16:creationId xmlns:a16="http://schemas.microsoft.com/office/drawing/2014/main" id="{7C54D104-A997-45D5-A2C4-E1E2E1A755B3}"/>
            </a:ext>
          </a:extLst>
        </xdr:cNvPr>
        <xdr:cNvSpPr txBox="1"/>
      </xdr:nvSpPr>
      <xdr:spPr>
        <a:xfrm>
          <a:off x="6737427" y="14392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108A7C86-6D8B-44CF-873F-072DF469CD9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99778B07-C79D-47F4-B1BD-B2D2A049912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1F460CA4-A595-4D38-8C0B-5A99F6F665E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C5A445F9-A57D-4795-81E2-15FD11C6CD1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9E71B665-DCA6-45B5-BC16-B77EB031055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DB575A30-F1DA-4E18-91AE-110C6B541E9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F5648934-7CF4-4B48-82EB-8FBF4ADFEA6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B836CA65-6987-4324-AA0A-F1BE608D230F}"/>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A8B03D02-A105-4877-BDBE-F40F140A2665}"/>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9AFAC9C5-679D-4E70-B424-1BF822EC6BA4}"/>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6A2A3703-5F51-48F2-BEE4-23506CE22B5B}"/>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5BBB9C6B-50B6-4CFB-8263-52D3E1059E98}"/>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5B3D6FBE-FBBE-44D5-AB54-F45B7D4F8492}"/>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0764D061-1E55-424D-81BD-2A120903CC2F}"/>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id="{23F881A9-C66F-4A68-9779-04CDB694EAE3}"/>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72AE7007-E03D-4E44-8E3C-B02663FFA0B1}"/>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id="{61739FDB-51D6-44F0-BA38-E4EF4A05D6D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EC205C60-EF51-4C3E-B677-A29D264BFBE5}"/>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id="{7B10DB90-B4DA-4D6B-923D-1CB7857071B5}"/>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A821FB2A-AFD5-4E39-A3B8-25E40FB6F9A9}"/>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5" name="テキスト ボックス 394">
          <a:extLst>
            <a:ext uri="{FF2B5EF4-FFF2-40B4-BE49-F238E27FC236}">
              <a16:creationId xmlns:a16="http://schemas.microsoft.com/office/drawing/2014/main" id="{E37A810C-46A4-4EE0-A2AD-9661AD3A3190}"/>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E08024DC-D32D-4DB6-B377-D2462C6FB598}"/>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7" name="【港湾・漁港】&#10;有形固定資産減価償却率グラフ枠">
          <a:extLst>
            <a:ext uri="{FF2B5EF4-FFF2-40B4-BE49-F238E27FC236}">
              <a16:creationId xmlns:a16="http://schemas.microsoft.com/office/drawing/2014/main" id="{8B3ADA7A-686A-4595-B300-8FA56EF4F601}"/>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98" name="直線コネクタ 397">
          <a:extLst>
            <a:ext uri="{FF2B5EF4-FFF2-40B4-BE49-F238E27FC236}">
              <a16:creationId xmlns:a16="http://schemas.microsoft.com/office/drawing/2014/main" id="{A9756C06-51A6-40B6-A96F-B8859FA00806}"/>
            </a:ext>
          </a:extLst>
        </xdr:cNvPr>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99" name="【港湾・漁港】&#10;有形固定資産減価償却率最小値テキスト">
          <a:extLst>
            <a:ext uri="{FF2B5EF4-FFF2-40B4-BE49-F238E27FC236}">
              <a16:creationId xmlns:a16="http://schemas.microsoft.com/office/drawing/2014/main" id="{4FEE88B9-C1A1-4226-8CB2-FEB80C414392}"/>
            </a:ext>
          </a:extLst>
        </xdr:cNvPr>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400" name="直線コネクタ 399">
          <a:extLst>
            <a:ext uri="{FF2B5EF4-FFF2-40B4-BE49-F238E27FC236}">
              <a16:creationId xmlns:a16="http://schemas.microsoft.com/office/drawing/2014/main" id="{BA52CC2F-9E26-40FB-A9D5-4126D5F06B55}"/>
            </a:ext>
          </a:extLst>
        </xdr:cNvPr>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401" name="【港湾・漁港】&#10;有形固定資産減価償却率最大値テキスト">
          <a:extLst>
            <a:ext uri="{FF2B5EF4-FFF2-40B4-BE49-F238E27FC236}">
              <a16:creationId xmlns:a16="http://schemas.microsoft.com/office/drawing/2014/main" id="{44083B1F-A8CE-4DBE-AD50-518B230FB54A}"/>
            </a:ext>
          </a:extLst>
        </xdr:cNvPr>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2" name="直線コネクタ 401">
          <a:extLst>
            <a:ext uri="{FF2B5EF4-FFF2-40B4-BE49-F238E27FC236}">
              <a16:creationId xmlns:a16="http://schemas.microsoft.com/office/drawing/2014/main" id="{D2D76DCC-6F05-4A67-BABD-D40475CCB148}"/>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19066</xdr:rowOff>
    </xdr:from>
    <xdr:ext cx="405111" cy="259045"/>
    <xdr:sp macro="" textlink="">
      <xdr:nvSpPr>
        <xdr:cNvPr id="403" name="【港湾・漁港】&#10;有形固定資産減価償却率平均値テキスト">
          <a:extLst>
            <a:ext uri="{FF2B5EF4-FFF2-40B4-BE49-F238E27FC236}">
              <a16:creationId xmlns:a16="http://schemas.microsoft.com/office/drawing/2014/main" id="{43361D1F-CD28-4C60-9DEA-A4E549CEC03D}"/>
            </a:ext>
          </a:extLst>
        </xdr:cNvPr>
        <xdr:cNvSpPr txBox="1"/>
      </xdr:nvSpPr>
      <xdr:spPr>
        <a:xfrm>
          <a:off x="4673600" y="178498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40639</xdr:rowOff>
    </xdr:from>
    <xdr:to>
      <xdr:col>24</xdr:col>
      <xdr:colOff>114300</xdr:colOff>
      <xdr:row>104</xdr:row>
      <xdr:rowOff>142239</xdr:rowOff>
    </xdr:to>
    <xdr:sp macro="" textlink="">
      <xdr:nvSpPr>
        <xdr:cNvPr id="404" name="フローチャート: 判断 403">
          <a:extLst>
            <a:ext uri="{FF2B5EF4-FFF2-40B4-BE49-F238E27FC236}">
              <a16:creationId xmlns:a16="http://schemas.microsoft.com/office/drawing/2014/main" id="{FC5C5E41-209D-4A83-ADB4-9D590E6CBE18}"/>
            </a:ext>
          </a:extLst>
        </xdr:cNvPr>
        <xdr:cNvSpPr/>
      </xdr:nvSpPr>
      <xdr:spPr>
        <a:xfrm>
          <a:off x="4584700" y="1787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2539</xdr:rowOff>
    </xdr:from>
    <xdr:to>
      <xdr:col>20</xdr:col>
      <xdr:colOff>38100</xdr:colOff>
      <xdr:row>104</xdr:row>
      <xdr:rowOff>104139</xdr:rowOff>
    </xdr:to>
    <xdr:sp macro="" textlink="">
      <xdr:nvSpPr>
        <xdr:cNvPr id="405" name="フローチャート: 判断 404">
          <a:extLst>
            <a:ext uri="{FF2B5EF4-FFF2-40B4-BE49-F238E27FC236}">
              <a16:creationId xmlns:a16="http://schemas.microsoft.com/office/drawing/2014/main" id="{473DB363-BC6C-4A39-AC67-8E0090DB6A8F}"/>
            </a:ext>
          </a:extLst>
        </xdr:cNvPr>
        <xdr:cNvSpPr/>
      </xdr:nvSpPr>
      <xdr:spPr>
        <a:xfrm>
          <a:off x="3746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144780</xdr:rowOff>
    </xdr:from>
    <xdr:to>
      <xdr:col>15</xdr:col>
      <xdr:colOff>101600</xdr:colOff>
      <xdr:row>104</xdr:row>
      <xdr:rowOff>74930</xdr:rowOff>
    </xdr:to>
    <xdr:sp macro="" textlink="">
      <xdr:nvSpPr>
        <xdr:cNvPr id="406" name="フローチャート: 判断 405">
          <a:extLst>
            <a:ext uri="{FF2B5EF4-FFF2-40B4-BE49-F238E27FC236}">
              <a16:creationId xmlns:a16="http://schemas.microsoft.com/office/drawing/2014/main" id="{67241336-A9B4-43F4-8EEF-7947CA28E961}"/>
            </a:ext>
          </a:extLst>
        </xdr:cNvPr>
        <xdr:cNvSpPr/>
      </xdr:nvSpPr>
      <xdr:spPr>
        <a:xfrm>
          <a:off x="2857500" y="1780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124461</xdr:rowOff>
    </xdr:from>
    <xdr:to>
      <xdr:col>10</xdr:col>
      <xdr:colOff>165100</xdr:colOff>
      <xdr:row>104</xdr:row>
      <xdr:rowOff>54611</xdr:rowOff>
    </xdr:to>
    <xdr:sp macro="" textlink="">
      <xdr:nvSpPr>
        <xdr:cNvPr id="407" name="フローチャート: 判断 406">
          <a:extLst>
            <a:ext uri="{FF2B5EF4-FFF2-40B4-BE49-F238E27FC236}">
              <a16:creationId xmlns:a16="http://schemas.microsoft.com/office/drawing/2014/main" id="{71B77B32-38BB-4F99-B30B-55DDB2FA41E3}"/>
            </a:ext>
          </a:extLst>
        </xdr:cNvPr>
        <xdr:cNvSpPr/>
      </xdr:nvSpPr>
      <xdr:spPr>
        <a:xfrm>
          <a:off x="1968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127000</xdr:rowOff>
    </xdr:from>
    <xdr:to>
      <xdr:col>6</xdr:col>
      <xdr:colOff>38100</xdr:colOff>
      <xdr:row>104</xdr:row>
      <xdr:rowOff>57150</xdr:rowOff>
    </xdr:to>
    <xdr:sp macro="" textlink="">
      <xdr:nvSpPr>
        <xdr:cNvPr id="408" name="フローチャート: 判断 407">
          <a:extLst>
            <a:ext uri="{FF2B5EF4-FFF2-40B4-BE49-F238E27FC236}">
              <a16:creationId xmlns:a16="http://schemas.microsoft.com/office/drawing/2014/main" id="{9AE16712-509C-4295-94C9-BD07943D5718}"/>
            </a:ext>
          </a:extLst>
        </xdr:cNvPr>
        <xdr:cNvSpPr/>
      </xdr:nvSpPr>
      <xdr:spPr>
        <a:xfrm>
          <a:off x="1079500" y="1778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59707C79-78A7-4926-AD69-9A9876A169F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DED87D4D-A55D-473C-99E2-6D6FB98F1703}"/>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BDA973BF-B9BB-4479-A177-FA43420AF393}"/>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CD58590F-4176-45C1-B1F7-55CCB80D8B83}"/>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16EF6C05-7C40-4DD6-B753-C28504CAF4A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72389</xdr:rowOff>
    </xdr:from>
    <xdr:to>
      <xdr:col>24</xdr:col>
      <xdr:colOff>114300</xdr:colOff>
      <xdr:row>103</xdr:row>
      <xdr:rowOff>2539</xdr:rowOff>
    </xdr:to>
    <xdr:sp macro="" textlink="">
      <xdr:nvSpPr>
        <xdr:cNvPr id="414" name="楕円 413">
          <a:extLst>
            <a:ext uri="{FF2B5EF4-FFF2-40B4-BE49-F238E27FC236}">
              <a16:creationId xmlns:a16="http://schemas.microsoft.com/office/drawing/2014/main" id="{156D9643-D43B-4B0F-92E8-B0B9EF1AFA3A}"/>
            </a:ext>
          </a:extLst>
        </xdr:cNvPr>
        <xdr:cNvSpPr/>
      </xdr:nvSpPr>
      <xdr:spPr>
        <a:xfrm>
          <a:off x="4584700" y="1756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95266</xdr:rowOff>
    </xdr:from>
    <xdr:ext cx="405111" cy="259045"/>
    <xdr:sp macro="" textlink="">
      <xdr:nvSpPr>
        <xdr:cNvPr id="415" name="【港湾・漁港】&#10;有形固定資産減価償却率該当値テキスト">
          <a:extLst>
            <a:ext uri="{FF2B5EF4-FFF2-40B4-BE49-F238E27FC236}">
              <a16:creationId xmlns:a16="http://schemas.microsoft.com/office/drawing/2014/main" id="{501BE5E1-86B4-417B-BA38-EA9E0B10764A}"/>
            </a:ext>
          </a:extLst>
        </xdr:cNvPr>
        <xdr:cNvSpPr txBox="1"/>
      </xdr:nvSpPr>
      <xdr:spPr>
        <a:xfrm>
          <a:off x="4673600" y="17411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46989</xdr:rowOff>
    </xdr:from>
    <xdr:to>
      <xdr:col>20</xdr:col>
      <xdr:colOff>38100</xdr:colOff>
      <xdr:row>102</xdr:row>
      <xdr:rowOff>148589</xdr:rowOff>
    </xdr:to>
    <xdr:sp macro="" textlink="">
      <xdr:nvSpPr>
        <xdr:cNvPr id="416" name="楕円 415">
          <a:extLst>
            <a:ext uri="{FF2B5EF4-FFF2-40B4-BE49-F238E27FC236}">
              <a16:creationId xmlns:a16="http://schemas.microsoft.com/office/drawing/2014/main" id="{00CEFC06-88A6-4E5A-84F7-89CD5C46842C}"/>
            </a:ext>
          </a:extLst>
        </xdr:cNvPr>
        <xdr:cNvSpPr/>
      </xdr:nvSpPr>
      <xdr:spPr>
        <a:xfrm>
          <a:off x="3746500" y="1753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97789</xdr:rowOff>
    </xdr:from>
    <xdr:to>
      <xdr:col>24</xdr:col>
      <xdr:colOff>63500</xdr:colOff>
      <xdr:row>102</xdr:row>
      <xdr:rowOff>123189</xdr:rowOff>
    </xdr:to>
    <xdr:cxnSp macro="">
      <xdr:nvCxnSpPr>
        <xdr:cNvPr id="417" name="直線コネクタ 416">
          <a:extLst>
            <a:ext uri="{FF2B5EF4-FFF2-40B4-BE49-F238E27FC236}">
              <a16:creationId xmlns:a16="http://schemas.microsoft.com/office/drawing/2014/main" id="{15E186DB-FCEF-4C4B-B027-1C5D7F6774BF}"/>
            </a:ext>
          </a:extLst>
        </xdr:cNvPr>
        <xdr:cNvCxnSpPr/>
      </xdr:nvCxnSpPr>
      <xdr:spPr>
        <a:xfrm>
          <a:off x="3797300" y="17585689"/>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21589</xdr:rowOff>
    </xdr:from>
    <xdr:to>
      <xdr:col>15</xdr:col>
      <xdr:colOff>101600</xdr:colOff>
      <xdr:row>102</xdr:row>
      <xdr:rowOff>123189</xdr:rowOff>
    </xdr:to>
    <xdr:sp macro="" textlink="">
      <xdr:nvSpPr>
        <xdr:cNvPr id="418" name="楕円 417">
          <a:extLst>
            <a:ext uri="{FF2B5EF4-FFF2-40B4-BE49-F238E27FC236}">
              <a16:creationId xmlns:a16="http://schemas.microsoft.com/office/drawing/2014/main" id="{916E3349-226F-4AFD-AA9A-73C5E38ABEAE}"/>
            </a:ext>
          </a:extLst>
        </xdr:cNvPr>
        <xdr:cNvSpPr/>
      </xdr:nvSpPr>
      <xdr:spPr>
        <a:xfrm>
          <a:off x="2857500" y="1750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72389</xdr:rowOff>
    </xdr:from>
    <xdr:to>
      <xdr:col>19</xdr:col>
      <xdr:colOff>177800</xdr:colOff>
      <xdr:row>102</xdr:row>
      <xdr:rowOff>97789</xdr:rowOff>
    </xdr:to>
    <xdr:cxnSp macro="">
      <xdr:nvCxnSpPr>
        <xdr:cNvPr id="419" name="直線コネクタ 418">
          <a:extLst>
            <a:ext uri="{FF2B5EF4-FFF2-40B4-BE49-F238E27FC236}">
              <a16:creationId xmlns:a16="http://schemas.microsoft.com/office/drawing/2014/main" id="{E9FEFB27-67D2-42DA-88E7-6DA34994EAF6}"/>
            </a:ext>
          </a:extLst>
        </xdr:cNvPr>
        <xdr:cNvCxnSpPr/>
      </xdr:nvCxnSpPr>
      <xdr:spPr>
        <a:xfrm>
          <a:off x="2908300" y="17560289"/>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7620</xdr:rowOff>
    </xdr:from>
    <xdr:to>
      <xdr:col>10</xdr:col>
      <xdr:colOff>165100</xdr:colOff>
      <xdr:row>102</xdr:row>
      <xdr:rowOff>109220</xdr:rowOff>
    </xdr:to>
    <xdr:sp macro="" textlink="">
      <xdr:nvSpPr>
        <xdr:cNvPr id="420" name="楕円 419">
          <a:extLst>
            <a:ext uri="{FF2B5EF4-FFF2-40B4-BE49-F238E27FC236}">
              <a16:creationId xmlns:a16="http://schemas.microsoft.com/office/drawing/2014/main" id="{060ABA31-09F1-41F7-A6A8-066A84977193}"/>
            </a:ext>
          </a:extLst>
        </xdr:cNvPr>
        <xdr:cNvSpPr/>
      </xdr:nvSpPr>
      <xdr:spPr>
        <a:xfrm>
          <a:off x="1968500" y="1749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58420</xdr:rowOff>
    </xdr:from>
    <xdr:to>
      <xdr:col>15</xdr:col>
      <xdr:colOff>50800</xdr:colOff>
      <xdr:row>102</xdr:row>
      <xdr:rowOff>72389</xdr:rowOff>
    </xdr:to>
    <xdr:cxnSp macro="">
      <xdr:nvCxnSpPr>
        <xdr:cNvPr id="421" name="直線コネクタ 420">
          <a:extLst>
            <a:ext uri="{FF2B5EF4-FFF2-40B4-BE49-F238E27FC236}">
              <a16:creationId xmlns:a16="http://schemas.microsoft.com/office/drawing/2014/main" id="{2E8E9437-3441-48B7-A4B0-63724025099A}"/>
            </a:ext>
          </a:extLst>
        </xdr:cNvPr>
        <xdr:cNvCxnSpPr/>
      </xdr:nvCxnSpPr>
      <xdr:spPr>
        <a:xfrm>
          <a:off x="2019300" y="17546320"/>
          <a:ext cx="889000" cy="1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161289</xdr:rowOff>
    </xdr:from>
    <xdr:to>
      <xdr:col>6</xdr:col>
      <xdr:colOff>38100</xdr:colOff>
      <xdr:row>102</xdr:row>
      <xdr:rowOff>91439</xdr:rowOff>
    </xdr:to>
    <xdr:sp macro="" textlink="">
      <xdr:nvSpPr>
        <xdr:cNvPr id="422" name="楕円 421">
          <a:extLst>
            <a:ext uri="{FF2B5EF4-FFF2-40B4-BE49-F238E27FC236}">
              <a16:creationId xmlns:a16="http://schemas.microsoft.com/office/drawing/2014/main" id="{6408074E-37EF-4043-96F1-9574CDBF0A19}"/>
            </a:ext>
          </a:extLst>
        </xdr:cNvPr>
        <xdr:cNvSpPr/>
      </xdr:nvSpPr>
      <xdr:spPr>
        <a:xfrm>
          <a:off x="1079500" y="1747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40639</xdr:rowOff>
    </xdr:from>
    <xdr:to>
      <xdr:col>10</xdr:col>
      <xdr:colOff>114300</xdr:colOff>
      <xdr:row>102</xdr:row>
      <xdr:rowOff>58420</xdr:rowOff>
    </xdr:to>
    <xdr:cxnSp macro="">
      <xdr:nvCxnSpPr>
        <xdr:cNvPr id="423" name="直線コネクタ 422">
          <a:extLst>
            <a:ext uri="{FF2B5EF4-FFF2-40B4-BE49-F238E27FC236}">
              <a16:creationId xmlns:a16="http://schemas.microsoft.com/office/drawing/2014/main" id="{D5D391F8-108E-4498-B7F1-F1AE5C97BDE7}"/>
            </a:ext>
          </a:extLst>
        </xdr:cNvPr>
        <xdr:cNvCxnSpPr/>
      </xdr:nvCxnSpPr>
      <xdr:spPr>
        <a:xfrm>
          <a:off x="1130300" y="17528539"/>
          <a:ext cx="889000" cy="1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95266</xdr:rowOff>
    </xdr:from>
    <xdr:ext cx="405111" cy="259045"/>
    <xdr:sp macro="" textlink="">
      <xdr:nvSpPr>
        <xdr:cNvPr id="424" name="n_1aveValue【港湾・漁港】&#10;有形固定資産減価償却率">
          <a:extLst>
            <a:ext uri="{FF2B5EF4-FFF2-40B4-BE49-F238E27FC236}">
              <a16:creationId xmlns:a16="http://schemas.microsoft.com/office/drawing/2014/main" id="{07568610-B5F4-42F8-8F62-CC7EF27DFF80}"/>
            </a:ext>
          </a:extLst>
        </xdr:cNvPr>
        <xdr:cNvSpPr txBox="1"/>
      </xdr:nvSpPr>
      <xdr:spPr>
        <a:xfrm>
          <a:off x="35820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66057</xdr:rowOff>
    </xdr:from>
    <xdr:ext cx="405111" cy="259045"/>
    <xdr:sp macro="" textlink="">
      <xdr:nvSpPr>
        <xdr:cNvPr id="425" name="n_2aveValue【港湾・漁港】&#10;有形固定資産減価償却率">
          <a:extLst>
            <a:ext uri="{FF2B5EF4-FFF2-40B4-BE49-F238E27FC236}">
              <a16:creationId xmlns:a16="http://schemas.microsoft.com/office/drawing/2014/main" id="{59BCBEAB-AF1F-40A7-BC24-977E16BE5B69}"/>
            </a:ext>
          </a:extLst>
        </xdr:cNvPr>
        <xdr:cNvSpPr txBox="1"/>
      </xdr:nvSpPr>
      <xdr:spPr>
        <a:xfrm>
          <a:off x="2705744" y="17896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45738</xdr:rowOff>
    </xdr:from>
    <xdr:ext cx="405111" cy="259045"/>
    <xdr:sp macro="" textlink="">
      <xdr:nvSpPr>
        <xdr:cNvPr id="426" name="n_3aveValue【港湾・漁港】&#10;有形固定資産減価償却率">
          <a:extLst>
            <a:ext uri="{FF2B5EF4-FFF2-40B4-BE49-F238E27FC236}">
              <a16:creationId xmlns:a16="http://schemas.microsoft.com/office/drawing/2014/main" id="{212C7A7C-4CBF-473B-89CE-D507A73AE366}"/>
            </a:ext>
          </a:extLst>
        </xdr:cNvPr>
        <xdr:cNvSpPr txBox="1"/>
      </xdr:nvSpPr>
      <xdr:spPr>
        <a:xfrm>
          <a:off x="1816744" y="178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48277</xdr:rowOff>
    </xdr:from>
    <xdr:ext cx="405111" cy="259045"/>
    <xdr:sp macro="" textlink="">
      <xdr:nvSpPr>
        <xdr:cNvPr id="427" name="n_4aveValue【港湾・漁港】&#10;有形固定資産減価償却率">
          <a:extLst>
            <a:ext uri="{FF2B5EF4-FFF2-40B4-BE49-F238E27FC236}">
              <a16:creationId xmlns:a16="http://schemas.microsoft.com/office/drawing/2014/main" id="{91AD2D06-D3C2-446B-BD05-9E48351E4EC2}"/>
            </a:ext>
          </a:extLst>
        </xdr:cNvPr>
        <xdr:cNvSpPr txBox="1"/>
      </xdr:nvSpPr>
      <xdr:spPr>
        <a:xfrm>
          <a:off x="927744" y="17879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165116</xdr:rowOff>
    </xdr:from>
    <xdr:ext cx="405111" cy="259045"/>
    <xdr:sp macro="" textlink="">
      <xdr:nvSpPr>
        <xdr:cNvPr id="428" name="n_1mainValue【港湾・漁港】&#10;有形固定資産減価償却率">
          <a:extLst>
            <a:ext uri="{FF2B5EF4-FFF2-40B4-BE49-F238E27FC236}">
              <a16:creationId xmlns:a16="http://schemas.microsoft.com/office/drawing/2014/main" id="{0882A13E-473F-4B01-AB5B-68D23C7BA720}"/>
            </a:ext>
          </a:extLst>
        </xdr:cNvPr>
        <xdr:cNvSpPr txBox="1"/>
      </xdr:nvSpPr>
      <xdr:spPr>
        <a:xfrm>
          <a:off x="3582044" y="17310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139716</xdr:rowOff>
    </xdr:from>
    <xdr:ext cx="405111" cy="259045"/>
    <xdr:sp macro="" textlink="">
      <xdr:nvSpPr>
        <xdr:cNvPr id="429" name="n_2mainValue【港湾・漁港】&#10;有形固定資産減価償却率">
          <a:extLst>
            <a:ext uri="{FF2B5EF4-FFF2-40B4-BE49-F238E27FC236}">
              <a16:creationId xmlns:a16="http://schemas.microsoft.com/office/drawing/2014/main" id="{4163CA37-7765-41B1-B7C0-E25C1CE7F6DD}"/>
            </a:ext>
          </a:extLst>
        </xdr:cNvPr>
        <xdr:cNvSpPr txBox="1"/>
      </xdr:nvSpPr>
      <xdr:spPr>
        <a:xfrm>
          <a:off x="2705744" y="1728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125747</xdr:rowOff>
    </xdr:from>
    <xdr:ext cx="405111" cy="259045"/>
    <xdr:sp macro="" textlink="">
      <xdr:nvSpPr>
        <xdr:cNvPr id="430" name="n_3mainValue【港湾・漁港】&#10;有形固定資産減価償却率">
          <a:extLst>
            <a:ext uri="{FF2B5EF4-FFF2-40B4-BE49-F238E27FC236}">
              <a16:creationId xmlns:a16="http://schemas.microsoft.com/office/drawing/2014/main" id="{C4871740-13C4-4D02-A76D-79FA42760DD6}"/>
            </a:ext>
          </a:extLst>
        </xdr:cNvPr>
        <xdr:cNvSpPr txBox="1"/>
      </xdr:nvSpPr>
      <xdr:spPr>
        <a:xfrm>
          <a:off x="1816744" y="17270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107966</xdr:rowOff>
    </xdr:from>
    <xdr:ext cx="405111" cy="259045"/>
    <xdr:sp macro="" textlink="">
      <xdr:nvSpPr>
        <xdr:cNvPr id="431" name="n_4mainValue【港湾・漁港】&#10;有形固定資産減価償却率">
          <a:extLst>
            <a:ext uri="{FF2B5EF4-FFF2-40B4-BE49-F238E27FC236}">
              <a16:creationId xmlns:a16="http://schemas.microsoft.com/office/drawing/2014/main" id="{31F2D576-70D4-4641-B1AC-18EC1A88B7A8}"/>
            </a:ext>
          </a:extLst>
        </xdr:cNvPr>
        <xdr:cNvSpPr txBox="1"/>
      </xdr:nvSpPr>
      <xdr:spPr>
        <a:xfrm>
          <a:off x="927744" y="17252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2CAFA269-3B4D-49A7-841E-A14B2F1B776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7D89EE89-21BC-439E-BC09-4C93808C903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569593DB-F4C5-4999-81FB-5B89D621863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ED0A60E4-FC5C-49C3-9537-D46F9407369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2D966307-BCFF-4673-8FFF-5DD05D09F72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7AD68095-2597-4C2C-8BB9-533459A7100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B5107692-E612-49F9-B6A5-FCA14555183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F938B510-3C25-45F0-81DE-C8522DE5F30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C84FBE49-6DD4-41EC-A3B4-AD768BAD3569}"/>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524B9DFA-C101-48A9-AA0C-5D3A16D77F3B}"/>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2" name="直線コネクタ 441">
          <a:extLst>
            <a:ext uri="{FF2B5EF4-FFF2-40B4-BE49-F238E27FC236}">
              <a16:creationId xmlns:a16="http://schemas.microsoft.com/office/drawing/2014/main" id="{B1AD635B-2967-4CBE-B14A-B627A56BFBEE}"/>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3" name="テキスト ボックス 442">
          <a:extLst>
            <a:ext uri="{FF2B5EF4-FFF2-40B4-BE49-F238E27FC236}">
              <a16:creationId xmlns:a16="http://schemas.microsoft.com/office/drawing/2014/main" id="{1B1C5A24-E8E5-432A-B3ED-2E1981CD55E9}"/>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4" name="直線コネクタ 443">
          <a:extLst>
            <a:ext uri="{FF2B5EF4-FFF2-40B4-BE49-F238E27FC236}">
              <a16:creationId xmlns:a16="http://schemas.microsoft.com/office/drawing/2014/main" id="{6181D97F-28B5-40F1-A92B-F5D5344011AA}"/>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5" name="テキスト ボックス 444">
          <a:extLst>
            <a:ext uri="{FF2B5EF4-FFF2-40B4-BE49-F238E27FC236}">
              <a16:creationId xmlns:a16="http://schemas.microsoft.com/office/drawing/2014/main" id="{26F62FA0-3B66-482C-8E31-FA9BA08DF65A}"/>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6" name="直線コネクタ 445">
          <a:extLst>
            <a:ext uri="{FF2B5EF4-FFF2-40B4-BE49-F238E27FC236}">
              <a16:creationId xmlns:a16="http://schemas.microsoft.com/office/drawing/2014/main" id="{67057954-0839-42A5-B348-EC3189D4747D}"/>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47" name="テキスト ボックス 446">
          <a:extLst>
            <a:ext uri="{FF2B5EF4-FFF2-40B4-BE49-F238E27FC236}">
              <a16:creationId xmlns:a16="http://schemas.microsoft.com/office/drawing/2014/main" id="{F36C58D1-887B-4F38-B189-184FFA111F07}"/>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8" name="直線コネクタ 447">
          <a:extLst>
            <a:ext uri="{FF2B5EF4-FFF2-40B4-BE49-F238E27FC236}">
              <a16:creationId xmlns:a16="http://schemas.microsoft.com/office/drawing/2014/main" id="{BA7B97AE-0FBE-41D3-B33F-5E59702EFDC1}"/>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49" name="テキスト ボックス 448">
          <a:extLst>
            <a:ext uri="{FF2B5EF4-FFF2-40B4-BE49-F238E27FC236}">
              <a16:creationId xmlns:a16="http://schemas.microsoft.com/office/drawing/2014/main" id="{7238370F-34B1-4098-B65A-C9D84D598EBF}"/>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0" name="直線コネクタ 449">
          <a:extLst>
            <a:ext uri="{FF2B5EF4-FFF2-40B4-BE49-F238E27FC236}">
              <a16:creationId xmlns:a16="http://schemas.microsoft.com/office/drawing/2014/main" id="{B5A2FC3D-F23B-46F4-96C8-6FA355DD6754}"/>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1" name="テキスト ボックス 450">
          <a:extLst>
            <a:ext uri="{FF2B5EF4-FFF2-40B4-BE49-F238E27FC236}">
              <a16:creationId xmlns:a16="http://schemas.microsoft.com/office/drawing/2014/main" id="{9003F18F-B8A9-4740-9A7A-643FD0A31533}"/>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2" name="【港湾・漁港】&#10;一人当たり有形固定資産（償却資産）額グラフ枠">
          <a:extLst>
            <a:ext uri="{FF2B5EF4-FFF2-40B4-BE49-F238E27FC236}">
              <a16:creationId xmlns:a16="http://schemas.microsoft.com/office/drawing/2014/main" id="{0CBB25B0-F485-49EF-9C27-53939BEFED48}"/>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69926</xdr:rowOff>
    </xdr:from>
    <xdr:to>
      <xdr:col>54</xdr:col>
      <xdr:colOff>189865</xdr:colOff>
      <xdr:row>108</xdr:row>
      <xdr:rowOff>76166</xdr:rowOff>
    </xdr:to>
    <xdr:cxnSp macro="">
      <xdr:nvCxnSpPr>
        <xdr:cNvPr id="453" name="直線コネクタ 452">
          <a:extLst>
            <a:ext uri="{FF2B5EF4-FFF2-40B4-BE49-F238E27FC236}">
              <a16:creationId xmlns:a16="http://schemas.microsoft.com/office/drawing/2014/main" id="{52BE7BF7-508A-4678-BDD0-DB408E2FA43F}"/>
            </a:ext>
          </a:extLst>
        </xdr:cNvPr>
        <xdr:cNvCxnSpPr/>
      </xdr:nvCxnSpPr>
      <xdr:spPr>
        <a:xfrm flipV="1">
          <a:off x="10476865" y="17214926"/>
          <a:ext cx="0" cy="1377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4" name="【港湾・漁港】&#10;一人当たり有形固定資産（償却資産）額最小値テキスト">
          <a:extLst>
            <a:ext uri="{FF2B5EF4-FFF2-40B4-BE49-F238E27FC236}">
              <a16:creationId xmlns:a16="http://schemas.microsoft.com/office/drawing/2014/main" id="{E17288A5-897F-428E-B3B4-80C25F7E369D}"/>
            </a:ext>
          </a:extLst>
        </xdr:cNvPr>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5" name="直線コネクタ 454">
          <a:extLst>
            <a:ext uri="{FF2B5EF4-FFF2-40B4-BE49-F238E27FC236}">
              <a16:creationId xmlns:a16="http://schemas.microsoft.com/office/drawing/2014/main" id="{5FF6E1B5-1B0F-470B-9801-50779642208E}"/>
            </a:ext>
          </a:extLst>
        </xdr:cNvPr>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16603</xdr:rowOff>
    </xdr:from>
    <xdr:ext cx="690189" cy="259045"/>
    <xdr:sp macro="" textlink="">
      <xdr:nvSpPr>
        <xdr:cNvPr id="456" name="【港湾・漁港】&#10;一人当たり有形固定資産（償却資産）額最大値テキスト">
          <a:extLst>
            <a:ext uri="{FF2B5EF4-FFF2-40B4-BE49-F238E27FC236}">
              <a16:creationId xmlns:a16="http://schemas.microsoft.com/office/drawing/2014/main" id="{326C8E7E-367B-4F0B-9188-C91C917556CD}"/>
            </a:ext>
          </a:extLst>
        </xdr:cNvPr>
        <xdr:cNvSpPr txBox="1"/>
      </xdr:nvSpPr>
      <xdr:spPr>
        <a:xfrm>
          <a:off x="10515600" y="169901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3,013,722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69926</xdr:rowOff>
    </xdr:from>
    <xdr:to>
      <xdr:col>55</xdr:col>
      <xdr:colOff>88900</xdr:colOff>
      <xdr:row>100</xdr:row>
      <xdr:rowOff>69926</xdr:rowOff>
    </xdr:to>
    <xdr:cxnSp macro="">
      <xdr:nvCxnSpPr>
        <xdr:cNvPr id="457" name="直線コネクタ 456">
          <a:extLst>
            <a:ext uri="{FF2B5EF4-FFF2-40B4-BE49-F238E27FC236}">
              <a16:creationId xmlns:a16="http://schemas.microsoft.com/office/drawing/2014/main" id="{1EBBEB7D-796F-48FB-A563-439E5717BAAD}"/>
            </a:ext>
          </a:extLst>
        </xdr:cNvPr>
        <xdr:cNvCxnSpPr/>
      </xdr:nvCxnSpPr>
      <xdr:spPr>
        <a:xfrm>
          <a:off x="10388600" y="17214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29365</xdr:rowOff>
    </xdr:from>
    <xdr:ext cx="599010" cy="259045"/>
    <xdr:sp macro="" textlink="">
      <xdr:nvSpPr>
        <xdr:cNvPr id="458" name="【港湾・漁港】&#10;一人当たり有形固定資産（償却資産）額平均値テキスト">
          <a:extLst>
            <a:ext uri="{FF2B5EF4-FFF2-40B4-BE49-F238E27FC236}">
              <a16:creationId xmlns:a16="http://schemas.microsoft.com/office/drawing/2014/main" id="{6BA7F787-659F-4A88-AAE2-CA1F62E5A424}"/>
            </a:ext>
          </a:extLst>
        </xdr:cNvPr>
        <xdr:cNvSpPr txBox="1"/>
      </xdr:nvSpPr>
      <xdr:spPr>
        <a:xfrm>
          <a:off x="10515600" y="182030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6488</xdr:rowOff>
    </xdr:from>
    <xdr:to>
      <xdr:col>55</xdr:col>
      <xdr:colOff>50800</xdr:colOff>
      <xdr:row>107</xdr:row>
      <xdr:rowOff>108088</xdr:rowOff>
    </xdr:to>
    <xdr:sp macro="" textlink="">
      <xdr:nvSpPr>
        <xdr:cNvPr id="459" name="フローチャート: 判断 458">
          <a:extLst>
            <a:ext uri="{FF2B5EF4-FFF2-40B4-BE49-F238E27FC236}">
              <a16:creationId xmlns:a16="http://schemas.microsoft.com/office/drawing/2014/main" id="{5E25520B-DFCD-4180-AD1C-F5061837831B}"/>
            </a:ext>
          </a:extLst>
        </xdr:cNvPr>
        <xdr:cNvSpPr/>
      </xdr:nvSpPr>
      <xdr:spPr>
        <a:xfrm>
          <a:off x="10426700" y="183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42249</xdr:rowOff>
    </xdr:from>
    <xdr:to>
      <xdr:col>50</xdr:col>
      <xdr:colOff>165100</xdr:colOff>
      <xdr:row>107</xdr:row>
      <xdr:rowOff>143849</xdr:rowOff>
    </xdr:to>
    <xdr:sp macro="" textlink="">
      <xdr:nvSpPr>
        <xdr:cNvPr id="460" name="フローチャート: 判断 459">
          <a:extLst>
            <a:ext uri="{FF2B5EF4-FFF2-40B4-BE49-F238E27FC236}">
              <a16:creationId xmlns:a16="http://schemas.microsoft.com/office/drawing/2014/main" id="{B6F39388-7250-4703-A8BF-F6F2ED499BF3}"/>
            </a:ext>
          </a:extLst>
        </xdr:cNvPr>
        <xdr:cNvSpPr/>
      </xdr:nvSpPr>
      <xdr:spPr>
        <a:xfrm>
          <a:off x="9588500" y="18387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47782</xdr:rowOff>
    </xdr:from>
    <xdr:to>
      <xdr:col>46</xdr:col>
      <xdr:colOff>38100</xdr:colOff>
      <xdr:row>107</xdr:row>
      <xdr:rowOff>149382</xdr:rowOff>
    </xdr:to>
    <xdr:sp macro="" textlink="">
      <xdr:nvSpPr>
        <xdr:cNvPr id="461" name="フローチャート: 判断 460">
          <a:extLst>
            <a:ext uri="{FF2B5EF4-FFF2-40B4-BE49-F238E27FC236}">
              <a16:creationId xmlns:a16="http://schemas.microsoft.com/office/drawing/2014/main" id="{CBAE4F07-8208-494C-BD8D-965D2575AC25}"/>
            </a:ext>
          </a:extLst>
        </xdr:cNvPr>
        <xdr:cNvSpPr/>
      </xdr:nvSpPr>
      <xdr:spPr>
        <a:xfrm>
          <a:off x="8699500" y="1839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33503</xdr:rowOff>
    </xdr:from>
    <xdr:to>
      <xdr:col>41</xdr:col>
      <xdr:colOff>101600</xdr:colOff>
      <xdr:row>107</xdr:row>
      <xdr:rowOff>135103</xdr:rowOff>
    </xdr:to>
    <xdr:sp macro="" textlink="">
      <xdr:nvSpPr>
        <xdr:cNvPr id="462" name="フローチャート: 判断 461">
          <a:extLst>
            <a:ext uri="{FF2B5EF4-FFF2-40B4-BE49-F238E27FC236}">
              <a16:creationId xmlns:a16="http://schemas.microsoft.com/office/drawing/2014/main" id="{76519C26-3599-418B-8F76-21FA40EBD553}"/>
            </a:ext>
          </a:extLst>
        </xdr:cNvPr>
        <xdr:cNvSpPr/>
      </xdr:nvSpPr>
      <xdr:spPr>
        <a:xfrm>
          <a:off x="7810500" y="18378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51223</xdr:rowOff>
    </xdr:from>
    <xdr:to>
      <xdr:col>36</xdr:col>
      <xdr:colOff>165100</xdr:colOff>
      <xdr:row>107</xdr:row>
      <xdr:rowOff>152823</xdr:rowOff>
    </xdr:to>
    <xdr:sp macro="" textlink="">
      <xdr:nvSpPr>
        <xdr:cNvPr id="463" name="フローチャート: 判断 462">
          <a:extLst>
            <a:ext uri="{FF2B5EF4-FFF2-40B4-BE49-F238E27FC236}">
              <a16:creationId xmlns:a16="http://schemas.microsoft.com/office/drawing/2014/main" id="{BDA07E32-93E7-4BEE-BB45-69E32902759C}"/>
            </a:ext>
          </a:extLst>
        </xdr:cNvPr>
        <xdr:cNvSpPr/>
      </xdr:nvSpPr>
      <xdr:spPr>
        <a:xfrm>
          <a:off x="6921500" y="1839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627DB733-B0FF-4FF4-A75C-B4515DB0AFC3}"/>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C8F49AE6-FFF6-45C7-8FEE-091ED0E7BB57}"/>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9FE3D948-1094-49A5-9992-2D873F1B432B}"/>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C0E93C6A-A3E7-4CC7-8D44-2CFBEEFD6A6D}"/>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221A8E80-635B-46C5-8FB6-CF24E869FA9C}"/>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2454</xdr:rowOff>
    </xdr:from>
    <xdr:to>
      <xdr:col>55</xdr:col>
      <xdr:colOff>50800</xdr:colOff>
      <xdr:row>108</xdr:row>
      <xdr:rowOff>104054</xdr:rowOff>
    </xdr:to>
    <xdr:sp macro="" textlink="">
      <xdr:nvSpPr>
        <xdr:cNvPr id="469" name="楕円 468">
          <a:extLst>
            <a:ext uri="{FF2B5EF4-FFF2-40B4-BE49-F238E27FC236}">
              <a16:creationId xmlns:a16="http://schemas.microsoft.com/office/drawing/2014/main" id="{A70A1ACF-D66F-4332-8882-BFEF179E45E5}"/>
            </a:ext>
          </a:extLst>
        </xdr:cNvPr>
        <xdr:cNvSpPr/>
      </xdr:nvSpPr>
      <xdr:spPr>
        <a:xfrm>
          <a:off x="10426700" y="1851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88831</xdr:rowOff>
    </xdr:from>
    <xdr:ext cx="534377" cy="259045"/>
    <xdr:sp macro="" textlink="">
      <xdr:nvSpPr>
        <xdr:cNvPr id="470" name="【港湾・漁港】&#10;一人当たり有形固定資産（償却資産）額該当値テキスト">
          <a:extLst>
            <a:ext uri="{FF2B5EF4-FFF2-40B4-BE49-F238E27FC236}">
              <a16:creationId xmlns:a16="http://schemas.microsoft.com/office/drawing/2014/main" id="{64F74DD1-3C17-410E-BDA6-217DDE8F3E16}"/>
            </a:ext>
          </a:extLst>
        </xdr:cNvPr>
        <xdr:cNvSpPr txBox="1"/>
      </xdr:nvSpPr>
      <xdr:spPr>
        <a:xfrm>
          <a:off x="10515600" y="1843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2952</xdr:rowOff>
    </xdr:from>
    <xdr:to>
      <xdr:col>50</xdr:col>
      <xdr:colOff>165100</xdr:colOff>
      <xdr:row>108</xdr:row>
      <xdr:rowOff>104552</xdr:rowOff>
    </xdr:to>
    <xdr:sp macro="" textlink="">
      <xdr:nvSpPr>
        <xdr:cNvPr id="471" name="楕円 470">
          <a:extLst>
            <a:ext uri="{FF2B5EF4-FFF2-40B4-BE49-F238E27FC236}">
              <a16:creationId xmlns:a16="http://schemas.microsoft.com/office/drawing/2014/main" id="{A209B7FE-A5C1-4E1D-8E9A-73AC218A6228}"/>
            </a:ext>
          </a:extLst>
        </xdr:cNvPr>
        <xdr:cNvSpPr/>
      </xdr:nvSpPr>
      <xdr:spPr>
        <a:xfrm>
          <a:off x="9588500" y="1851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53254</xdr:rowOff>
    </xdr:from>
    <xdr:to>
      <xdr:col>55</xdr:col>
      <xdr:colOff>0</xdr:colOff>
      <xdr:row>108</xdr:row>
      <xdr:rowOff>53752</xdr:rowOff>
    </xdr:to>
    <xdr:cxnSp macro="">
      <xdr:nvCxnSpPr>
        <xdr:cNvPr id="472" name="直線コネクタ 471">
          <a:extLst>
            <a:ext uri="{FF2B5EF4-FFF2-40B4-BE49-F238E27FC236}">
              <a16:creationId xmlns:a16="http://schemas.microsoft.com/office/drawing/2014/main" id="{F0FD2BAA-1A66-4990-B4A0-FC87FFCA9DE7}"/>
            </a:ext>
          </a:extLst>
        </xdr:cNvPr>
        <xdr:cNvCxnSpPr/>
      </xdr:nvCxnSpPr>
      <xdr:spPr>
        <a:xfrm flipV="1">
          <a:off x="9639300" y="18569854"/>
          <a:ext cx="838200" cy="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3445</xdr:rowOff>
    </xdr:from>
    <xdr:to>
      <xdr:col>46</xdr:col>
      <xdr:colOff>38100</xdr:colOff>
      <xdr:row>108</xdr:row>
      <xdr:rowOff>105045</xdr:rowOff>
    </xdr:to>
    <xdr:sp macro="" textlink="">
      <xdr:nvSpPr>
        <xdr:cNvPr id="473" name="楕円 472">
          <a:extLst>
            <a:ext uri="{FF2B5EF4-FFF2-40B4-BE49-F238E27FC236}">
              <a16:creationId xmlns:a16="http://schemas.microsoft.com/office/drawing/2014/main" id="{46441F96-FFC4-46D6-8AC4-F5C58725519E}"/>
            </a:ext>
          </a:extLst>
        </xdr:cNvPr>
        <xdr:cNvSpPr/>
      </xdr:nvSpPr>
      <xdr:spPr>
        <a:xfrm>
          <a:off x="8699500" y="1852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53752</xdr:rowOff>
    </xdr:from>
    <xdr:to>
      <xdr:col>50</xdr:col>
      <xdr:colOff>114300</xdr:colOff>
      <xdr:row>108</xdr:row>
      <xdr:rowOff>54245</xdr:rowOff>
    </xdr:to>
    <xdr:cxnSp macro="">
      <xdr:nvCxnSpPr>
        <xdr:cNvPr id="474" name="直線コネクタ 473">
          <a:extLst>
            <a:ext uri="{FF2B5EF4-FFF2-40B4-BE49-F238E27FC236}">
              <a16:creationId xmlns:a16="http://schemas.microsoft.com/office/drawing/2014/main" id="{8F08B252-9A51-447C-A927-DB28EC71DC39}"/>
            </a:ext>
          </a:extLst>
        </xdr:cNvPr>
        <xdr:cNvCxnSpPr/>
      </xdr:nvCxnSpPr>
      <xdr:spPr>
        <a:xfrm flipV="1">
          <a:off x="8750300" y="18570352"/>
          <a:ext cx="889000" cy="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4477</xdr:rowOff>
    </xdr:from>
    <xdr:to>
      <xdr:col>41</xdr:col>
      <xdr:colOff>101600</xdr:colOff>
      <xdr:row>108</xdr:row>
      <xdr:rowOff>106077</xdr:rowOff>
    </xdr:to>
    <xdr:sp macro="" textlink="">
      <xdr:nvSpPr>
        <xdr:cNvPr id="475" name="楕円 474">
          <a:extLst>
            <a:ext uri="{FF2B5EF4-FFF2-40B4-BE49-F238E27FC236}">
              <a16:creationId xmlns:a16="http://schemas.microsoft.com/office/drawing/2014/main" id="{2F0C7C89-1FD2-4D7D-B334-89E1C229CEE1}"/>
            </a:ext>
          </a:extLst>
        </xdr:cNvPr>
        <xdr:cNvSpPr/>
      </xdr:nvSpPr>
      <xdr:spPr>
        <a:xfrm>
          <a:off x="7810500" y="1852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54245</xdr:rowOff>
    </xdr:from>
    <xdr:to>
      <xdr:col>45</xdr:col>
      <xdr:colOff>177800</xdr:colOff>
      <xdr:row>108</xdr:row>
      <xdr:rowOff>55277</xdr:rowOff>
    </xdr:to>
    <xdr:cxnSp macro="">
      <xdr:nvCxnSpPr>
        <xdr:cNvPr id="476" name="直線コネクタ 475">
          <a:extLst>
            <a:ext uri="{FF2B5EF4-FFF2-40B4-BE49-F238E27FC236}">
              <a16:creationId xmlns:a16="http://schemas.microsoft.com/office/drawing/2014/main" id="{3657DFD7-177B-4717-BE4F-FBA6C4C29978}"/>
            </a:ext>
          </a:extLst>
        </xdr:cNvPr>
        <xdr:cNvCxnSpPr/>
      </xdr:nvCxnSpPr>
      <xdr:spPr>
        <a:xfrm flipV="1">
          <a:off x="7861300" y="18570845"/>
          <a:ext cx="889000" cy="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5254</xdr:rowOff>
    </xdr:from>
    <xdr:to>
      <xdr:col>36</xdr:col>
      <xdr:colOff>165100</xdr:colOff>
      <xdr:row>108</xdr:row>
      <xdr:rowOff>106854</xdr:rowOff>
    </xdr:to>
    <xdr:sp macro="" textlink="">
      <xdr:nvSpPr>
        <xdr:cNvPr id="477" name="楕円 476">
          <a:extLst>
            <a:ext uri="{FF2B5EF4-FFF2-40B4-BE49-F238E27FC236}">
              <a16:creationId xmlns:a16="http://schemas.microsoft.com/office/drawing/2014/main" id="{D67C2910-25E1-4ED9-997F-23C004B5F37A}"/>
            </a:ext>
          </a:extLst>
        </xdr:cNvPr>
        <xdr:cNvSpPr/>
      </xdr:nvSpPr>
      <xdr:spPr>
        <a:xfrm>
          <a:off x="6921500" y="1852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55277</xdr:rowOff>
    </xdr:from>
    <xdr:to>
      <xdr:col>41</xdr:col>
      <xdr:colOff>50800</xdr:colOff>
      <xdr:row>108</xdr:row>
      <xdr:rowOff>56054</xdr:rowOff>
    </xdr:to>
    <xdr:cxnSp macro="">
      <xdr:nvCxnSpPr>
        <xdr:cNvPr id="478" name="直線コネクタ 477">
          <a:extLst>
            <a:ext uri="{FF2B5EF4-FFF2-40B4-BE49-F238E27FC236}">
              <a16:creationId xmlns:a16="http://schemas.microsoft.com/office/drawing/2014/main" id="{83BF5A79-04F8-4535-BB40-6DEE44B735BE}"/>
            </a:ext>
          </a:extLst>
        </xdr:cNvPr>
        <xdr:cNvCxnSpPr/>
      </xdr:nvCxnSpPr>
      <xdr:spPr>
        <a:xfrm flipV="1">
          <a:off x="6972300" y="18571877"/>
          <a:ext cx="8890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160376</xdr:rowOff>
    </xdr:from>
    <xdr:ext cx="599010" cy="259045"/>
    <xdr:sp macro="" textlink="">
      <xdr:nvSpPr>
        <xdr:cNvPr id="479" name="n_1aveValue【港湾・漁港】&#10;一人当たり有形固定資産（償却資産）額">
          <a:extLst>
            <a:ext uri="{FF2B5EF4-FFF2-40B4-BE49-F238E27FC236}">
              <a16:creationId xmlns:a16="http://schemas.microsoft.com/office/drawing/2014/main" id="{3C0FDC09-572C-4EDB-ACE1-9D100A47B8EA}"/>
            </a:ext>
          </a:extLst>
        </xdr:cNvPr>
        <xdr:cNvSpPr txBox="1"/>
      </xdr:nvSpPr>
      <xdr:spPr>
        <a:xfrm>
          <a:off x="9327095" y="18162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165909</xdr:rowOff>
    </xdr:from>
    <xdr:ext cx="599010" cy="259045"/>
    <xdr:sp macro="" textlink="">
      <xdr:nvSpPr>
        <xdr:cNvPr id="480" name="n_2aveValue【港湾・漁港】&#10;一人当たり有形固定資産（償却資産）額">
          <a:extLst>
            <a:ext uri="{FF2B5EF4-FFF2-40B4-BE49-F238E27FC236}">
              <a16:creationId xmlns:a16="http://schemas.microsoft.com/office/drawing/2014/main" id="{DF08FB76-663F-4F94-B15E-E02BF6042186}"/>
            </a:ext>
          </a:extLst>
        </xdr:cNvPr>
        <xdr:cNvSpPr txBox="1"/>
      </xdr:nvSpPr>
      <xdr:spPr>
        <a:xfrm>
          <a:off x="8450795" y="18168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151630</xdr:rowOff>
    </xdr:from>
    <xdr:ext cx="599010" cy="259045"/>
    <xdr:sp macro="" textlink="">
      <xdr:nvSpPr>
        <xdr:cNvPr id="481" name="n_3aveValue【港湾・漁港】&#10;一人当たり有形固定資産（償却資産）額">
          <a:extLst>
            <a:ext uri="{FF2B5EF4-FFF2-40B4-BE49-F238E27FC236}">
              <a16:creationId xmlns:a16="http://schemas.microsoft.com/office/drawing/2014/main" id="{AB0FA779-18B5-4E11-8392-C978D79F99BF}"/>
            </a:ext>
          </a:extLst>
        </xdr:cNvPr>
        <xdr:cNvSpPr txBox="1"/>
      </xdr:nvSpPr>
      <xdr:spPr>
        <a:xfrm>
          <a:off x="7561795" y="18153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169350</xdr:rowOff>
    </xdr:from>
    <xdr:ext cx="599010" cy="259045"/>
    <xdr:sp macro="" textlink="">
      <xdr:nvSpPr>
        <xdr:cNvPr id="482" name="n_4aveValue【港湾・漁港】&#10;一人当たり有形固定資産（償却資産）額">
          <a:extLst>
            <a:ext uri="{FF2B5EF4-FFF2-40B4-BE49-F238E27FC236}">
              <a16:creationId xmlns:a16="http://schemas.microsoft.com/office/drawing/2014/main" id="{5DD8EB0F-FAEE-4695-A176-1EA66B498CD8}"/>
            </a:ext>
          </a:extLst>
        </xdr:cNvPr>
        <xdr:cNvSpPr txBox="1"/>
      </xdr:nvSpPr>
      <xdr:spPr>
        <a:xfrm>
          <a:off x="6672795" y="1817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95679</xdr:rowOff>
    </xdr:from>
    <xdr:ext cx="534377" cy="259045"/>
    <xdr:sp macro="" textlink="">
      <xdr:nvSpPr>
        <xdr:cNvPr id="483" name="n_1mainValue【港湾・漁港】&#10;一人当たり有形固定資産（償却資産）額">
          <a:extLst>
            <a:ext uri="{FF2B5EF4-FFF2-40B4-BE49-F238E27FC236}">
              <a16:creationId xmlns:a16="http://schemas.microsoft.com/office/drawing/2014/main" id="{B6232857-F6E5-46D4-8F52-69FEFD6EB085}"/>
            </a:ext>
          </a:extLst>
        </xdr:cNvPr>
        <xdr:cNvSpPr txBox="1"/>
      </xdr:nvSpPr>
      <xdr:spPr>
        <a:xfrm>
          <a:off x="9359411" y="18612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96172</xdr:rowOff>
    </xdr:from>
    <xdr:ext cx="534377" cy="259045"/>
    <xdr:sp macro="" textlink="">
      <xdr:nvSpPr>
        <xdr:cNvPr id="484" name="n_2mainValue【港湾・漁港】&#10;一人当たり有形固定資産（償却資産）額">
          <a:extLst>
            <a:ext uri="{FF2B5EF4-FFF2-40B4-BE49-F238E27FC236}">
              <a16:creationId xmlns:a16="http://schemas.microsoft.com/office/drawing/2014/main" id="{F403CCF5-A7D8-4AFA-B55C-B745E11B4EB6}"/>
            </a:ext>
          </a:extLst>
        </xdr:cNvPr>
        <xdr:cNvSpPr txBox="1"/>
      </xdr:nvSpPr>
      <xdr:spPr>
        <a:xfrm>
          <a:off x="8483111" y="18612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97204</xdr:rowOff>
    </xdr:from>
    <xdr:ext cx="534377" cy="259045"/>
    <xdr:sp macro="" textlink="">
      <xdr:nvSpPr>
        <xdr:cNvPr id="485" name="n_3mainValue【港湾・漁港】&#10;一人当たり有形固定資産（償却資産）額">
          <a:extLst>
            <a:ext uri="{FF2B5EF4-FFF2-40B4-BE49-F238E27FC236}">
              <a16:creationId xmlns:a16="http://schemas.microsoft.com/office/drawing/2014/main" id="{355A9110-B5D0-4CFB-B86B-111CB638D9A3}"/>
            </a:ext>
          </a:extLst>
        </xdr:cNvPr>
        <xdr:cNvSpPr txBox="1"/>
      </xdr:nvSpPr>
      <xdr:spPr>
        <a:xfrm>
          <a:off x="7594111" y="1861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97981</xdr:rowOff>
    </xdr:from>
    <xdr:ext cx="534377" cy="259045"/>
    <xdr:sp macro="" textlink="">
      <xdr:nvSpPr>
        <xdr:cNvPr id="486" name="n_4mainValue【港湾・漁港】&#10;一人当たり有形固定資産（償却資産）額">
          <a:extLst>
            <a:ext uri="{FF2B5EF4-FFF2-40B4-BE49-F238E27FC236}">
              <a16:creationId xmlns:a16="http://schemas.microsoft.com/office/drawing/2014/main" id="{0D7C2DE2-E702-4CDB-B935-021DC51CD26B}"/>
            </a:ext>
          </a:extLst>
        </xdr:cNvPr>
        <xdr:cNvSpPr txBox="1"/>
      </xdr:nvSpPr>
      <xdr:spPr>
        <a:xfrm>
          <a:off x="6705111" y="18614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a:extLst>
            <a:ext uri="{FF2B5EF4-FFF2-40B4-BE49-F238E27FC236}">
              <a16:creationId xmlns:a16="http://schemas.microsoft.com/office/drawing/2014/main" id="{05195716-B1A2-4DE0-ADFB-6D1E1695DAE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a:extLst>
            <a:ext uri="{FF2B5EF4-FFF2-40B4-BE49-F238E27FC236}">
              <a16:creationId xmlns:a16="http://schemas.microsoft.com/office/drawing/2014/main" id="{734E5B7F-5993-4C0F-9693-D64C85DA989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a:extLst>
            <a:ext uri="{FF2B5EF4-FFF2-40B4-BE49-F238E27FC236}">
              <a16:creationId xmlns:a16="http://schemas.microsoft.com/office/drawing/2014/main" id="{79AE9D06-2B8D-4155-BF13-1BA6C745539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a:extLst>
            <a:ext uri="{FF2B5EF4-FFF2-40B4-BE49-F238E27FC236}">
              <a16:creationId xmlns:a16="http://schemas.microsoft.com/office/drawing/2014/main" id="{FC3F340E-CD5F-4265-BF29-AC8368D9A2A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a:extLst>
            <a:ext uri="{FF2B5EF4-FFF2-40B4-BE49-F238E27FC236}">
              <a16:creationId xmlns:a16="http://schemas.microsoft.com/office/drawing/2014/main" id="{E9F7B8FB-C6BF-4E06-9C30-DCCD12DEE2D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a:extLst>
            <a:ext uri="{FF2B5EF4-FFF2-40B4-BE49-F238E27FC236}">
              <a16:creationId xmlns:a16="http://schemas.microsoft.com/office/drawing/2014/main" id="{A2CDBB9A-F75C-4383-8263-0C269EFE1CE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a:extLst>
            <a:ext uri="{FF2B5EF4-FFF2-40B4-BE49-F238E27FC236}">
              <a16:creationId xmlns:a16="http://schemas.microsoft.com/office/drawing/2014/main" id="{D9BB70AA-7CE4-4688-B3D6-F6FD8B2B532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a:extLst>
            <a:ext uri="{FF2B5EF4-FFF2-40B4-BE49-F238E27FC236}">
              <a16:creationId xmlns:a16="http://schemas.microsoft.com/office/drawing/2014/main" id="{5E7ADB4C-F76B-44A5-A6CF-7AFF5AB60C6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5" name="テキスト ボックス 494">
          <a:extLst>
            <a:ext uri="{FF2B5EF4-FFF2-40B4-BE49-F238E27FC236}">
              <a16:creationId xmlns:a16="http://schemas.microsoft.com/office/drawing/2014/main" id="{B2B182B8-DF83-4E7C-9CAE-5A421C4CCB6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6" name="直線コネクタ 495">
          <a:extLst>
            <a:ext uri="{FF2B5EF4-FFF2-40B4-BE49-F238E27FC236}">
              <a16:creationId xmlns:a16="http://schemas.microsoft.com/office/drawing/2014/main" id="{21E96E4C-A699-49FA-A395-45DEDFAE49C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7" name="テキスト ボックス 496">
          <a:extLst>
            <a:ext uri="{FF2B5EF4-FFF2-40B4-BE49-F238E27FC236}">
              <a16:creationId xmlns:a16="http://schemas.microsoft.com/office/drawing/2014/main" id="{B61422C2-47F0-41B5-A02B-791A1416289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8" name="直線コネクタ 497">
          <a:extLst>
            <a:ext uri="{FF2B5EF4-FFF2-40B4-BE49-F238E27FC236}">
              <a16:creationId xmlns:a16="http://schemas.microsoft.com/office/drawing/2014/main" id="{12632C4E-E0A4-42C7-9154-DBE01D7A8BA6}"/>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9" name="テキスト ボックス 498">
          <a:extLst>
            <a:ext uri="{FF2B5EF4-FFF2-40B4-BE49-F238E27FC236}">
              <a16:creationId xmlns:a16="http://schemas.microsoft.com/office/drawing/2014/main" id="{EB62CE14-C3BE-449B-90AF-493FB78F538A}"/>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0" name="直線コネクタ 499">
          <a:extLst>
            <a:ext uri="{FF2B5EF4-FFF2-40B4-BE49-F238E27FC236}">
              <a16:creationId xmlns:a16="http://schemas.microsoft.com/office/drawing/2014/main" id="{EA64C520-08FF-440F-97D9-D3302F6AA59D}"/>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1" name="テキスト ボックス 500">
          <a:extLst>
            <a:ext uri="{FF2B5EF4-FFF2-40B4-BE49-F238E27FC236}">
              <a16:creationId xmlns:a16="http://schemas.microsoft.com/office/drawing/2014/main" id="{9AF37C71-2F8E-4EC5-BBF9-D68D31084345}"/>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2" name="直線コネクタ 501">
          <a:extLst>
            <a:ext uri="{FF2B5EF4-FFF2-40B4-BE49-F238E27FC236}">
              <a16:creationId xmlns:a16="http://schemas.microsoft.com/office/drawing/2014/main" id="{89C38B52-E406-475B-99D5-8F1E01F4B086}"/>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3" name="テキスト ボックス 502">
          <a:extLst>
            <a:ext uri="{FF2B5EF4-FFF2-40B4-BE49-F238E27FC236}">
              <a16:creationId xmlns:a16="http://schemas.microsoft.com/office/drawing/2014/main" id="{6B54C10F-5DDC-44CC-9104-E18FEF8B4192}"/>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4" name="直線コネクタ 503">
          <a:extLst>
            <a:ext uri="{FF2B5EF4-FFF2-40B4-BE49-F238E27FC236}">
              <a16:creationId xmlns:a16="http://schemas.microsoft.com/office/drawing/2014/main" id="{E905FBAF-A553-4F5E-B65F-6513DED30F44}"/>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5" name="テキスト ボックス 504">
          <a:extLst>
            <a:ext uri="{FF2B5EF4-FFF2-40B4-BE49-F238E27FC236}">
              <a16:creationId xmlns:a16="http://schemas.microsoft.com/office/drawing/2014/main" id="{BAE32FF0-7C42-40CD-83B7-2771A57A94B2}"/>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6" name="直線コネクタ 505">
          <a:extLst>
            <a:ext uri="{FF2B5EF4-FFF2-40B4-BE49-F238E27FC236}">
              <a16:creationId xmlns:a16="http://schemas.microsoft.com/office/drawing/2014/main" id="{871A4C2D-A809-4B97-A124-01A3B09058D3}"/>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07" name="テキスト ボックス 506">
          <a:extLst>
            <a:ext uri="{FF2B5EF4-FFF2-40B4-BE49-F238E27FC236}">
              <a16:creationId xmlns:a16="http://schemas.microsoft.com/office/drawing/2014/main" id="{63C5F6A5-3AB4-4618-9599-8C8D2A23DD61}"/>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8" name="直線コネクタ 507">
          <a:extLst>
            <a:ext uri="{FF2B5EF4-FFF2-40B4-BE49-F238E27FC236}">
              <a16:creationId xmlns:a16="http://schemas.microsoft.com/office/drawing/2014/main" id="{8DF4437B-86EF-4806-84D5-F29693218F5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09" name="【認定こども園・幼稚園・保育所】&#10;有形固定資産減価償却率グラフ枠">
          <a:extLst>
            <a:ext uri="{FF2B5EF4-FFF2-40B4-BE49-F238E27FC236}">
              <a16:creationId xmlns:a16="http://schemas.microsoft.com/office/drawing/2014/main" id="{D26F3BE2-C76D-4EB9-9F92-6D97FEAF417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510" name="直線コネクタ 509">
          <a:extLst>
            <a:ext uri="{FF2B5EF4-FFF2-40B4-BE49-F238E27FC236}">
              <a16:creationId xmlns:a16="http://schemas.microsoft.com/office/drawing/2014/main" id="{A076AE45-C961-4E51-896E-5A56D3372D92}"/>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511" name="【認定こども園・幼稚園・保育所】&#10;有形固定資産減価償却率最小値テキスト">
          <a:extLst>
            <a:ext uri="{FF2B5EF4-FFF2-40B4-BE49-F238E27FC236}">
              <a16:creationId xmlns:a16="http://schemas.microsoft.com/office/drawing/2014/main" id="{D74DEA24-D0CC-4B1A-96E1-7BE83D130824}"/>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512" name="直線コネクタ 511">
          <a:extLst>
            <a:ext uri="{FF2B5EF4-FFF2-40B4-BE49-F238E27FC236}">
              <a16:creationId xmlns:a16="http://schemas.microsoft.com/office/drawing/2014/main" id="{541AF0C5-AC46-499A-9458-A732B1BB9AEB}"/>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513" name="【認定こども園・幼稚園・保育所】&#10;有形固定資産減価償却率最大値テキスト">
          <a:extLst>
            <a:ext uri="{FF2B5EF4-FFF2-40B4-BE49-F238E27FC236}">
              <a16:creationId xmlns:a16="http://schemas.microsoft.com/office/drawing/2014/main" id="{32A860E6-CAE1-4002-B3D1-7D46D6C8B83D}"/>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14" name="直線コネクタ 513">
          <a:extLst>
            <a:ext uri="{FF2B5EF4-FFF2-40B4-BE49-F238E27FC236}">
              <a16:creationId xmlns:a16="http://schemas.microsoft.com/office/drawing/2014/main" id="{C59C12C1-5F9F-4A7E-9F44-4DCD6E53F1C5}"/>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52087</xdr:rowOff>
    </xdr:from>
    <xdr:ext cx="405111" cy="259045"/>
    <xdr:sp macro="" textlink="">
      <xdr:nvSpPr>
        <xdr:cNvPr id="515" name="【認定こども園・幼稚園・保育所】&#10;有形固定資産減価償却率平均値テキスト">
          <a:extLst>
            <a:ext uri="{FF2B5EF4-FFF2-40B4-BE49-F238E27FC236}">
              <a16:creationId xmlns:a16="http://schemas.microsoft.com/office/drawing/2014/main" id="{C7401819-19D0-4E36-807E-06756703DF63}"/>
            </a:ext>
          </a:extLst>
        </xdr:cNvPr>
        <xdr:cNvSpPr txBox="1"/>
      </xdr:nvSpPr>
      <xdr:spPr>
        <a:xfrm>
          <a:off x="16357600" y="6224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29210</xdr:rowOff>
    </xdr:from>
    <xdr:to>
      <xdr:col>85</xdr:col>
      <xdr:colOff>177800</xdr:colOff>
      <xdr:row>37</xdr:row>
      <xdr:rowOff>130810</xdr:rowOff>
    </xdr:to>
    <xdr:sp macro="" textlink="">
      <xdr:nvSpPr>
        <xdr:cNvPr id="516" name="フローチャート: 判断 515">
          <a:extLst>
            <a:ext uri="{FF2B5EF4-FFF2-40B4-BE49-F238E27FC236}">
              <a16:creationId xmlns:a16="http://schemas.microsoft.com/office/drawing/2014/main" id="{7D7E1CF2-CFA3-4F2D-8FBC-20BF8AAB86FA}"/>
            </a:ext>
          </a:extLst>
        </xdr:cNvPr>
        <xdr:cNvSpPr/>
      </xdr:nvSpPr>
      <xdr:spPr>
        <a:xfrm>
          <a:off x="1626870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64770</xdr:rowOff>
    </xdr:from>
    <xdr:to>
      <xdr:col>81</xdr:col>
      <xdr:colOff>101600</xdr:colOff>
      <xdr:row>37</xdr:row>
      <xdr:rowOff>166370</xdr:rowOff>
    </xdr:to>
    <xdr:sp macro="" textlink="">
      <xdr:nvSpPr>
        <xdr:cNvPr id="517" name="フローチャート: 判断 516">
          <a:extLst>
            <a:ext uri="{FF2B5EF4-FFF2-40B4-BE49-F238E27FC236}">
              <a16:creationId xmlns:a16="http://schemas.microsoft.com/office/drawing/2014/main" id="{D42B51DA-30FF-4488-9C99-6F78A0C85715}"/>
            </a:ext>
          </a:extLst>
        </xdr:cNvPr>
        <xdr:cNvSpPr/>
      </xdr:nvSpPr>
      <xdr:spPr>
        <a:xfrm>
          <a:off x="154305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60960</xdr:rowOff>
    </xdr:from>
    <xdr:to>
      <xdr:col>76</xdr:col>
      <xdr:colOff>165100</xdr:colOff>
      <xdr:row>37</xdr:row>
      <xdr:rowOff>162560</xdr:rowOff>
    </xdr:to>
    <xdr:sp macro="" textlink="">
      <xdr:nvSpPr>
        <xdr:cNvPr id="518" name="フローチャート: 判断 517">
          <a:extLst>
            <a:ext uri="{FF2B5EF4-FFF2-40B4-BE49-F238E27FC236}">
              <a16:creationId xmlns:a16="http://schemas.microsoft.com/office/drawing/2014/main" id="{BB62BC9F-E66A-4CF4-9AD0-C02AC05F6B52}"/>
            </a:ext>
          </a:extLst>
        </xdr:cNvPr>
        <xdr:cNvSpPr/>
      </xdr:nvSpPr>
      <xdr:spPr>
        <a:xfrm>
          <a:off x="14541500" y="64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38100</xdr:rowOff>
    </xdr:from>
    <xdr:to>
      <xdr:col>72</xdr:col>
      <xdr:colOff>38100</xdr:colOff>
      <xdr:row>37</xdr:row>
      <xdr:rowOff>139700</xdr:rowOff>
    </xdr:to>
    <xdr:sp macro="" textlink="">
      <xdr:nvSpPr>
        <xdr:cNvPr id="519" name="フローチャート: 判断 518">
          <a:extLst>
            <a:ext uri="{FF2B5EF4-FFF2-40B4-BE49-F238E27FC236}">
              <a16:creationId xmlns:a16="http://schemas.microsoft.com/office/drawing/2014/main" id="{C75FB073-7A87-4E06-8D8C-EEDAA061DE07}"/>
            </a:ext>
          </a:extLst>
        </xdr:cNvPr>
        <xdr:cNvSpPr/>
      </xdr:nvSpPr>
      <xdr:spPr>
        <a:xfrm>
          <a:off x="13652500" y="638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54610</xdr:rowOff>
    </xdr:from>
    <xdr:to>
      <xdr:col>67</xdr:col>
      <xdr:colOff>101600</xdr:colOff>
      <xdr:row>37</xdr:row>
      <xdr:rowOff>156210</xdr:rowOff>
    </xdr:to>
    <xdr:sp macro="" textlink="">
      <xdr:nvSpPr>
        <xdr:cNvPr id="520" name="フローチャート: 判断 519">
          <a:extLst>
            <a:ext uri="{FF2B5EF4-FFF2-40B4-BE49-F238E27FC236}">
              <a16:creationId xmlns:a16="http://schemas.microsoft.com/office/drawing/2014/main" id="{A3156C89-9C48-49DB-B11E-53147CCC70CF}"/>
            </a:ext>
          </a:extLst>
        </xdr:cNvPr>
        <xdr:cNvSpPr/>
      </xdr:nvSpPr>
      <xdr:spPr>
        <a:xfrm>
          <a:off x="12763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604E64B3-4F1A-4E72-9E6B-C83EE442A9E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77F2B528-3CD0-4A8A-A8DC-5C42148E485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67DD0E46-73F7-4B2D-B735-9AEF681E4A5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E60E5CBF-014A-4D83-9CD3-12856CB44CE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E60DE97C-574D-4E77-BD6C-EB6DCBE10E3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76200</xdr:rowOff>
    </xdr:from>
    <xdr:to>
      <xdr:col>85</xdr:col>
      <xdr:colOff>177800</xdr:colOff>
      <xdr:row>41</xdr:row>
      <xdr:rowOff>6350</xdr:rowOff>
    </xdr:to>
    <xdr:sp macro="" textlink="">
      <xdr:nvSpPr>
        <xdr:cNvPr id="526" name="楕円 525">
          <a:extLst>
            <a:ext uri="{FF2B5EF4-FFF2-40B4-BE49-F238E27FC236}">
              <a16:creationId xmlns:a16="http://schemas.microsoft.com/office/drawing/2014/main" id="{2A1294F5-C5D2-4E79-B637-DB2FFE42662C}"/>
            </a:ext>
          </a:extLst>
        </xdr:cNvPr>
        <xdr:cNvSpPr/>
      </xdr:nvSpPr>
      <xdr:spPr>
        <a:xfrm>
          <a:off x="162687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162577</xdr:rowOff>
    </xdr:from>
    <xdr:ext cx="469744" cy="259045"/>
    <xdr:sp macro="" textlink="">
      <xdr:nvSpPr>
        <xdr:cNvPr id="527" name="【認定こども園・幼稚園・保育所】&#10;有形固定資産減価償却率該当値テキスト">
          <a:extLst>
            <a:ext uri="{FF2B5EF4-FFF2-40B4-BE49-F238E27FC236}">
              <a16:creationId xmlns:a16="http://schemas.microsoft.com/office/drawing/2014/main" id="{DC49F355-E619-4FB7-A6CC-17E65BEA55DB}"/>
            </a:ext>
          </a:extLst>
        </xdr:cNvPr>
        <xdr:cNvSpPr txBox="1"/>
      </xdr:nvSpPr>
      <xdr:spPr>
        <a:xfrm>
          <a:off x="16357600" y="684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63500</xdr:rowOff>
    </xdr:from>
    <xdr:to>
      <xdr:col>81</xdr:col>
      <xdr:colOff>101600</xdr:colOff>
      <xdr:row>40</xdr:row>
      <xdr:rowOff>165100</xdr:rowOff>
    </xdr:to>
    <xdr:sp macro="" textlink="">
      <xdr:nvSpPr>
        <xdr:cNvPr id="528" name="楕円 527">
          <a:extLst>
            <a:ext uri="{FF2B5EF4-FFF2-40B4-BE49-F238E27FC236}">
              <a16:creationId xmlns:a16="http://schemas.microsoft.com/office/drawing/2014/main" id="{BFDDA712-9CA3-49AA-997A-3363B8F4CC69}"/>
            </a:ext>
          </a:extLst>
        </xdr:cNvPr>
        <xdr:cNvSpPr/>
      </xdr:nvSpPr>
      <xdr:spPr>
        <a:xfrm>
          <a:off x="154305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114300</xdr:rowOff>
    </xdr:from>
    <xdr:to>
      <xdr:col>85</xdr:col>
      <xdr:colOff>127000</xdr:colOff>
      <xdr:row>40</xdr:row>
      <xdr:rowOff>127000</xdr:rowOff>
    </xdr:to>
    <xdr:cxnSp macro="">
      <xdr:nvCxnSpPr>
        <xdr:cNvPr id="529" name="直線コネクタ 528">
          <a:extLst>
            <a:ext uri="{FF2B5EF4-FFF2-40B4-BE49-F238E27FC236}">
              <a16:creationId xmlns:a16="http://schemas.microsoft.com/office/drawing/2014/main" id="{F57B0900-0A98-42AA-82E1-47CD3DF25F8F}"/>
            </a:ext>
          </a:extLst>
        </xdr:cNvPr>
        <xdr:cNvCxnSpPr/>
      </xdr:nvCxnSpPr>
      <xdr:spPr>
        <a:xfrm>
          <a:off x="15481300" y="69723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35560</xdr:rowOff>
    </xdr:from>
    <xdr:to>
      <xdr:col>76</xdr:col>
      <xdr:colOff>165100</xdr:colOff>
      <xdr:row>40</xdr:row>
      <xdr:rowOff>137160</xdr:rowOff>
    </xdr:to>
    <xdr:sp macro="" textlink="">
      <xdr:nvSpPr>
        <xdr:cNvPr id="530" name="楕円 529">
          <a:extLst>
            <a:ext uri="{FF2B5EF4-FFF2-40B4-BE49-F238E27FC236}">
              <a16:creationId xmlns:a16="http://schemas.microsoft.com/office/drawing/2014/main" id="{4EC1C744-8487-4859-BFED-5218E5C3F853}"/>
            </a:ext>
          </a:extLst>
        </xdr:cNvPr>
        <xdr:cNvSpPr/>
      </xdr:nvSpPr>
      <xdr:spPr>
        <a:xfrm>
          <a:off x="14541500" y="689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86360</xdr:rowOff>
    </xdr:from>
    <xdr:to>
      <xdr:col>81</xdr:col>
      <xdr:colOff>50800</xdr:colOff>
      <xdr:row>40</xdr:row>
      <xdr:rowOff>114300</xdr:rowOff>
    </xdr:to>
    <xdr:cxnSp macro="">
      <xdr:nvCxnSpPr>
        <xdr:cNvPr id="531" name="直線コネクタ 530">
          <a:extLst>
            <a:ext uri="{FF2B5EF4-FFF2-40B4-BE49-F238E27FC236}">
              <a16:creationId xmlns:a16="http://schemas.microsoft.com/office/drawing/2014/main" id="{AAA4D91A-22D0-426E-9B8B-4EE6B27CB658}"/>
            </a:ext>
          </a:extLst>
        </xdr:cNvPr>
        <xdr:cNvCxnSpPr/>
      </xdr:nvCxnSpPr>
      <xdr:spPr>
        <a:xfrm>
          <a:off x="14592300" y="694436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82550</xdr:rowOff>
    </xdr:from>
    <xdr:to>
      <xdr:col>72</xdr:col>
      <xdr:colOff>38100</xdr:colOff>
      <xdr:row>40</xdr:row>
      <xdr:rowOff>12700</xdr:rowOff>
    </xdr:to>
    <xdr:sp macro="" textlink="">
      <xdr:nvSpPr>
        <xdr:cNvPr id="532" name="楕円 531">
          <a:extLst>
            <a:ext uri="{FF2B5EF4-FFF2-40B4-BE49-F238E27FC236}">
              <a16:creationId xmlns:a16="http://schemas.microsoft.com/office/drawing/2014/main" id="{A6656594-1D45-4ED9-8998-451AC7A9F1D2}"/>
            </a:ext>
          </a:extLst>
        </xdr:cNvPr>
        <xdr:cNvSpPr/>
      </xdr:nvSpPr>
      <xdr:spPr>
        <a:xfrm>
          <a:off x="13652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133350</xdr:rowOff>
    </xdr:from>
    <xdr:to>
      <xdr:col>76</xdr:col>
      <xdr:colOff>114300</xdr:colOff>
      <xdr:row>40</xdr:row>
      <xdr:rowOff>86360</xdr:rowOff>
    </xdr:to>
    <xdr:cxnSp macro="">
      <xdr:nvCxnSpPr>
        <xdr:cNvPr id="533" name="直線コネクタ 532">
          <a:extLst>
            <a:ext uri="{FF2B5EF4-FFF2-40B4-BE49-F238E27FC236}">
              <a16:creationId xmlns:a16="http://schemas.microsoft.com/office/drawing/2014/main" id="{16CD4B2D-1B0B-4E06-A4F8-034DC3DED8F3}"/>
            </a:ext>
          </a:extLst>
        </xdr:cNvPr>
        <xdr:cNvCxnSpPr/>
      </xdr:nvCxnSpPr>
      <xdr:spPr>
        <a:xfrm>
          <a:off x="13703300" y="6819900"/>
          <a:ext cx="889000" cy="12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59690</xdr:rowOff>
    </xdr:from>
    <xdr:to>
      <xdr:col>67</xdr:col>
      <xdr:colOff>101600</xdr:colOff>
      <xdr:row>38</xdr:row>
      <xdr:rowOff>161290</xdr:rowOff>
    </xdr:to>
    <xdr:sp macro="" textlink="">
      <xdr:nvSpPr>
        <xdr:cNvPr id="534" name="楕円 533">
          <a:extLst>
            <a:ext uri="{FF2B5EF4-FFF2-40B4-BE49-F238E27FC236}">
              <a16:creationId xmlns:a16="http://schemas.microsoft.com/office/drawing/2014/main" id="{415ED649-30CC-457B-9471-222E7F5F7860}"/>
            </a:ext>
          </a:extLst>
        </xdr:cNvPr>
        <xdr:cNvSpPr/>
      </xdr:nvSpPr>
      <xdr:spPr>
        <a:xfrm>
          <a:off x="12763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110490</xdr:rowOff>
    </xdr:from>
    <xdr:to>
      <xdr:col>71</xdr:col>
      <xdr:colOff>177800</xdr:colOff>
      <xdr:row>39</xdr:row>
      <xdr:rowOff>133350</xdr:rowOff>
    </xdr:to>
    <xdr:cxnSp macro="">
      <xdr:nvCxnSpPr>
        <xdr:cNvPr id="535" name="直線コネクタ 534">
          <a:extLst>
            <a:ext uri="{FF2B5EF4-FFF2-40B4-BE49-F238E27FC236}">
              <a16:creationId xmlns:a16="http://schemas.microsoft.com/office/drawing/2014/main" id="{36BDE6E5-13F0-4AFD-9E3D-420023A3074F}"/>
            </a:ext>
          </a:extLst>
        </xdr:cNvPr>
        <xdr:cNvCxnSpPr/>
      </xdr:nvCxnSpPr>
      <xdr:spPr>
        <a:xfrm>
          <a:off x="12814300" y="6625590"/>
          <a:ext cx="8890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11447</xdr:rowOff>
    </xdr:from>
    <xdr:ext cx="405111" cy="259045"/>
    <xdr:sp macro="" textlink="">
      <xdr:nvSpPr>
        <xdr:cNvPr id="536" name="n_1aveValue【認定こども園・幼稚園・保育所】&#10;有形固定資産減価償却率">
          <a:extLst>
            <a:ext uri="{FF2B5EF4-FFF2-40B4-BE49-F238E27FC236}">
              <a16:creationId xmlns:a16="http://schemas.microsoft.com/office/drawing/2014/main" id="{B1592D1B-1361-4133-ACDC-F13F7955C0A9}"/>
            </a:ext>
          </a:extLst>
        </xdr:cNvPr>
        <xdr:cNvSpPr txBox="1"/>
      </xdr:nvSpPr>
      <xdr:spPr>
        <a:xfrm>
          <a:off x="15266044" y="6183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7637</xdr:rowOff>
    </xdr:from>
    <xdr:ext cx="405111" cy="259045"/>
    <xdr:sp macro="" textlink="">
      <xdr:nvSpPr>
        <xdr:cNvPr id="537" name="n_2aveValue【認定こども園・幼稚園・保育所】&#10;有形固定資産減価償却率">
          <a:extLst>
            <a:ext uri="{FF2B5EF4-FFF2-40B4-BE49-F238E27FC236}">
              <a16:creationId xmlns:a16="http://schemas.microsoft.com/office/drawing/2014/main" id="{5772A347-97A2-46DC-B052-13390135A3E6}"/>
            </a:ext>
          </a:extLst>
        </xdr:cNvPr>
        <xdr:cNvSpPr txBox="1"/>
      </xdr:nvSpPr>
      <xdr:spPr>
        <a:xfrm>
          <a:off x="14389744" y="6179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156227</xdr:rowOff>
    </xdr:from>
    <xdr:ext cx="405111" cy="259045"/>
    <xdr:sp macro="" textlink="">
      <xdr:nvSpPr>
        <xdr:cNvPr id="538" name="n_3aveValue【認定こども園・幼稚園・保育所】&#10;有形固定資産減価償却率">
          <a:extLst>
            <a:ext uri="{FF2B5EF4-FFF2-40B4-BE49-F238E27FC236}">
              <a16:creationId xmlns:a16="http://schemas.microsoft.com/office/drawing/2014/main" id="{8DC97E3A-2631-4834-BCB1-03C400F3F082}"/>
            </a:ext>
          </a:extLst>
        </xdr:cNvPr>
        <xdr:cNvSpPr txBox="1"/>
      </xdr:nvSpPr>
      <xdr:spPr>
        <a:xfrm>
          <a:off x="13500744" y="6156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1287</xdr:rowOff>
    </xdr:from>
    <xdr:ext cx="405111" cy="259045"/>
    <xdr:sp macro="" textlink="">
      <xdr:nvSpPr>
        <xdr:cNvPr id="539" name="n_4aveValue【認定こども園・幼稚園・保育所】&#10;有形固定資産減価償却率">
          <a:extLst>
            <a:ext uri="{FF2B5EF4-FFF2-40B4-BE49-F238E27FC236}">
              <a16:creationId xmlns:a16="http://schemas.microsoft.com/office/drawing/2014/main" id="{E0987D29-8C01-4688-A041-CDC43A9AEC36}"/>
            </a:ext>
          </a:extLst>
        </xdr:cNvPr>
        <xdr:cNvSpPr txBox="1"/>
      </xdr:nvSpPr>
      <xdr:spPr>
        <a:xfrm>
          <a:off x="12611744" y="6173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156227</xdr:rowOff>
    </xdr:from>
    <xdr:ext cx="405111" cy="259045"/>
    <xdr:sp macro="" textlink="">
      <xdr:nvSpPr>
        <xdr:cNvPr id="540" name="n_1mainValue【認定こども園・幼稚園・保育所】&#10;有形固定資産減価償却率">
          <a:extLst>
            <a:ext uri="{FF2B5EF4-FFF2-40B4-BE49-F238E27FC236}">
              <a16:creationId xmlns:a16="http://schemas.microsoft.com/office/drawing/2014/main" id="{09C0C7E7-FC04-45E3-9AA3-FDECCFFE9011}"/>
            </a:ext>
          </a:extLst>
        </xdr:cNvPr>
        <xdr:cNvSpPr txBox="1"/>
      </xdr:nvSpPr>
      <xdr:spPr>
        <a:xfrm>
          <a:off x="15266044" y="701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128287</xdr:rowOff>
    </xdr:from>
    <xdr:ext cx="405111" cy="259045"/>
    <xdr:sp macro="" textlink="">
      <xdr:nvSpPr>
        <xdr:cNvPr id="541" name="n_2mainValue【認定こども園・幼稚園・保育所】&#10;有形固定資産減価償却率">
          <a:extLst>
            <a:ext uri="{FF2B5EF4-FFF2-40B4-BE49-F238E27FC236}">
              <a16:creationId xmlns:a16="http://schemas.microsoft.com/office/drawing/2014/main" id="{500ADF0B-BD7A-42BD-9FFE-010B6442066A}"/>
            </a:ext>
          </a:extLst>
        </xdr:cNvPr>
        <xdr:cNvSpPr txBox="1"/>
      </xdr:nvSpPr>
      <xdr:spPr>
        <a:xfrm>
          <a:off x="14389744" y="6986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3827</xdr:rowOff>
    </xdr:from>
    <xdr:ext cx="405111" cy="259045"/>
    <xdr:sp macro="" textlink="">
      <xdr:nvSpPr>
        <xdr:cNvPr id="542" name="n_3mainValue【認定こども園・幼稚園・保育所】&#10;有形固定資産減価償却率">
          <a:extLst>
            <a:ext uri="{FF2B5EF4-FFF2-40B4-BE49-F238E27FC236}">
              <a16:creationId xmlns:a16="http://schemas.microsoft.com/office/drawing/2014/main" id="{7E3D143A-CBDB-43D5-8A2D-59885093EC6E}"/>
            </a:ext>
          </a:extLst>
        </xdr:cNvPr>
        <xdr:cNvSpPr txBox="1"/>
      </xdr:nvSpPr>
      <xdr:spPr>
        <a:xfrm>
          <a:off x="13500744"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152417</xdr:rowOff>
    </xdr:from>
    <xdr:ext cx="405111" cy="259045"/>
    <xdr:sp macro="" textlink="">
      <xdr:nvSpPr>
        <xdr:cNvPr id="543" name="n_4mainValue【認定こども園・幼稚園・保育所】&#10;有形固定資産減価償却率">
          <a:extLst>
            <a:ext uri="{FF2B5EF4-FFF2-40B4-BE49-F238E27FC236}">
              <a16:creationId xmlns:a16="http://schemas.microsoft.com/office/drawing/2014/main" id="{FC74F3CE-97AB-4789-8A72-EBB68E14E878}"/>
            </a:ext>
          </a:extLst>
        </xdr:cNvPr>
        <xdr:cNvSpPr txBox="1"/>
      </xdr:nvSpPr>
      <xdr:spPr>
        <a:xfrm>
          <a:off x="12611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4" name="正方形/長方形 543">
          <a:extLst>
            <a:ext uri="{FF2B5EF4-FFF2-40B4-BE49-F238E27FC236}">
              <a16:creationId xmlns:a16="http://schemas.microsoft.com/office/drawing/2014/main" id="{4F05E89F-2BF9-4265-92A4-286AE973D6C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5" name="正方形/長方形 544">
          <a:extLst>
            <a:ext uri="{FF2B5EF4-FFF2-40B4-BE49-F238E27FC236}">
              <a16:creationId xmlns:a16="http://schemas.microsoft.com/office/drawing/2014/main" id="{716EE400-04C7-4FDC-8E44-95EAE14717B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6" name="正方形/長方形 545">
          <a:extLst>
            <a:ext uri="{FF2B5EF4-FFF2-40B4-BE49-F238E27FC236}">
              <a16:creationId xmlns:a16="http://schemas.microsoft.com/office/drawing/2014/main" id="{99AC1532-E9D8-424B-B290-C5A015BD0CB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7" name="正方形/長方形 546">
          <a:extLst>
            <a:ext uri="{FF2B5EF4-FFF2-40B4-BE49-F238E27FC236}">
              <a16:creationId xmlns:a16="http://schemas.microsoft.com/office/drawing/2014/main" id="{D954E4E1-0879-436C-9EF1-ED0DFD4ACD2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8" name="正方形/長方形 547">
          <a:extLst>
            <a:ext uri="{FF2B5EF4-FFF2-40B4-BE49-F238E27FC236}">
              <a16:creationId xmlns:a16="http://schemas.microsoft.com/office/drawing/2014/main" id="{4A50515C-F045-4286-B1B5-416B555AAA1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9" name="正方形/長方形 548">
          <a:extLst>
            <a:ext uri="{FF2B5EF4-FFF2-40B4-BE49-F238E27FC236}">
              <a16:creationId xmlns:a16="http://schemas.microsoft.com/office/drawing/2014/main" id="{FDF4FFAD-546F-4374-9212-132D3C47B7F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0" name="正方形/長方形 549">
          <a:extLst>
            <a:ext uri="{FF2B5EF4-FFF2-40B4-BE49-F238E27FC236}">
              <a16:creationId xmlns:a16="http://schemas.microsoft.com/office/drawing/2014/main" id="{F0F5F3E0-1694-4AF1-9AC8-D283FB2C85B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1" name="正方形/長方形 550">
          <a:extLst>
            <a:ext uri="{FF2B5EF4-FFF2-40B4-BE49-F238E27FC236}">
              <a16:creationId xmlns:a16="http://schemas.microsoft.com/office/drawing/2014/main" id="{F423C2E9-4CED-420B-81D4-CFF957D7202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2" name="テキスト ボックス 551">
          <a:extLst>
            <a:ext uri="{FF2B5EF4-FFF2-40B4-BE49-F238E27FC236}">
              <a16:creationId xmlns:a16="http://schemas.microsoft.com/office/drawing/2014/main" id="{97716AEF-D2A2-4DB6-8C61-F3A7EB7771E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3" name="直線コネクタ 552">
          <a:extLst>
            <a:ext uri="{FF2B5EF4-FFF2-40B4-BE49-F238E27FC236}">
              <a16:creationId xmlns:a16="http://schemas.microsoft.com/office/drawing/2014/main" id="{F34B1C2C-99A7-4118-A443-9FF26848718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4" name="直線コネクタ 553">
          <a:extLst>
            <a:ext uri="{FF2B5EF4-FFF2-40B4-BE49-F238E27FC236}">
              <a16:creationId xmlns:a16="http://schemas.microsoft.com/office/drawing/2014/main" id="{A8CD5BC3-638C-4A7F-895B-2737CD5724FF}"/>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5" name="テキスト ボックス 554">
          <a:extLst>
            <a:ext uri="{FF2B5EF4-FFF2-40B4-BE49-F238E27FC236}">
              <a16:creationId xmlns:a16="http://schemas.microsoft.com/office/drawing/2014/main" id="{4DDAE582-4320-4462-BD20-AE5560B14FDC}"/>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6" name="直線コネクタ 555">
          <a:extLst>
            <a:ext uri="{FF2B5EF4-FFF2-40B4-BE49-F238E27FC236}">
              <a16:creationId xmlns:a16="http://schemas.microsoft.com/office/drawing/2014/main" id="{F6237190-0C79-440B-8E5E-6F2A20BC93FD}"/>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57" name="テキスト ボックス 556">
          <a:extLst>
            <a:ext uri="{FF2B5EF4-FFF2-40B4-BE49-F238E27FC236}">
              <a16:creationId xmlns:a16="http://schemas.microsoft.com/office/drawing/2014/main" id="{51A668C0-1932-4EBF-BB33-5712FEE949D2}"/>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8" name="直線コネクタ 557">
          <a:extLst>
            <a:ext uri="{FF2B5EF4-FFF2-40B4-BE49-F238E27FC236}">
              <a16:creationId xmlns:a16="http://schemas.microsoft.com/office/drawing/2014/main" id="{C1BD0082-D1A2-495E-8D00-DC2CC6B8EE06}"/>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59" name="テキスト ボックス 558">
          <a:extLst>
            <a:ext uri="{FF2B5EF4-FFF2-40B4-BE49-F238E27FC236}">
              <a16:creationId xmlns:a16="http://schemas.microsoft.com/office/drawing/2014/main" id="{E478F713-B20F-48D6-A0D1-0876D2FCDFF3}"/>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0" name="直線コネクタ 559">
          <a:extLst>
            <a:ext uri="{FF2B5EF4-FFF2-40B4-BE49-F238E27FC236}">
              <a16:creationId xmlns:a16="http://schemas.microsoft.com/office/drawing/2014/main" id="{24E39331-147D-4E09-8BD9-7E6716C85A28}"/>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1" name="テキスト ボックス 560">
          <a:extLst>
            <a:ext uri="{FF2B5EF4-FFF2-40B4-BE49-F238E27FC236}">
              <a16:creationId xmlns:a16="http://schemas.microsoft.com/office/drawing/2014/main" id="{F0B1471D-FC0E-4498-84C4-E243809D0517}"/>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2" name="直線コネクタ 561">
          <a:extLst>
            <a:ext uri="{FF2B5EF4-FFF2-40B4-BE49-F238E27FC236}">
              <a16:creationId xmlns:a16="http://schemas.microsoft.com/office/drawing/2014/main" id="{5ACB9FAA-9A8E-4D2E-A3C5-AD0A0D9B8C3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3" name="テキスト ボックス 562">
          <a:extLst>
            <a:ext uri="{FF2B5EF4-FFF2-40B4-BE49-F238E27FC236}">
              <a16:creationId xmlns:a16="http://schemas.microsoft.com/office/drawing/2014/main" id="{00C0571A-55DB-4C07-BCD2-3C9F877BFAF9}"/>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4" name="【認定こども園・幼稚園・保育所】&#10;一人当たり面積グラフ枠">
          <a:extLst>
            <a:ext uri="{FF2B5EF4-FFF2-40B4-BE49-F238E27FC236}">
              <a16:creationId xmlns:a16="http://schemas.microsoft.com/office/drawing/2014/main" id="{B13413F4-8B8E-4786-A205-1318165F5A0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158496</xdr:rowOff>
    </xdr:from>
    <xdr:to>
      <xdr:col>116</xdr:col>
      <xdr:colOff>62864</xdr:colOff>
      <xdr:row>41</xdr:row>
      <xdr:rowOff>117348</xdr:rowOff>
    </xdr:to>
    <xdr:cxnSp macro="">
      <xdr:nvCxnSpPr>
        <xdr:cNvPr id="565" name="直線コネクタ 564">
          <a:extLst>
            <a:ext uri="{FF2B5EF4-FFF2-40B4-BE49-F238E27FC236}">
              <a16:creationId xmlns:a16="http://schemas.microsoft.com/office/drawing/2014/main" id="{00F2F6DC-DB4F-4395-8144-4F259655CC52}"/>
            </a:ext>
          </a:extLst>
        </xdr:cNvPr>
        <xdr:cNvCxnSpPr/>
      </xdr:nvCxnSpPr>
      <xdr:spPr>
        <a:xfrm flipV="1">
          <a:off x="22160864" y="5816346"/>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566" name="【認定こども園・幼稚園・保育所】&#10;一人当たり面積最小値テキスト">
          <a:extLst>
            <a:ext uri="{FF2B5EF4-FFF2-40B4-BE49-F238E27FC236}">
              <a16:creationId xmlns:a16="http://schemas.microsoft.com/office/drawing/2014/main" id="{E24E0FC1-9B73-462C-9006-B897DB8A4BC3}"/>
            </a:ext>
          </a:extLst>
        </xdr:cNvPr>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567" name="直線コネクタ 566">
          <a:extLst>
            <a:ext uri="{FF2B5EF4-FFF2-40B4-BE49-F238E27FC236}">
              <a16:creationId xmlns:a16="http://schemas.microsoft.com/office/drawing/2014/main" id="{FEDD74FB-0099-4F96-A74C-B2924F162857}"/>
            </a:ext>
          </a:extLst>
        </xdr:cNvPr>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105173</xdr:rowOff>
    </xdr:from>
    <xdr:ext cx="469744" cy="259045"/>
    <xdr:sp macro="" textlink="">
      <xdr:nvSpPr>
        <xdr:cNvPr id="568" name="【認定こども園・幼稚園・保育所】&#10;一人当たり面積最大値テキスト">
          <a:extLst>
            <a:ext uri="{FF2B5EF4-FFF2-40B4-BE49-F238E27FC236}">
              <a16:creationId xmlns:a16="http://schemas.microsoft.com/office/drawing/2014/main" id="{5C409601-2E01-47F8-A560-2C55094838C6}"/>
            </a:ext>
          </a:extLst>
        </xdr:cNvPr>
        <xdr:cNvSpPr txBox="1"/>
      </xdr:nvSpPr>
      <xdr:spPr>
        <a:xfrm>
          <a:off x="22199600" y="559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158496</xdr:rowOff>
    </xdr:from>
    <xdr:to>
      <xdr:col>116</xdr:col>
      <xdr:colOff>152400</xdr:colOff>
      <xdr:row>33</xdr:row>
      <xdr:rowOff>158496</xdr:rowOff>
    </xdr:to>
    <xdr:cxnSp macro="">
      <xdr:nvCxnSpPr>
        <xdr:cNvPr id="569" name="直線コネクタ 568">
          <a:extLst>
            <a:ext uri="{FF2B5EF4-FFF2-40B4-BE49-F238E27FC236}">
              <a16:creationId xmlns:a16="http://schemas.microsoft.com/office/drawing/2014/main" id="{4CC42A39-12D4-4A0F-87F9-57B994FA59F8}"/>
            </a:ext>
          </a:extLst>
        </xdr:cNvPr>
        <xdr:cNvCxnSpPr/>
      </xdr:nvCxnSpPr>
      <xdr:spPr>
        <a:xfrm>
          <a:off x="22072600" y="581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2557</xdr:rowOff>
    </xdr:from>
    <xdr:ext cx="469744" cy="259045"/>
    <xdr:sp macro="" textlink="">
      <xdr:nvSpPr>
        <xdr:cNvPr id="570" name="【認定こども園・幼稚園・保育所】&#10;一人当たり面積平均値テキスト">
          <a:extLst>
            <a:ext uri="{FF2B5EF4-FFF2-40B4-BE49-F238E27FC236}">
              <a16:creationId xmlns:a16="http://schemas.microsoft.com/office/drawing/2014/main" id="{052A1DEE-9AA8-49BB-A773-70593DA77D15}"/>
            </a:ext>
          </a:extLst>
        </xdr:cNvPr>
        <xdr:cNvSpPr txBox="1"/>
      </xdr:nvSpPr>
      <xdr:spPr>
        <a:xfrm>
          <a:off x="22199600" y="6517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151130</xdr:rowOff>
    </xdr:from>
    <xdr:to>
      <xdr:col>116</xdr:col>
      <xdr:colOff>114300</xdr:colOff>
      <xdr:row>39</xdr:row>
      <xdr:rowOff>81280</xdr:rowOff>
    </xdr:to>
    <xdr:sp macro="" textlink="">
      <xdr:nvSpPr>
        <xdr:cNvPr id="571" name="フローチャート: 判断 570">
          <a:extLst>
            <a:ext uri="{FF2B5EF4-FFF2-40B4-BE49-F238E27FC236}">
              <a16:creationId xmlns:a16="http://schemas.microsoft.com/office/drawing/2014/main" id="{61790505-9CF3-4C9B-A7C5-C1A1F4F56B91}"/>
            </a:ext>
          </a:extLst>
        </xdr:cNvPr>
        <xdr:cNvSpPr/>
      </xdr:nvSpPr>
      <xdr:spPr>
        <a:xfrm>
          <a:off x="221107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254</xdr:rowOff>
    </xdr:from>
    <xdr:to>
      <xdr:col>112</xdr:col>
      <xdr:colOff>38100</xdr:colOff>
      <xdr:row>39</xdr:row>
      <xdr:rowOff>101854</xdr:rowOff>
    </xdr:to>
    <xdr:sp macro="" textlink="">
      <xdr:nvSpPr>
        <xdr:cNvPr id="572" name="フローチャート: 判断 571">
          <a:extLst>
            <a:ext uri="{FF2B5EF4-FFF2-40B4-BE49-F238E27FC236}">
              <a16:creationId xmlns:a16="http://schemas.microsoft.com/office/drawing/2014/main" id="{C33B8A56-FC40-4E1C-8B21-E814194AC139}"/>
            </a:ext>
          </a:extLst>
        </xdr:cNvPr>
        <xdr:cNvSpPr/>
      </xdr:nvSpPr>
      <xdr:spPr>
        <a:xfrm>
          <a:off x="21272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11684</xdr:rowOff>
    </xdr:from>
    <xdr:to>
      <xdr:col>107</xdr:col>
      <xdr:colOff>101600</xdr:colOff>
      <xdr:row>39</xdr:row>
      <xdr:rowOff>113284</xdr:rowOff>
    </xdr:to>
    <xdr:sp macro="" textlink="">
      <xdr:nvSpPr>
        <xdr:cNvPr id="573" name="フローチャート: 判断 572">
          <a:extLst>
            <a:ext uri="{FF2B5EF4-FFF2-40B4-BE49-F238E27FC236}">
              <a16:creationId xmlns:a16="http://schemas.microsoft.com/office/drawing/2014/main" id="{37ACF543-7C6A-40C1-A91D-BB0614E96BD1}"/>
            </a:ext>
          </a:extLst>
        </xdr:cNvPr>
        <xdr:cNvSpPr/>
      </xdr:nvSpPr>
      <xdr:spPr>
        <a:xfrm>
          <a:off x="20383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4826</xdr:rowOff>
    </xdr:from>
    <xdr:to>
      <xdr:col>102</xdr:col>
      <xdr:colOff>165100</xdr:colOff>
      <xdr:row>39</xdr:row>
      <xdr:rowOff>106426</xdr:rowOff>
    </xdr:to>
    <xdr:sp macro="" textlink="">
      <xdr:nvSpPr>
        <xdr:cNvPr id="574" name="フローチャート: 判断 573">
          <a:extLst>
            <a:ext uri="{FF2B5EF4-FFF2-40B4-BE49-F238E27FC236}">
              <a16:creationId xmlns:a16="http://schemas.microsoft.com/office/drawing/2014/main" id="{7E7BADE6-89ED-4D43-88A2-EEC6C75462B7}"/>
            </a:ext>
          </a:extLst>
        </xdr:cNvPr>
        <xdr:cNvSpPr/>
      </xdr:nvSpPr>
      <xdr:spPr>
        <a:xfrm>
          <a:off x="19494500" y="669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2540</xdr:rowOff>
    </xdr:from>
    <xdr:to>
      <xdr:col>98</xdr:col>
      <xdr:colOff>38100</xdr:colOff>
      <xdr:row>39</xdr:row>
      <xdr:rowOff>104140</xdr:rowOff>
    </xdr:to>
    <xdr:sp macro="" textlink="">
      <xdr:nvSpPr>
        <xdr:cNvPr id="575" name="フローチャート: 判断 574">
          <a:extLst>
            <a:ext uri="{FF2B5EF4-FFF2-40B4-BE49-F238E27FC236}">
              <a16:creationId xmlns:a16="http://schemas.microsoft.com/office/drawing/2014/main" id="{45426644-9F3F-4B73-8018-6598513C1157}"/>
            </a:ext>
          </a:extLst>
        </xdr:cNvPr>
        <xdr:cNvSpPr/>
      </xdr:nvSpPr>
      <xdr:spPr>
        <a:xfrm>
          <a:off x="18605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1ED44CDE-40DA-4DF6-B8E8-AF20A9B3397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A7591448-19E8-49A6-9B5F-BD8F0A95BA0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1E4F4CD7-33B9-40A2-8FFF-B17DD389A1C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29E3BEF9-6D4E-4E5D-B2A3-BC0057A8587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1FE04CB8-EDB9-4D3A-89F3-0E11D2C651F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34544</xdr:rowOff>
    </xdr:from>
    <xdr:to>
      <xdr:col>116</xdr:col>
      <xdr:colOff>114300</xdr:colOff>
      <xdr:row>41</xdr:row>
      <xdr:rowOff>136144</xdr:rowOff>
    </xdr:to>
    <xdr:sp macro="" textlink="">
      <xdr:nvSpPr>
        <xdr:cNvPr id="581" name="楕円 580">
          <a:extLst>
            <a:ext uri="{FF2B5EF4-FFF2-40B4-BE49-F238E27FC236}">
              <a16:creationId xmlns:a16="http://schemas.microsoft.com/office/drawing/2014/main" id="{8CC2C125-EC8D-40D2-ACA4-D5DDD036ECF2}"/>
            </a:ext>
          </a:extLst>
        </xdr:cNvPr>
        <xdr:cNvSpPr/>
      </xdr:nvSpPr>
      <xdr:spPr>
        <a:xfrm>
          <a:off x="22110700" y="706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120921</xdr:rowOff>
    </xdr:from>
    <xdr:ext cx="469744" cy="259045"/>
    <xdr:sp macro="" textlink="">
      <xdr:nvSpPr>
        <xdr:cNvPr id="582" name="【認定こども園・幼稚園・保育所】&#10;一人当たり面積該当値テキスト">
          <a:extLst>
            <a:ext uri="{FF2B5EF4-FFF2-40B4-BE49-F238E27FC236}">
              <a16:creationId xmlns:a16="http://schemas.microsoft.com/office/drawing/2014/main" id="{5EC035B5-C610-4D01-AE3E-624DA0E93E5E}"/>
            </a:ext>
          </a:extLst>
        </xdr:cNvPr>
        <xdr:cNvSpPr txBox="1"/>
      </xdr:nvSpPr>
      <xdr:spPr>
        <a:xfrm>
          <a:off x="22199600" y="6978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34544</xdr:rowOff>
    </xdr:from>
    <xdr:to>
      <xdr:col>112</xdr:col>
      <xdr:colOff>38100</xdr:colOff>
      <xdr:row>41</xdr:row>
      <xdr:rowOff>136144</xdr:rowOff>
    </xdr:to>
    <xdr:sp macro="" textlink="">
      <xdr:nvSpPr>
        <xdr:cNvPr id="583" name="楕円 582">
          <a:extLst>
            <a:ext uri="{FF2B5EF4-FFF2-40B4-BE49-F238E27FC236}">
              <a16:creationId xmlns:a16="http://schemas.microsoft.com/office/drawing/2014/main" id="{5793893D-2501-4FBD-B8EB-B66E7973F76E}"/>
            </a:ext>
          </a:extLst>
        </xdr:cNvPr>
        <xdr:cNvSpPr/>
      </xdr:nvSpPr>
      <xdr:spPr>
        <a:xfrm>
          <a:off x="21272500" y="706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85344</xdr:rowOff>
    </xdr:from>
    <xdr:to>
      <xdr:col>116</xdr:col>
      <xdr:colOff>63500</xdr:colOff>
      <xdr:row>41</xdr:row>
      <xdr:rowOff>85344</xdr:rowOff>
    </xdr:to>
    <xdr:cxnSp macro="">
      <xdr:nvCxnSpPr>
        <xdr:cNvPr id="584" name="直線コネクタ 583">
          <a:extLst>
            <a:ext uri="{FF2B5EF4-FFF2-40B4-BE49-F238E27FC236}">
              <a16:creationId xmlns:a16="http://schemas.microsoft.com/office/drawing/2014/main" id="{30C88F98-086F-46B6-80CA-E6D4425163BD}"/>
            </a:ext>
          </a:extLst>
        </xdr:cNvPr>
        <xdr:cNvCxnSpPr/>
      </xdr:nvCxnSpPr>
      <xdr:spPr>
        <a:xfrm>
          <a:off x="21323300" y="711479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34544</xdr:rowOff>
    </xdr:from>
    <xdr:to>
      <xdr:col>107</xdr:col>
      <xdr:colOff>101600</xdr:colOff>
      <xdr:row>41</xdr:row>
      <xdr:rowOff>136144</xdr:rowOff>
    </xdr:to>
    <xdr:sp macro="" textlink="">
      <xdr:nvSpPr>
        <xdr:cNvPr id="585" name="楕円 584">
          <a:extLst>
            <a:ext uri="{FF2B5EF4-FFF2-40B4-BE49-F238E27FC236}">
              <a16:creationId xmlns:a16="http://schemas.microsoft.com/office/drawing/2014/main" id="{B23E82E6-2065-4366-A7BE-83FA3DDAC69B}"/>
            </a:ext>
          </a:extLst>
        </xdr:cNvPr>
        <xdr:cNvSpPr/>
      </xdr:nvSpPr>
      <xdr:spPr>
        <a:xfrm>
          <a:off x="20383500" y="706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85344</xdr:rowOff>
    </xdr:from>
    <xdr:to>
      <xdr:col>111</xdr:col>
      <xdr:colOff>177800</xdr:colOff>
      <xdr:row>41</xdr:row>
      <xdr:rowOff>85344</xdr:rowOff>
    </xdr:to>
    <xdr:cxnSp macro="">
      <xdr:nvCxnSpPr>
        <xdr:cNvPr id="586" name="直線コネクタ 585">
          <a:extLst>
            <a:ext uri="{FF2B5EF4-FFF2-40B4-BE49-F238E27FC236}">
              <a16:creationId xmlns:a16="http://schemas.microsoft.com/office/drawing/2014/main" id="{940B671C-1C9F-4EFF-95B8-A8D9C27C5F72}"/>
            </a:ext>
          </a:extLst>
        </xdr:cNvPr>
        <xdr:cNvCxnSpPr/>
      </xdr:nvCxnSpPr>
      <xdr:spPr>
        <a:xfrm>
          <a:off x="20434300" y="71147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146558</xdr:rowOff>
    </xdr:from>
    <xdr:to>
      <xdr:col>102</xdr:col>
      <xdr:colOff>165100</xdr:colOff>
      <xdr:row>41</xdr:row>
      <xdr:rowOff>76708</xdr:rowOff>
    </xdr:to>
    <xdr:sp macro="" textlink="">
      <xdr:nvSpPr>
        <xdr:cNvPr id="587" name="楕円 586">
          <a:extLst>
            <a:ext uri="{FF2B5EF4-FFF2-40B4-BE49-F238E27FC236}">
              <a16:creationId xmlns:a16="http://schemas.microsoft.com/office/drawing/2014/main" id="{4143EB77-46B9-4F93-8639-62CBFA76B0E8}"/>
            </a:ext>
          </a:extLst>
        </xdr:cNvPr>
        <xdr:cNvSpPr/>
      </xdr:nvSpPr>
      <xdr:spPr>
        <a:xfrm>
          <a:off x="19494500" y="700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25908</xdr:rowOff>
    </xdr:from>
    <xdr:to>
      <xdr:col>107</xdr:col>
      <xdr:colOff>50800</xdr:colOff>
      <xdr:row>41</xdr:row>
      <xdr:rowOff>85344</xdr:rowOff>
    </xdr:to>
    <xdr:cxnSp macro="">
      <xdr:nvCxnSpPr>
        <xdr:cNvPr id="588" name="直線コネクタ 587">
          <a:extLst>
            <a:ext uri="{FF2B5EF4-FFF2-40B4-BE49-F238E27FC236}">
              <a16:creationId xmlns:a16="http://schemas.microsoft.com/office/drawing/2014/main" id="{A3F5AD80-F338-47CD-99EB-E6D06356BB13}"/>
            </a:ext>
          </a:extLst>
        </xdr:cNvPr>
        <xdr:cNvCxnSpPr/>
      </xdr:nvCxnSpPr>
      <xdr:spPr>
        <a:xfrm>
          <a:off x="19545300" y="705535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50546</xdr:rowOff>
    </xdr:from>
    <xdr:to>
      <xdr:col>98</xdr:col>
      <xdr:colOff>38100</xdr:colOff>
      <xdr:row>40</xdr:row>
      <xdr:rowOff>152146</xdr:rowOff>
    </xdr:to>
    <xdr:sp macro="" textlink="">
      <xdr:nvSpPr>
        <xdr:cNvPr id="589" name="楕円 588">
          <a:extLst>
            <a:ext uri="{FF2B5EF4-FFF2-40B4-BE49-F238E27FC236}">
              <a16:creationId xmlns:a16="http://schemas.microsoft.com/office/drawing/2014/main" id="{EA9AD05C-A3E1-4782-A655-2D5F9DD66756}"/>
            </a:ext>
          </a:extLst>
        </xdr:cNvPr>
        <xdr:cNvSpPr/>
      </xdr:nvSpPr>
      <xdr:spPr>
        <a:xfrm>
          <a:off x="18605500" y="69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101346</xdr:rowOff>
    </xdr:from>
    <xdr:to>
      <xdr:col>102</xdr:col>
      <xdr:colOff>114300</xdr:colOff>
      <xdr:row>41</xdr:row>
      <xdr:rowOff>25908</xdr:rowOff>
    </xdr:to>
    <xdr:cxnSp macro="">
      <xdr:nvCxnSpPr>
        <xdr:cNvPr id="590" name="直線コネクタ 589">
          <a:extLst>
            <a:ext uri="{FF2B5EF4-FFF2-40B4-BE49-F238E27FC236}">
              <a16:creationId xmlns:a16="http://schemas.microsoft.com/office/drawing/2014/main" id="{0EC97FA0-B6DB-4D2C-99BC-6F818CDFF991}"/>
            </a:ext>
          </a:extLst>
        </xdr:cNvPr>
        <xdr:cNvCxnSpPr/>
      </xdr:nvCxnSpPr>
      <xdr:spPr>
        <a:xfrm>
          <a:off x="18656300" y="6959346"/>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118381</xdr:rowOff>
    </xdr:from>
    <xdr:ext cx="469744" cy="259045"/>
    <xdr:sp macro="" textlink="">
      <xdr:nvSpPr>
        <xdr:cNvPr id="591" name="n_1aveValue【認定こども園・幼稚園・保育所】&#10;一人当たり面積">
          <a:extLst>
            <a:ext uri="{FF2B5EF4-FFF2-40B4-BE49-F238E27FC236}">
              <a16:creationId xmlns:a16="http://schemas.microsoft.com/office/drawing/2014/main" id="{F88187E2-0730-4F9E-93B3-060F5A4E408A}"/>
            </a:ext>
          </a:extLst>
        </xdr:cNvPr>
        <xdr:cNvSpPr txBox="1"/>
      </xdr:nvSpPr>
      <xdr:spPr>
        <a:xfrm>
          <a:off x="21075727" y="646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129811</xdr:rowOff>
    </xdr:from>
    <xdr:ext cx="469744" cy="259045"/>
    <xdr:sp macro="" textlink="">
      <xdr:nvSpPr>
        <xdr:cNvPr id="592" name="n_2aveValue【認定こども園・幼稚園・保育所】&#10;一人当たり面積">
          <a:extLst>
            <a:ext uri="{FF2B5EF4-FFF2-40B4-BE49-F238E27FC236}">
              <a16:creationId xmlns:a16="http://schemas.microsoft.com/office/drawing/2014/main" id="{341330AE-535C-4D74-ABB5-C94637CB1AEC}"/>
            </a:ext>
          </a:extLst>
        </xdr:cNvPr>
        <xdr:cNvSpPr txBox="1"/>
      </xdr:nvSpPr>
      <xdr:spPr>
        <a:xfrm>
          <a:off x="20199427" y="647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122953</xdr:rowOff>
    </xdr:from>
    <xdr:ext cx="469744" cy="259045"/>
    <xdr:sp macro="" textlink="">
      <xdr:nvSpPr>
        <xdr:cNvPr id="593" name="n_3aveValue【認定こども園・幼稚園・保育所】&#10;一人当たり面積">
          <a:extLst>
            <a:ext uri="{FF2B5EF4-FFF2-40B4-BE49-F238E27FC236}">
              <a16:creationId xmlns:a16="http://schemas.microsoft.com/office/drawing/2014/main" id="{9CB5E07B-359F-4F43-B699-E4864D470581}"/>
            </a:ext>
          </a:extLst>
        </xdr:cNvPr>
        <xdr:cNvSpPr txBox="1"/>
      </xdr:nvSpPr>
      <xdr:spPr>
        <a:xfrm>
          <a:off x="19310427" y="646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120667</xdr:rowOff>
    </xdr:from>
    <xdr:ext cx="469744" cy="259045"/>
    <xdr:sp macro="" textlink="">
      <xdr:nvSpPr>
        <xdr:cNvPr id="594" name="n_4aveValue【認定こども園・幼稚園・保育所】&#10;一人当たり面積">
          <a:extLst>
            <a:ext uri="{FF2B5EF4-FFF2-40B4-BE49-F238E27FC236}">
              <a16:creationId xmlns:a16="http://schemas.microsoft.com/office/drawing/2014/main" id="{5547E912-16DB-4212-A02A-639CB76F183A}"/>
            </a:ext>
          </a:extLst>
        </xdr:cNvPr>
        <xdr:cNvSpPr txBox="1"/>
      </xdr:nvSpPr>
      <xdr:spPr>
        <a:xfrm>
          <a:off x="18421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127271</xdr:rowOff>
    </xdr:from>
    <xdr:ext cx="469744" cy="259045"/>
    <xdr:sp macro="" textlink="">
      <xdr:nvSpPr>
        <xdr:cNvPr id="595" name="n_1mainValue【認定こども園・幼稚園・保育所】&#10;一人当たり面積">
          <a:extLst>
            <a:ext uri="{FF2B5EF4-FFF2-40B4-BE49-F238E27FC236}">
              <a16:creationId xmlns:a16="http://schemas.microsoft.com/office/drawing/2014/main" id="{EA856521-7946-4F36-AAC2-07D8CFFE688B}"/>
            </a:ext>
          </a:extLst>
        </xdr:cNvPr>
        <xdr:cNvSpPr txBox="1"/>
      </xdr:nvSpPr>
      <xdr:spPr>
        <a:xfrm>
          <a:off x="21075727" y="715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127271</xdr:rowOff>
    </xdr:from>
    <xdr:ext cx="469744" cy="259045"/>
    <xdr:sp macro="" textlink="">
      <xdr:nvSpPr>
        <xdr:cNvPr id="596" name="n_2mainValue【認定こども園・幼稚園・保育所】&#10;一人当たり面積">
          <a:extLst>
            <a:ext uri="{FF2B5EF4-FFF2-40B4-BE49-F238E27FC236}">
              <a16:creationId xmlns:a16="http://schemas.microsoft.com/office/drawing/2014/main" id="{A04B8DF4-6738-429C-899B-2AB5C02E96AB}"/>
            </a:ext>
          </a:extLst>
        </xdr:cNvPr>
        <xdr:cNvSpPr txBox="1"/>
      </xdr:nvSpPr>
      <xdr:spPr>
        <a:xfrm>
          <a:off x="20199427" y="715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67835</xdr:rowOff>
    </xdr:from>
    <xdr:ext cx="469744" cy="259045"/>
    <xdr:sp macro="" textlink="">
      <xdr:nvSpPr>
        <xdr:cNvPr id="597" name="n_3mainValue【認定こども園・幼稚園・保育所】&#10;一人当たり面積">
          <a:extLst>
            <a:ext uri="{FF2B5EF4-FFF2-40B4-BE49-F238E27FC236}">
              <a16:creationId xmlns:a16="http://schemas.microsoft.com/office/drawing/2014/main" id="{D6C93527-47D3-4546-BAD9-16ED60A86AC2}"/>
            </a:ext>
          </a:extLst>
        </xdr:cNvPr>
        <xdr:cNvSpPr txBox="1"/>
      </xdr:nvSpPr>
      <xdr:spPr>
        <a:xfrm>
          <a:off x="19310427" y="709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143273</xdr:rowOff>
    </xdr:from>
    <xdr:ext cx="469744" cy="259045"/>
    <xdr:sp macro="" textlink="">
      <xdr:nvSpPr>
        <xdr:cNvPr id="598" name="n_4mainValue【認定こども園・幼稚園・保育所】&#10;一人当たり面積">
          <a:extLst>
            <a:ext uri="{FF2B5EF4-FFF2-40B4-BE49-F238E27FC236}">
              <a16:creationId xmlns:a16="http://schemas.microsoft.com/office/drawing/2014/main" id="{43E9435C-1EC5-49BA-B3E8-EDAB127C4A55}"/>
            </a:ext>
          </a:extLst>
        </xdr:cNvPr>
        <xdr:cNvSpPr txBox="1"/>
      </xdr:nvSpPr>
      <xdr:spPr>
        <a:xfrm>
          <a:off x="18421427" y="700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9" name="正方形/長方形 598">
          <a:extLst>
            <a:ext uri="{FF2B5EF4-FFF2-40B4-BE49-F238E27FC236}">
              <a16:creationId xmlns:a16="http://schemas.microsoft.com/office/drawing/2014/main" id="{E899EBCE-046B-4DFE-8571-05672082088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0" name="正方形/長方形 599">
          <a:extLst>
            <a:ext uri="{FF2B5EF4-FFF2-40B4-BE49-F238E27FC236}">
              <a16:creationId xmlns:a16="http://schemas.microsoft.com/office/drawing/2014/main" id="{221EE400-E03E-4D26-9230-63357D4C01F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1" name="正方形/長方形 600">
          <a:extLst>
            <a:ext uri="{FF2B5EF4-FFF2-40B4-BE49-F238E27FC236}">
              <a16:creationId xmlns:a16="http://schemas.microsoft.com/office/drawing/2014/main" id="{3ED39CF5-E7CD-4D1D-8FAF-829EB36E42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2" name="正方形/長方形 601">
          <a:extLst>
            <a:ext uri="{FF2B5EF4-FFF2-40B4-BE49-F238E27FC236}">
              <a16:creationId xmlns:a16="http://schemas.microsoft.com/office/drawing/2014/main" id="{8E009870-12AF-4796-9E3A-8E03CECEB29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3" name="正方形/長方形 602">
          <a:extLst>
            <a:ext uri="{FF2B5EF4-FFF2-40B4-BE49-F238E27FC236}">
              <a16:creationId xmlns:a16="http://schemas.microsoft.com/office/drawing/2014/main" id="{0F682526-906F-4091-BD6A-4A3191DDAD3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4" name="正方形/長方形 603">
          <a:extLst>
            <a:ext uri="{FF2B5EF4-FFF2-40B4-BE49-F238E27FC236}">
              <a16:creationId xmlns:a16="http://schemas.microsoft.com/office/drawing/2014/main" id="{173848AF-CAA7-4B72-AFE2-552EE7877C8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5" name="正方形/長方形 604">
          <a:extLst>
            <a:ext uri="{FF2B5EF4-FFF2-40B4-BE49-F238E27FC236}">
              <a16:creationId xmlns:a16="http://schemas.microsoft.com/office/drawing/2014/main" id="{31E77237-7B9F-47E3-8A86-81A115A6B90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6" name="正方形/長方形 605">
          <a:extLst>
            <a:ext uri="{FF2B5EF4-FFF2-40B4-BE49-F238E27FC236}">
              <a16:creationId xmlns:a16="http://schemas.microsoft.com/office/drawing/2014/main" id="{92A551E8-B5FE-46E3-8E08-6DF72E682CD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7" name="テキスト ボックス 606">
          <a:extLst>
            <a:ext uri="{FF2B5EF4-FFF2-40B4-BE49-F238E27FC236}">
              <a16:creationId xmlns:a16="http://schemas.microsoft.com/office/drawing/2014/main" id="{F9AF0C8C-889F-46EA-9399-DD3CDE9F539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8" name="直線コネクタ 607">
          <a:extLst>
            <a:ext uri="{FF2B5EF4-FFF2-40B4-BE49-F238E27FC236}">
              <a16:creationId xmlns:a16="http://schemas.microsoft.com/office/drawing/2014/main" id="{0F0092B2-3DE6-4EF1-8782-10C479C4116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9" name="テキスト ボックス 608">
          <a:extLst>
            <a:ext uri="{FF2B5EF4-FFF2-40B4-BE49-F238E27FC236}">
              <a16:creationId xmlns:a16="http://schemas.microsoft.com/office/drawing/2014/main" id="{4DE19A07-99A2-4C15-8EE8-485A09880A5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0" name="直線コネクタ 609">
          <a:extLst>
            <a:ext uri="{FF2B5EF4-FFF2-40B4-BE49-F238E27FC236}">
              <a16:creationId xmlns:a16="http://schemas.microsoft.com/office/drawing/2014/main" id="{B5205679-692F-4F02-B076-158DBFF4F575}"/>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11" name="テキスト ボックス 610">
          <a:extLst>
            <a:ext uri="{FF2B5EF4-FFF2-40B4-BE49-F238E27FC236}">
              <a16:creationId xmlns:a16="http://schemas.microsoft.com/office/drawing/2014/main" id="{CEE73A6F-1AFD-4FBE-9DA9-E052D3E6C2A4}"/>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2" name="直線コネクタ 611">
          <a:extLst>
            <a:ext uri="{FF2B5EF4-FFF2-40B4-BE49-F238E27FC236}">
              <a16:creationId xmlns:a16="http://schemas.microsoft.com/office/drawing/2014/main" id="{EAF6FAC0-D59C-4A74-8848-D83EE0ADE7DF}"/>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3" name="テキスト ボックス 612">
          <a:extLst>
            <a:ext uri="{FF2B5EF4-FFF2-40B4-BE49-F238E27FC236}">
              <a16:creationId xmlns:a16="http://schemas.microsoft.com/office/drawing/2014/main" id="{F0C30343-8DD3-45FD-90E4-3F078E2BDF13}"/>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4" name="直線コネクタ 613">
          <a:extLst>
            <a:ext uri="{FF2B5EF4-FFF2-40B4-BE49-F238E27FC236}">
              <a16:creationId xmlns:a16="http://schemas.microsoft.com/office/drawing/2014/main" id="{F76925DF-B88D-4AB3-B7F4-179E0B09F4A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5" name="テキスト ボックス 614">
          <a:extLst>
            <a:ext uri="{FF2B5EF4-FFF2-40B4-BE49-F238E27FC236}">
              <a16:creationId xmlns:a16="http://schemas.microsoft.com/office/drawing/2014/main" id="{D42284C9-EEE4-4DA6-876A-AEB56B06FA6D}"/>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6" name="直線コネクタ 615">
          <a:extLst>
            <a:ext uri="{FF2B5EF4-FFF2-40B4-BE49-F238E27FC236}">
              <a16:creationId xmlns:a16="http://schemas.microsoft.com/office/drawing/2014/main" id="{C4E525F6-7838-46B5-8038-0AC30B1ED2C9}"/>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17" name="テキスト ボックス 616">
          <a:extLst>
            <a:ext uri="{FF2B5EF4-FFF2-40B4-BE49-F238E27FC236}">
              <a16:creationId xmlns:a16="http://schemas.microsoft.com/office/drawing/2014/main" id="{7580D5DE-833F-4F1E-A2C0-7828820BB21A}"/>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8" name="直線コネクタ 617">
          <a:extLst>
            <a:ext uri="{FF2B5EF4-FFF2-40B4-BE49-F238E27FC236}">
              <a16:creationId xmlns:a16="http://schemas.microsoft.com/office/drawing/2014/main" id="{EE04AD69-432A-4C05-BEE9-3CC6ED575A2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19" name="テキスト ボックス 618">
          <a:extLst>
            <a:ext uri="{FF2B5EF4-FFF2-40B4-BE49-F238E27FC236}">
              <a16:creationId xmlns:a16="http://schemas.microsoft.com/office/drawing/2014/main" id="{02EEE6F4-F98B-4369-A716-50D27BD1544D}"/>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0" name="【学校施設】&#10;有形固定資産減価償却率グラフ枠">
          <a:extLst>
            <a:ext uri="{FF2B5EF4-FFF2-40B4-BE49-F238E27FC236}">
              <a16:creationId xmlns:a16="http://schemas.microsoft.com/office/drawing/2014/main" id="{A2EAC6EE-EAAC-4F21-B73A-54A33082FF5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36576</xdr:rowOff>
    </xdr:from>
    <xdr:to>
      <xdr:col>85</xdr:col>
      <xdr:colOff>126364</xdr:colOff>
      <xdr:row>62</xdr:row>
      <xdr:rowOff>66294</xdr:rowOff>
    </xdr:to>
    <xdr:cxnSp macro="">
      <xdr:nvCxnSpPr>
        <xdr:cNvPr id="621" name="直線コネクタ 620">
          <a:extLst>
            <a:ext uri="{FF2B5EF4-FFF2-40B4-BE49-F238E27FC236}">
              <a16:creationId xmlns:a16="http://schemas.microsoft.com/office/drawing/2014/main" id="{850A8965-B51F-46E9-B866-CF382C31F470}"/>
            </a:ext>
          </a:extLst>
        </xdr:cNvPr>
        <xdr:cNvCxnSpPr/>
      </xdr:nvCxnSpPr>
      <xdr:spPr>
        <a:xfrm flipV="1">
          <a:off x="16318864" y="9466326"/>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70121</xdr:rowOff>
    </xdr:from>
    <xdr:ext cx="405111" cy="259045"/>
    <xdr:sp macro="" textlink="">
      <xdr:nvSpPr>
        <xdr:cNvPr id="622" name="【学校施設】&#10;有形固定資産減価償却率最小値テキスト">
          <a:extLst>
            <a:ext uri="{FF2B5EF4-FFF2-40B4-BE49-F238E27FC236}">
              <a16:creationId xmlns:a16="http://schemas.microsoft.com/office/drawing/2014/main" id="{6F93D6DD-B345-46DA-8358-CBDC7CA80365}"/>
            </a:ext>
          </a:extLst>
        </xdr:cNvPr>
        <xdr:cNvSpPr txBox="1"/>
      </xdr:nvSpPr>
      <xdr:spPr>
        <a:xfrm>
          <a:off x="16357600" y="1070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66294</xdr:rowOff>
    </xdr:from>
    <xdr:to>
      <xdr:col>86</xdr:col>
      <xdr:colOff>25400</xdr:colOff>
      <xdr:row>62</xdr:row>
      <xdr:rowOff>66294</xdr:rowOff>
    </xdr:to>
    <xdr:cxnSp macro="">
      <xdr:nvCxnSpPr>
        <xdr:cNvPr id="623" name="直線コネクタ 622">
          <a:extLst>
            <a:ext uri="{FF2B5EF4-FFF2-40B4-BE49-F238E27FC236}">
              <a16:creationId xmlns:a16="http://schemas.microsoft.com/office/drawing/2014/main" id="{3D3E60BF-FF01-42F3-97F9-B7847B8176AF}"/>
            </a:ext>
          </a:extLst>
        </xdr:cNvPr>
        <xdr:cNvCxnSpPr/>
      </xdr:nvCxnSpPr>
      <xdr:spPr>
        <a:xfrm>
          <a:off x="16230600" y="1069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154703</xdr:rowOff>
    </xdr:from>
    <xdr:ext cx="405111" cy="259045"/>
    <xdr:sp macro="" textlink="">
      <xdr:nvSpPr>
        <xdr:cNvPr id="624" name="【学校施設】&#10;有形固定資産減価償却率最大値テキスト">
          <a:extLst>
            <a:ext uri="{FF2B5EF4-FFF2-40B4-BE49-F238E27FC236}">
              <a16:creationId xmlns:a16="http://schemas.microsoft.com/office/drawing/2014/main" id="{8F632E6C-5BEE-40B5-90E1-A270E12AF9A5}"/>
            </a:ext>
          </a:extLst>
        </xdr:cNvPr>
        <xdr:cNvSpPr txBox="1"/>
      </xdr:nvSpPr>
      <xdr:spPr>
        <a:xfrm>
          <a:off x="16357600" y="9241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36576</xdr:rowOff>
    </xdr:from>
    <xdr:to>
      <xdr:col>86</xdr:col>
      <xdr:colOff>25400</xdr:colOff>
      <xdr:row>55</xdr:row>
      <xdr:rowOff>36576</xdr:rowOff>
    </xdr:to>
    <xdr:cxnSp macro="">
      <xdr:nvCxnSpPr>
        <xdr:cNvPr id="625" name="直線コネクタ 624">
          <a:extLst>
            <a:ext uri="{FF2B5EF4-FFF2-40B4-BE49-F238E27FC236}">
              <a16:creationId xmlns:a16="http://schemas.microsoft.com/office/drawing/2014/main" id="{1208157A-AC3F-46EC-9060-6B71364EBECD}"/>
            </a:ext>
          </a:extLst>
        </xdr:cNvPr>
        <xdr:cNvCxnSpPr/>
      </xdr:nvCxnSpPr>
      <xdr:spPr>
        <a:xfrm>
          <a:off x="16230600" y="9466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94505</xdr:rowOff>
    </xdr:from>
    <xdr:ext cx="405111" cy="259045"/>
    <xdr:sp macro="" textlink="">
      <xdr:nvSpPr>
        <xdr:cNvPr id="626" name="【学校施設】&#10;有形固定資産減価償却率平均値テキスト">
          <a:extLst>
            <a:ext uri="{FF2B5EF4-FFF2-40B4-BE49-F238E27FC236}">
              <a16:creationId xmlns:a16="http://schemas.microsoft.com/office/drawing/2014/main" id="{0B213AC0-7A68-4051-96C7-1D2156F996F1}"/>
            </a:ext>
          </a:extLst>
        </xdr:cNvPr>
        <xdr:cNvSpPr txBox="1"/>
      </xdr:nvSpPr>
      <xdr:spPr>
        <a:xfrm>
          <a:off x="16357600" y="100386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116078</xdr:rowOff>
    </xdr:from>
    <xdr:to>
      <xdr:col>85</xdr:col>
      <xdr:colOff>177800</xdr:colOff>
      <xdr:row>59</xdr:row>
      <xdr:rowOff>46228</xdr:rowOff>
    </xdr:to>
    <xdr:sp macro="" textlink="">
      <xdr:nvSpPr>
        <xdr:cNvPr id="627" name="フローチャート: 判断 626">
          <a:extLst>
            <a:ext uri="{FF2B5EF4-FFF2-40B4-BE49-F238E27FC236}">
              <a16:creationId xmlns:a16="http://schemas.microsoft.com/office/drawing/2014/main" id="{2D79B444-A0D2-4A6F-A88A-7540AD7FE910}"/>
            </a:ext>
          </a:extLst>
        </xdr:cNvPr>
        <xdr:cNvSpPr/>
      </xdr:nvSpPr>
      <xdr:spPr>
        <a:xfrm>
          <a:off x="16268700" y="1006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109220</xdr:rowOff>
    </xdr:from>
    <xdr:to>
      <xdr:col>81</xdr:col>
      <xdr:colOff>101600</xdr:colOff>
      <xdr:row>59</xdr:row>
      <xdr:rowOff>39370</xdr:rowOff>
    </xdr:to>
    <xdr:sp macro="" textlink="">
      <xdr:nvSpPr>
        <xdr:cNvPr id="628" name="フローチャート: 判断 627">
          <a:extLst>
            <a:ext uri="{FF2B5EF4-FFF2-40B4-BE49-F238E27FC236}">
              <a16:creationId xmlns:a16="http://schemas.microsoft.com/office/drawing/2014/main" id="{F9CF2819-D842-47BE-9B0D-4EB16F68EC02}"/>
            </a:ext>
          </a:extLst>
        </xdr:cNvPr>
        <xdr:cNvSpPr/>
      </xdr:nvSpPr>
      <xdr:spPr>
        <a:xfrm>
          <a:off x="15430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88646</xdr:rowOff>
    </xdr:from>
    <xdr:to>
      <xdr:col>76</xdr:col>
      <xdr:colOff>165100</xdr:colOff>
      <xdr:row>59</xdr:row>
      <xdr:rowOff>18796</xdr:rowOff>
    </xdr:to>
    <xdr:sp macro="" textlink="">
      <xdr:nvSpPr>
        <xdr:cNvPr id="629" name="フローチャート: 判断 628">
          <a:extLst>
            <a:ext uri="{FF2B5EF4-FFF2-40B4-BE49-F238E27FC236}">
              <a16:creationId xmlns:a16="http://schemas.microsoft.com/office/drawing/2014/main" id="{CCA0C938-F13D-4B06-86FD-FCFA6C52913A}"/>
            </a:ext>
          </a:extLst>
        </xdr:cNvPr>
        <xdr:cNvSpPr/>
      </xdr:nvSpPr>
      <xdr:spPr>
        <a:xfrm>
          <a:off x="14541500" y="1003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74930</xdr:rowOff>
    </xdr:from>
    <xdr:to>
      <xdr:col>72</xdr:col>
      <xdr:colOff>38100</xdr:colOff>
      <xdr:row>59</xdr:row>
      <xdr:rowOff>5080</xdr:rowOff>
    </xdr:to>
    <xdr:sp macro="" textlink="">
      <xdr:nvSpPr>
        <xdr:cNvPr id="630" name="フローチャート: 判断 629">
          <a:extLst>
            <a:ext uri="{FF2B5EF4-FFF2-40B4-BE49-F238E27FC236}">
              <a16:creationId xmlns:a16="http://schemas.microsoft.com/office/drawing/2014/main" id="{2E102B15-5D68-43C2-98AC-18329330ADBC}"/>
            </a:ext>
          </a:extLst>
        </xdr:cNvPr>
        <xdr:cNvSpPr/>
      </xdr:nvSpPr>
      <xdr:spPr>
        <a:xfrm>
          <a:off x="136525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68072</xdr:rowOff>
    </xdr:from>
    <xdr:to>
      <xdr:col>67</xdr:col>
      <xdr:colOff>101600</xdr:colOff>
      <xdr:row>58</xdr:row>
      <xdr:rowOff>169672</xdr:rowOff>
    </xdr:to>
    <xdr:sp macro="" textlink="">
      <xdr:nvSpPr>
        <xdr:cNvPr id="631" name="フローチャート: 判断 630">
          <a:extLst>
            <a:ext uri="{FF2B5EF4-FFF2-40B4-BE49-F238E27FC236}">
              <a16:creationId xmlns:a16="http://schemas.microsoft.com/office/drawing/2014/main" id="{A4240B82-CB7D-4EE8-B1FA-6CF487125948}"/>
            </a:ext>
          </a:extLst>
        </xdr:cNvPr>
        <xdr:cNvSpPr/>
      </xdr:nvSpPr>
      <xdr:spPr>
        <a:xfrm>
          <a:off x="12763500" y="1001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2" name="テキスト ボックス 631">
          <a:extLst>
            <a:ext uri="{FF2B5EF4-FFF2-40B4-BE49-F238E27FC236}">
              <a16:creationId xmlns:a16="http://schemas.microsoft.com/office/drawing/2014/main" id="{58306502-7AE3-472F-8C1B-BB616774C27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AB43DAC8-508E-40D3-B64A-5FEB23D6E7A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DA92A103-70CD-4D6A-9EEE-02CD7532753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5EA174F7-BE55-49B2-BA95-05E23F8898B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2851E723-7634-4DEA-A2AE-DE6A5BF4192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40640</xdr:rowOff>
    </xdr:from>
    <xdr:to>
      <xdr:col>85</xdr:col>
      <xdr:colOff>177800</xdr:colOff>
      <xdr:row>57</xdr:row>
      <xdr:rowOff>142240</xdr:rowOff>
    </xdr:to>
    <xdr:sp macro="" textlink="">
      <xdr:nvSpPr>
        <xdr:cNvPr id="637" name="楕円 636">
          <a:extLst>
            <a:ext uri="{FF2B5EF4-FFF2-40B4-BE49-F238E27FC236}">
              <a16:creationId xmlns:a16="http://schemas.microsoft.com/office/drawing/2014/main" id="{B5B005F6-52C5-42BA-BB75-8FD6C65B7EA2}"/>
            </a:ext>
          </a:extLst>
        </xdr:cNvPr>
        <xdr:cNvSpPr/>
      </xdr:nvSpPr>
      <xdr:spPr>
        <a:xfrm>
          <a:off x="16268700" y="981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63517</xdr:rowOff>
    </xdr:from>
    <xdr:ext cx="405111" cy="259045"/>
    <xdr:sp macro="" textlink="">
      <xdr:nvSpPr>
        <xdr:cNvPr id="638" name="【学校施設】&#10;有形固定資産減価償却率該当値テキスト">
          <a:extLst>
            <a:ext uri="{FF2B5EF4-FFF2-40B4-BE49-F238E27FC236}">
              <a16:creationId xmlns:a16="http://schemas.microsoft.com/office/drawing/2014/main" id="{B2ED953E-9F0D-4C74-9258-9D719355E265}"/>
            </a:ext>
          </a:extLst>
        </xdr:cNvPr>
        <xdr:cNvSpPr txBox="1"/>
      </xdr:nvSpPr>
      <xdr:spPr>
        <a:xfrm>
          <a:off x="16357600" y="966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166370</xdr:rowOff>
    </xdr:from>
    <xdr:to>
      <xdr:col>81</xdr:col>
      <xdr:colOff>101600</xdr:colOff>
      <xdr:row>57</xdr:row>
      <xdr:rowOff>96520</xdr:rowOff>
    </xdr:to>
    <xdr:sp macro="" textlink="">
      <xdr:nvSpPr>
        <xdr:cNvPr id="639" name="楕円 638">
          <a:extLst>
            <a:ext uri="{FF2B5EF4-FFF2-40B4-BE49-F238E27FC236}">
              <a16:creationId xmlns:a16="http://schemas.microsoft.com/office/drawing/2014/main" id="{45EBA888-BD91-40DA-B544-89290E6946EC}"/>
            </a:ext>
          </a:extLst>
        </xdr:cNvPr>
        <xdr:cNvSpPr/>
      </xdr:nvSpPr>
      <xdr:spPr>
        <a:xfrm>
          <a:off x="15430500" y="976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45720</xdr:rowOff>
    </xdr:from>
    <xdr:to>
      <xdr:col>85</xdr:col>
      <xdr:colOff>127000</xdr:colOff>
      <xdr:row>57</xdr:row>
      <xdr:rowOff>91440</xdr:rowOff>
    </xdr:to>
    <xdr:cxnSp macro="">
      <xdr:nvCxnSpPr>
        <xdr:cNvPr id="640" name="直線コネクタ 639">
          <a:extLst>
            <a:ext uri="{FF2B5EF4-FFF2-40B4-BE49-F238E27FC236}">
              <a16:creationId xmlns:a16="http://schemas.microsoft.com/office/drawing/2014/main" id="{961EB509-E328-4A57-AEAE-89E71ACD64AB}"/>
            </a:ext>
          </a:extLst>
        </xdr:cNvPr>
        <xdr:cNvCxnSpPr/>
      </xdr:nvCxnSpPr>
      <xdr:spPr>
        <a:xfrm>
          <a:off x="15481300" y="981837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84074</xdr:rowOff>
    </xdr:from>
    <xdr:to>
      <xdr:col>76</xdr:col>
      <xdr:colOff>165100</xdr:colOff>
      <xdr:row>58</xdr:row>
      <xdr:rowOff>14224</xdr:rowOff>
    </xdr:to>
    <xdr:sp macro="" textlink="">
      <xdr:nvSpPr>
        <xdr:cNvPr id="641" name="楕円 640">
          <a:extLst>
            <a:ext uri="{FF2B5EF4-FFF2-40B4-BE49-F238E27FC236}">
              <a16:creationId xmlns:a16="http://schemas.microsoft.com/office/drawing/2014/main" id="{28C04F6B-1F16-4678-A6E8-C7E469AB2127}"/>
            </a:ext>
          </a:extLst>
        </xdr:cNvPr>
        <xdr:cNvSpPr/>
      </xdr:nvSpPr>
      <xdr:spPr>
        <a:xfrm>
          <a:off x="14541500" y="985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45720</xdr:rowOff>
    </xdr:from>
    <xdr:to>
      <xdr:col>81</xdr:col>
      <xdr:colOff>50800</xdr:colOff>
      <xdr:row>57</xdr:row>
      <xdr:rowOff>134874</xdr:rowOff>
    </xdr:to>
    <xdr:cxnSp macro="">
      <xdr:nvCxnSpPr>
        <xdr:cNvPr id="642" name="直線コネクタ 641">
          <a:extLst>
            <a:ext uri="{FF2B5EF4-FFF2-40B4-BE49-F238E27FC236}">
              <a16:creationId xmlns:a16="http://schemas.microsoft.com/office/drawing/2014/main" id="{B6431936-C628-4D3D-9B07-D6291936D976}"/>
            </a:ext>
          </a:extLst>
        </xdr:cNvPr>
        <xdr:cNvCxnSpPr/>
      </xdr:nvCxnSpPr>
      <xdr:spPr>
        <a:xfrm flipV="1">
          <a:off x="14592300" y="9818370"/>
          <a:ext cx="8890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70358</xdr:rowOff>
    </xdr:from>
    <xdr:to>
      <xdr:col>72</xdr:col>
      <xdr:colOff>38100</xdr:colOff>
      <xdr:row>58</xdr:row>
      <xdr:rowOff>508</xdr:rowOff>
    </xdr:to>
    <xdr:sp macro="" textlink="">
      <xdr:nvSpPr>
        <xdr:cNvPr id="643" name="楕円 642">
          <a:extLst>
            <a:ext uri="{FF2B5EF4-FFF2-40B4-BE49-F238E27FC236}">
              <a16:creationId xmlns:a16="http://schemas.microsoft.com/office/drawing/2014/main" id="{3F0CCE41-31EC-42E8-AE88-39AA41ECD7D9}"/>
            </a:ext>
          </a:extLst>
        </xdr:cNvPr>
        <xdr:cNvSpPr/>
      </xdr:nvSpPr>
      <xdr:spPr>
        <a:xfrm>
          <a:off x="13652500" y="984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121158</xdr:rowOff>
    </xdr:from>
    <xdr:to>
      <xdr:col>76</xdr:col>
      <xdr:colOff>114300</xdr:colOff>
      <xdr:row>57</xdr:row>
      <xdr:rowOff>134874</xdr:rowOff>
    </xdr:to>
    <xdr:cxnSp macro="">
      <xdr:nvCxnSpPr>
        <xdr:cNvPr id="644" name="直線コネクタ 643">
          <a:extLst>
            <a:ext uri="{FF2B5EF4-FFF2-40B4-BE49-F238E27FC236}">
              <a16:creationId xmlns:a16="http://schemas.microsoft.com/office/drawing/2014/main" id="{D725FC04-CFCB-415A-8660-4CCE2D444BB4}"/>
            </a:ext>
          </a:extLst>
        </xdr:cNvPr>
        <xdr:cNvCxnSpPr/>
      </xdr:nvCxnSpPr>
      <xdr:spPr>
        <a:xfrm>
          <a:off x="13703300" y="98938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90932</xdr:rowOff>
    </xdr:from>
    <xdr:to>
      <xdr:col>67</xdr:col>
      <xdr:colOff>101600</xdr:colOff>
      <xdr:row>58</xdr:row>
      <xdr:rowOff>21082</xdr:rowOff>
    </xdr:to>
    <xdr:sp macro="" textlink="">
      <xdr:nvSpPr>
        <xdr:cNvPr id="645" name="楕円 644">
          <a:extLst>
            <a:ext uri="{FF2B5EF4-FFF2-40B4-BE49-F238E27FC236}">
              <a16:creationId xmlns:a16="http://schemas.microsoft.com/office/drawing/2014/main" id="{5B6E3724-64EF-4919-AD33-609408F0B5FF}"/>
            </a:ext>
          </a:extLst>
        </xdr:cNvPr>
        <xdr:cNvSpPr/>
      </xdr:nvSpPr>
      <xdr:spPr>
        <a:xfrm>
          <a:off x="12763500" y="986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121158</xdr:rowOff>
    </xdr:from>
    <xdr:to>
      <xdr:col>71</xdr:col>
      <xdr:colOff>177800</xdr:colOff>
      <xdr:row>57</xdr:row>
      <xdr:rowOff>141732</xdr:rowOff>
    </xdr:to>
    <xdr:cxnSp macro="">
      <xdr:nvCxnSpPr>
        <xdr:cNvPr id="646" name="直線コネクタ 645">
          <a:extLst>
            <a:ext uri="{FF2B5EF4-FFF2-40B4-BE49-F238E27FC236}">
              <a16:creationId xmlns:a16="http://schemas.microsoft.com/office/drawing/2014/main" id="{0C92D7DC-971F-4E73-A244-726B5AD8984B}"/>
            </a:ext>
          </a:extLst>
        </xdr:cNvPr>
        <xdr:cNvCxnSpPr/>
      </xdr:nvCxnSpPr>
      <xdr:spPr>
        <a:xfrm flipV="1">
          <a:off x="12814300" y="9893808"/>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30497</xdr:rowOff>
    </xdr:from>
    <xdr:ext cx="405111" cy="259045"/>
    <xdr:sp macro="" textlink="">
      <xdr:nvSpPr>
        <xdr:cNvPr id="647" name="n_1aveValue【学校施設】&#10;有形固定資産減価償却率">
          <a:extLst>
            <a:ext uri="{FF2B5EF4-FFF2-40B4-BE49-F238E27FC236}">
              <a16:creationId xmlns:a16="http://schemas.microsoft.com/office/drawing/2014/main" id="{93DB9F0E-1452-4BE5-B9B9-0DA088AF4581}"/>
            </a:ext>
          </a:extLst>
        </xdr:cNvPr>
        <xdr:cNvSpPr txBox="1"/>
      </xdr:nvSpPr>
      <xdr:spPr>
        <a:xfrm>
          <a:off x="15266044" y="1014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9923</xdr:rowOff>
    </xdr:from>
    <xdr:ext cx="405111" cy="259045"/>
    <xdr:sp macro="" textlink="">
      <xdr:nvSpPr>
        <xdr:cNvPr id="648" name="n_2aveValue【学校施設】&#10;有形固定資産減価償却率">
          <a:extLst>
            <a:ext uri="{FF2B5EF4-FFF2-40B4-BE49-F238E27FC236}">
              <a16:creationId xmlns:a16="http://schemas.microsoft.com/office/drawing/2014/main" id="{8AE57408-1134-4A73-AD45-E411796BCD56}"/>
            </a:ext>
          </a:extLst>
        </xdr:cNvPr>
        <xdr:cNvSpPr txBox="1"/>
      </xdr:nvSpPr>
      <xdr:spPr>
        <a:xfrm>
          <a:off x="14389744" y="10125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167657</xdr:rowOff>
    </xdr:from>
    <xdr:ext cx="405111" cy="259045"/>
    <xdr:sp macro="" textlink="">
      <xdr:nvSpPr>
        <xdr:cNvPr id="649" name="n_3aveValue【学校施設】&#10;有形固定資産減価償却率">
          <a:extLst>
            <a:ext uri="{FF2B5EF4-FFF2-40B4-BE49-F238E27FC236}">
              <a16:creationId xmlns:a16="http://schemas.microsoft.com/office/drawing/2014/main" id="{A7DE5E82-ABC1-45CB-8C5E-FEF784F9E364}"/>
            </a:ext>
          </a:extLst>
        </xdr:cNvPr>
        <xdr:cNvSpPr txBox="1"/>
      </xdr:nvSpPr>
      <xdr:spPr>
        <a:xfrm>
          <a:off x="13500744" y="1011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160799</xdr:rowOff>
    </xdr:from>
    <xdr:ext cx="405111" cy="259045"/>
    <xdr:sp macro="" textlink="">
      <xdr:nvSpPr>
        <xdr:cNvPr id="650" name="n_4aveValue【学校施設】&#10;有形固定資産減価償却率">
          <a:extLst>
            <a:ext uri="{FF2B5EF4-FFF2-40B4-BE49-F238E27FC236}">
              <a16:creationId xmlns:a16="http://schemas.microsoft.com/office/drawing/2014/main" id="{B94BB5DA-54C7-4A41-AD5D-141A7B19208D}"/>
            </a:ext>
          </a:extLst>
        </xdr:cNvPr>
        <xdr:cNvSpPr txBox="1"/>
      </xdr:nvSpPr>
      <xdr:spPr>
        <a:xfrm>
          <a:off x="12611744" y="10104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113047</xdr:rowOff>
    </xdr:from>
    <xdr:ext cx="405111" cy="259045"/>
    <xdr:sp macro="" textlink="">
      <xdr:nvSpPr>
        <xdr:cNvPr id="651" name="n_1mainValue【学校施設】&#10;有形固定資産減価償却率">
          <a:extLst>
            <a:ext uri="{FF2B5EF4-FFF2-40B4-BE49-F238E27FC236}">
              <a16:creationId xmlns:a16="http://schemas.microsoft.com/office/drawing/2014/main" id="{AE9C5ABD-BCF2-4707-B927-0C2DB501DFDF}"/>
            </a:ext>
          </a:extLst>
        </xdr:cNvPr>
        <xdr:cNvSpPr txBox="1"/>
      </xdr:nvSpPr>
      <xdr:spPr>
        <a:xfrm>
          <a:off x="15266044" y="954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30751</xdr:rowOff>
    </xdr:from>
    <xdr:ext cx="405111" cy="259045"/>
    <xdr:sp macro="" textlink="">
      <xdr:nvSpPr>
        <xdr:cNvPr id="652" name="n_2mainValue【学校施設】&#10;有形固定資産減価償却率">
          <a:extLst>
            <a:ext uri="{FF2B5EF4-FFF2-40B4-BE49-F238E27FC236}">
              <a16:creationId xmlns:a16="http://schemas.microsoft.com/office/drawing/2014/main" id="{991062A5-AACF-4047-AFA0-7BD38A50A4A0}"/>
            </a:ext>
          </a:extLst>
        </xdr:cNvPr>
        <xdr:cNvSpPr txBox="1"/>
      </xdr:nvSpPr>
      <xdr:spPr>
        <a:xfrm>
          <a:off x="14389744" y="9631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17035</xdr:rowOff>
    </xdr:from>
    <xdr:ext cx="405111" cy="259045"/>
    <xdr:sp macro="" textlink="">
      <xdr:nvSpPr>
        <xdr:cNvPr id="653" name="n_3mainValue【学校施設】&#10;有形固定資産減価償却率">
          <a:extLst>
            <a:ext uri="{FF2B5EF4-FFF2-40B4-BE49-F238E27FC236}">
              <a16:creationId xmlns:a16="http://schemas.microsoft.com/office/drawing/2014/main" id="{AD891940-4225-4BB5-9DAD-2A53BFC19C3F}"/>
            </a:ext>
          </a:extLst>
        </xdr:cNvPr>
        <xdr:cNvSpPr txBox="1"/>
      </xdr:nvSpPr>
      <xdr:spPr>
        <a:xfrm>
          <a:off x="13500744" y="961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37609</xdr:rowOff>
    </xdr:from>
    <xdr:ext cx="405111" cy="259045"/>
    <xdr:sp macro="" textlink="">
      <xdr:nvSpPr>
        <xdr:cNvPr id="654" name="n_4mainValue【学校施設】&#10;有形固定資産減価償却率">
          <a:extLst>
            <a:ext uri="{FF2B5EF4-FFF2-40B4-BE49-F238E27FC236}">
              <a16:creationId xmlns:a16="http://schemas.microsoft.com/office/drawing/2014/main" id="{34434600-59AE-4926-B054-F92A55CC6242}"/>
            </a:ext>
          </a:extLst>
        </xdr:cNvPr>
        <xdr:cNvSpPr txBox="1"/>
      </xdr:nvSpPr>
      <xdr:spPr>
        <a:xfrm>
          <a:off x="12611744" y="9638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5" name="正方形/長方形 654">
          <a:extLst>
            <a:ext uri="{FF2B5EF4-FFF2-40B4-BE49-F238E27FC236}">
              <a16:creationId xmlns:a16="http://schemas.microsoft.com/office/drawing/2014/main" id="{EAF5E090-FAEC-4CE6-B5CB-32EC20C754B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6" name="正方形/長方形 655">
          <a:extLst>
            <a:ext uri="{FF2B5EF4-FFF2-40B4-BE49-F238E27FC236}">
              <a16:creationId xmlns:a16="http://schemas.microsoft.com/office/drawing/2014/main" id="{00015BB2-C062-4495-A90A-F14D04A1BAD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7" name="正方形/長方形 656">
          <a:extLst>
            <a:ext uri="{FF2B5EF4-FFF2-40B4-BE49-F238E27FC236}">
              <a16:creationId xmlns:a16="http://schemas.microsoft.com/office/drawing/2014/main" id="{9BD6ADC5-9C3C-4866-9D32-90BDF014614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8" name="正方形/長方形 657">
          <a:extLst>
            <a:ext uri="{FF2B5EF4-FFF2-40B4-BE49-F238E27FC236}">
              <a16:creationId xmlns:a16="http://schemas.microsoft.com/office/drawing/2014/main" id="{70703720-294E-42D8-B7D2-90E71A166B1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9" name="正方形/長方形 658">
          <a:extLst>
            <a:ext uri="{FF2B5EF4-FFF2-40B4-BE49-F238E27FC236}">
              <a16:creationId xmlns:a16="http://schemas.microsoft.com/office/drawing/2014/main" id="{0243A206-77AE-4AB2-B166-46772727B8A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0" name="正方形/長方形 659">
          <a:extLst>
            <a:ext uri="{FF2B5EF4-FFF2-40B4-BE49-F238E27FC236}">
              <a16:creationId xmlns:a16="http://schemas.microsoft.com/office/drawing/2014/main" id="{3FF0D052-34E8-4A5C-AC47-8745F3D76C3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1" name="正方形/長方形 660">
          <a:extLst>
            <a:ext uri="{FF2B5EF4-FFF2-40B4-BE49-F238E27FC236}">
              <a16:creationId xmlns:a16="http://schemas.microsoft.com/office/drawing/2014/main" id="{678C1F9F-4728-4383-B095-0DE7D7D7F3E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2" name="正方形/長方形 661">
          <a:extLst>
            <a:ext uri="{FF2B5EF4-FFF2-40B4-BE49-F238E27FC236}">
              <a16:creationId xmlns:a16="http://schemas.microsoft.com/office/drawing/2014/main" id="{F39A97DA-7AE9-4C3C-AA34-3D434EF9604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3" name="テキスト ボックス 662">
          <a:extLst>
            <a:ext uri="{FF2B5EF4-FFF2-40B4-BE49-F238E27FC236}">
              <a16:creationId xmlns:a16="http://schemas.microsoft.com/office/drawing/2014/main" id="{27BDB5A8-44F8-496A-BDD8-F02CFAB2DBB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4" name="直線コネクタ 663">
          <a:extLst>
            <a:ext uri="{FF2B5EF4-FFF2-40B4-BE49-F238E27FC236}">
              <a16:creationId xmlns:a16="http://schemas.microsoft.com/office/drawing/2014/main" id="{DC1A97E4-C5FF-463D-8EDA-7B4C6FF502D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65" name="直線コネクタ 664">
          <a:extLst>
            <a:ext uri="{FF2B5EF4-FFF2-40B4-BE49-F238E27FC236}">
              <a16:creationId xmlns:a16="http://schemas.microsoft.com/office/drawing/2014/main" id="{F704EC23-DFBB-4365-90F8-A22969406092}"/>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66" name="テキスト ボックス 665">
          <a:extLst>
            <a:ext uri="{FF2B5EF4-FFF2-40B4-BE49-F238E27FC236}">
              <a16:creationId xmlns:a16="http://schemas.microsoft.com/office/drawing/2014/main" id="{012DECC4-B019-4211-86C7-B95F2E03CB2F}"/>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67" name="直線コネクタ 666">
          <a:extLst>
            <a:ext uri="{FF2B5EF4-FFF2-40B4-BE49-F238E27FC236}">
              <a16:creationId xmlns:a16="http://schemas.microsoft.com/office/drawing/2014/main" id="{668430A4-92CB-4687-9270-E2CECA804C4F}"/>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68" name="テキスト ボックス 667">
          <a:extLst>
            <a:ext uri="{FF2B5EF4-FFF2-40B4-BE49-F238E27FC236}">
              <a16:creationId xmlns:a16="http://schemas.microsoft.com/office/drawing/2014/main" id="{BC0A42D7-B7E7-4AFF-9A58-31E9F037F045}"/>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69" name="直線コネクタ 668">
          <a:extLst>
            <a:ext uri="{FF2B5EF4-FFF2-40B4-BE49-F238E27FC236}">
              <a16:creationId xmlns:a16="http://schemas.microsoft.com/office/drawing/2014/main" id="{F1B792F3-DA11-4D6E-A68B-89CB646E64C8}"/>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0" name="テキスト ボックス 669">
          <a:extLst>
            <a:ext uri="{FF2B5EF4-FFF2-40B4-BE49-F238E27FC236}">
              <a16:creationId xmlns:a16="http://schemas.microsoft.com/office/drawing/2014/main" id="{76A433E8-8E68-456C-BBB4-98077B736A24}"/>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1" name="直線コネクタ 670">
          <a:extLst>
            <a:ext uri="{FF2B5EF4-FFF2-40B4-BE49-F238E27FC236}">
              <a16:creationId xmlns:a16="http://schemas.microsoft.com/office/drawing/2014/main" id="{5E372352-7189-4D60-9C49-63CD9F957AEE}"/>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72" name="テキスト ボックス 671">
          <a:extLst>
            <a:ext uri="{FF2B5EF4-FFF2-40B4-BE49-F238E27FC236}">
              <a16:creationId xmlns:a16="http://schemas.microsoft.com/office/drawing/2014/main" id="{C72FFB75-EEC0-453E-B8C0-7E4E488F910A}"/>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73" name="直線コネクタ 672">
          <a:extLst>
            <a:ext uri="{FF2B5EF4-FFF2-40B4-BE49-F238E27FC236}">
              <a16:creationId xmlns:a16="http://schemas.microsoft.com/office/drawing/2014/main" id="{7900B5FC-E2C6-4915-A802-43D3EA6DB969}"/>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74" name="テキスト ボックス 673">
          <a:extLst>
            <a:ext uri="{FF2B5EF4-FFF2-40B4-BE49-F238E27FC236}">
              <a16:creationId xmlns:a16="http://schemas.microsoft.com/office/drawing/2014/main" id="{07B63EF9-478D-4B11-B1AC-AFD246A8AE46}"/>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75" name="直線コネクタ 674">
          <a:extLst>
            <a:ext uri="{FF2B5EF4-FFF2-40B4-BE49-F238E27FC236}">
              <a16:creationId xmlns:a16="http://schemas.microsoft.com/office/drawing/2014/main" id="{9E55FCFE-8598-45FC-9284-4A1A8EAC947E}"/>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676" name="テキスト ボックス 675">
          <a:extLst>
            <a:ext uri="{FF2B5EF4-FFF2-40B4-BE49-F238E27FC236}">
              <a16:creationId xmlns:a16="http://schemas.microsoft.com/office/drawing/2014/main" id="{B5A010E3-BC55-4987-AAB4-B7EC89BB9E50}"/>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7" name="直線コネクタ 676">
          <a:extLst>
            <a:ext uri="{FF2B5EF4-FFF2-40B4-BE49-F238E27FC236}">
              <a16:creationId xmlns:a16="http://schemas.microsoft.com/office/drawing/2014/main" id="{EEA6E64D-1F36-4937-A09A-013337FB83E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78" name="テキスト ボックス 677">
          <a:extLst>
            <a:ext uri="{FF2B5EF4-FFF2-40B4-BE49-F238E27FC236}">
              <a16:creationId xmlns:a16="http://schemas.microsoft.com/office/drawing/2014/main" id="{B3E787D7-F71B-492E-A1EC-B06F9FE96D78}"/>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9" name="【学校施設】&#10;一人当たり面積グラフ枠">
          <a:extLst>
            <a:ext uri="{FF2B5EF4-FFF2-40B4-BE49-F238E27FC236}">
              <a16:creationId xmlns:a16="http://schemas.microsoft.com/office/drawing/2014/main" id="{D6F54AD8-CA8F-4117-BCD5-A003FBEF75A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124587</xdr:rowOff>
    </xdr:from>
    <xdr:to>
      <xdr:col>116</xdr:col>
      <xdr:colOff>62864</xdr:colOff>
      <xdr:row>63</xdr:row>
      <xdr:rowOff>122301</xdr:rowOff>
    </xdr:to>
    <xdr:cxnSp macro="">
      <xdr:nvCxnSpPr>
        <xdr:cNvPr id="680" name="直線コネクタ 679">
          <a:extLst>
            <a:ext uri="{FF2B5EF4-FFF2-40B4-BE49-F238E27FC236}">
              <a16:creationId xmlns:a16="http://schemas.microsoft.com/office/drawing/2014/main" id="{A79D98DA-0AB7-4B53-B3D3-1A7F23701CD5}"/>
            </a:ext>
          </a:extLst>
        </xdr:cNvPr>
        <xdr:cNvCxnSpPr/>
      </xdr:nvCxnSpPr>
      <xdr:spPr>
        <a:xfrm flipV="1">
          <a:off x="22160864" y="9554337"/>
          <a:ext cx="0" cy="136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126128</xdr:rowOff>
    </xdr:from>
    <xdr:ext cx="469744" cy="259045"/>
    <xdr:sp macro="" textlink="">
      <xdr:nvSpPr>
        <xdr:cNvPr id="681" name="【学校施設】&#10;一人当たり面積最小値テキスト">
          <a:extLst>
            <a:ext uri="{FF2B5EF4-FFF2-40B4-BE49-F238E27FC236}">
              <a16:creationId xmlns:a16="http://schemas.microsoft.com/office/drawing/2014/main" id="{76965424-7563-4582-A6DD-8AC334BE6A08}"/>
            </a:ext>
          </a:extLst>
        </xdr:cNvPr>
        <xdr:cNvSpPr txBox="1"/>
      </xdr:nvSpPr>
      <xdr:spPr>
        <a:xfrm>
          <a:off x="22199600" y="10927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122301</xdr:rowOff>
    </xdr:from>
    <xdr:to>
      <xdr:col>116</xdr:col>
      <xdr:colOff>152400</xdr:colOff>
      <xdr:row>63</xdr:row>
      <xdr:rowOff>122301</xdr:rowOff>
    </xdr:to>
    <xdr:cxnSp macro="">
      <xdr:nvCxnSpPr>
        <xdr:cNvPr id="682" name="直線コネクタ 681">
          <a:extLst>
            <a:ext uri="{FF2B5EF4-FFF2-40B4-BE49-F238E27FC236}">
              <a16:creationId xmlns:a16="http://schemas.microsoft.com/office/drawing/2014/main" id="{39CAC7B2-ABEE-4274-A952-DD78792BF051}"/>
            </a:ext>
          </a:extLst>
        </xdr:cNvPr>
        <xdr:cNvCxnSpPr/>
      </xdr:nvCxnSpPr>
      <xdr:spPr>
        <a:xfrm>
          <a:off x="22072600" y="10923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71264</xdr:rowOff>
    </xdr:from>
    <xdr:ext cx="469744" cy="259045"/>
    <xdr:sp macro="" textlink="">
      <xdr:nvSpPr>
        <xdr:cNvPr id="683" name="【学校施設】&#10;一人当たり面積最大値テキスト">
          <a:extLst>
            <a:ext uri="{FF2B5EF4-FFF2-40B4-BE49-F238E27FC236}">
              <a16:creationId xmlns:a16="http://schemas.microsoft.com/office/drawing/2014/main" id="{15C8C29D-E38F-48DE-A349-1333F80495DA}"/>
            </a:ext>
          </a:extLst>
        </xdr:cNvPr>
        <xdr:cNvSpPr txBox="1"/>
      </xdr:nvSpPr>
      <xdr:spPr>
        <a:xfrm>
          <a:off x="22199600" y="9329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124587</xdr:rowOff>
    </xdr:from>
    <xdr:to>
      <xdr:col>116</xdr:col>
      <xdr:colOff>152400</xdr:colOff>
      <xdr:row>55</xdr:row>
      <xdr:rowOff>124587</xdr:rowOff>
    </xdr:to>
    <xdr:cxnSp macro="">
      <xdr:nvCxnSpPr>
        <xdr:cNvPr id="684" name="直線コネクタ 683">
          <a:extLst>
            <a:ext uri="{FF2B5EF4-FFF2-40B4-BE49-F238E27FC236}">
              <a16:creationId xmlns:a16="http://schemas.microsoft.com/office/drawing/2014/main" id="{A1229FB6-76EA-4AF6-873F-11AAC398EDD7}"/>
            </a:ext>
          </a:extLst>
        </xdr:cNvPr>
        <xdr:cNvCxnSpPr/>
      </xdr:nvCxnSpPr>
      <xdr:spPr>
        <a:xfrm>
          <a:off x="22072600" y="955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9760</xdr:rowOff>
    </xdr:from>
    <xdr:ext cx="469744" cy="259045"/>
    <xdr:sp macro="" textlink="">
      <xdr:nvSpPr>
        <xdr:cNvPr id="685" name="【学校施設】&#10;一人当たり面積平均値テキスト">
          <a:extLst>
            <a:ext uri="{FF2B5EF4-FFF2-40B4-BE49-F238E27FC236}">
              <a16:creationId xmlns:a16="http://schemas.microsoft.com/office/drawing/2014/main" id="{D4FCA675-E80A-424D-AEC1-38BFAA157A4B}"/>
            </a:ext>
          </a:extLst>
        </xdr:cNvPr>
        <xdr:cNvSpPr txBox="1"/>
      </xdr:nvSpPr>
      <xdr:spPr>
        <a:xfrm>
          <a:off x="22199600" y="10639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31333</xdr:rowOff>
    </xdr:from>
    <xdr:to>
      <xdr:col>116</xdr:col>
      <xdr:colOff>114300</xdr:colOff>
      <xdr:row>62</xdr:row>
      <xdr:rowOff>132933</xdr:rowOff>
    </xdr:to>
    <xdr:sp macro="" textlink="">
      <xdr:nvSpPr>
        <xdr:cNvPr id="686" name="フローチャート: 判断 685">
          <a:extLst>
            <a:ext uri="{FF2B5EF4-FFF2-40B4-BE49-F238E27FC236}">
              <a16:creationId xmlns:a16="http://schemas.microsoft.com/office/drawing/2014/main" id="{E2CEC0B7-7D19-4B5D-B02E-2C2A17F658AF}"/>
            </a:ext>
          </a:extLst>
        </xdr:cNvPr>
        <xdr:cNvSpPr/>
      </xdr:nvSpPr>
      <xdr:spPr>
        <a:xfrm>
          <a:off x="22110700" y="1066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44886</xdr:rowOff>
    </xdr:from>
    <xdr:to>
      <xdr:col>112</xdr:col>
      <xdr:colOff>38100</xdr:colOff>
      <xdr:row>62</xdr:row>
      <xdr:rowOff>146486</xdr:rowOff>
    </xdr:to>
    <xdr:sp macro="" textlink="">
      <xdr:nvSpPr>
        <xdr:cNvPr id="687" name="フローチャート: 判断 686">
          <a:extLst>
            <a:ext uri="{FF2B5EF4-FFF2-40B4-BE49-F238E27FC236}">
              <a16:creationId xmlns:a16="http://schemas.microsoft.com/office/drawing/2014/main" id="{C83369ED-1B79-477F-B9E2-C54D1164B75B}"/>
            </a:ext>
          </a:extLst>
        </xdr:cNvPr>
        <xdr:cNvSpPr/>
      </xdr:nvSpPr>
      <xdr:spPr>
        <a:xfrm>
          <a:off x="21272500" y="1067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50927</xdr:rowOff>
    </xdr:from>
    <xdr:to>
      <xdr:col>107</xdr:col>
      <xdr:colOff>101600</xdr:colOff>
      <xdr:row>62</xdr:row>
      <xdr:rowOff>152527</xdr:rowOff>
    </xdr:to>
    <xdr:sp macro="" textlink="">
      <xdr:nvSpPr>
        <xdr:cNvPr id="688" name="フローチャート: 判断 687">
          <a:extLst>
            <a:ext uri="{FF2B5EF4-FFF2-40B4-BE49-F238E27FC236}">
              <a16:creationId xmlns:a16="http://schemas.microsoft.com/office/drawing/2014/main" id="{C8F05024-6FAF-42EC-9EDF-1104EBFCA7E0}"/>
            </a:ext>
          </a:extLst>
        </xdr:cNvPr>
        <xdr:cNvSpPr/>
      </xdr:nvSpPr>
      <xdr:spPr>
        <a:xfrm>
          <a:off x="20383500" y="10680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53539</xdr:rowOff>
    </xdr:from>
    <xdr:to>
      <xdr:col>102</xdr:col>
      <xdr:colOff>165100</xdr:colOff>
      <xdr:row>62</xdr:row>
      <xdr:rowOff>155139</xdr:rowOff>
    </xdr:to>
    <xdr:sp macro="" textlink="">
      <xdr:nvSpPr>
        <xdr:cNvPr id="689" name="フローチャート: 判断 688">
          <a:extLst>
            <a:ext uri="{FF2B5EF4-FFF2-40B4-BE49-F238E27FC236}">
              <a16:creationId xmlns:a16="http://schemas.microsoft.com/office/drawing/2014/main" id="{B26C74E6-28A7-49E8-B279-EC7C25B20151}"/>
            </a:ext>
          </a:extLst>
        </xdr:cNvPr>
        <xdr:cNvSpPr/>
      </xdr:nvSpPr>
      <xdr:spPr>
        <a:xfrm>
          <a:off x="19494500" y="1068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34435</xdr:rowOff>
    </xdr:from>
    <xdr:to>
      <xdr:col>98</xdr:col>
      <xdr:colOff>38100</xdr:colOff>
      <xdr:row>62</xdr:row>
      <xdr:rowOff>136035</xdr:rowOff>
    </xdr:to>
    <xdr:sp macro="" textlink="">
      <xdr:nvSpPr>
        <xdr:cNvPr id="690" name="フローチャート: 判断 689">
          <a:extLst>
            <a:ext uri="{FF2B5EF4-FFF2-40B4-BE49-F238E27FC236}">
              <a16:creationId xmlns:a16="http://schemas.microsoft.com/office/drawing/2014/main" id="{5A8AF3E4-BD22-45A2-94D0-140BB2A22BB8}"/>
            </a:ext>
          </a:extLst>
        </xdr:cNvPr>
        <xdr:cNvSpPr/>
      </xdr:nvSpPr>
      <xdr:spPr>
        <a:xfrm>
          <a:off x="18605500" y="1066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62D33E6A-9DE2-43C1-A545-E04D1C9031E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D8EA1082-EFAC-412F-8F5F-F4313FBBB39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18940FD5-1F60-4016-9B88-8F5ADC85260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FB7E142F-5172-4852-B1F1-4547A0D6771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C0CFB00D-B248-4A57-95BC-8C3443D9166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88319</xdr:rowOff>
    </xdr:from>
    <xdr:to>
      <xdr:col>116</xdr:col>
      <xdr:colOff>114300</xdr:colOff>
      <xdr:row>62</xdr:row>
      <xdr:rowOff>18469</xdr:rowOff>
    </xdr:to>
    <xdr:sp macro="" textlink="">
      <xdr:nvSpPr>
        <xdr:cNvPr id="696" name="楕円 695">
          <a:extLst>
            <a:ext uri="{FF2B5EF4-FFF2-40B4-BE49-F238E27FC236}">
              <a16:creationId xmlns:a16="http://schemas.microsoft.com/office/drawing/2014/main" id="{9234FEF7-DD65-4223-A9AC-80B8B8A978B4}"/>
            </a:ext>
          </a:extLst>
        </xdr:cNvPr>
        <xdr:cNvSpPr/>
      </xdr:nvSpPr>
      <xdr:spPr>
        <a:xfrm>
          <a:off x="22110700" y="1054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111196</xdr:rowOff>
    </xdr:from>
    <xdr:ext cx="469744" cy="259045"/>
    <xdr:sp macro="" textlink="">
      <xdr:nvSpPr>
        <xdr:cNvPr id="697" name="【学校施設】&#10;一人当たり面積該当値テキスト">
          <a:extLst>
            <a:ext uri="{FF2B5EF4-FFF2-40B4-BE49-F238E27FC236}">
              <a16:creationId xmlns:a16="http://schemas.microsoft.com/office/drawing/2014/main" id="{5AAFD02E-CA6E-4206-ADDF-B896EC14C623}"/>
            </a:ext>
          </a:extLst>
        </xdr:cNvPr>
        <xdr:cNvSpPr txBox="1"/>
      </xdr:nvSpPr>
      <xdr:spPr>
        <a:xfrm>
          <a:off x="22199600" y="1039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98280</xdr:rowOff>
    </xdr:from>
    <xdr:to>
      <xdr:col>112</xdr:col>
      <xdr:colOff>38100</xdr:colOff>
      <xdr:row>62</xdr:row>
      <xdr:rowOff>28430</xdr:rowOff>
    </xdr:to>
    <xdr:sp macro="" textlink="">
      <xdr:nvSpPr>
        <xdr:cNvPr id="698" name="楕円 697">
          <a:extLst>
            <a:ext uri="{FF2B5EF4-FFF2-40B4-BE49-F238E27FC236}">
              <a16:creationId xmlns:a16="http://schemas.microsoft.com/office/drawing/2014/main" id="{1184E689-906B-4BBB-99BB-858C8F94B397}"/>
            </a:ext>
          </a:extLst>
        </xdr:cNvPr>
        <xdr:cNvSpPr/>
      </xdr:nvSpPr>
      <xdr:spPr>
        <a:xfrm>
          <a:off x="21272500" y="1055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139119</xdr:rowOff>
    </xdr:from>
    <xdr:to>
      <xdr:col>116</xdr:col>
      <xdr:colOff>63500</xdr:colOff>
      <xdr:row>61</xdr:row>
      <xdr:rowOff>149080</xdr:rowOff>
    </xdr:to>
    <xdr:cxnSp macro="">
      <xdr:nvCxnSpPr>
        <xdr:cNvPr id="699" name="直線コネクタ 698">
          <a:extLst>
            <a:ext uri="{FF2B5EF4-FFF2-40B4-BE49-F238E27FC236}">
              <a16:creationId xmlns:a16="http://schemas.microsoft.com/office/drawing/2014/main" id="{5CF26924-EF3B-4948-8C0D-3BFF736CEC6D}"/>
            </a:ext>
          </a:extLst>
        </xdr:cNvPr>
        <xdr:cNvCxnSpPr/>
      </xdr:nvCxnSpPr>
      <xdr:spPr>
        <a:xfrm flipV="1">
          <a:off x="21323300" y="10597569"/>
          <a:ext cx="838200" cy="9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141877</xdr:rowOff>
    </xdr:from>
    <xdr:to>
      <xdr:col>107</xdr:col>
      <xdr:colOff>101600</xdr:colOff>
      <xdr:row>62</xdr:row>
      <xdr:rowOff>72027</xdr:rowOff>
    </xdr:to>
    <xdr:sp macro="" textlink="">
      <xdr:nvSpPr>
        <xdr:cNvPr id="700" name="楕円 699">
          <a:extLst>
            <a:ext uri="{FF2B5EF4-FFF2-40B4-BE49-F238E27FC236}">
              <a16:creationId xmlns:a16="http://schemas.microsoft.com/office/drawing/2014/main" id="{D410B1A2-1427-4C39-AB63-80DEC15BD163}"/>
            </a:ext>
          </a:extLst>
        </xdr:cNvPr>
        <xdr:cNvSpPr/>
      </xdr:nvSpPr>
      <xdr:spPr>
        <a:xfrm>
          <a:off x="20383500" y="1060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149080</xdr:rowOff>
    </xdr:from>
    <xdr:to>
      <xdr:col>111</xdr:col>
      <xdr:colOff>177800</xdr:colOff>
      <xdr:row>62</xdr:row>
      <xdr:rowOff>21227</xdr:rowOff>
    </xdr:to>
    <xdr:cxnSp macro="">
      <xdr:nvCxnSpPr>
        <xdr:cNvPr id="701" name="直線コネクタ 700">
          <a:extLst>
            <a:ext uri="{FF2B5EF4-FFF2-40B4-BE49-F238E27FC236}">
              <a16:creationId xmlns:a16="http://schemas.microsoft.com/office/drawing/2014/main" id="{ADEC7D29-C4A2-47AA-A056-7DAE5C0C928E}"/>
            </a:ext>
          </a:extLst>
        </xdr:cNvPr>
        <xdr:cNvCxnSpPr/>
      </xdr:nvCxnSpPr>
      <xdr:spPr>
        <a:xfrm flipV="1">
          <a:off x="20434300" y="10607530"/>
          <a:ext cx="889000" cy="43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116568</xdr:rowOff>
    </xdr:from>
    <xdr:to>
      <xdr:col>102</xdr:col>
      <xdr:colOff>165100</xdr:colOff>
      <xdr:row>62</xdr:row>
      <xdr:rowOff>46718</xdr:rowOff>
    </xdr:to>
    <xdr:sp macro="" textlink="">
      <xdr:nvSpPr>
        <xdr:cNvPr id="702" name="楕円 701">
          <a:extLst>
            <a:ext uri="{FF2B5EF4-FFF2-40B4-BE49-F238E27FC236}">
              <a16:creationId xmlns:a16="http://schemas.microsoft.com/office/drawing/2014/main" id="{D9217BDD-B99E-453C-BE6D-0C055D7A0541}"/>
            </a:ext>
          </a:extLst>
        </xdr:cNvPr>
        <xdr:cNvSpPr/>
      </xdr:nvSpPr>
      <xdr:spPr>
        <a:xfrm>
          <a:off x="19494500" y="1057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167368</xdr:rowOff>
    </xdr:from>
    <xdr:to>
      <xdr:col>107</xdr:col>
      <xdr:colOff>50800</xdr:colOff>
      <xdr:row>62</xdr:row>
      <xdr:rowOff>21227</xdr:rowOff>
    </xdr:to>
    <xdr:cxnSp macro="">
      <xdr:nvCxnSpPr>
        <xdr:cNvPr id="703" name="直線コネクタ 702">
          <a:extLst>
            <a:ext uri="{FF2B5EF4-FFF2-40B4-BE49-F238E27FC236}">
              <a16:creationId xmlns:a16="http://schemas.microsoft.com/office/drawing/2014/main" id="{F240AA78-D494-438E-8A8D-3C261B93C094}"/>
            </a:ext>
          </a:extLst>
        </xdr:cNvPr>
        <xdr:cNvCxnSpPr/>
      </xdr:nvCxnSpPr>
      <xdr:spPr>
        <a:xfrm>
          <a:off x="19545300" y="10625818"/>
          <a:ext cx="889000" cy="2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135509</xdr:rowOff>
    </xdr:from>
    <xdr:to>
      <xdr:col>98</xdr:col>
      <xdr:colOff>38100</xdr:colOff>
      <xdr:row>62</xdr:row>
      <xdr:rowOff>65659</xdr:rowOff>
    </xdr:to>
    <xdr:sp macro="" textlink="">
      <xdr:nvSpPr>
        <xdr:cNvPr id="704" name="楕円 703">
          <a:extLst>
            <a:ext uri="{FF2B5EF4-FFF2-40B4-BE49-F238E27FC236}">
              <a16:creationId xmlns:a16="http://schemas.microsoft.com/office/drawing/2014/main" id="{40959918-716A-47E2-8D92-B8C9CCB3C708}"/>
            </a:ext>
          </a:extLst>
        </xdr:cNvPr>
        <xdr:cNvSpPr/>
      </xdr:nvSpPr>
      <xdr:spPr>
        <a:xfrm>
          <a:off x="18605500" y="1059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167368</xdr:rowOff>
    </xdr:from>
    <xdr:to>
      <xdr:col>102</xdr:col>
      <xdr:colOff>114300</xdr:colOff>
      <xdr:row>62</xdr:row>
      <xdr:rowOff>14859</xdr:rowOff>
    </xdr:to>
    <xdr:cxnSp macro="">
      <xdr:nvCxnSpPr>
        <xdr:cNvPr id="705" name="直線コネクタ 704">
          <a:extLst>
            <a:ext uri="{FF2B5EF4-FFF2-40B4-BE49-F238E27FC236}">
              <a16:creationId xmlns:a16="http://schemas.microsoft.com/office/drawing/2014/main" id="{786462E0-8658-4D84-AED0-5A4C0BDB928B}"/>
            </a:ext>
          </a:extLst>
        </xdr:cNvPr>
        <xdr:cNvCxnSpPr/>
      </xdr:nvCxnSpPr>
      <xdr:spPr>
        <a:xfrm flipV="1">
          <a:off x="18656300" y="10625818"/>
          <a:ext cx="889000" cy="1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137613</xdr:rowOff>
    </xdr:from>
    <xdr:ext cx="469744" cy="259045"/>
    <xdr:sp macro="" textlink="">
      <xdr:nvSpPr>
        <xdr:cNvPr id="706" name="n_1aveValue【学校施設】&#10;一人当たり面積">
          <a:extLst>
            <a:ext uri="{FF2B5EF4-FFF2-40B4-BE49-F238E27FC236}">
              <a16:creationId xmlns:a16="http://schemas.microsoft.com/office/drawing/2014/main" id="{249F3002-4431-42E0-9F02-56EF016791B2}"/>
            </a:ext>
          </a:extLst>
        </xdr:cNvPr>
        <xdr:cNvSpPr txBox="1"/>
      </xdr:nvSpPr>
      <xdr:spPr>
        <a:xfrm>
          <a:off x="21075727" y="1076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143654</xdr:rowOff>
    </xdr:from>
    <xdr:ext cx="469744" cy="259045"/>
    <xdr:sp macro="" textlink="">
      <xdr:nvSpPr>
        <xdr:cNvPr id="707" name="n_2aveValue【学校施設】&#10;一人当たり面積">
          <a:extLst>
            <a:ext uri="{FF2B5EF4-FFF2-40B4-BE49-F238E27FC236}">
              <a16:creationId xmlns:a16="http://schemas.microsoft.com/office/drawing/2014/main" id="{1DAD9A5F-49B1-4C28-8E8B-84A278320311}"/>
            </a:ext>
          </a:extLst>
        </xdr:cNvPr>
        <xdr:cNvSpPr txBox="1"/>
      </xdr:nvSpPr>
      <xdr:spPr>
        <a:xfrm>
          <a:off x="20199427" y="1077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146266</xdr:rowOff>
    </xdr:from>
    <xdr:ext cx="469744" cy="259045"/>
    <xdr:sp macro="" textlink="">
      <xdr:nvSpPr>
        <xdr:cNvPr id="708" name="n_3aveValue【学校施設】&#10;一人当たり面積">
          <a:extLst>
            <a:ext uri="{FF2B5EF4-FFF2-40B4-BE49-F238E27FC236}">
              <a16:creationId xmlns:a16="http://schemas.microsoft.com/office/drawing/2014/main" id="{FD6167BB-64A5-4E88-B006-3D72D2B50B9E}"/>
            </a:ext>
          </a:extLst>
        </xdr:cNvPr>
        <xdr:cNvSpPr txBox="1"/>
      </xdr:nvSpPr>
      <xdr:spPr>
        <a:xfrm>
          <a:off x="19310427" y="1077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127162</xdr:rowOff>
    </xdr:from>
    <xdr:ext cx="469744" cy="259045"/>
    <xdr:sp macro="" textlink="">
      <xdr:nvSpPr>
        <xdr:cNvPr id="709" name="n_4aveValue【学校施設】&#10;一人当たり面積">
          <a:extLst>
            <a:ext uri="{FF2B5EF4-FFF2-40B4-BE49-F238E27FC236}">
              <a16:creationId xmlns:a16="http://schemas.microsoft.com/office/drawing/2014/main" id="{58B372AE-B43F-4DC3-A78C-1228803F8897}"/>
            </a:ext>
          </a:extLst>
        </xdr:cNvPr>
        <xdr:cNvSpPr txBox="1"/>
      </xdr:nvSpPr>
      <xdr:spPr>
        <a:xfrm>
          <a:off x="18421427" y="10757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44957</xdr:rowOff>
    </xdr:from>
    <xdr:ext cx="469744" cy="259045"/>
    <xdr:sp macro="" textlink="">
      <xdr:nvSpPr>
        <xdr:cNvPr id="710" name="n_1mainValue【学校施設】&#10;一人当たり面積">
          <a:extLst>
            <a:ext uri="{FF2B5EF4-FFF2-40B4-BE49-F238E27FC236}">
              <a16:creationId xmlns:a16="http://schemas.microsoft.com/office/drawing/2014/main" id="{A1A27D46-74A2-4070-B896-344D79C16793}"/>
            </a:ext>
          </a:extLst>
        </xdr:cNvPr>
        <xdr:cNvSpPr txBox="1"/>
      </xdr:nvSpPr>
      <xdr:spPr>
        <a:xfrm>
          <a:off x="21075727" y="103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88554</xdr:rowOff>
    </xdr:from>
    <xdr:ext cx="469744" cy="259045"/>
    <xdr:sp macro="" textlink="">
      <xdr:nvSpPr>
        <xdr:cNvPr id="711" name="n_2mainValue【学校施設】&#10;一人当たり面積">
          <a:extLst>
            <a:ext uri="{FF2B5EF4-FFF2-40B4-BE49-F238E27FC236}">
              <a16:creationId xmlns:a16="http://schemas.microsoft.com/office/drawing/2014/main" id="{C91DE1E6-57F0-4D11-8419-E27623F38D4E}"/>
            </a:ext>
          </a:extLst>
        </xdr:cNvPr>
        <xdr:cNvSpPr txBox="1"/>
      </xdr:nvSpPr>
      <xdr:spPr>
        <a:xfrm>
          <a:off x="20199427" y="10375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63245</xdr:rowOff>
    </xdr:from>
    <xdr:ext cx="469744" cy="259045"/>
    <xdr:sp macro="" textlink="">
      <xdr:nvSpPr>
        <xdr:cNvPr id="712" name="n_3mainValue【学校施設】&#10;一人当たり面積">
          <a:extLst>
            <a:ext uri="{FF2B5EF4-FFF2-40B4-BE49-F238E27FC236}">
              <a16:creationId xmlns:a16="http://schemas.microsoft.com/office/drawing/2014/main" id="{ED2F787F-5059-4964-8DA1-21561D473297}"/>
            </a:ext>
          </a:extLst>
        </xdr:cNvPr>
        <xdr:cNvSpPr txBox="1"/>
      </xdr:nvSpPr>
      <xdr:spPr>
        <a:xfrm>
          <a:off x="19310427" y="1035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82186</xdr:rowOff>
    </xdr:from>
    <xdr:ext cx="469744" cy="259045"/>
    <xdr:sp macro="" textlink="">
      <xdr:nvSpPr>
        <xdr:cNvPr id="713" name="n_4mainValue【学校施設】&#10;一人当たり面積">
          <a:extLst>
            <a:ext uri="{FF2B5EF4-FFF2-40B4-BE49-F238E27FC236}">
              <a16:creationId xmlns:a16="http://schemas.microsoft.com/office/drawing/2014/main" id="{5D2E7764-7025-4451-8AAB-FAFCE61D8D86}"/>
            </a:ext>
          </a:extLst>
        </xdr:cNvPr>
        <xdr:cNvSpPr txBox="1"/>
      </xdr:nvSpPr>
      <xdr:spPr>
        <a:xfrm>
          <a:off x="18421427" y="10369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4" name="正方形/長方形 713">
          <a:extLst>
            <a:ext uri="{FF2B5EF4-FFF2-40B4-BE49-F238E27FC236}">
              <a16:creationId xmlns:a16="http://schemas.microsoft.com/office/drawing/2014/main" id="{41D85C00-93D7-4554-B4EA-B7F29AFAA6A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5" name="正方形/長方形 714">
          <a:extLst>
            <a:ext uri="{FF2B5EF4-FFF2-40B4-BE49-F238E27FC236}">
              <a16:creationId xmlns:a16="http://schemas.microsoft.com/office/drawing/2014/main" id="{ABB734BC-B61D-4711-9E71-DA790B3B01A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6" name="正方形/長方形 715">
          <a:extLst>
            <a:ext uri="{FF2B5EF4-FFF2-40B4-BE49-F238E27FC236}">
              <a16:creationId xmlns:a16="http://schemas.microsoft.com/office/drawing/2014/main" id="{6F0FC7E3-CC7D-46CD-AC3F-80B14555FA6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7" name="正方形/長方形 716">
          <a:extLst>
            <a:ext uri="{FF2B5EF4-FFF2-40B4-BE49-F238E27FC236}">
              <a16:creationId xmlns:a16="http://schemas.microsoft.com/office/drawing/2014/main" id="{2952FF30-7F65-4990-9E6C-5426437CC5A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8" name="正方形/長方形 717">
          <a:extLst>
            <a:ext uri="{FF2B5EF4-FFF2-40B4-BE49-F238E27FC236}">
              <a16:creationId xmlns:a16="http://schemas.microsoft.com/office/drawing/2014/main" id="{2522E64B-C8E1-4F30-9784-E196317281D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9" name="正方形/長方形 718">
          <a:extLst>
            <a:ext uri="{FF2B5EF4-FFF2-40B4-BE49-F238E27FC236}">
              <a16:creationId xmlns:a16="http://schemas.microsoft.com/office/drawing/2014/main" id="{8774B3CC-AC7F-4903-A18A-825E7AF0647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0" name="正方形/長方形 719">
          <a:extLst>
            <a:ext uri="{FF2B5EF4-FFF2-40B4-BE49-F238E27FC236}">
              <a16:creationId xmlns:a16="http://schemas.microsoft.com/office/drawing/2014/main" id="{912A1F5D-7056-4E4E-AE2A-70BC57B9371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1" name="正方形/長方形 720">
          <a:extLst>
            <a:ext uri="{FF2B5EF4-FFF2-40B4-BE49-F238E27FC236}">
              <a16:creationId xmlns:a16="http://schemas.microsoft.com/office/drawing/2014/main" id="{5F3EF925-A9B1-4B47-9E71-AE71B4C915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2" name="テキスト ボックス 721">
          <a:extLst>
            <a:ext uri="{FF2B5EF4-FFF2-40B4-BE49-F238E27FC236}">
              <a16:creationId xmlns:a16="http://schemas.microsoft.com/office/drawing/2014/main" id="{64A695CD-E770-486C-8C63-55066FFB526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3" name="直線コネクタ 722">
          <a:extLst>
            <a:ext uri="{FF2B5EF4-FFF2-40B4-BE49-F238E27FC236}">
              <a16:creationId xmlns:a16="http://schemas.microsoft.com/office/drawing/2014/main" id="{83B4C920-748E-4226-943D-177A056380F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4" name="テキスト ボックス 723">
          <a:extLst>
            <a:ext uri="{FF2B5EF4-FFF2-40B4-BE49-F238E27FC236}">
              <a16:creationId xmlns:a16="http://schemas.microsoft.com/office/drawing/2014/main" id="{1DECE90D-C56E-4BD9-81D3-F5AAF0F62CE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5" name="直線コネクタ 724">
          <a:extLst>
            <a:ext uri="{FF2B5EF4-FFF2-40B4-BE49-F238E27FC236}">
              <a16:creationId xmlns:a16="http://schemas.microsoft.com/office/drawing/2014/main" id="{11923EB8-588E-4AAB-844B-DD4C41ED31D6}"/>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6" name="テキスト ボックス 725">
          <a:extLst>
            <a:ext uri="{FF2B5EF4-FFF2-40B4-BE49-F238E27FC236}">
              <a16:creationId xmlns:a16="http://schemas.microsoft.com/office/drawing/2014/main" id="{AE376076-9D6A-4DB7-8E6D-6627FE668A38}"/>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7" name="直線コネクタ 726">
          <a:extLst>
            <a:ext uri="{FF2B5EF4-FFF2-40B4-BE49-F238E27FC236}">
              <a16:creationId xmlns:a16="http://schemas.microsoft.com/office/drawing/2014/main" id="{896A65B8-83FD-440E-BB50-1F3FC9388291}"/>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28" name="テキスト ボックス 727">
          <a:extLst>
            <a:ext uri="{FF2B5EF4-FFF2-40B4-BE49-F238E27FC236}">
              <a16:creationId xmlns:a16="http://schemas.microsoft.com/office/drawing/2014/main" id="{B4E3C176-D5BF-4DEC-B6F4-62ECA09E9B21}"/>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29" name="直線コネクタ 728">
          <a:extLst>
            <a:ext uri="{FF2B5EF4-FFF2-40B4-BE49-F238E27FC236}">
              <a16:creationId xmlns:a16="http://schemas.microsoft.com/office/drawing/2014/main" id="{E043118C-4C2C-4203-8587-7EE6E3A5EF5A}"/>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0" name="テキスト ボックス 729">
          <a:extLst>
            <a:ext uri="{FF2B5EF4-FFF2-40B4-BE49-F238E27FC236}">
              <a16:creationId xmlns:a16="http://schemas.microsoft.com/office/drawing/2014/main" id="{1364C1EE-7E60-4D23-990D-9420AC008FF5}"/>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1" name="直線コネクタ 730">
          <a:extLst>
            <a:ext uri="{FF2B5EF4-FFF2-40B4-BE49-F238E27FC236}">
              <a16:creationId xmlns:a16="http://schemas.microsoft.com/office/drawing/2014/main" id="{DC9A87BD-E63F-42EC-B9F1-3430F4C3504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2" name="テキスト ボックス 731">
          <a:extLst>
            <a:ext uri="{FF2B5EF4-FFF2-40B4-BE49-F238E27FC236}">
              <a16:creationId xmlns:a16="http://schemas.microsoft.com/office/drawing/2014/main" id="{D9648C07-EA0F-4205-9351-A8E8EBBF53A5}"/>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3" name="直線コネクタ 732">
          <a:extLst>
            <a:ext uri="{FF2B5EF4-FFF2-40B4-BE49-F238E27FC236}">
              <a16:creationId xmlns:a16="http://schemas.microsoft.com/office/drawing/2014/main" id="{E247BDEC-AE60-4D18-A9E3-59C02DFB1ABF}"/>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4" name="テキスト ボックス 733">
          <a:extLst>
            <a:ext uri="{FF2B5EF4-FFF2-40B4-BE49-F238E27FC236}">
              <a16:creationId xmlns:a16="http://schemas.microsoft.com/office/drawing/2014/main" id="{1E0916C5-B28C-46D8-95A9-FEC8A435F63C}"/>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5" name="直線コネクタ 734">
          <a:extLst>
            <a:ext uri="{FF2B5EF4-FFF2-40B4-BE49-F238E27FC236}">
              <a16:creationId xmlns:a16="http://schemas.microsoft.com/office/drawing/2014/main" id="{559F8868-69DD-406D-A204-2A61D8B619E8}"/>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6" name="テキスト ボックス 735">
          <a:extLst>
            <a:ext uri="{FF2B5EF4-FFF2-40B4-BE49-F238E27FC236}">
              <a16:creationId xmlns:a16="http://schemas.microsoft.com/office/drawing/2014/main" id="{0C249859-BFBE-404C-9B33-E244990D9219}"/>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7" name="直線コネクタ 736">
          <a:extLst>
            <a:ext uri="{FF2B5EF4-FFF2-40B4-BE49-F238E27FC236}">
              <a16:creationId xmlns:a16="http://schemas.microsoft.com/office/drawing/2014/main" id="{B8645540-66BD-4394-8010-A3934DBE3466}"/>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8" name="【児童館】&#10;有形固定資産減価償却率グラフ枠">
          <a:extLst>
            <a:ext uri="{FF2B5EF4-FFF2-40B4-BE49-F238E27FC236}">
              <a16:creationId xmlns:a16="http://schemas.microsoft.com/office/drawing/2014/main" id="{52DE441B-F49B-430E-9BDD-6C8BE9C1484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5443</xdr:rowOff>
    </xdr:from>
    <xdr:to>
      <xdr:col>85</xdr:col>
      <xdr:colOff>126364</xdr:colOff>
      <xdr:row>86</xdr:row>
      <xdr:rowOff>168729</xdr:rowOff>
    </xdr:to>
    <xdr:cxnSp macro="">
      <xdr:nvCxnSpPr>
        <xdr:cNvPr id="739" name="直線コネクタ 738">
          <a:extLst>
            <a:ext uri="{FF2B5EF4-FFF2-40B4-BE49-F238E27FC236}">
              <a16:creationId xmlns:a16="http://schemas.microsoft.com/office/drawing/2014/main" id="{9D833B1C-7342-4256-8A71-D39C41A1E669}"/>
            </a:ext>
          </a:extLst>
        </xdr:cNvPr>
        <xdr:cNvCxnSpPr/>
      </xdr:nvCxnSpPr>
      <xdr:spPr>
        <a:xfrm flipV="1">
          <a:off x="16318864" y="13378543"/>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0" name="【児童館】&#10;有形固定資産減価償却率最小値テキスト">
          <a:extLst>
            <a:ext uri="{FF2B5EF4-FFF2-40B4-BE49-F238E27FC236}">
              <a16:creationId xmlns:a16="http://schemas.microsoft.com/office/drawing/2014/main" id="{DC2D6380-F0BE-42C8-90B6-46766302E937}"/>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1" name="直線コネクタ 740">
          <a:extLst>
            <a:ext uri="{FF2B5EF4-FFF2-40B4-BE49-F238E27FC236}">
              <a16:creationId xmlns:a16="http://schemas.microsoft.com/office/drawing/2014/main" id="{EAE677A1-8DC8-4DBB-9383-4780E96F980C}"/>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123570</xdr:rowOff>
    </xdr:from>
    <xdr:ext cx="340478" cy="259045"/>
    <xdr:sp macro="" textlink="">
      <xdr:nvSpPr>
        <xdr:cNvPr id="742" name="【児童館】&#10;有形固定資産減価償却率最大値テキスト">
          <a:extLst>
            <a:ext uri="{FF2B5EF4-FFF2-40B4-BE49-F238E27FC236}">
              <a16:creationId xmlns:a16="http://schemas.microsoft.com/office/drawing/2014/main" id="{EBDE1C97-65AE-4CB7-828B-C8FD7FC74FDE}"/>
            </a:ext>
          </a:extLst>
        </xdr:cNvPr>
        <xdr:cNvSpPr txBox="1"/>
      </xdr:nvSpPr>
      <xdr:spPr>
        <a:xfrm>
          <a:off x="16357600" y="1315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5443</xdr:rowOff>
    </xdr:from>
    <xdr:to>
      <xdr:col>86</xdr:col>
      <xdr:colOff>25400</xdr:colOff>
      <xdr:row>78</xdr:row>
      <xdr:rowOff>5443</xdr:rowOff>
    </xdr:to>
    <xdr:cxnSp macro="">
      <xdr:nvCxnSpPr>
        <xdr:cNvPr id="743" name="直線コネクタ 742">
          <a:extLst>
            <a:ext uri="{FF2B5EF4-FFF2-40B4-BE49-F238E27FC236}">
              <a16:creationId xmlns:a16="http://schemas.microsoft.com/office/drawing/2014/main" id="{D447356E-E652-4F5E-97AE-EDC0E8F03968}"/>
            </a:ext>
          </a:extLst>
        </xdr:cNvPr>
        <xdr:cNvCxnSpPr/>
      </xdr:nvCxnSpPr>
      <xdr:spPr>
        <a:xfrm>
          <a:off x="16230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152235</xdr:rowOff>
    </xdr:from>
    <xdr:ext cx="405111" cy="259045"/>
    <xdr:sp macro="" textlink="">
      <xdr:nvSpPr>
        <xdr:cNvPr id="744" name="【児童館】&#10;有形固定資産減価償却率平均値テキスト">
          <a:extLst>
            <a:ext uri="{FF2B5EF4-FFF2-40B4-BE49-F238E27FC236}">
              <a16:creationId xmlns:a16="http://schemas.microsoft.com/office/drawing/2014/main" id="{67CC2F74-AE69-41CF-888B-E7A4EEBF9597}"/>
            </a:ext>
          </a:extLst>
        </xdr:cNvPr>
        <xdr:cNvSpPr txBox="1"/>
      </xdr:nvSpPr>
      <xdr:spPr>
        <a:xfrm>
          <a:off x="16357600" y="14039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129358</xdr:rowOff>
    </xdr:from>
    <xdr:to>
      <xdr:col>85</xdr:col>
      <xdr:colOff>177800</xdr:colOff>
      <xdr:row>83</xdr:row>
      <xdr:rowOff>59508</xdr:rowOff>
    </xdr:to>
    <xdr:sp macro="" textlink="">
      <xdr:nvSpPr>
        <xdr:cNvPr id="745" name="フローチャート: 判断 744">
          <a:extLst>
            <a:ext uri="{FF2B5EF4-FFF2-40B4-BE49-F238E27FC236}">
              <a16:creationId xmlns:a16="http://schemas.microsoft.com/office/drawing/2014/main" id="{2AE0542E-67ED-4105-9F41-A112B5AA8095}"/>
            </a:ext>
          </a:extLst>
        </xdr:cNvPr>
        <xdr:cNvSpPr/>
      </xdr:nvSpPr>
      <xdr:spPr>
        <a:xfrm>
          <a:off x="162687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77107</xdr:rowOff>
    </xdr:from>
    <xdr:to>
      <xdr:col>81</xdr:col>
      <xdr:colOff>101600</xdr:colOff>
      <xdr:row>83</xdr:row>
      <xdr:rowOff>7257</xdr:rowOff>
    </xdr:to>
    <xdr:sp macro="" textlink="">
      <xdr:nvSpPr>
        <xdr:cNvPr id="746" name="フローチャート: 判断 745">
          <a:extLst>
            <a:ext uri="{FF2B5EF4-FFF2-40B4-BE49-F238E27FC236}">
              <a16:creationId xmlns:a16="http://schemas.microsoft.com/office/drawing/2014/main" id="{AAC17886-7E88-4207-B26E-C0D15C63876D}"/>
            </a:ext>
          </a:extLst>
        </xdr:cNvPr>
        <xdr:cNvSpPr/>
      </xdr:nvSpPr>
      <xdr:spPr>
        <a:xfrm>
          <a:off x="15430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37919</xdr:rowOff>
    </xdr:from>
    <xdr:to>
      <xdr:col>76</xdr:col>
      <xdr:colOff>165100</xdr:colOff>
      <xdr:row>82</xdr:row>
      <xdr:rowOff>139519</xdr:rowOff>
    </xdr:to>
    <xdr:sp macro="" textlink="">
      <xdr:nvSpPr>
        <xdr:cNvPr id="747" name="フローチャート: 判断 746">
          <a:extLst>
            <a:ext uri="{FF2B5EF4-FFF2-40B4-BE49-F238E27FC236}">
              <a16:creationId xmlns:a16="http://schemas.microsoft.com/office/drawing/2014/main" id="{BDE187FE-C3BC-4FD8-8A1C-BC06790FBF20}"/>
            </a:ext>
          </a:extLst>
        </xdr:cNvPr>
        <xdr:cNvSpPr/>
      </xdr:nvSpPr>
      <xdr:spPr>
        <a:xfrm>
          <a:off x="14541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93436</xdr:rowOff>
    </xdr:from>
    <xdr:to>
      <xdr:col>72</xdr:col>
      <xdr:colOff>38100</xdr:colOff>
      <xdr:row>83</xdr:row>
      <xdr:rowOff>23586</xdr:rowOff>
    </xdr:to>
    <xdr:sp macro="" textlink="">
      <xdr:nvSpPr>
        <xdr:cNvPr id="748" name="フローチャート: 判断 747">
          <a:extLst>
            <a:ext uri="{FF2B5EF4-FFF2-40B4-BE49-F238E27FC236}">
              <a16:creationId xmlns:a16="http://schemas.microsoft.com/office/drawing/2014/main" id="{30B23D3E-8444-46D5-B8D1-06D9E508B048}"/>
            </a:ext>
          </a:extLst>
        </xdr:cNvPr>
        <xdr:cNvSpPr/>
      </xdr:nvSpPr>
      <xdr:spPr>
        <a:xfrm>
          <a:off x="13652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103232</xdr:rowOff>
    </xdr:from>
    <xdr:to>
      <xdr:col>67</xdr:col>
      <xdr:colOff>101600</xdr:colOff>
      <xdr:row>83</xdr:row>
      <xdr:rowOff>33382</xdr:rowOff>
    </xdr:to>
    <xdr:sp macro="" textlink="">
      <xdr:nvSpPr>
        <xdr:cNvPr id="749" name="フローチャート: 判断 748">
          <a:extLst>
            <a:ext uri="{FF2B5EF4-FFF2-40B4-BE49-F238E27FC236}">
              <a16:creationId xmlns:a16="http://schemas.microsoft.com/office/drawing/2014/main" id="{D52D9025-A6FA-419D-9369-30E66C5B4185}"/>
            </a:ext>
          </a:extLst>
        </xdr:cNvPr>
        <xdr:cNvSpPr/>
      </xdr:nvSpPr>
      <xdr:spPr>
        <a:xfrm>
          <a:off x="12763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CCA4A96C-C91F-4C94-BE1B-B37B36619D9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389AE6B8-CEF2-4324-93E5-7B00EFDEDCC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0B1FF1CF-12DA-4CF1-825F-18EED9FAA26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FF163A06-9351-4954-A6F0-8F052E129C7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E176E0BC-CBCA-4C15-926A-20ED397988E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134257</xdr:rowOff>
    </xdr:from>
    <xdr:to>
      <xdr:col>85</xdr:col>
      <xdr:colOff>177800</xdr:colOff>
      <xdr:row>85</xdr:row>
      <xdr:rowOff>64407</xdr:rowOff>
    </xdr:to>
    <xdr:sp macro="" textlink="">
      <xdr:nvSpPr>
        <xdr:cNvPr id="755" name="楕円 754">
          <a:extLst>
            <a:ext uri="{FF2B5EF4-FFF2-40B4-BE49-F238E27FC236}">
              <a16:creationId xmlns:a16="http://schemas.microsoft.com/office/drawing/2014/main" id="{E20CDD69-5934-4205-8D2E-6293FCB3FD45}"/>
            </a:ext>
          </a:extLst>
        </xdr:cNvPr>
        <xdr:cNvSpPr/>
      </xdr:nvSpPr>
      <xdr:spPr>
        <a:xfrm>
          <a:off x="16268700" y="14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112684</xdr:rowOff>
    </xdr:from>
    <xdr:ext cx="405111" cy="259045"/>
    <xdr:sp macro="" textlink="">
      <xdr:nvSpPr>
        <xdr:cNvPr id="756" name="【児童館】&#10;有形固定資産減価償却率該当値テキスト">
          <a:extLst>
            <a:ext uri="{FF2B5EF4-FFF2-40B4-BE49-F238E27FC236}">
              <a16:creationId xmlns:a16="http://schemas.microsoft.com/office/drawing/2014/main" id="{6C56556E-B63A-4ABB-A9CD-1E8D51AFE495}"/>
            </a:ext>
          </a:extLst>
        </xdr:cNvPr>
        <xdr:cNvSpPr txBox="1"/>
      </xdr:nvSpPr>
      <xdr:spPr>
        <a:xfrm>
          <a:off x="16357600" y="1451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101600</xdr:rowOff>
    </xdr:from>
    <xdr:to>
      <xdr:col>81</xdr:col>
      <xdr:colOff>101600</xdr:colOff>
      <xdr:row>85</xdr:row>
      <xdr:rowOff>31750</xdr:rowOff>
    </xdr:to>
    <xdr:sp macro="" textlink="">
      <xdr:nvSpPr>
        <xdr:cNvPr id="757" name="楕円 756">
          <a:extLst>
            <a:ext uri="{FF2B5EF4-FFF2-40B4-BE49-F238E27FC236}">
              <a16:creationId xmlns:a16="http://schemas.microsoft.com/office/drawing/2014/main" id="{5C1F75C5-E147-40A6-8ACD-4719A402D6F4}"/>
            </a:ext>
          </a:extLst>
        </xdr:cNvPr>
        <xdr:cNvSpPr/>
      </xdr:nvSpPr>
      <xdr:spPr>
        <a:xfrm>
          <a:off x="15430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152400</xdr:rowOff>
    </xdr:from>
    <xdr:to>
      <xdr:col>85</xdr:col>
      <xdr:colOff>127000</xdr:colOff>
      <xdr:row>85</xdr:row>
      <xdr:rowOff>13607</xdr:rowOff>
    </xdr:to>
    <xdr:cxnSp macro="">
      <xdr:nvCxnSpPr>
        <xdr:cNvPr id="758" name="直線コネクタ 757">
          <a:extLst>
            <a:ext uri="{FF2B5EF4-FFF2-40B4-BE49-F238E27FC236}">
              <a16:creationId xmlns:a16="http://schemas.microsoft.com/office/drawing/2014/main" id="{862CFA14-96D3-4D36-8635-AB1B1A95D010}"/>
            </a:ext>
          </a:extLst>
        </xdr:cNvPr>
        <xdr:cNvCxnSpPr/>
      </xdr:nvCxnSpPr>
      <xdr:spPr>
        <a:xfrm>
          <a:off x="15481300" y="145542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68943</xdr:rowOff>
    </xdr:from>
    <xdr:to>
      <xdr:col>76</xdr:col>
      <xdr:colOff>165100</xdr:colOff>
      <xdr:row>84</xdr:row>
      <xdr:rowOff>170543</xdr:rowOff>
    </xdr:to>
    <xdr:sp macro="" textlink="">
      <xdr:nvSpPr>
        <xdr:cNvPr id="759" name="楕円 758">
          <a:extLst>
            <a:ext uri="{FF2B5EF4-FFF2-40B4-BE49-F238E27FC236}">
              <a16:creationId xmlns:a16="http://schemas.microsoft.com/office/drawing/2014/main" id="{E9F0B5BC-5BC6-4D43-B9CD-5B15FDA39F47}"/>
            </a:ext>
          </a:extLst>
        </xdr:cNvPr>
        <xdr:cNvSpPr/>
      </xdr:nvSpPr>
      <xdr:spPr>
        <a:xfrm>
          <a:off x="145415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119743</xdr:rowOff>
    </xdr:from>
    <xdr:to>
      <xdr:col>81</xdr:col>
      <xdr:colOff>50800</xdr:colOff>
      <xdr:row>84</xdr:row>
      <xdr:rowOff>152400</xdr:rowOff>
    </xdr:to>
    <xdr:cxnSp macro="">
      <xdr:nvCxnSpPr>
        <xdr:cNvPr id="760" name="直線コネクタ 759">
          <a:extLst>
            <a:ext uri="{FF2B5EF4-FFF2-40B4-BE49-F238E27FC236}">
              <a16:creationId xmlns:a16="http://schemas.microsoft.com/office/drawing/2014/main" id="{CEECEE6B-F6F8-4323-80BB-D3171DF0FAE9}"/>
            </a:ext>
          </a:extLst>
        </xdr:cNvPr>
        <xdr:cNvCxnSpPr/>
      </xdr:nvCxnSpPr>
      <xdr:spPr>
        <a:xfrm>
          <a:off x="14592300" y="145215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36286</xdr:rowOff>
    </xdr:from>
    <xdr:to>
      <xdr:col>72</xdr:col>
      <xdr:colOff>38100</xdr:colOff>
      <xdr:row>84</xdr:row>
      <xdr:rowOff>137886</xdr:rowOff>
    </xdr:to>
    <xdr:sp macro="" textlink="">
      <xdr:nvSpPr>
        <xdr:cNvPr id="761" name="楕円 760">
          <a:extLst>
            <a:ext uri="{FF2B5EF4-FFF2-40B4-BE49-F238E27FC236}">
              <a16:creationId xmlns:a16="http://schemas.microsoft.com/office/drawing/2014/main" id="{3965449B-2A2D-44A1-9B45-FCB7E5E665D2}"/>
            </a:ext>
          </a:extLst>
        </xdr:cNvPr>
        <xdr:cNvSpPr/>
      </xdr:nvSpPr>
      <xdr:spPr>
        <a:xfrm>
          <a:off x="13652500" y="1443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87086</xdr:rowOff>
    </xdr:from>
    <xdr:to>
      <xdr:col>76</xdr:col>
      <xdr:colOff>114300</xdr:colOff>
      <xdr:row>84</xdr:row>
      <xdr:rowOff>119743</xdr:rowOff>
    </xdr:to>
    <xdr:cxnSp macro="">
      <xdr:nvCxnSpPr>
        <xdr:cNvPr id="762" name="直線コネクタ 761">
          <a:extLst>
            <a:ext uri="{FF2B5EF4-FFF2-40B4-BE49-F238E27FC236}">
              <a16:creationId xmlns:a16="http://schemas.microsoft.com/office/drawing/2014/main" id="{672D1512-FBB5-4141-AEDE-BD9988BAEA30}"/>
            </a:ext>
          </a:extLst>
        </xdr:cNvPr>
        <xdr:cNvCxnSpPr/>
      </xdr:nvCxnSpPr>
      <xdr:spPr>
        <a:xfrm>
          <a:off x="13703300" y="144888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3629</xdr:rowOff>
    </xdr:from>
    <xdr:to>
      <xdr:col>67</xdr:col>
      <xdr:colOff>101600</xdr:colOff>
      <xdr:row>84</xdr:row>
      <xdr:rowOff>105229</xdr:rowOff>
    </xdr:to>
    <xdr:sp macro="" textlink="">
      <xdr:nvSpPr>
        <xdr:cNvPr id="763" name="楕円 762">
          <a:extLst>
            <a:ext uri="{FF2B5EF4-FFF2-40B4-BE49-F238E27FC236}">
              <a16:creationId xmlns:a16="http://schemas.microsoft.com/office/drawing/2014/main" id="{855D1322-B854-40E5-8EC2-F0830FB7B6FB}"/>
            </a:ext>
          </a:extLst>
        </xdr:cNvPr>
        <xdr:cNvSpPr/>
      </xdr:nvSpPr>
      <xdr:spPr>
        <a:xfrm>
          <a:off x="12763500" y="1440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54429</xdr:rowOff>
    </xdr:from>
    <xdr:to>
      <xdr:col>71</xdr:col>
      <xdr:colOff>177800</xdr:colOff>
      <xdr:row>84</xdr:row>
      <xdr:rowOff>87086</xdr:rowOff>
    </xdr:to>
    <xdr:cxnSp macro="">
      <xdr:nvCxnSpPr>
        <xdr:cNvPr id="764" name="直線コネクタ 763">
          <a:extLst>
            <a:ext uri="{FF2B5EF4-FFF2-40B4-BE49-F238E27FC236}">
              <a16:creationId xmlns:a16="http://schemas.microsoft.com/office/drawing/2014/main" id="{7463C6E3-F684-42AA-8309-17520909D240}"/>
            </a:ext>
          </a:extLst>
        </xdr:cNvPr>
        <xdr:cNvCxnSpPr/>
      </xdr:nvCxnSpPr>
      <xdr:spPr>
        <a:xfrm>
          <a:off x="12814300" y="144562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23784</xdr:rowOff>
    </xdr:from>
    <xdr:ext cx="405111" cy="259045"/>
    <xdr:sp macro="" textlink="">
      <xdr:nvSpPr>
        <xdr:cNvPr id="765" name="n_1aveValue【児童館】&#10;有形固定資産減価償却率">
          <a:extLst>
            <a:ext uri="{FF2B5EF4-FFF2-40B4-BE49-F238E27FC236}">
              <a16:creationId xmlns:a16="http://schemas.microsoft.com/office/drawing/2014/main" id="{D65F6CD6-8E0C-4C39-B2B7-A146D3A66933}"/>
            </a:ext>
          </a:extLst>
        </xdr:cNvPr>
        <xdr:cNvSpPr txBox="1"/>
      </xdr:nvSpPr>
      <xdr:spPr>
        <a:xfrm>
          <a:off x="15266044"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156046</xdr:rowOff>
    </xdr:from>
    <xdr:ext cx="405111" cy="259045"/>
    <xdr:sp macro="" textlink="">
      <xdr:nvSpPr>
        <xdr:cNvPr id="766" name="n_2aveValue【児童館】&#10;有形固定資産減価償却率">
          <a:extLst>
            <a:ext uri="{FF2B5EF4-FFF2-40B4-BE49-F238E27FC236}">
              <a16:creationId xmlns:a16="http://schemas.microsoft.com/office/drawing/2014/main" id="{E519183E-98A4-4DE4-9E6B-900B301543AA}"/>
            </a:ext>
          </a:extLst>
        </xdr:cNvPr>
        <xdr:cNvSpPr txBox="1"/>
      </xdr:nvSpPr>
      <xdr:spPr>
        <a:xfrm>
          <a:off x="14389744" y="1387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40113</xdr:rowOff>
    </xdr:from>
    <xdr:ext cx="405111" cy="259045"/>
    <xdr:sp macro="" textlink="">
      <xdr:nvSpPr>
        <xdr:cNvPr id="767" name="n_3aveValue【児童館】&#10;有形固定資産減価償却率">
          <a:extLst>
            <a:ext uri="{FF2B5EF4-FFF2-40B4-BE49-F238E27FC236}">
              <a16:creationId xmlns:a16="http://schemas.microsoft.com/office/drawing/2014/main" id="{CF0F9019-8532-4992-BAD6-A1DD07C9F074}"/>
            </a:ext>
          </a:extLst>
        </xdr:cNvPr>
        <xdr:cNvSpPr txBox="1"/>
      </xdr:nvSpPr>
      <xdr:spPr>
        <a:xfrm>
          <a:off x="135007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49909</xdr:rowOff>
    </xdr:from>
    <xdr:ext cx="405111" cy="259045"/>
    <xdr:sp macro="" textlink="">
      <xdr:nvSpPr>
        <xdr:cNvPr id="768" name="n_4aveValue【児童館】&#10;有形固定資産減価償却率">
          <a:extLst>
            <a:ext uri="{FF2B5EF4-FFF2-40B4-BE49-F238E27FC236}">
              <a16:creationId xmlns:a16="http://schemas.microsoft.com/office/drawing/2014/main" id="{8C278E66-3A7B-47CB-A247-320821EE2EAC}"/>
            </a:ext>
          </a:extLst>
        </xdr:cNvPr>
        <xdr:cNvSpPr txBox="1"/>
      </xdr:nvSpPr>
      <xdr:spPr>
        <a:xfrm>
          <a:off x="126117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22877</xdr:rowOff>
    </xdr:from>
    <xdr:ext cx="405111" cy="259045"/>
    <xdr:sp macro="" textlink="">
      <xdr:nvSpPr>
        <xdr:cNvPr id="769" name="n_1mainValue【児童館】&#10;有形固定資産減価償却率">
          <a:extLst>
            <a:ext uri="{FF2B5EF4-FFF2-40B4-BE49-F238E27FC236}">
              <a16:creationId xmlns:a16="http://schemas.microsoft.com/office/drawing/2014/main" id="{2F8A317B-42B5-4E28-BEF3-3C3150C0478C}"/>
            </a:ext>
          </a:extLst>
        </xdr:cNvPr>
        <xdr:cNvSpPr txBox="1"/>
      </xdr:nvSpPr>
      <xdr:spPr>
        <a:xfrm>
          <a:off x="15266044" y="1459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161670</xdr:rowOff>
    </xdr:from>
    <xdr:ext cx="405111" cy="259045"/>
    <xdr:sp macro="" textlink="">
      <xdr:nvSpPr>
        <xdr:cNvPr id="770" name="n_2mainValue【児童館】&#10;有形固定資産減価償却率">
          <a:extLst>
            <a:ext uri="{FF2B5EF4-FFF2-40B4-BE49-F238E27FC236}">
              <a16:creationId xmlns:a16="http://schemas.microsoft.com/office/drawing/2014/main" id="{85AD7847-818E-4373-A765-4292E91D6742}"/>
            </a:ext>
          </a:extLst>
        </xdr:cNvPr>
        <xdr:cNvSpPr txBox="1"/>
      </xdr:nvSpPr>
      <xdr:spPr>
        <a:xfrm>
          <a:off x="14389744" y="1456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129013</xdr:rowOff>
    </xdr:from>
    <xdr:ext cx="405111" cy="259045"/>
    <xdr:sp macro="" textlink="">
      <xdr:nvSpPr>
        <xdr:cNvPr id="771" name="n_3mainValue【児童館】&#10;有形固定資産減価償却率">
          <a:extLst>
            <a:ext uri="{FF2B5EF4-FFF2-40B4-BE49-F238E27FC236}">
              <a16:creationId xmlns:a16="http://schemas.microsoft.com/office/drawing/2014/main" id="{C07A7CE6-359A-4DD2-B7AE-A0A08B8B692D}"/>
            </a:ext>
          </a:extLst>
        </xdr:cNvPr>
        <xdr:cNvSpPr txBox="1"/>
      </xdr:nvSpPr>
      <xdr:spPr>
        <a:xfrm>
          <a:off x="13500744" y="1453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96356</xdr:rowOff>
    </xdr:from>
    <xdr:ext cx="405111" cy="259045"/>
    <xdr:sp macro="" textlink="">
      <xdr:nvSpPr>
        <xdr:cNvPr id="772" name="n_4mainValue【児童館】&#10;有形固定資産減価償却率">
          <a:extLst>
            <a:ext uri="{FF2B5EF4-FFF2-40B4-BE49-F238E27FC236}">
              <a16:creationId xmlns:a16="http://schemas.microsoft.com/office/drawing/2014/main" id="{764A4BDC-E0DB-4345-B215-D06EA545A454}"/>
            </a:ext>
          </a:extLst>
        </xdr:cNvPr>
        <xdr:cNvSpPr txBox="1"/>
      </xdr:nvSpPr>
      <xdr:spPr>
        <a:xfrm>
          <a:off x="12611744" y="14498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3" name="正方形/長方形 772">
          <a:extLst>
            <a:ext uri="{FF2B5EF4-FFF2-40B4-BE49-F238E27FC236}">
              <a16:creationId xmlns:a16="http://schemas.microsoft.com/office/drawing/2014/main" id="{EDB73B07-D04F-4BAF-AC79-CAF7CC32928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4" name="正方形/長方形 773">
          <a:extLst>
            <a:ext uri="{FF2B5EF4-FFF2-40B4-BE49-F238E27FC236}">
              <a16:creationId xmlns:a16="http://schemas.microsoft.com/office/drawing/2014/main" id="{D20FA24C-EA32-44C9-AA1E-C66C99BA25E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5" name="正方形/長方形 774">
          <a:extLst>
            <a:ext uri="{FF2B5EF4-FFF2-40B4-BE49-F238E27FC236}">
              <a16:creationId xmlns:a16="http://schemas.microsoft.com/office/drawing/2014/main" id="{D6ACA43D-B4AC-4F34-9789-CD2DDBF8C58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6" name="正方形/長方形 775">
          <a:extLst>
            <a:ext uri="{FF2B5EF4-FFF2-40B4-BE49-F238E27FC236}">
              <a16:creationId xmlns:a16="http://schemas.microsoft.com/office/drawing/2014/main" id="{7592824F-068C-4B4E-946D-512FA90322F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7" name="正方形/長方形 776">
          <a:extLst>
            <a:ext uri="{FF2B5EF4-FFF2-40B4-BE49-F238E27FC236}">
              <a16:creationId xmlns:a16="http://schemas.microsoft.com/office/drawing/2014/main" id="{B14CB51B-CB36-49DC-BCFF-8FA8029D7A8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8" name="正方形/長方形 777">
          <a:extLst>
            <a:ext uri="{FF2B5EF4-FFF2-40B4-BE49-F238E27FC236}">
              <a16:creationId xmlns:a16="http://schemas.microsoft.com/office/drawing/2014/main" id="{A0704ED2-E4F5-43F3-A04F-266753BCC7C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9" name="正方形/長方形 778">
          <a:extLst>
            <a:ext uri="{FF2B5EF4-FFF2-40B4-BE49-F238E27FC236}">
              <a16:creationId xmlns:a16="http://schemas.microsoft.com/office/drawing/2014/main" id="{8A4B1770-5623-40C1-8DEE-A1312D6966A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0" name="正方形/長方形 779">
          <a:extLst>
            <a:ext uri="{FF2B5EF4-FFF2-40B4-BE49-F238E27FC236}">
              <a16:creationId xmlns:a16="http://schemas.microsoft.com/office/drawing/2014/main" id="{4F67071C-DA62-4B27-AC72-949919DD4F6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1" name="テキスト ボックス 780">
          <a:extLst>
            <a:ext uri="{FF2B5EF4-FFF2-40B4-BE49-F238E27FC236}">
              <a16:creationId xmlns:a16="http://schemas.microsoft.com/office/drawing/2014/main" id="{834AD221-72C0-4122-A707-C8D05195603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2" name="直線コネクタ 781">
          <a:extLst>
            <a:ext uri="{FF2B5EF4-FFF2-40B4-BE49-F238E27FC236}">
              <a16:creationId xmlns:a16="http://schemas.microsoft.com/office/drawing/2014/main" id="{78599DC9-6EE4-4A28-BEA4-7956EACAA6C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3" name="直線コネクタ 782">
          <a:extLst>
            <a:ext uri="{FF2B5EF4-FFF2-40B4-BE49-F238E27FC236}">
              <a16:creationId xmlns:a16="http://schemas.microsoft.com/office/drawing/2014/main" id="{36528CF6-9E31-43BD-8FBA-9CF29D4B0CD5}"/>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4" name="テキスト ボックス 783">
          <a:extLst>
            <a:ext uri="{FF2B5EF4-FFF2-40B4-BE49-F238E27FC236}">
              <a16:creationId xmlns:a16="http://schemas.microsoft.com/office/drawing/2014/main" id="{6E3A64EC-7A4E-4FA2-B6F7-960B7BF0DBE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5" name="直線コネクタ 784">
          <a:extLst>
            <a:ext uri="{FF2B5EF4-FFF2-40B4-BE49-F238E27FC236}">
              <a16:creationId xmlns:a16="http://schemas.microsoft.com/office/drawing/2014/main" id="{09D9E0F0-1610-4B0D-928D-CD4E495B4FE6}"/>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6" name="テキスト ボックス 785">
          <a:extLst>
            <a:ext uri="{FF2B5EF4-FFF2-40B4-BE49-F238E27FC236}">
              <a16:creationId xmlns:a16="http://schemas.microsoft.com/office/drawing/2014/main" id="{A33B8B9E-30C4-4FD3-A333-E76324EB738C}"/>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7" name="直線コネクタ 786">
          <a:extLst>
            <a:ext uri="{FF2B5EF4-FFF2-40B4-BE49-F238E27FC236}">
              <a16:creationId xmlns:a16="http://schemas.microsoft.com/office/drawing/2014/main" id="{A91DF0CB-57B6-4ADE-A27A-3FC854A4E7F5}"/>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8" name="テキスト ボックス 787">
          <a:extLst>
            <a:ext uri="{FF2B5EF4-FFF2-40B4-BE49-F238E27FC236}">
              <a16:creationId xmlns:a16="http://schemas.microsoft.com/office/drawing/2014/main" id="{115E07C1-D9ED-4955-81A5-C5C0AA467195}"/>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9" name="直線コネクタ 788">
          <a:extLst>
            <a:ext uri="{FF2B5EF4-FFF2-40B4-BE49-F238E27FC236}">
              <a16:creationId xmlns:a16="http://schemas.microsoft.com/office/drawing/2014/main" id="{7C73CA58-135F-4286-B9F7-33AC116B1202}"/>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0" name="テキスト ボックス 789">
          <a:extLst>
            <a:ext uri="{FF2B5EF4-FFF2-40B4-BE49-F238E27FC236}">
              <a16:creationId xmlns:a16="http://schemas.microsoft.com/office/drawing/2014/main" id="{C8A4E27A-A22F-47B8-86BA-C34CB0802EEA}"/>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1" name="直線コネクタ 790">
          <a:extLst>
            <a:ext uri="{FF2B5EF4-FFF2-40B4-BE49-F238E27FC236}">
              <a16:creationId xmlns:a16="http://schemas.microsoft.com/office/drawing/2014/main" id="{B4279CD3-9403-45F2-9D2D-6603F6B8939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2" name="テキスト ボックス 791">
          <a:extLst>
            <a:ext uri="{FF2B5EF4-FFF2-40B4-BE49-F238E27FC236}">
              <a16:creationId xmlns:a16="http://schemas.microsoft.com/office/drawing/2014/main" id="{A9F0DD05-291F-444B-B9ED-3684BC2D88B7}"/>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3" name="直線コネクタ 792">
          <a:extLst>
            <a:ext uri="{FF2B5EF4-FFF2-40B4-BE49-F238E27FC236}">
              <a16:creationId xmlns:a16="http://schemas.microsoft.com/office/drawing/2014/main" id="{A08DE4CD-C975-4A7C-825A-238E662D84E7}"/>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4" name="テキスト ボックス 793">
          <a:extLst>
            <a:ext uri="{FF2B5EF4-FFF2-40B4-BE49-F238E27FC236}">
              <a16:creationId xmlns:a16="http://schemas.microsoft.com/office/drawing/2014/main" id="{D974C18B-9F6D-454A-8197-7476D56F4718}"/>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5" name="直線コネクタ 794">
          <a:extLst>
            <a:ext uri="{FF2B5EF4-FFF2-40B4-BE49-F238E27FC236}">
              <a16:creationId xmlns:a16="http://schemas.microsoft.com/office/drawing/2014/main" id="{4054A63E-53AF-41F0-9C57-A9E50A5A67E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6" name="テキスト ボックス 795">
          <a:extLst>
            <a:ext uri="{FF2B5EF4-FFF2-40B4-BE49-F238E27FC236}">
              <a16:creationId xmlns:a16="http://schemas.microsoft.com/office/drawing/2014/main" id="{AEFB9D20-AACE-4188-866A-F7A5B120A53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7" name="【児童館】&#10;一人当たり面積グラフ枠">
          <a:extLst>
            <a:ext uri="{FF2B5EF4-FFF2-40B4-BE49-F238E27FC236}">
              <a16:creationId xmlns:a16="http://schemas.microsoft.com/office/drawing/2014/main" id="{315756CE-F290-4F13-B7CC-760B0EB5D5D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146957</xdr:rowOff>
    </xdr:to>
    <xdr:cxnSp macro="">
      <xdr:nvCxnSpPr>
        <xdr:cNvPr id="798" name="直線コネクタ 797">
          <a:extLst>
            <a:ext uri="{FF2B5EF4-FFF2-40B4-BE49-F238E27FC236}">
              <a16:creationId xmlns:a16="http://schemas.microsoft.com/office/drawing/2014/main" id="{5B74EABF-D235-4603-9384-AC2C0A0AB61E}"/>
            </a:ext>
          </a:extLst>
        </xdr:cNvPr>
        <xdr:cNvCxnSpPr/>
      </xdr:nvCxnSpPr>
      <xdr:spPr>
        <a:xfrm flipV="1">
          <a:off x="22160864" y="13476514"/>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150784</xdr:rowOff>
    </xdr:from>
    <xdr:ext cx="469744" cy="259045"/>
    <xdr:sp macro="" textlink="">
      <xdr:nvSpPr>
        <xdr:cNvPr id="799" name="【児童館】&#10;一人当たり面積最小値テキスト">
          <a:extLst>
            <a:ext uri="{FF2B5EF4-FFF2-40B4-BE49-F238E27FC236}">
              <a16:creationId xmlns:a16="http://schemas.microsoft.com/office/drawing/2014/main" id="{64370A7C-FC57-437D-AE55-E686167D70DF}"/>
            </a:ext>
          </a:extLst>
        </xdr:cNvPr>
        <xdr:cNvSpPr txBox="1"/>
      </xdr:nvSpPr>
      <xdr:spPr>
        <a:xfrm>
          <a:off x="22199600" y="1489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146957</xdr:rowOff>
    </xdr:from>
    <xdr:to>
      <xdr:col>116</xdr:col>
      <xdr:colOff>152400</xdr:colOff>
      <xdr:row>86</xdr:row>
      <xdr:rowOff>146957</xdr:rowOff>
    </xdr:to>
    <xdr:cxnSp macro="">
      <xdr:nvCxnSpPr>
        <xdr:cNvPr id="800" name="直線コネクタ 799">
          <a:extLst>
            <a:ext uri="{FF2B5EF4-FFF2-40B4-BE49-F238E27FC236}">
              <a16:creationId xmlns:a16="http://schemas.microsoft.com/office/drawing/2014/main" id="{275F4CD0-5AC4-47E0-87EE-B321682E2E09}"/>
            </a:ext>
          </a:extLst>
        </xdr:cNvPr>
        <xdr:cNvCxnSpPr/>
      </xdr:nvCxnSpPr>
      <xdr:spPr>
        <a:xfrm>
          <a:off x="22072600" y="1489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801" name="【児童館】&#10;一人当たり面積最大値テキスト">
          <a:extLst>
            <a:ext uri="{FF2B5EF4-FFF2-40B4-BE49-F238E27FC236}">
              <a16:creationId xmlns:a16="http://schemas.microsoft.com/office/drawing/2014/main" id="{251CE0BF-E9F1-4B44-AB9C-1D9217582F77}"/>
            </a:ext>
          </a:extLst>
        </xdr:cNvPr>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802" name="直線コネクタ 801">
          <a:extLst>
            <a:ext uri="{FF2B5EF4-FFF2-40B4-BE49-F238E27FC236}">
              <a16:creationId xmlns:a16="http://schemas.microsoft.com/office/drawing/2014/main" id="{02AA76A5-FE04-4696-97A9-6F7D9945EF56}"/>
            </a:ext>
          </a:extLst>
        </xdr:cNvPr>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7456</xdr:rowOff>
    </xdr:from>
    <xdr:ext cx="469744" cy="259045"/>
    <xdr:sp macro="" textlink="">
      <xdr:nvSpPr>
        <xdr:cNvPr id="803" name="【児童館】&#10;一人当たり面積平均値テキスト">
          <a:extLst>
            <a:ext uri="{FF2B5EF4-FFF2-40B4-BE49-F238E27FC236}">
              <a16:creationId xmlns:a16="http://schemas.microsoft.com/office/drawing/2014/main" id="{3A465E3F-8B5C-4F7A-8AFC-1C66D1CF707C}"/>
            </a:ext>
          </a:extLst>
        </xdr:cNvPr>
        <xdr:cNvSpPr txBox="1"/>
      </xdr:nvSpPr>
      <xdr:spPr>
        <a:xfrm>
          <a:off x="22199600" y="144092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156029</xdr:rowOff>
    </xdr:from>
    <xdr:to>
      <xdr:col>116</xdr:col>
      <xdr:colOff>114300</xdr:colOff>
      <xdr:row>85</xdr:row>
      <xdr:rowOff>86179</xdr:rowOff>
    </xdr:to>
    <xdr:sp macro="" textlink="">
      <xdr:nvSpPr>
        <xdr:cNvPr id="804" name="フローチャート: 判断 803">
          <a:extLst>
            <a:ext uri="{FF2B5EF4-FFF2-40B4-BE49-F238E27FC236}">
              <a16:creationId xmlns:a16="http://schemas.microsoft.com/office/drawing/2014/main" id="{AF59ECF0-061E-408E-A47B-8913C603652D}"/>
            </a:ext>
          </a:extLst>
        </xdr:cNvPr>
        <xdr:cNvSpPr/>
      </xdr:nvSpPr>
      <xdr:spPr>
        <a:xfrm>
          <a:off x="22110700" y="1455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123371</xdr:rowOff>
    </xdr:from>
    <xdr:to>
      <xdr:col>112</xdr:col>
      <xdr:colOff>38100</xdr:colOff>
      <xdr:row>85</xdr:row>
      <xdr:rowOff>53521</xdr:rowOff>
    </xdr:to>
    <xdr:sp macro="" textlink="">
      <xdr:nvSpPr>
        <xdr:cNvPr id="805" name="フローチャート: 判断 804">
          <a:extLst>
            <a:ext uri="{FF2B5EF4-FFF2-40B4-BE49-F238E27FC236}">
              <a16:creationId xmlns:a16="http://schemas.microsoft.com/office/drawing/2014/main" id="{1BD533F1-0A56-461E-B7EC-3022E28DC46E}"/>
            </a:ext>
          </a:extLst>
        </xdr:cNvPr>
        <xdr:cNvSpPr/>
      </xdr:nvSpPr>
      <xdr:spPr>
        <a:xfrm>
          <a:off x="21272500" y="145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123371</xdr:rowOff>
    </xdr:from>
    <xdr:to>
      <xdr:col>107</xdr:col>
      <xdr:colOff>101600</xdr:colOff>
      <xdr:row>85</xdr:row>
      <xdr:rowOff>53521</xdr:rowOff>
    </xdr:to>
    <xdr:sp macro="" textlink="">
      <xdr:nvSpPr>
        <xdr:cNvPr id="806" name="フローチャート: 判断 805">
          <a:extLst>
            <a:ext uri="{FF2B5EF4-FFF2-40B4-BE49-F238E27FC236}">
              <a16:creationId xmlns:a16="http://schemas.microsoft.com/office/drawing/2014/main" id="{5FB09609-E935-4522-B3E4-521395EA5CC1}"/>
            </a:ext>
          </a:extLst>
        </xdr:cNvPr>
        <xdr:cNvSpPr/>
      </xdr:nvSpPr>
      <xdr:spPr>
        <a:xfrm>
          <a:off x="20383500" y="145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134257</xdr:rowOff>
    </xdr:from>
    <xdr:to>
      <xdr:col>102</xdr:col>
      <xdr:colOff>165100</xdr:colOff>
      <xdr:row>85</xdr:row>
      <xdr:rowOff>64407</xdr:rowOff>
    </xdr:to>
    <xdr:sp macro="" textlink="">
      <xdr:nvSpPr>
        <xdr:cNvPr id="807" name="フローチャート: 判断 806">
          <a:extLst>
            <a:ext uri="{FF2B5EF4-FFF2-40B4-BE49-F238E27FC236}">
              <a16:creationId xmlns:a16="http://schemas.microsoft.com/office/drawing/2014/main" id="{946C8A34-743D-4CCE-99F6-E0E000533487}"/>
            </a:ext>
          </a:extLst>
        </xdr:cNvPr>
        <xdr:cNvSpPr/>
      </xdr:nvSpPr>
      <xdr:spPr>
        <a:xfrm>
          <a:off x="19494500" y="1453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134257</xdr:rowOff>
    </xdr:from>
    <xdr:to>
      <xdr:col>98</xdr:col>
      <xdr:colOff>38100</xdr:colOff>
      <xdr:row>85</xdr:row>
      <xdr:rowOff>64407</xdr:rowOff>
    </xdr:to>
    <xdr:sp macro="" textlink="">
      <xdr:nvSpPr>
        <xdr:cNvPr id="808" name="フローチャート: 判断 807">
          <a:extLst>
            <a:ext uri="{FF2B5EF4-FFF2-40B4-BE49-F238E27FC236}">
              <a16:creationId xmlns:a16="http://schemas.microsoft.com/office/drawing/2014/main" id="{E9E98BC3-4956-40E2-B958-8D19459BC125}"/>
            </a:ext>
          </a:extLst>
        </xdr:cNvPr>
        <xdr:cNvSpPr/>
      </xdr:nvSpPr>
      <xdr:spPr>
        <a:xfrm>
          <a:off x="18605500" y="1453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291C37FA-5690-4007-A06A-301ED0E866B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10C6F589-29D4-470B-9F19-E6715586E18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50F31E33-3682-4934-B852-481255DBE15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325E1EAA-6A87-442C-9D71-FD7EE129C0E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EF25EC6D-798F-47CF-AD84-8BBB742923C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63500</xdr:rowOff>
    </xdr:from>
    <xdr:to>
      <xdr:col>116</xdr:col>
      <xdr:colOff>114300</xdr:colOff>
      <xdr:row>86</xdr:row>
      <xdr:rowOff>165100</xdr:rowOff>
    </xdr:to>
    <xdr:sp macro="" textlink="">
      <xdr:nvSpPr>
        <xdr:cNvPr id="814" name="楕円 813">
          <a:extLst>
            <a:ext uri="{FF2B5EF4-FFF2-40B4-BE49-F238E27FC236}">
              <a16:creationId xmlns:a16="http://schemas.microsoft.com/office/drawing/2014/main" id="{A8048BD2-E328-48BB-9680-BAFCD38C8A0B}"/>
            </a:ext>
          </a:extLst>
        </xdr:cNvPr>
        <xdr:cNvSpPr/>
      </xdr:nvSpPr>
      <xdr:spPr>
        <a:xfrm>
          <a:off x="22110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149877</xdr:rowOff>
    </xdr:from>
    <xdr:ext cx="469744" cy="259045"/>
    <xdr:sp macro="" textlink="">
      <xdr:nvSpPr>
        <xdr:cNvPr id="815" name="【児童館】&#10;一人当たり面積該当値テキスト">
          <a:extLst>
            <a:ext uri="{FF2B5EF4-FFF2-40B4-BE49-F238E27FC236}">
              <a16:creationId xmlns:a16="http://schemas.microsoft.com/office/drawing/2014/main" id="{708BFBC7-6D83-4D53-B805-E4D916809500}"/>
            </a:ext>
          </a:extLst>
        </xdr:cNvPr>
        <xdr:cNvSpPr txBox="1"/>
      </xdr:nvSpPr>
      <xdr:spPr>
        <a:xfrm>
          <a:off x="22199600"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63500</xdr:rowOff>
    </xdr:from>
    <xdr:to>
      <xdr:col>112</xdr:col>
      <xdr:colOff>38100</xdr:colOff>
      <xdr:row>86</xdr:row>
      <xdr:rowOff>165100</xdr:rowOff>
    </xdr:to>
    <xdr:sp macro="" textlink="">
      <xdr:nvSpPr>
        <xdr:cNvPr id="816" name="楕円 815">
          <a:extLst>
            <a:ext uri="{FF2B5EF4-FFF2-40B4-BE49-F238E27FC236}">
              <a16:creationId xmlns:a16="http://schemas.microsoft.com/office/drawing/2014/main" id="{38B87CA7-FE75-432D-995E-3A590D634552}"/>
            </a:ext>
          </a:extLst>
        </xdr:cNvPr>
        <xdr:cNvSpPr/>
      </xdr:nvSpPr>
      <xdr:spPr>
        <a:xfrm>
          <a:off x="21272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114300</xdr:rowOff>
    </xdr:from>
    <xdr:to>
      <xdr:col>116</xdr:col>
      <xdr:colOff>63500</xdr:colOff>
      <xdr:row>86</xdr:row>
      <xdr:rowOff>114300</xdr:rowOff>
    </xdr:to>
    <xdr:cxnSp macro="">
      <xdr:nvCxnSpPr>
        <xdr:cNvPr id="817" name="直線コネクタ 816">
          <a:extLst>
            <a:ext uri="{FF2B5EF4-FFF2-40B4-BE49-F238E27FC236}">
              <a16:creationId xmlns:a16="http://schemas.microsoft.com/office/drawing/2014/main" id="{2BD2FD53-12D5-4A9A-B12E-829FCF4E4B26}"/>
            </a:ext>
          </a:extLst>
        </xdr:cNvPr>
        <xdr:cNvCxnSpPr/>
      </xdr:nvCxnSpPr>
      <xdr:spPr>
        <a:xfrm>
          <a:off x="21323300" y="1485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63500</xdr:rowOff>
    </xdr:from>
    <xdr:to>
      <xdr:col>107</xdr:col>
      <xdr:colOff>101600</xdr:colOff>
      <xdr:row>86</xdr:row>
      <xdr:rowOff>165100</xdr:rowOff>
    </xdr:to>
    <xdr:sp macro="" textlink="">
      <xdr:nvSpPr>
        <xdr:cNvPr id="818" name="楕円 817">
          <a:extLst>
            <a:ext uri="{FF2B5EF4-FFF2-40B4-BE49-F238E27FC236}">
              <a16:creationId xmlns:a16="http://schemas.microsoft.com/office/drawing/2014/main" id="{3D768E8E-D8BF-4BB2-A295-0AE6109A0EA0}"/>
            </a:ext>
          </a:extLst>
        </xdr:cNvPr>
        <xdr:cNvSpPr/>
      </xdr:nvSpPr>
      <xdr:spPr>
        <a:xfrm>
          <a:off x="20383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114300</xdr:rowOff>
    </xdr:from>
    <xdr:to>
      <xdr:col>111</xdr:col>
      <xdr:colOff>177800</xdr:colOff>
      <xdr:row>86</xdr:row>
      <xdr:rowOff>114300</xdr:rowOff>
    </xdr:to>
    <xdr:cxnSp macro="">
      <xdr:nvCxnSpPr>
        <xdr:cNvPr id="819" name="直線コネクタ 818">
          <a:extLst>
            <a:ext uri="{FF2B5EF4-FFF2-40B4-BE49-F238E27FC236}">
              <a16:creationId xmlns:a16="http://schemas.microsoft.com/office/drawing/2014/main" id="{A3207373-2499-43AE-AE55-E483ECF750C9}"/>
            </a:ext>
          </a:extLst>
        </xdr:cNvPr>
        <xdr:cNvCxnSpPr/>
      </xdr:nvCxnSpPr>
      <xdr:spPr>
        <a:xfrm>
          <a:off x="20434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63500</xdr:rowOff>
    </xdr:from>
    <xdr:to>
      <xdr:col>102</xdr:col>
      <xdr:colOff>165100</xdr:colOff>
      <xdr:row>86</xdr:row>
      <xdr:rowOff>165100</xdr:rowOff>
    </xdr:to>
    <xdr:sp macro="" textlink="">
      <xdr:nvSpPr>
        <xdr:cNvPr id="820" name="楕円 819">
          <a:extLst>
            <a:ext uri="{FF2B5EF4-FFF2-40B4-BE49-F238E27FC236}">
              <a16:creationId xmlns:a16="http://schemas.microsoft.com/office/drawing/2014/main" id="{06D881B6-7B98-41EC-93F1-273424E12B55}"/>
            </a:ext>
          </a:extLst>
        </xdr:cNvPr>
        <xdr:cNvSpPr/>
      </xdr:nvSpPr>
      <xdr:spPr>
        <a:xfrm>
          <a:off x="19494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114300</xdr:rowOff>
    </xdr:from>
    <xdr:to>
      <xdr:col>107</xdr:col>
      <xdr:colOff>50800</xdr:colOff>
      <xdr:row>86</xdr:row>
      <xdr:rowOff>114300</xdr:rowOff>
    </xdr:to>
    <xdr:cxnSp macro="">
      <xdr:nvCxnSpPr>
        <xdr:cNvPr id="821" name="直線コネクタ 820">
          <a:extLst>
            <a:ext uri="{FF2B5EF4-FFF2-40B4-BE49-F238E27FC236}">
              <a16:creationId xmlns:a16="http://schemas.microsoft.com/office/drawing/2014/main" id="{0CB3BF2C-D315-4C5C-9A8C-05D8D975B97E}"/>
            </a:ext>
          </a:extLst>
        </xdr:cNvPr>
        <xdr:cNvCxnSpPr/>
      </xdr:nvCxnSpPr>
      <xdr:spPr>
        <a:xfrm>
          <a:off x="19545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74386</xdr:rowOff>
    </xdr:from>
    <xdr:to>
      <xdr:col>98</xdr:col>
      <xdr:colOff>38100</xdr:colOff>
      <xdr:row>87</xdr:row>
      <xdr:rowOff>4536</xdr:rowOff>
    </xdr:to>
    <xdr:sp macro="" textlink="">
      <xdr:nvSpPr>
        <xdr:cNvPr id="822" name="楕円 821">
          <a:extLst>
            <a:ext uri="{FF2B5EF4-FFF2-40B4-BE49-F238E27FC236}">
              <a16:creationId xmlns:a16="http://schemas.microsoft.com/office/drawing/2014/main" id="{30D1C90B-4D6A-4C66-9643-B8B9A9BB9B0E}"/>
            </a:ext>
          </a:extLst>
        </xdr:cNvPr>
        <xdr:cNvSpPr/>
      </xdr:nvSpPr>
      <xdr:spPr>
        <a:xfrm>
          <a:off x="18605500" y="1481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114300</xdr:rowOff>
    </xdr:from>
    <xdr:to>
      <xdr:col>102</xdr:col>
      <xdr:colOff>114300</xdr:colOff>
      <xdr:row>86</xdr:row>
      <xdr:rowOff>125186</xdr:rowOff>
    </xdr:to>
    <xdr:cxnSp macro="">
      <xdr:nvCxnSpPr>
        <xdr:cNvPr id="823" name="直線コネクタ 822">
          <a:extLst>
            <a:ext uri="{FF2B5EF4-FFF2-40B4-BE49-F238E27FC236}">
              <a16:creationId xmlns:a16="http://schemas.microsoft.com/office/drawing/2014/main" id="{DA6B7358-0ADB-438B-A4F8-F99450A7C879}"/>
            </a:ext>
          </a:extLst>
        </xdr:cNvPr>
        <xdr:cNvCxnSpPr/>
      </xdr:nvCxnSpPr>
      <xdr:spPr>
        <a:xfrm flipV="1">
          <a:off x="18656300" y="148590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70048</xdr:rowOff>
    </xdr:from>
    <xdr:ext cx="469744" cy="259045"/>
    <xdr:sp macro="" textlink="">
      <xdr:nvSpPr>
        <xdr:cNvPr id="824" name="n_1aveValue【児童館】&#10;一人当たり面積">
          <a:extLst>
            <a:ext uri="{FF2B5EF4-FFF2-40B4-BE49-F238E27FC236}">
              <a16:creationId xmlns:a16="http://schemas.microsoft.com/office/drawing/2014/main" id="{5B8F1125-1AD2-4440-9FFA-06D4E35855C4}"/>
            </a:ext>
          </a:extLst>
        </xdr:cNvPr>
        <xdr:cNvSpPr txBox="1"/>
      </xdr:nvSpPr>
      <xdr:spPr>
        <a:xfrm>
          <a:off x="21075727" y="1430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70048</xdr:rowOff>
    </xdr:from>
    <xdr:ext cx="469744" cy="259045"/>
    <xdr:sp macro="" textlink="">
      <xdr:nvSpPr>
        <xdr:cNvPr id="825" name="n_2aveValue【児童館】&#10;一人当たり面積">
          <a:extLst>
            <a:ext uri="{FF2B5EF4-FFF2-40B4-BE49-F238E27FC236}">
              <a16:creationId xmlns:a16="http://schemas.microsoft.com/office/drawing/2014/main" id="{9FEF8234-F32A-44CA-8741-8CBD597BE853}"/>
            </a:ext>
          </a:extLst>
        </xdr:cNvPr>
        <xdr:cNvSpPr txBox="1"/>
      </xdr:nvSpPr>
      <xdr:spPr>
        <a:xfrm>
          <a:off x="20199427" y="1430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80934</xdr:rowOff>
    </xdr:from>
    <xdr:ext cx="469744" cy="259045"/>
    <xdr:sp macro="" textlink="">
      <xdr:nvSpPr>
        <xdr:cNvPr id="826" name="n_3aveValue【児童館】&#10;一人当たり面積">
          <a:extLst>
            <a:ext uri="{FF2B5EF4-FFF2-40B4-BE49-F238E27FC236}">
              <a16:creationId xmlns:a16="http://schemas.microsoft.com/office/drawing/2014/main" id="{60BDE0CD-78A7-4F00-B563-1491C80DE4F7}"/>
            </a:ext>
          </a:extLst>
        </xdr:cNvPr>
        <xdr:cNvSpPr txBox="1"/>
      </xdr:nvSpPr>
      <xdr:spPr>
        <a:xfrm>
          <a:off x="19310427" y="1431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80934</xdr:rowOff>
    </xdr:from>
    <xdr:ext cx="469744" cy="259045"/>
    <xdr:sp macro="" textlink="">
      <xdr:nvSpPr>
        <xdr:cNvPr id="827" name="n_4aveValue【児童館】&#10;一人当たり面積">
          <a:extLst>
            <a:ext uri="{FF2B5EF4-FFF2-40B4-BE49-F238E27FC236}">
              <a16:creationId xmlns:a16="http://schemas.microsoft.com/office/drawing/2014/main" id="{5837D345-3E84-4197-B51A-ABFD797E1D72}"/>
            </a:ext>
          </a:extLst>
        </xdr:cNvPr>
        <xdr:cNvSpPr txBox="1"/>
      </xdr:nvSpPr>
      <xdr:spPr>
        <a:xfrm>
          <a:off x="18421427" y="1431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156227</xdr:rowOff>
    </xdr:from>
    <xdr:ext cx="469744" cy="259045"/>
    <xdr:sp macro="" textlink="">
      <xdr:nvSpPr>
        <xdr:cNvPr id="828" name="n_1mainValue【児童館】&#10;一人当たり面積">
          <a:extLst>
            <a:ext uri="{FF2B5EF4-FFF2-40B4-BE49-F238E27FC236}">
              <a16:creationId xmlns:a16="http://schemas.microsoft.com/office/drawing/2014/main" id="{04548186-BEC0-428B-AD72-ECFB1ACD157A}"/>
            </a:ext>
          </a:extLst>
        </xdr:cNvPr>
        <xdr:cNvSpPr txBox="1"/>
      </xdr:nvSpPr>
      <xdr:spPr>
        <a:xfrm>
          <a:off x="210757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156227</xdr:rowOff>
    </xdr:from>
    <xdr:ext cx="469744" cy="259045"/>
    <xdr:sp macro="" textlink="">
      <xdr:nvSpPr>
        <xdr:cNvPr id="829" name="n_2mainValue【児童館】&#10;一人当たり面積">
          <a:extLst>
            <a:ext uri="{FF2B5EF4-FFF2-40B4-BE49-F238E27FC236}">
              <a16:creationId xmlns:a16="http://schemas.microsoft.com/office/drawing/2014/main" id="{3D7785B9-CD75-4FA6-8F3E-36F515453EDD}"/>
            </a:ext>
          </a:extLst>
        </xdr:cNvPr>
        <xdr:cNvSpPr txBox="1"/>
      </xdr:nvSpPr>
      <xdr:spPr>
        <a:xfrm>
          <a:off x="20199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156227</xdr:rowOff>
    </xdr:from>
    <xdr:ext cx="469744" cy="259045"/>
    <xdr:sp macro="" textlink="">
      <xdr:nvSpPr>
        <xdr:cNvPr id="830" name="n_3mainValue【児童館】&#10;一人当たり面積">
          <a:extLst>
            <a:ext uri="{FF2B5EF4-FFF2-40B4-BE49-F238E27FC236}">
              <a16:creationId xmlns:a16="http://schemas.microsoft.com/office/drawing/2014/main" id="{705F89EC-7BC8-421A-9379-1B56C12168CA}"/>
            </a:ext>
          </a:extLst>
        </xdr:cNvPr>
        <xdr:cNvSpPr txBox="1"/>
      </xdr:nvSpPr>
      <xdr:spPr>
        <a:xfrm>
          <a:off x="19310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167113</xdr:rowOff>
    </xdr:from>
    <xdr:ext cx="469744" cy="259045"/>
    <xdr:sp macro="" textlink="">
      <xdr:nvSpPr>
        <xdr:cNvPr id="831" name="n_4mainValue【児童館】&#10;一人当たり面積">
          <a:extLst>
            <a:ext uri="{FF2B5EF4-FFF2-40B4-BE49-F238E27FC236}">
              <a16:creationId xmlns:a16="http://schemas.microsoft.com/office/drawing/2014/main" id="{7EBD88A0-7E23-43E5-8916-B9E3F68D119B}"/>
            </a:ext>
          </a:extLst>
        </xdr:cNvPr>
        <xdr:cNvSpPr txBox="1"/>
      </xdr:nvSpPr>
      <xdr:spPr>
        <a:xfrm>
          <a:off x="18421427" y="1491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2" name="正方形/長方形 831">
          <a:extLst>
            <a:ext uri="{FF2B5EF4-FFF2-40B4-BE49-F238E27FC236}">
              <a16:creationId xmlns:a16="http://schemas.microsoft.com/office/drawing/2014/main" id="{44D1EA7B-2C8D-48E2-BDBA-6E573369BF4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3" name="正方形/長方形 832">
          <a:extLst>
            <a:ext uri="{FF2B5EF4-FFF2-40B4-BE49-F238E27FC236}">
              <a16:creationId xmlns:a16="http://schemas.microsoft.com/office/drawing/2014/main" id="{F2B20DCE-BF9D-4D2B-9FD3-1B70901E074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4" name="正方形/長方形 833">
          <a:extLst>
            <a:ext uri="{FF2B5EF4-FFF2-40B4-BE49-F238E27FC236}">
              <a16:creationId xmlns:a16="http://schemas.microsoft.com/office/drawing/2014/main" id="{0462AFAA-B4B2-4EF0-9174-86994FBE300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5" name="正方形/長方形 834">
          <a:extLst>
            <a:ext uri="{FF2B5EF4-FFF2-40B4-BE49-F238E27FC236}">
              <a16:creationId xmlns:a16="http://schemas.microsoft.com/office/drawing/2014/main" id="{F8307A04-6077-4341-9376-89D69F398D8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6" name="正方形/長方形 835">
          <a:extLst>
            <a:ext uri="{FF2B5EF4-FFF2-40B4-BE49-F238E27FC236}">
              <a16:creationId xmlns:a16="http://schemas.microsoft.com/office/drawing/2014/main" id="{3E883906-E9AB-4D4F-9F38-BE841FAD09C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7" name="正方形/長方形 836">
          <a:extLst>
            <a:ext uri="{FF2B5EF4-FFF2-40B4-BE49-F238E27FC236}">
              <a16:creationId xmlns:a16="http://schemas.microsoft.com/office/drawing/2014/main" id="{B3268A47-FFDA-4F92-A932-B2E1911040C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8" name="正方形/長方形 837">
          <a:extLst>
            <a:ext uri="{FF2B5EF4-FFF2-40B4-BE49-F238E27FC236}">
              <a16:creationId xmlns:a16="http://schemas.microsoft.com/office/drawing/2014/main" id="{017794EE-2A90-4F7D-9ECD-F5046AC0EFD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9" name="正方形/長方形 838">
          <a:extLst>
            <a:ext uri="{FF2B5EF4-FFF2-40B4-BE49-F238E27FC236}">
              <a16:creationId xmlns:a16="http://schemas.microsoft.com/office/drawing/2014/main" id="{B5C7FBE8-EF38-408D-881A-020D0E56CF9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0" name="テキスト ボックス 839">
          <a:extLst>
            <a:ext uri="{FF2B5EF4-FFF2-40B4-BE49-F238E27FC236}">
              <a16:creationId xmlns:a16="http://schemas.microsoft.com/office/drawing/2014/main" id="{CF415B03-CBFF-4075-8EC3-752C4929849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1" name="直線コネクタ 840">
          <a:extLst>
            <a:ext uri="{FF2B5EF4-FFF2-40B4-BE49-F238E27FC236}">
              <a16:creationId xmlns:a16="http://schemas.microsoft.com/office/drawing/2014/main" id="{132A7493-9E46-4364-9E5F-EFE8964EE8F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2" name="テキスト ボックス 841">
          <a:extLst>
            <a:ext uri="{FF2B5EF4-FFF2-40B4-BE49-F238E27FC236}">
              <a16:creationId xmlns:a16="http://schemas.microsoft.com/office/drawing/2014/main" id="{D87F0649-7BEF-4B58-8BE8-4CCD50271E3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3" name="直線コネクタ 842">
          <a:extLst>
            <a:ext uri="{FF2B5EF4-FFF2-40B4-BE49-F238E27FC236}">
              <a16:creationId xmlns:a16="http://schemas.microsoft.com/office/drawing/2014/main" id="{F043BB1F-A792-4453-A43E-FCB20BF0670F}"/>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4" name="テキスト ボックス 843">
          <a:extLst>
            <a:ext uri="{FF2B5EF4-FFF2-40B4-BE49-F238E27FC236}">
              <a16:creationId xmlns:a16="http://schemas.microsoft.com/office/drawing/2014/main" id="{6DC4FC02-E09B-4068-8606-7871E800E5E8}"/>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5" name="直線コネクタ 844">
          <a:extLst>
            <a:ext uri="{FF2B5EF4-FFF2-40B4-BE49-F238E27FC236}">
              <a16:creationId xmlns:a16="http://schemas.microsoft.com/office/drawing/2014/main" id="{FE101ED3-37DC-4061-B8A3-42ACE9B83E7C}"/>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6" name="テキスト ボックス 845">
          <a:extLst>
            <a:ext uri="{FF2B5EF4-FFF2-40B4-BE49-F238E27FC236}">
              <a16:creationId xmlns:a16="http://schemas.microsoft.com/office/drawing/2014/main" id="{6B9FD5C2-1E17-4246-BF9C-FD8F2A88C7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7" name="直線コネクタ 846">
          <a:extLst>
            <a:ext uri="{FF2B5EF4-FFF2-40B4-BE49-F238E27FC236}">
              <a16:creationId xmlns:a16="http://schemas.microsoft.com/office/drawing/2014/main" id="{AAEC710F-B49A-4F24-B58A-CD5D928131C5}"/>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8" name="テキスト ボックス 847">
          <a:extLst>
            <a:ext uri="{FF2B5EF4-FFF2-40B4-BE49-F238E27FC236}">
              <a16:creationId xmlns:a16="http://schemas.microsoft.com/office/drawing/2014/main" id="{3E6FBC9A-8065-485B-BF16-AE08E2E53E21}"/>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9" name="直線コネクタ 848">
          <a:extLst>
            <a:ext uri="{FF2B5EF4-FFF2-40B4-BE49-F238E27FC236}">
              <a16:creationId xmlns:a16="http://schemas.microsoft.com/office/drawing/2014/main" id="{BB4E35A9-B5F0-451E-883B-06D9FA87A203}"/>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0" name="テキスト ボックス 849">
          <a:extLst>
            <a:ext uri="{FF2B5EF4-FFF2-40B4-BE49-F238E27FC236}">
              <a16:creationId xmlns:a16="http://schemas.microsoft.com/office/drawing/2014/main" id="{57A18715-32A7-447E-A156-7773EA772458}"/>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1" name="直線コネクタ 850">
          <a:extLst>
            <a:ext uri="{FF2B5EF4-FFF2-40B4-BE49-F238E27FC236}">
              <a16:creationId xmlns:a16="http://schemas.microsoft.com/office/drawing/2014/main" id="{ABD0C6FE-D34F-47AD-91B8-7251A0A1AEB9}"/>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2" name="テキスト ボックス 851">
          <a:extLst>
            <a:ext uri="{FF2B5EF4-FFF2-40B4-BE49-F238E27FC236}">
              <a16:creationId xmlns:a16="http://schemas.microsoft.com/office/drawing/2014/main" id="{2E097150-B0B1-4552-8910-EA2F83DCB37A}"/>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3" name="直線コネクタ 852">
          <a:extLst>
            <a:ext uri="{FF2B5EF4-FFF2-40B4-BE49-F238E27FC236}">
              <a16:creationId xmlns:a16="http://schemas.microsoft.com/office/drawing/2014/main" id="{D39456C5-019D-4D17-801E-A9169B8C855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4" name="テキスト ボックス 853">
          <a:extLst>
            <a:ext uri="{FF2B5EF4-FFF2-40B4-BE49-F238E27FC236}">
              <a16:creationId xmlns:a16="http://schemas.microsoft.com/office/drawing/2014/main" id="{7831FB5D-E6E2-44A3-A823-13265910C734}"/>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5" name="【公民館】&#10;有形固定資産減価償却率グラフ枠">
          <a:extLst>
            <a:ext uri="{FF2B5EF4-FFF2-40B4-BE49-F238E27FC236}">
              <a16:creationId xmlns:a16="http://schemas.microsoft.com/office/drawing/2014/main" id="{B0009954-6BBF-435C-9862-152A96E9C34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158114</xdr:rowOff>
    </xdr:from>
    <xdr:to>
      <xdr:col>85</xdr:col>
      <xdr:colOff>126364</xdr:colOff>
      <xdr:row>108</xdr:row>
      <xdr:rowOff>152400</xdr:rowOff>
    </xdr:to>
    <xdr:cxnSp macro="">
      <xdr:nvCxnSpPr>
        <xdr:cNvPr id="856" name="直線コネクタ 855">
          <a:extLst>
            <a:ext uri="{FF2B5EF4-FFF2-40B4-BE49-F238E27FC236}">
              <a16:creationId xmlns:a16="http://schemas.microsoft.com/office/drawing/2014/main" id="{A9C8FAF4-8047-4E4B-AC09-4141F4F22DDD}"/>
            </a:ext>
          </a:extLst>
        </xdr:cNvPr>
        <xdr:cNvCxnSpPr/>
      </xdr:nvCxnSpPr>
      <xdr:spPr>
        <a:xfrm flipV="1">
          <a:off x="16318864" y="17131664"/>
          <a:ext cx="0" cy="1537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57" name="【公民館】&#10;有形固定資産減価償却率最小値テキスト">
          <a:extLst>
            <a:ext uri="{FF2B5EF4-FFF2-40B4-BE49-F238E27FC236}">
              <a16:creationId xmlns:a16="http://schemas.microsoft.com/office/drawing/2014/main" id="{57805673-6E54-43A9-B12D-8FA12CAF1D78}"/>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58" name="直線コネクタ 857">
          <a:extLst>
            <a:ext uri="{FF2B5EF4-FFF2-40B4-BE49-F238E27FC236}">
              <a16:creationId xmlns:a16="http://schemas.microsoft.com/office/drawing/2014/main" id="{73AEEC35-E3A6-4949-9A83-7C7FAC9FF974}"/>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104791</xdr:rowOff>
    </xdr:from>
    <xdr:ext cx="405111" cy="259045"/>
    <xdr:sp macro="" textlink="">
      <xdr:nvSpPr>
        <xdr:cNvPr id="859" name="【公民館】&#10;有形固定資産減価償却率最大値テキスト">
          <a:extLst>
            <a:ext uri="{FF2B5EF4-FFF2-40B4-BE49-F238E27FC236}">
              <a16:creationId xmlns:a16="http://schemas.microsoft.com/office/drawing/2014/main" id="{D23294C0-12B7-44E8-9550-72BB29BE062F}"/>
            </a:ext>
          </a:extLst>
        </xdr:cNvPr>
        <xdr:cNvSpPr txBox="1"/>
      </xdr:nvSpPr>
      <xdr:spPr>
        <a:xfrm>
          <a:off x="16357600" y="16906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158114</xdr:rowOff>
    </xdr:from>
    <xdr:to>
      <xdr:col>86</xdr:col>
      <xdr:colOff>25400</xdr:colOff>
      <xdr:row>99</xdr:row>
      <xdr:rowOff>158114</xdr:rowOff>
    </xdr:to>
    <xdr:cxnSp macro="">
      <xdr:nvCxnSpPr>
        <xdr:cNvPr id="860" name="直線コネクタ 859">
          <a:extLst>
            <a:ext uri="{FF2B5EF4-FFF2-40B4-BE49-F238E27FC236}">
              <a16:creationId xmlns:a16="http://schemas.microsoft.com/office/drawing/2014/main" id="{491F364D-7A2D-4D8D-8769-2C5961BABE5E}"/>
            </a:ext>
          </a:extLst>
        </xdr:cNvPr>
        <xdr:cNvCxnSpPr/>
      </xdr:nvCxnSpPr>
      <xdr:spPr>
        <a:xfrm>
          <a:off x="16230600" y="1713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120666</xdr:rowOff>
    </xdr:from>
    <xdr:ext cx="405111" cy="259045"/>
    <xdr:sp macro="" textlink="">
      <xdr:nvSpPr>
        <xdr:cNvPr id="861" name="【公民館】&#10;有形固定資産減価償却率平均値テキスト">
          <a:extLst>
            <a:ext uri="{FF2B5EF4-FFF2-40B4-BE49-F238E27FC236}">
              <a16:creationId xmlns:a16="http://schemas.microsoft.com/office/drawing/2014/main" id="{F76901B3-7770-4A4D-87F3-642AD90091EC}"/>
            </a:ext>
          </a:extLst>
        </xdr:cNvPr>
        <xdr:cNvSpPr txBox="1"/>
      </xdr:nvSpPr>
      <xdr:spPr>
        <a:xfrm>
          <a:off x="16357600" y="177800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97789</xdr:rowOff>
    </xdr:from>
    <xdr:to>
      <xdr:col>85</xdr:col>
      <xdr:colOff>177800</xdr:colOff>
      <xdr:row>105</xdr:row>
      <xdr:rowOff>27939</xdr:rowOff>
    </xdr:to>
    <xdr:sp macro="" textlink="">
      <xdr:nvSpPr>
        <xdr:cNvPr id="862" name="フローチャート: 判断 861">
          <a:extLst>
            <a:ext uri="{FF2B5EF4-FFF2-40B4-BE49-F238E27FC236}">
              <a16:creationId xmlns:a16="http://schemas.microsoft.com/office/drawing/2014/main" id="{8DA65EE3-B991-40A5-85D0-A3520162E4FC}"/>
            </a:ext>
          </a:extLst>
        </xdr:cNvPr>
        <xdr:cNvSpPr/>
      </xdr:nvSpPr>
      <xdr:spPr>
        <a:xfrm>
          <a:off x="162687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120650</xdr:rowOff>
    </xdr:from>
    <xdr:to>
      <xdr:col>81</xdr:col>
      <xdr:colOff>101600</xdr:colOff>
      <xdr:row>105</xdr:row>
      <xdr:rowOff>50800</xdr:rowOff>
    </xdr:to>
    <xdr:sp macro="" textlink="">
      <xdr:nvSpPr>
        <xdr:cNvPr id="863" name="フローチャート: 判断 862">
          <a:extLst>
            <a:ext uri="{FF2B5EF4-FFF2-40B4-BE49-F238E27FC236}">
              <a16:creationId xmlns:a16="http://schemas.microsoft.com/office/drawing/2014/main" id="{3560A236-3C18-4953-B800-DCE4A6155BF8}"/>
            </a:ext>
          </a:extLst>
        </xdr:cNvPr>
        <xdr:cNvSpPr/>
      </xdr:nvSpPr>
      <xdr:spPr>
        <a:xfrm>
          <a:off x="15430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122555</xdr:rowOff>
    </xdr:from>
    <xdr:to>
      <xdr:col>76</xdr:col>
      <xdr:colOff>165100</xdr:colOff>
      <xdr:row>105</xdr:row>
      <xdr:rowOff>52705</xdr:rowOff>
    </xdr:to>
    <xdr:sp macro="" textlink="">
      <xdr:nvSpPr>
        <xdr:cNvPr id="864" name="フローチャート: 判断 863">
          <a:extLst>
            <a:ext uri="{FF2B5EF4-FFF2-40B4-BE49-F238E27FC236}">
              <a16:creationId xmlns:a16="http://schemas.microsoft.com/office/drawing/2014/main" id="{BCE7A544-6428-4BF4-9904-6B1D721F6ABF}"/>
            </a:ext>
          </a:extLst>
        </xdr:cNvPr>
        <xdr:cNvSpPr/>
      </xdr:nvSpPr>
      <xdr:spPr>
        <a:xfrm>
          <a:off x="14541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107314</xdr:rowOff>
    </xdr:from>
    <xdr:to>
      <xdr:col>72</xdr:col>
      <xdr:colOff>38100</xdr:colOff>
      <xdr:row>105</xdr:row>
      <xdr:rowOff>37464</xdr:rowOff>
    </xdr:to>
    <xdr:sp macro="" textlink="">
      <xdr:nvSpPr>
        <xdr:cNvPr id="865" name="フローチャート: 判断 864">
          <a:extLst>
            <a:ext uri="{FF2B5EF4-FFF2-40B4-BE49-F238E27FC236}">
              <a16:creationId xmlns:a16="http://schemas.microsoft.com/office/drawing/2014/main" id="{111C9239-C805-4136-9382-D7625E93B8C2}"/>
            </a:ext>
          </a:extLst>
        </xdr:cNvPr>
        <xdr:cNvSpPr/>
      </xdr:nvSpPr>
      <xdr:spPr>
        <a:xfrm>
          <a:off x="13652500" y="1793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866" name="フローチャート: 判断 865">
          <a:extLst>
            <a:ext uri="{FF2B5EF4-FFF2-40B4-BE49-F238E27FC236}">
              <a16:creationId xmlns:a16="http://schemas.microsoft.com/office/drawing/2014/main" id="{3679DC2D-1939-4553-9D39-006B622FEE56}"/>
            </a:ext>
          </a:extLst>
        </xdr:cNvPr>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B363F03F-8B8F-4AFA-82B9-3DCE5771995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C65072FD-8B46-450F-B41C-4A2674FC834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1D08F67C-908B-44FD-8ED1-955F0F65CD4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9C86472E-F8A2-4B53-9FED-DFD3703093A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AB17F0AB-B24B-4791-915C-013FE2FC152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73025</xdr:rowOff>
    </xdr:from>
    <xdr:to>
      <xdr:col>85</xdr:col>
      <xdr:colOff>177800</xdr:colOff>
      <xdr:row>106</xdr:row>
      <xdr:rowOff>3175</xdr:rowOff>
    </xdr:to>
    <xdr:sp macro="" textlink="">
      <xdr:nvSpPr>
        <xdr:cNvPr id="872" name="楕円 871">
          <a:extLst>
            <a:ext uri="{FF2B5EF4-FFF2-40B4-BE49-F238E27FC236}">
              <a16:creationId xmlns:a16="http://schemas.microsoft.com/office/drawing/2014/main" id="{42B9EAD9-7263-4ED0-A150-27C3FCD4E000}"/>
            </a:ext>
          </a:extLst>
        </xdr:cNvPr>
        <xdr:cNvSpPr/>
      </xdr:nvSpPr>
      <xdr:spPr>
        <a:xfrm>
          <a:off x="16268700" y="1807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51452</xdr:rowOff>
    </xdr:from>
    <xdr:ext cx="405111" cy="259045"/>
    <xdr:sp macro="" textlink="">
      <xdr:nvSpPr>
        <xdr:cNvPr id="873" name="【公民館】&#10;有形固定資産減価償却率該当値テキスト">
          <a:extLst>
            <a:ext uri="{FF2B5EF4-FFF2-40B4-BE49-F238E27FC236}">
              <a16:creationId xmlns:a16="http://schemas.microsoft.com/office/drawing/2014/main" id="{5751F8F5-9EB0-4E18-B5FA-FEE13CCC1381}"/>
            </a:ext>
          </a:extLst>
        </xdr:cNvPr>
        <xdr:cNvSpPr txBox="1"/>
      </xdr:nvSpPr>
      <xdr:spPr>
        <a:xfrm>
          <a:off x="16357600" y="1805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111125</xdr:rowOff>
    </xdr:from>
    <xdr:to>
      <xdr:col>81</xdr:col>
      <xdr:colOff>101600</xdr:colOff>
      <xdr:row>105</xdr:row>
      <xdr:rowOff>41275</xdr:rowOff>
    </xdr:to>
    <xdr:sp macro="" textlink="">
      <xdr:nvSpPr>
        <xdr:cNvPr id="874" name="楕円 873">
          <a:extLst>
            <a:ext uri="{FF2B5EF4-FFF2-40B4-BE49-F238E27FC236}">
              <a16:creationId xmlns:a16="http://schemas.microsoft.com/office/drawing/2014/main" id="{6A026B2E-35E2-4B51-8E48-16C581F21F07}"/>
            </a:ext>
          </a:extLst>
        </xdr:cNvPr>
        <xdr:cNvSpPr/>
      </xdr:nvSpPr>
      <xdr:spPr>
        <a:xfrm>
          <a:off x="15430500" y="1794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161925</xdr:rowOff>
    </xdr:from>
    <xdr:to>
      <xdr:col>85</xdr:col>
      <xdr:colOff>127000</xdr:colOff>
      <xdr:row>105</xdr:row>
      <xdr:rowOff>123825</xdr:rowOff>
    </xdr:to>
    <xdr:cxnSp macro="">
      <xdr:nvCxnSpPr>
        <xdr:cNvPr id="875" name="直線コネクタ 874">
          <a:extLst>
            <a:ext uri="{FF2B5EF4-FFF2-40B4-BE49-F238E27FC236}">
              <a16:creationId xmlns:a16="http://schemas.microsoft.com/office/drawing/2014/main" id="{7297C6C8-76FA-4B73-A834-F4B77555B77E}"/>
            </a:ext>
          </a:extLst>
        </xdr:cNvPr>
        <xdr:cNvCxnSpPr/>
      </xdr:nvCxnSpPr>
      <xdr:spPr>
        <a:xfrm>
          <a:off x="15481300" y="17992725"/>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130175</xdr:rowOff>
    </xdr:from>
    <xdr:to>
      <xdr:col>76</xdr:col>
      <xdr:colOff>165100</xdr:colOff>
      <xdr:row>106</xdr:row>
      <xdr:rowOff>60325</xdr:rowOff>
    </xdr:to>
    <xdr:sp macro="" textlink="">
      <xdr:nvSpPr>
        <xdr:cNvPr id="876" name="楕円 875">
          <a:extLst>
            <a:ext uri="{FF2B5EF4-FFF2-40B4-BE49-F238E27FC236}">
              <a16:creationId xmlns:a16="http://schemas.microsoft.com/office/drawing/2014/main" id="{35552FB9-8100-4DB7-9750-121BE6E8BA06}"/>
            </a:ext>
          </a:extLst>
        </xdr:cNvPr>
        <xdr:cNvSpPr/>
      </xdr:nvSpPr>
      <xdr:spPr>
        <a:xfrm>
          <a:off x="14541500" y="1813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161925</xdr:rowOff>
    </xdr:from>
    <xdr:to>
      <xdr:col>81</xdr:col>
      <xdr:colOff>50800</xdr:colOff>
      <xdr:row>106</xdr:row>
      <xdr:rowOff>9525</xdr:rowOff>
    </xdr:to>
    <xdr:cxnSp macro="">
      <xdr:nvCxnSpPr>
        <xdr:cNvPr id="877" name="直線コネクタ 876">
          <a:extLst>
            <a:ext uri="{FF2B5EF4-FFF2-40B4-BE49-F238E27FC236}">
              <a16:creationId xmlns:a16="http://schemas.microsoft.com/office/drawing/2014/main" id="{76F9767B-4A2F-47C6-94DE-06879A9A215C}"/>
            </a:ext>
          </a:extLst>
        </xdr:cNvPr>
        <xdr:cNvCxnSpPr/>
      </xdr:nvCxnSpPr>
      <xdr:spPr>
        <a:xfrm flipV="1">
          <a:off x="14592300" y="17992725"/>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92075</xdr:rowOff>
    </xdr:from>
    <xdr:to>
      <xdr:col>72</xdr:col>
      <xdr:colOff>38100</xdr:colOff>
      <xdr:row>106</xdr:row>
      <xdr:rowOff>22225</xdr:rowOff>
    </xdr:to>
    <xdr:sp macro="" textlink="">
      <xdr:nvSpPr>
        <xdr:cNvPr id="878" name="楕円 877">
          <a:extLst>
            <a:ext uri="{FF2B5EF4-FFF2-40B4-BE49-F238E27FC236}">
              <a16:creationId xmlns:a16="http://schemas.microsoft.com/office/drawing/2014/main" id="{11D56B7D-2EA8-4C72-9B28-5FA83D5CA49F}"/>
            </a:ext>
          </a:extLst>
        </xdr:cNvPr>
        <xdr:cNvSpPr/>
      </xdr:nvSpPr>
      <xdr:spPr>
        <a:xfrm>
          <a:off x="13652500" y="1809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142875</xdr:rowOff>
    </xdr:from>
    <xdr:to>
      <xdr:col>76</xdr:col>
      <xdr:colOff>114300</xdr:colOff>
      <xdr:row>106</xdr:row>
      <xdr:rowOff>9525</xdr:rowOff>
    </xdr:to>
    <xdr:cxnSp macro="">
      <xdr:nvCxnSpPr>
        <xdr:cNvPr id="879" name="直線コネクタ 878">
          <a:extLst>
            <a:ext uri="{FF2B5EF4-FFF2-40B4-BE49-F238E27FC236}">
              <a16:creationId xmlns:a16="http://schemas.microsoft.com/office/drawing/2014/main" id="{B8089051-EE90-4526-89AD-1FEAA8017EAC}"/>
            </a:ext>
          </a:extLst>
        </xdr:cNvPr>
        <xdr:cNvCxnSpPr/>
      </xdr:nvCxnSpPr>
      <xdr:spPr>
        <a:xfrm>
          <a:off x="13703300" y="181451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53975</xdr:rowOff>
    </xdr:from>
    <xdr:to>
      <xdr:col>67</xdr:col>
      <xdr:colOff>101600</xdr:colOff>
      <xdr:row>105</xdr:row>
      <xdr:rowOff>155575</xdr:rowOff>
    </xdr:to>
    <xdr:sp macro="" textlink="">
      <xdr:nvSpPr>
        <xdr:cNvPr id="880" name="楕円 879">
          <a:extLst>
            <a:ext uri="{FF2B5EF4-FFF2-40B4-BE49-F238E27FC236}">
              <a16:creationId xmlns:a16="http://schemas.microsoft.com/office/drawing/2014/main" id="{FB9F4DA4-90CE-41E3-BEC7-6E00F05D11B4}"/>
            </a:ext>
          </a:extLst>
        </xdr:cNvPr>
        <xdr:cNvSpPr/>
      </xdr:nvSpPr>
      <xdr:spPr>
        <a:xfrm>
          <a:off x="12763500" y="1805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104775</xdr:rowOff>
    </xdr:from>
    <xdr:to>
      <xdr:col>71</xdr:col>
      <xdr:colOff>177800</xdr:colOff>
      <xdr:row>105</xdr:row>
      <xdr:rowOff>142875</xdr:rowOff>
    </xdr:to>
    <xdr:cxnSp macro="">
      <xdr:nvCxnSpPr>
        <xdr:cNvPr id="881" name="直線コネクタ 880">
          <a:extLst>
            <a:ext uri="{FF2B5EF4-FFF2-40B4-BE49-F238E27FC236}">
              <a16:creationId xmlns:a16="http://schemas.microsoft.com/office/drawing/2014/main" id="{25F78AE0-727F-41AD-B81E-CE181BE01860}"/>
            </a:ext>
          </a:extLst>
        </xdr:cNvPr>
        <xdr:cNvCxnSpPr/>
      </xdr:nvCxnSpPr>
      <xdr:spPr>
        <a:xfrm>
          <a:off x="12814300" y="181070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41927</xdr:rowOff>
    </xdr:from>
    <xdr:ext cx="405111" cy="259045"/>
    <xdr:sp macro="" textlink="">
      <xdr:nvSpPr>
        <xdr:cNvPr id="882" name="n_1aveValue【公民館】&#10;有形固定資産減価償却率">
          <a:extLst>
            <a:ext uri="{FF2B5EF4-FFF2-40B4-BE49-F238E27FC236}">
              <a16:creationId xmlns:a16="http://schemas.microsoft.com/office/drawing/2014/main" id="{07F5A5B6-3829-4DD7-97E8-1E1F8F8D69FC}"/>
            </a:ext>
          </a:extLst>
        </xdr:cNvPr>
        <xdr:cNvSpPr txBox="1"/>
      </xdr:nvSpPr>
      <xdr:spPr>
        <a:xfrm>
          <a:off x="152660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69232</xdr:rowOff>
    </xdr:from>
    <xdr:ext cx="405111" cy="259045"/>
    <xdr:sp macro="" textlink="">
      <xdr:nvSpPr>
        <xdr:cNvPr id="883" name="n_2aveValue【公民館】&#10;有形固定資産減価償却率">
          <a:extLst>
            <a:ext uri="{FF2B5EF4-FFF2-40B4-BE49-F238E27FC236}">
              <a16:creationId xmlns:a16="http://schemas.microsoft.com/office/drawing/2014/main" id="{B8447154-49C1-472E-9583-F886EF709D5C}"/>
            </a:ext>
          </a:extLst>
        </xdr:cNvPr>
        <xdr:cNvSpPr txBox="1"/>
      </xdr:nvSpPr>
      <xdr:spPr>
        <a:xfrm>
          <a:off x="14389744" y="1772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53991</xdr:rowOff>
    </xdr:from>
    <xdr:ext cx="405111" cy="259045"/>
    <xdr:sp macro="" textlink="">
      <xdr:nvSpPr>
        <xdr:cNvPr id="884" name="n_3aveValue【公民館】&#10;有形固定資産減価償却率">
          <a:extLst>
            <a:ext uri="{FF2B5EF4-FFF2-40B4-BE49-F238E27FC236}">
              <a16:creationId xmlns:a16="http://schemas.microsoft.com/office/drawing/2014/main" id="{FD36E904-35E4-4DC7-B500-D793D84536F5}"/>
            </a:ext>
          </a:extLst>
        </xdr:cNvPr>
        <xdr:cNvSpPr txBox="1"/>
      </xdr:nvSpPr>
      <xdr:spPr>
        <a:xfrm>
          <a:off x="13500744" y="1771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63516</xdr:rowOff>
    </xdr:from>
    <xdr:ext cx="405111" cy="259045"/>
    <xdr:sp macro="" textlink="">
      <xdr:nvSpPr>
        <xdr:cNvPr id="885" name="n_4aveValue【公民館】&#10;有形固定資産減価償却率">
          <a:extLst>
            <a:ext uri="{FF2B5EF4-FFF2-40B4-BE49-F238E27FC236}">
              <a16:creationId xmlns:a16="http://schemas.microsoft.com/office/drawing/2014/main" id="{FF0EB41C-971D-4197-9030-D9011C39FF81}"/>
            </a:ext>
          </a:extLst>
        </xdr:cNvPr>
        <xdr:cNvSpPr txBox="1"/>
      </xdr:nvSpPr>
      <xdr:spPr>
        <a:xfrm>
          <a:off x="12611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57802</xdr:rowOff>
    </xdr:from>
    <xdr:ext cx="405111" cy="259045"/>
    <xdr:sp macro="" textlink="">
      <xdr:nvSpPr>
        <xdr:cNvPr id="886" name="n_1mainValue【公民館】&#10;有形固定資産減価償却率">
          <a:extLst>
            <a:ext uri="{FF2B5EF4-FFF2-40B4-BE49-F238E27FC236}">
              <a16:creationId xmlns:a16="http://schemas.microsoft.com/office/drawing/2014/main" id="{8E853D0F-2BFF-458B-97B9-BFF2C1977398}"/>
            </a:ext>
          </a:extLst>
        </xdr:cNvPr>
        <xdr:cNvSpPr txBox="1"/>
      </xdr:nvSpPr>
      <xdr:spPr>
        <a:xfrm>
          <a:off x="15266044" y="1771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51452</xdr:rowOff>
    </xdr:from>
    <xdr:ext cx="405111" cy="259045"/>
    <xdr:sp macro="" textlink="">
      <xdr:nvSpPr>
        <xdr:cNvPr id="887" name="n_2mainValue【公民館】&#10;有形固定資産減価償却率">
          <a:extLst>
            <a:ext uri="{FF2B5EF4-FFF2-40B4-BE49-F238E27FC236}">
              <a16:creationId xmlns:a16="http://schemas.microsoft.com/office/drawing/2014/main" id="{326CABA7-03B4-4A92-B46F-9230416BDD91}"/>
            </a:ext>
          </a:extLst>
        </xdr:cNvPr>
        <xdr:cNvSpPr txBox="1"/>
      </xdr:nvSpPr>
      <xdr:spPr>
        <a:xfrm>
          <a:off x="14389744" y="1822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13352</xdr:rowOff>
    </xdr:from>
    <xdr:ext cx="405111" cy="259045"/>
    <xdr:sp macro="" textlink="">
      <xdr:nvSpPr>
        <xdr:cNvPr id="888" name="n_3mainValue【公民館】&#10;有形固定資産減価償却率">
          <a:extLst>
            <a:ext uri="{FF2B5EF4-FFF2-40B4-BE49-F238E27FC236}">
              <a16:creationId xmlns:a16="http://schemas.microsoft.com/office/drawing/2014/main" id="{6DB46243-3307-4464-B058-655870B88785}"/>
            </a:ext>
          </a:extLst>
        </xdr:cNvPr>
        <xdr:cNvSpPr txBox="1"/>
      </xdr:nvSpPr>
      <xdr:spPr>
        <a:xfrm>
          <a:off x="13500744" y="1818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146702</xdr:rowOff>
    </xdr:from>
    <xdr:ext cx="405111" cy="259045"/>
    <xdr:sp macro="" textlink="">
      <xdr:nvSpPr>
        <xdr:cNvPr id="889" name="n_4mainValue【公民館】&#10;有形固定資産減価償却率">
          <a:extLst>
            <a:ext uri="{FF2B5EF4-FFF2-40B4-BE49-F238E27FC236}">
              <a16:creationId xmlns:a16="http://schemas.microsoft.com/office/drawing/2014/main" id="{D57C8670-71E6-4B7F-A1C6-E30144411B2E}"/>
            </a:ext>
          </a:extLst>
        </xdr:cNvPr>
        <xdr:cNvSpPr txBox="1"/>
      </xdr:nvSpPr>
      <xdr:spPr>
        <a:xfrm>
          <a:off x="12611744" y="1814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a:extLst>
            <a:ext uri="{FF2B5EF4-FFF2-40B4-BE49-F238E27FC236}">
              <a16:creationId xmlns:a16="http://schemas.microsoft.com/office/drawing/2014/main" id="{0FEDE2CC-1138-44C0-AE50-4D89AC6FCE0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a:extLst>
            <a:ext uri="{FF2B5EF4-FFF2-40B4-BE49-F238E27FC236}">
              <a16:creationId xmlns:a16="http://schemas.microsoft.com/office/drawing/2014/main" id="{A25588FB-6845-48E3-938F-F541633952E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a:extLst>
            <a:ext uri="{FF2B5EF4-FFF2-40B4-BE49-F238E27FC236}">
              <a16:creationId xmlns:a16="http://schemas.microsoft.com/office/drawing/2014/main" id="{1B64D589-201D-4847-8EA9-0E48D85ACB6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a:extLst>
            <a:ext uri="{FF2B5EF4-FFF2-40B4-BE49-F238E27FC236}">
              <a16:creationId xmlns:a16="http://schemas.microsoft.com/office/drawing/2014/main" id="{E8ED8FE5-35C5-47DA-87C9-41ED066ED19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a:extLst>
            <a:ext uri="{FF2B5EF4-FFF2-40B4-BE49-F238E27FC236}">
              <a16:creationId xmlns:a16="http://schemas.microsoft.com/office/drawing/2014/main" id="{A601DAFA-D399-4468-BBCD-87F76F26C8F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a:extLst>
            <a:ext uri="{FF2B5EF4-FFF2-40B4-BE49-F238E27FC236}">
              <a16:creationId xmlns:a16="http://schemas.microsoft.com/office/drawing/2014/main" id="{E69B4613-6716-4936-AFE5-76321870B9C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a:extLst>
            <a:ext uri="{FF2B5EF4-FFF2-40B4-BE49-F238E27FC236}">
              <a16:creationId xmlns:a16="http://schemas.microsoft.com/office/drawing/2014/main" id="{70C31A53-3990-4D85-B5B2-832C1E7458B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a:extLst>
            <a:ext uri="{FF2B5EF4-FFF2-40B4-BE49-F238E27FC236}">
              <a16:creationId xmlns:a16="http://schemas.microsoft.com/office/drawing/2014/main" id="{13A32F82-05DD-4BF9-A676-678BC016C4A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a:extLst>
            <a:ext uri="{FF2B5EF4-FFF2-40B4-BE49-F238E27FC236}">
              <a16:creationId xmlns:a16="http://schemas.microsoft.com/office/drawing/2014/main" id="{60010485-605E-4F89-B7FA-D4E79F01B97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a:extLst>
            <a:ext uri="{FF2B5EF4-FFF2-40B4-BE49-F238E27FC236}">
              <a16:creationId xmlns:a16="http://schemas.microsoft.com/office/drawing/2014/main" id="{F9A05664-2BFF-4F4B-8C62-5521F8CD949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0" name="直線コネクタ 899">
          <a:extLst>
            <a:ext uri="{FF2B5EF4-FFF2-40B4-BE49-F238E27FC236}">
              <a16:creationId xmlns:a16="http://schemas.microsoft.com/office/drawing/2014/main" id="{5910818D-1842-4347-AE17-088E705DDE0E}"/>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1" name="テキスト ボックス 900">
          <a:extLst>
            <a:ext uri="{FF2B5EF4-FFF2-40B4-BE49-F238E27FC236}">
              <a16:creationId xmlns:a16="http://schemas.microsoft.com/office/drawing/2014/main" id="{4CF10DC3-8996-4042-9893-0E3743D5D8D2}"/>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2" name="直線コネクタ 901">
          <a:extLst>
            <a:ext uri="{FF2B5EF4-FFF2-40B4-BE49-F238E27FC236}">
              <a16:creationId xmlns:a16="http://schemas.microsoft.com/office/drawing/2014/main" id="{5EF80836-D019-417B-9D52-07B27471E6C1}"/>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3" name="テキスト ボックス 902">
          <a:extLst>
            <a:ext uri="{FF2B5EF4-FFF2-40B4-BE49-F238E27FC236}">
              <a16:creationId xmlns:a16="http://schemas.microsoft.com/office/drawing/2014/main" id="{38EBAAAC-8113-4278-A93A-4B67684E0ACA}"/>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4" name="直線コネクタ 903">
          <a:extLst>
            <a:ext uri="{FF2B5EF4-FFF2-40B4-BE49-F238E27FC236}">
              <a16:creationId xmlns:a16="http://schemas.microsoft.com/office/drawing/2014/main" id="{DBC90037-905B-4839-B10E-EE8E7A020B23}"/>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5" name="テキスト ボックス 904">
          <a:extLst>
            <a:ext uri="{FF2B5EF4-FFF2-40B4-BE49-F238E27FC236}">
              <a16:creationId xmlns:a16="http://schemas.microsoft.com/office/drawing/2014/main" id="{5968CB5E-7702-45E0-B8B4-4CDDFA383396}"/>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6" name="直線コネクタ 905">
          <a:extLst>
            <a:ext uri="{FF2B5EF4-FFF2-40B4-BE49-F238E27FC236}">
              <a16:creationId xmlns:a16="http://schemas.microsoft.com/office/drawing/2014/main" id="{AEFE1950-C09C-4983-8792-7EAD684E359F}"/>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7" name="テキスト ボックス 906">
          <a:extLst>
            <a:ext uri="{FF2B5EF4-FFF2-40B4-BE49-F238E27FC236}">
              <a16:creationId xmlns:a16="http://schemas.microsoft.com/office/drawing/2014/main" id="{9C4BFF7B-8BCB-4E9D-B1A6-730C08904048}"/>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8" name="直線コネクタ 907">
          <a:extLst>
            <a:ext uri="{FF2B5EF4-FFF2-40B4-BE49-F238E27FC236}">
              <a16:creationId xmlns:a16="http://schemas.microsoft.com/office/drawing/2014/main" id="{3C0BABDB-BBFB-47CB-9897-762EA3572988}"/>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9" name="テキスト ボックス 908">
          <a:extLst>
            <a:ext uri="{FF2B5EF4-FFF2-40B4-BE49-F238E27FC236}">
              <a16:creationId xmlns:a16="http://schemas.microsoft.com/office/drawing/2014/main" id="{9210B24E-E515-40E1-9E59-4652C07AF686}"/>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0" name="直線コネクタ 909">
          <a:extLst>
            <a:ext uri="{FF2B5EF4-FFF2-40B4-BE49-F238E27FC236}">
              <a16:creationId xmlns:a16="http://schemas.microsoft.com/office/drawing/2014/main" id="{DB54BFA9-0F3C-41CB-B80F-F5A049FF901A}"/>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1" name="テキスト ボックス 910">
          <a:extLst>
            <a:ext uri="{FF2B5EF4-FFF2-40B4-BE49-F238E27FC236}">
              <a16:creationId xmlns:a16="http://schemas.microsoft.com/office/drawing/2014/main" id="{C18D4604-110B-4153-B2DC-F6F15BC223F1}"/>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a:extLst>
            <a:ext uri="{FF2B5EF4-FFF2-40B4-BE49-F238E27FC236}">
              <a16:creationId xmlns:a16="http://schemas.microsoft.com/office/drawing/2014/main" id="{4CEB200E-38E4-45F3-B6C4-AA6CF31128A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a:extLst>
            <a:ext uri="{FF2B5EF4-FFF2-40B4-BE49-F238E27FC236}">
              <a16:creationId xmlns:a16="http://schemas.microsoft.com/office/drawing/2014/main" id="{052B1BC9-2413-4AE7-B8CF-3532CEE82E6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公民館】&#10;一人当たり面積グラフ枠">
          <a:extLst>
            <a:ext uri="{FF2B5EF4-FFF2-40B4-BE49-F238E27FC236}">
              <a16:creationId xmlns:a16="http://schemas.microsoft.com/office/drawing/2014/main" id="{4DC0F778-C92C-436B-A12E-3AFB1932E5A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151856</xdr:rowOff>
    </xdr:from>
    <xdr:to>
      <xdr:col>116</xdr:col>
      <xdr:colOff>62864</xdr:colOff>
      <xdr:row>109</xdr:row>
      <xdr:rowOff>25581</xdr:rowOff>
    </xdr:to>
    <xdr:cxnSp macro="">
      <xdr:nvCxnSpPr>
        <xdr:cNvPr id="915" name="直線コネクタ 914">
          <a:extLst>
            <a:ext uri="{FF2B5EF4-FFF2-40B4-BE49-F238E27FC236}">
              <a16:creationId xmlns:a16="http://schemas.microsoft.com/office/drawing/2014/main" id="{02FEC4E6-1996-4DAB-9CB1-F2F3B50FB4A2}"/>
            </a:ext>
          </a:extLst>
        </xdr:cNvPr>
        <xdr:cNvCxnSpPr/>
      </xdr:nvCxnSpPr>
      <xdr:spPr>
        <a:xfrm flipV="1">
          <a:off x="22160864" y="17125406"/>
          <a:ext cx="0" cy="1588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916" name="【公民館】&#10;一人当たり面積最小値テキスト">
          <a:extLst>
            <a:ext uri="{FF2B5EF4-FFF2-40B4-BE49-F238E27FC236}">
              <a16:creationId xmlns:a16="http://schemas.microsoft.com/office/drawing/2014/main" id="{D831BDDE-297A-4697-93C7-2829E8A0ACB3}"/>
            </a:ext>
          </a:extLst>
        </xdr:cNvPr>
        <xdr:cNvSpPr txBox="1"/>
      </xdr:nvSpPr>
      <xdr:spPr>
        <a:xfrm>
          <a:off x="22199600"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917" name="直線コネクタ 916">
          <a:extLst>
            <a:ext uri="{FF2B5EF4-FFF2-40B4-BE49-F238E27FC236}">
              <a16:creationId xmlns:a16="http://schemas.microsoft.com/office/drawing/2014/main" id="{2C5D7FDC-A124-41AB-944B-235E18CCC45C}"/>
            </a:ext>
          </a:extLst>
        </xdr:cNvPr>
        <xdr:cNvCxnSpPr/>
      </xdr:nvCxnSpPr>
      <xdr:spPr>
        <a:xfrm>
          <a:off x="22072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98533</xdr:rowOff>
    </xdr:from>
    <xdr:ext cx="469744" cy="259045"/>
    <xdr:sp macro="" textlink="">
      <xdr:nvSpPr>
        <xdr:cNvPr id="918" name="【公民館】&#10;一人当たり面積最大値テキスト">
          <a:extLst>
            <a:ext uri="{FF2B5EF4-FFF2-40B4-BE49-F238E27FC236}">
              <a16:creationId xmlns:a16="http://schemas.microsoft.com/office/drawing/2014/main" id="{D956336E-0538-47B2-A079-B23E363F1E09}"/>
            </a:ext>
          </a:extLst>
        </xdr:cNvPr>
        <xdr:cNvSpPr txBox="1"/>
      </xdr:nvSpPr>
      <xdr:spPr>
        <a:xfrm>
          <a:off x="22199600" y="16900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151856</xdr:rowOff>
    </xdr:from>
    <xdr:to>
      <xdr:col>116</xdr:col>
      <xdr:colOff>152400</xdr:colOff>
      <xdr:row>99</xdr:row>
      <xdr:rowOff>151856</xdr:rowOff>
    </xdr:to>
    <xdr:cxnSp macro="">
      <xdr:nvCxnSpPr>
        <xdr:cNvPr id="919" name="直線コネクタ 918">
          <a:extLst>
            <a:ext uri="{FF2B5EF4-FFF2-40B4-BE49-F238E27FC236}">
              <a16:creationId xmlns:a16="http://schemas.microsoft.com/office/drawing/2014/main" id="{6ED9E62F-2865-46BC-BCAD-FEFC723FC33F}"/>
            </a:ext>
          </a:extLst>
        </xdr:cNvPr>
        <xdr:cNvCxnSpPr/>
      </xdr:nvCxnSpPr>
      <xdr:spPr>
        <a:xfrm>
          <a:off x="22072600" y="17125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116313</xdr:rowOff>
    </xdr:from>
    <xdr:ext cx="469744" cy="259045"/>
    <xdr:sp macro="" textlink="">
      <xdr:nvSpPr>
        <xdr:cNvPr id="920" name="【公民館】&#10;一人当たり面積平均値テキスト">
          <a:extLst>
            <a:ext uri="{FF2B5EF4-FFF2-40B4-BE49-F238E27FC236}">
              <a16:creationId xmlns:a16="http://schemas.microsoft.com/office/drawing/2014/main" id="{8F17D85C-D2EF-4511-8E85-1AC20D621561}"/>
            </a:ext>
          </a:extLst>
        </xdr:cNvPr>
        <xdr:cNvSpPr txBox="1"/>
      </xdr:nvSpPr>
      <xdr:spPr>
        <a:xfrm>
          <a:off x="22199600" y="182900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93436</xdr:rowOff>
    </xdr:from>
    <xdr:to>
      <xdr:col>116</xdr:col>
      <xdr:colOff>114300</xdr:colOff>
      <xdr:row>108</xdr:row>
      <xdr:rowOff>23586</xdr:rowOff>
    </xdr:to>
    <xdr:sp macro="" textlink="">
      <xdr:nvSpPr>
        <xdr:cNvPr id="921" name="フローチャート: 判断 920">
          <a:extLst>
            <a:ext uri="{FF2B5EF4-FFF2-40B4-BE49-F238E27FC236}">
              <a16:creationId xmlns:a16="http://schemas.microsoft.com/office/drawing/2014/main" id="{F70B7A29-0A2B-4897-9D3E-EF4D047FEDC3}"/>
            </a:ext>
          </a:extLst>
        </xdr:cNvPr>
        <xdr:cNvSpPr/>
      </xdr:nvSpPr>
      <xdr:spPr>
        <a:xfrm>
          <a:off x="22110700" y="184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96701</xdr:rowOff>
    </xdr:from>
    <xdr:to>
      <xdr:col>112</xdr:col>
      <xdr:colOff>38100</xdr:colOff>
      <xdr:row>108</xdr:row>
      <xdr:rowOff>26851</xdr:rowOff>
    </xdr:to>
    <xdr:sp macro="" textlink="">
      <xdr:nvSpPr>
        <xdr:cNvPr id="922" name="フローチャート: 判断 921">
          <a:extLst>
            <a:ext uri="{FF2B5EF4-FFF2-40B4-BE49-F238E27FC236}">
              <a16:creationId xmlns:a16="http://schemas.microsoft.com/office/drawing/2014/main" id="{FAC229C9-3A0A-47A1-AF9B-34D6311180C1}"/>
            </a:ext>
          </a:extLst>
        </xdr:cNvPr>
        <xdr:cNvSpPr/>
      </xdr:nvSpPr>
      <xdr:spPr>
        <a:xfrm>
          <a:off x="21272500" y="1844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91258</xdr:rowOff>
    </xdr:from>
    <xdr:to>
      <xdr:col>107</xdr:col>
      <xdr:colOff>101600</xdr:colOff>
      <xdr:row>108</xdr:row>
      <xdr:rowOff>21408</xdr:rowOff>
    </xdr:to>
    <xdr:sp macro="" textlink="">
      <xdr:nvSpPr>
        <xdr:cNvPr id="923" name="フローチャート: 判断 922">
          <a:extLst>
            <a:ext uri="{FF2B5EF4-FFF2-40B4-BE49-F238E27FC236}">
              <a16:creationId xmlns:a16="http://schemas.microsoft.com/office/drawing/2014/main" id="{2E902DC4-ED64-4243-80DC-C1A19E99C9DE}"/>
            </a:ext>
          </a:extLst>
        </xdr:cNvPr>
        <xdr:cNvSpPr/>
      </xdr:nvSpPr>
      <xdr:spPr>
        <a:xfrm>
          <a:off x="20383500" y="1843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96701</xdr:rowOff>
    </xdr:from>
    <xdr:to>
      <xdr:col>102</xdr:col>
      <xdr:colOff>165100</xdr:colOff>
      <xdr:row>108</xdr:row>
      <xdr:rowOff>26851</xdr:rowOff>
    </xdr:to>
    <xdr:sp macro="" textlink="">
      <xdr:nvSpPr>
        <xdr:cNvPr id="924" name="フローチャート: 判断 923">
          <a:extLst>
            <a:ext uri="{FF2B5EF4-FFF2-40B4-BE49-F238E27FC236}">
              <a16:creationId xmlns:a16="http://schemas.microsoft.com/office/drawing/2014/main" id="{BF943FD9-015C-47DB-9C52-7FC17504319E}"/>
            </a:ext>
          </a:extLst>
        </xdr:cNvPr>
        <xdr:cNvSpPr/>
      </xdr:nvSpPr>
      <xdr:spPr>
        <a:xfrm>
          <a:off x="19494500" y="1844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97789</xdr:rowOff>
    </xdr:from>
    <xdr:to>
      <xdr:col>98</xdr:col>
      <xdr:colOff>38100</xdr:colOff>
      <xdr:row>108</xdr:row>
      <xdr:rowOff>27939</xdr:rowOff>
    </xdr:to>
    <xdr:sp macro="" textlink="">
      <xdr:nvSpPr>
        <xdr:cNvPr id="925" name="フローチャート: 判断 924">
          <a:extLst>
            <a:ext uri="{FF2B5EF4-FFF2-40B4-BE49-F238E27FC236}">
              <a16:creationId xmlns:a16="http://schemas.microsoft.com/office/drawing/2014/main" id="{F15FC8F9-7BBB-4841-895C-9411CE5433F1}"/>
            </a:ext>
          </a:extLst>
        </xdr:cNvPr>
        <xdr:cNvSpPr/>
      </xdr:nvSpPr>
      <xdr:spPr>
        <a:xfrm>
          <a:off x="18605500" y="18442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B65221C2-CF93-4D63-B6FE-73A615FA2D1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C8AEFCCE-A56E-4206-8400-1098116A756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63C05BEC-490E-4DF7-9CD0-13C59CB7B05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3781D5C5-7A13-425D-8F32-49C88F94CCC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F42E4E23-CC60-4F72-A940-111D9A065B9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102144</xdr:rowOff>
    </xdr:from>
    <xdr:to>
      <xdr:col>116</xdr:col>
      <xdr:colOff>114300</xdr:colOff>
      <xdr:row>108</xdr:row>
      <xdr:rowOff>32294</xdr:rowOff>
    </xdr:to>
    <xdr:sp macro="" textlink="">
      <xdr:nvSpPr>
        <xdr:cNvPr id="931" name="楕円 930">
          <a:extLst>
            <a:ext uri="{FF2B5EF4-FFF2-40B4-BE49-F238E27FC236}">
              <a16:creationId xmlns:a16="http://schemas.microsoft.com/office/drawing/2014/main" id="{3EA74B4D-4337-448C-9E28-32996EAD532F}"/>
            </a:ext>
          </a:extLst>
        </xdr:cNvPr>
        <xdr:cNvSpPr/>
      </xdr:nvSpPr>
      <xdr:spPr>
        <a:xfrm>
          <a:off x="22110700" y="184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80571</xdr:rowOff>
    </xdr:from>
    <xdr:ext cx="469744" cy="259045"/>
    <xdr:sp macro="" textlink="">
      <xdr:nvSpPr>
        <xdr:cNvPr id="932" name="【公民館】&#10;一人当たり面積該当値テキスト">
          <a:extLst>
            <a:ext uri="{FF2B5EF4-FFF2-40B4-BE49-F238E27FC236}">
              <a16:creationId xmlns:a16="http://schemas.microsoft.com/office/drawing/2014/main" id="{E840D453-D174-4D33-A0E0-40842F5F504F}"/>
            </a:ext>
          </a:extLst>
        </xdr:cNvPr>
        <xdr:cNvSpPr txBox="1"/>
      </xdr:nvSpPr>
      <xdr:spPr>
        <a:xfrm>
          <a:off x="22199600" y="1842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2539</xdr:rowOff>
    </xdr:from>
    <xdr:to>
      <xdr:col>112</xdr:col>
      <xdr:colOff>38100</xdr:colOff>
      <xdr:row>108</xdr:row>
      <xdr:rowOff>104139</xdr:rowOff>
    </xdr:to>
    <xdr:sp macro="" textlink="">
      <xdr:nvSpPr>
        <xdr:cNvPr id="933" name="楕円 932">
          <a:extLst>
            <a:ext uri="{FF2B5EF4-FFF2-40B4-BE49-F238E27FC236}">
              <a16:creationId xmlns:a16="http://schemas.microsoft.com/office/drawing/2014/main" id="{E814B755-60AB-4D56-8348-EA28D87077FB}"/>
            </a:ext>
          </a:extLst>
        </xdr:cNvPr>
        <xdr:cNvSpPr/>
      </xdr:nvSpPr>
      <xdr:spPr>
        <a:xfrm>
          <a:off x="212725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152944</xdr:rowOff>
    </xdr:from>
    <xdr:to>
      <xdr:col>116</xdr:col>
      <xdr:colOff>63500</xdr:colOff>
      <xdr:row>108</xdr:row>
      <xdr:rowOff>53339</xdr:rowOff>
    </xdr:to>
    <xdr:cxnSp macro="">
      <xdr:nvCxnSpPr>
        <xdr:cNvPr id="934" name="直線コネクタ 933">
          <a:extLst>
            <a:ext uri="{FF2B5EF4-FFF2-40B4-BE49-F238E27FC236}">
              <a16:creationId xmlns:a16="http://schemas.microsoft.com/office/drawing/2014/main" id="{1678DC9D-8884-4A04-81A6-E71BC906369E}"/>
            </a:ext>
          </a:extLst>
        </xdr:cNvPr>
        <xdr:cNvCxnSpPr/>
      </xdr:nvCxnSpPr>
      <xdr:spPr>
        <a:xfrm flipV="1">
          <a:off x="21323300" y="18498094"/>
          <a:ext cx="8382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5806</xdr:rowOff>
    </xdr:from>
    <xdr:to>
      <xdr:col>107</xdr:col>
      <xdr:colOff>101600</xdr:colOff>
      <xdr:row>108</xdr:row>
      <xdr:rowOff>107406</xdr:rowOff>
    </xdr:to>
    <xdr:sp macro="" textlink="">
      <xdr:nvSpPr>
        <xdr:cNvPr id="935" name="楕円 934">
          <a:extLst>
            <a:ext uri="{FF2B5EF4-FFF2-40B4-BE49-F238E27FC236}">
              <a16:creationId xmlns:a16="http://schemas.microsoft.com/office/drawing/2014/main" id="{F16BC1EB-3554-459D-B80E-00D49F83DDD9}"/>
            </a:ext>
          </a:extLst>
        </xdr:cNvPr>
        <xdr:cNvSpPr/>
      </xdr:nvSpPr>
      <xdr:spPr>
        <a:xfrm>
          <a:off x="20383500" y="1852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53339</xdr:rowOff>
    </xdr:from>
    <xdr:to>
      <xdr:col>111</xdr:col>
      <xdr:colOff>177800</xdr:colOff>
      <xdr:row>108</xdr:row>
      <xdr:rowOff>56606</xdr:rowOff>
    </xdr:to>
    <xdr:cxnSp macro="">
      <xdr:nvCxnSpPr>
        <xdr:cNvPr id="936" name="直線コネクタ 935">
          <a:extLst>
            <a:ext uri="{FF2B5EF4-FFF2-40B4-BE49-F238E27FC236}">
              <a16:creationId xmlns:a16="http://schemas.microsoft.com/office/drawing/2014/main" id="{0D2E3402-3059-4B6B-A751-04F76106A902}"/>
            </a:ext>
          </a:extLst>
        </xdr:cNvPr>
        <xdr:cNvCxnSpPr/>
      </xdr:nvCxnSpPr>
      <xdr:spPr>
        <a:xfrm flipV="1">
          <a:off x="20434300" y="18569939"/>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7982</xdr:rowOff>
    </xdr:from>
    <xdr:to>
      <xdr:col>102</xdr:col>
      <xdr:colOff>165100</xdr:colOff>
      <xdr:row>108</xdr:row>
      <xdr:rowOff>109582</xdr:rowOff>
    </xdr:to>
    <xdr:sp macro="" textlink="">
      <xdr:nvSpPr>
        <xdr:cNvPr id="937" name="楕円 936">
          <a:extLst>
            <a:ext uri="{FF2B5EF4-FFF2-40B4-BE49-F238E27FC236}">
              <a16:creationId xmlns:a16="http://schemas.microsoft.com/office/drawing/2014/main" id="{46BAA1D9-5C34-4618-ACB1-4595EFCD7476}"/>
            </a:ext>
          </a:extLst>
        </xdr:cNvPr>
        <xdr:cNvSpPr/>
      </xdr:nvSpPr>
      <xdr:spPr>
        <a:xfrm>
          <a:off x="19494500" y="1852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56606</xdr:rowOff>
    </xdr:from>
    <xdr:to>
      <xdr:col>107</xdr:col>
      <xdr:colOff>50800</xdr:colOff>
      <xdr:row>108</xdr:row>
      <xdr:rowOff>58782</xdr:rowOff>
    </xdr:to>
    <xdr:cxnSp macro="">
      <xdr:nvCxnSpPr>
        <xdr:cNvPr id="938" name="直線コネクタ 937">
          <a:extLst>
            <a:ext uri="{FF2B5EF4-FFF2-40B4-BE49-F238E27FC236}">
              <a16:creationId xmlns:a16="http://schemas.microsoft.com/office/drawing/2014/main" id="{51D6D2E1-00F3-4E8E-91C1-5E7169DA379D}"/>
            </a:ext>
          </a:extLst>
        </xdr:cNvPr>
        <xdr:cNvCxnSpPr/>
      </xdr:nvCxnSpPr>
      <xdr:spPr>
        <a:xfrm flipV="1">
          <a:off x="19545300" y="18573206"/>
          <a:ext cx="8890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31931</xdr:rowOff>
    </xdr:from>
    <xdr:to>
      <xdr:col>98</xdr:col>
      <xdr:colOff>38100</xdr:colOff>
      <xdr:row>108</xdr:row>
      <xdr:rowOff>133531</xdr:rowOff>
    </xdr:to>
    <xdr:sp macro="" textlink="">
      <xdr:nvSpPr>
        <xdr:cNvPr id="939" name="楕円 938">
          <a:extLst>
            <a:ext uri="{FF2B5EF4-FFF2-40B4-BE49-F238E27FC236}">
              <a16:creationId xmlns:a16="http://schemas.microsoft.com/office/drawing/2014/main" id="{7431C67F-E998-4568-844E-2BBE947F539E}"/>
            </a:ext>
          </a:extLst>
        </xdr:cNvPr>
        <xdr:cNvSpPr/>
      </xdr:nvSpPr>
      <xdr:spPr>
        <a:xfrm>
          <a:off x="18605500" y="1854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58782</xdr:rowOff>
    </xdr:from>
    <xdr:to>
      <xdr:col>102</xdr:col>
      <xdr:colOff>114300</xdr:colOff>
      <xdr:row>108</xdr:row>
      <xdr:rowOff>82731</xdr:rowOff>
    </xdr:to>
    <xdr:cxnSp macro="">
      <xdr:nvCxnSpPr>
        <xdr:cNvPr id="940" name="直線コネクタ 939">
          <a:extLst>
            <a:ext uri="{FF2B5EF4-FFF2-40B4-BE49-F238E27FC236}">
              <a16:creationId xmlns:a16="http://schemas.microsoft.com/office/drawing/2014/main" id="{A75F7980-D9E7-4498-B1F6-5BF01694422A}"/>
            </a:ext>
          </a:extLst>
        </xdr:cNvPr>
        <xdr:cNvCxnSpPr/>
      </xdr:nvCxnSpPr>
      <xdr:spPr>
        <a:xfrm flipV="1">
          <a:off x="18656300" y="18575382"/>
          <a:ext cx="889000" cy="2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43378</xdr:rowOff>
    </xdr:from>
    <xdr:ext cx="469744" cy="259045"/>
    <xdr:sp macro="" textlink="">
      <xdr:nvSpPr>
        <xdr:cNvPr id="941" name="n_1aveValue【公民館】&#10;一人当たり面積">
          <a:extLst>
            <a:ext uri="{FF2B5EF4-FFF2-40B4-BE49-F238E27FC236}">
              <a16:creationId xmlns:a16="http://schemas.microsoft.com/office/drawing/2014/main" id="{CBF08FB0-18C5-46D1-BBF7-BECFB9011A62}"/>
            </a:ext>
          </a:extLst>
        </xdr:cNvPr>
        <xdr:cNvSpPr txBox="1"/>
      </xdr:nvSpPr>
      <xdr:spPr>
        <a:xfrm>
          <a:off x="21075727" y="1821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37935</xdr:rowOff>
    </xdr:from>
    <xdr:ext cx="469744" cy="259045"/>
    <xdr:sp macro="" textlink="">
      <xdr:nvSpPr>
        <xdr:cNvPr id="942" name="n_2aveValue【公民館】&#10;一人当たり面積">
          <a:extLst>
            <a:ext uri="{FF2B5EF4-FFF2-40B4-BE49-F238E27FC236}">
              <a16:creationId xmlns:a16="http://schemas.microsoft.com/office/drawing/2014/main" id="{C1905BC1-2921-42DC-9083-B6469411040F}"/>
            </a:ext>
          </a:extLst>
        </xdr:cNvPr>
        <xdr:cNvSpPr txBox="1"/>
      </xdr:nvSpPr>
      <xdr:spPr>
        <a:xfrm>
          <a:off x="20199427" y="1821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43378</xdr:rowOff>
    </xdr:from>
    <xdr:ext cx="469744" cy="259045"/>
    <xdr:sp macro="" textlink="">
      <xdr:nvSpPr>
        <xdr:cNvPr id="943" name="n_3aveValue【公民館】&#10;一人当たり面積">
          <a:extLst>
            <a:ext uri="{FF2B5EF4-FFF2-40B4-BE49-F238E27FC236}">
              <a16:creationId xmlns:a16="http://schemas.microsoft.com/office/drawing/2014/main" id="{C5AB3FA0-5ED2-4AE8-9FFD-0FE9DE94592C}"/>
            </a:ext>
          </a:extLst>
        </xdr:cNvPr>
        <xdr:cNvSpPr txBox="1"/>
      </xdr:nvSpPr>
      <xdr:spPr>
        <a:xfrm>
          <a:off x="19310427" y="1821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44466</xdr:rowOff>
    </xdr:from>
    <xdr:ext cx="469744" cy="259045"/>
    <xdr:sp macro="" textlink="">
      <xdr:nvSpPr>
        <xdr:cNvPr id="944" name="n_4aveValue【公民館】&#10;一人当たり面積">
          <a:extLst>
            <a:ext uri="{FF2B5EF4-FFF2-40B4-BE49-F238E27FC236}">
              <a16:creationId xmlns:a16="http://schemas.microsoft.com/office/drawing/2014/main" id="{FB316CB3-E28D-443C-A890-AEEBE8585317}"/>
            </a:ext>
          </a:extLst>
        </xdr:cNvPr>
        <xdr:cNvSpPr txBox="1"/>
      </xdr:nvSpPr>
      <xdr:spPr>
        <a:xfrm>
          <a:off x="18421427" y="18218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95266</xdr:rowOff>
    </xdr:from>
    <xdr:ext cx="469744" cy="259045"/>
    <xdr:sp macro="" textlink="">
      <xdr:nvSpPr>
        <xdr:cNvPr id="945" name="n_1mainValue【公民館】&#10;一人当たり面積">
          <a:extLst>
            <a:ext uri="{FF2B5EF4-FFF2-40B4-BE49-F238E27FC236}">
              <a16:creationId xmlns:a16="http://schemas.microsoft.com/office/drawing/2014/main" id="{DD894456-FA29-42EF-AB97-8805C95A89AC}"/>
            </a:ext>
          </a:extLst>
        </xdr:cNvPr>
        <xdr:cNvSpPr txBox="1"/>
      </xdr:nvSpPr>
      <xdr:spPr>
        <a:xfrm>
          <a:off x="21075727"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98533</xdr:rowOff>
    </xdr:from>
    <xdr:ext cx="469744" cy="259045"/>
    <xdr:sp macro="" textlink="">
      <xdr:nvSpPr>
        <xdr:cNvPr id="946" name="n_2mainValue【公民館】&#10;一人当たり面積">
          <a:extLst>
            <a:ext uri="{FF2B5EF4-FFF2-40B4-BE49-F238E27FC236}">
              <a16:creationId xmlns:a16="http://schemas.microsoft.com/office/drawing/2014/main" id="{EC1C1649-1A11-4A75-BF1C-DC9FA3A96260}"/>
            </a:ext>
          </a:extLst>
        </xdr:cNvPr>
        <xdr:cNvSpPr txBox="1"/>
      </xdr:nvSpPr>
      <xdr:spPr>
        <a:xfrm>
          <a:off x="20199427" y="1861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100709</xdr:rowOff>
    </xdr:from>
    <xdr:ext cx="469744" cy="259045"/>
    <xdr:sp macro="" textlink="">
      <xdr:nvSpPr>
        <xdr:cNvPr id="947" name="n_3mainValue【公民館】&#10;一人当たり面積">
          <a:extLst>
            <a:ext uri="{FF2B5EF4-FFF2-40B4-BE49-F238E27FC236}">
              <a16:creationId xmlns:a16="http://schemas.microsoft.com/office/drawing/2014/main" id="{833644AF-55DB-4E06-BB19-C121C726AA71}"/>
            </a:ext>
          </a:extLst>
        </xdr:cNvPr>
        <xdr:cNvSpPr txBox="1"/>
      </xdr:nvSpPr>
      <xdr:spPr>
        <a:xfrm>
          <a:off x="19310427" y="18617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124658</xdr:rowOff>
    </xdr:from>
    <xdr:ext cx="469744" cy="259045"/>
    <xdr:sp macro="" textlink="">
      <xdr:nvSpPr>
        <xdr:cNvPr id="948" name="n_4mainValue【公民館】&#10;一人当たり面積">
          <a:extLst>
            <a:ext uri="{FF2B5EF4-FFF2-40B4-BE49-F238E27FC236}">
              <a16:creationId xmlns:a16="http://schemas.microsoft.com/office/drawing/2014/main" id="{67A0A308-0FC8-44AC-930B-FE44DB702E07}"/>
            </a:ext>
          </a:extLst>
        </xdr:cNvPr>
        <xdr:cNvSpPr txBox="1"/>
      </xdr:nvSpPr>
      <xdr:spPr>
        <a:xfrm>
          <a:off x="18421427" y="1864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a:extLst>
            <a:ext uri="{FF2B5EF4-FFF2-40B4-BE49-F238E27FC236}">
              <a16:creationId xmlns:a16="http://schemas.microsoft.com/office/drawing/2014/main" id="{E8A728D0-58FB-415E-9898-688C462F249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a:extLst>
            <a:ext uri="{FF2B5EF4-FFF2-40B4-BE49-F238E27FC236}">
              <a16:creationId xmlns:a16="http://schemas.microsoft.com/office/drawing/2014/main" id="{2969BAB3-84D5-4BBA-B760-8133F8B79B7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a:extLst>
            <a:ext uri="{FF2B5EF4-FFF2-40B4-BE49-F238E27FC236}">
              <a16:creationId xmlns:a16="http://schemas.microsoft.com/office/drawing/2014/main" id="{B2AC1D60-9CE4-4589-A281-DB0E7D6F101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特に高い施設は、道路、認定こども園・幼稚園・保育所及び児童館である。インフラ資産については、市民生命・生活・経済活動に直結するものであることから単純に削減することはできないが、老朽化する施設の維持・修繕費用の増大に対応するため、従来の事後保全型から、予防保全型へと転換を図るとともに、安全性・信頼性を確保しながら、施設の修繕・更新に係る費用を縮減する必要がある。今後も公共施設等総合管理計画に基づく個別施設計画を基本とし、老朽化対策に取り組んで行く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4F3036A-3AC2-4699-BC3D-F2CF4A46895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F0CB268-490B-4DA1-9437-4C2B06A850E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9CB3691-1ADF-46E5-994C-F22EDF7E762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CDEA24F-D626-4C9F-AD9F-F22A1DF4592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長崎県松浦市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DB4D112-E13B-469D-B7E3-2422BF729A1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31A57BC-90D4-4C73-A3E9-E3A14BBFCBE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4C1932E-085B-460A-AF60-AA379D9AFD0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675674A-6625-4269-9B35-D480B1FC552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2FC53CC-7599-4991-9FD1-89F957DC9F6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EDCFA2D-8C72-4044-8C80-26EAB204D9B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21,700
21,492
130.55
20,461,142
19,570,524
684,259
9,741,742
19,183,688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B038370-797D-49BC-8B96-7276CAA16DB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395F7E6-E689-4A0F-A412-803586AFD26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8EC4552-11C3-4511-82F8-9DA861FBDFA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48.1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13C37A2-56C1-4272-B489-082D7E7C280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B422E9E-6771-4A70-8528-E7257C200B5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7EEDD05-5C39-4E65-9139-F70C343305A6}"/>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50E1642-8EDD-40FE-A8AA-78B9C0199B5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C22EE66-7DD0-491B-8939-4122C06E9B3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FC89468-BC83-475B-AEA1-8CF61D4B7ED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DC876B9-D6C5-4AE2-BF57-4E050F1245D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5815AAB-1C4F-4CB6-B686-F787B478723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C2AB2EE-5075-47A0-A390-6AD15434637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45463BD-15C7-4E73-A868-85D47184AA3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438572A-B587-440B-B248-61AFD1073ED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1BC6159-0A98-4397-8AE3-121E1E30C54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CAD11DD-A949-4E17-AAA3-B20F0CD1164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09628B3-98B8-41A4-9B3D-C1B2A82D99B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52E59CB-C4F3-4425-9B5D-87E27C7FED5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1DC3C19-5F69-451B-B49D-54C70CE9846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3097F1F-003E-4D5B-A959-4334487EEF4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82D5512-3C2D-4055-868E-E0616813518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2AAE957-877F-43AF-B7F4-31DFADA7F91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26B5751-3A74-4BA4-84A6-B35379C6FAE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6DA12D4-1B44-4E09-A654-A1B5CEF345F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FA487D5-6348-49E6-8BD7-7283E26FD26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F384B8D-AD24-413A-9449-9A686D1B23B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FB7C9FC-BA68-4F11-BDFD-60E7275992C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E5E0470-42C4-4F1A-87BE-300FD96CD0E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F2AE10D-6A13-4ABA-A9ED-D8050D6AC17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BB567D1-C921-42D5-9A59-E7CC805F1BA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C886699-7A41-437E-871E-1E214492EDE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9892890-C6FA-46C7-BA6E-85BCAF43F3B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F514BB4D-FC6E-40ED-A638-E607D789159B}"/>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394DDBCD-C8FD-436A-BE54-C3EF1EC606A4}"/>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854D6DD4-0666-462E-9D38-C1307C2AC911}"/>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A0E27AE-5E97-4099-B3EF-9051669E9CD1}"/>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3AB5174A-5B0F-4D6C-8E06-A265E302A50D}"/>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A435F1E7-6A24-4262-A6EE-F8D289F69DC5}"/>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F92604BC-8EE3-4661-A0BA-827490E27FD1}"/>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E8338AD2-2924-4CE3-A23B-FF91F4AC5F33}"/>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B85FC451-04D0-4B59-9A01-98CAD585A8B1}"/>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7F0D7C36-6F10-4AB0-8C28-BE94AF0E2789}"/>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1A5E8C81-3951-4EB7-BC5B-DB9BB0FB448B}"/>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EB7DADAB-CACB-4601-B51A-FFA274D431D9}"/>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1EF1A2B6-326C-4C5F-91C2-6CE205FD45B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83C3F98A-C6EB-4059-8EED-D10E6588D16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436A737B-B4AB-413F-A2FA-395456C673E3}"/>
            </a:ext>
          </a:extLst>
        </xdr:cNvPr>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4035A1B8-143C-4C75-8107-F3810C90AFA3}"/>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20455E86-7A42-44D9-9F9E-307D1269FCFD}"/>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A44C7319-CD63-4050-B959-66F2B6EC2EF3}"/>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580BF657-1C31-4754-88CB-21B266F795E2}"/>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22151</xdr:rowOff>
    </xdr:from>
    <xdr:ext cx="405111" cy="259045"/>
    <xdr:sp macro="" textlink="">
      <xdr:nvSpPr>
        <xdr:cNvPr id="63" name="【図書館】&#10;有形固定資産減価償却率平均値テキスト">
          <a:extLst>
            <a:ext uri="{FF2B5EF4-FFF2-40B4-BE49-F238E27FC236}">
              <a16:creationId xmlns:a16="http://schemas.microsoft.com/office/drawing/2014/main" id="{998F27B8-81C1-4493-B408-1096FC5E490B}"/>
            </a:ext>
          </a:extLst>
        </xdr:cNvPr>
        <xdr:cNvSpPr txBox="1"/>
      </xdr:nvSpPr>
      <xdr:spPr>
        <a:xfrm>
          <a:off x="4673600" y="6194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170724</xdr:rowOff>
    </xdr:from>
    <xdr:to>
      <xdr:col>24</xdr:col>
      <xdr:colOff>114300</xdr:colOff>
      <xdr:row>37</xdr:row>
      <xdr:rowOff>100874</xdr:rowOff>
    </xdr:to>
    <xdr:sp macro="" textlink="">
      <xdr:nvSpPr>
        <xdr:cNvPr id="64" name="フローチャート: 判断 63">
          <a:extLst>
            <a:ext uri="{FF2B5EF4-FFF2-40B4-BE49-F238E27FC236}">
              <a16:creationId xmlns:a16="http://schemas.microsoft.com/office/drawing/2014/main" id="{C3562DE5-7A66-46C1-9600-92EAAC982956}"/>
            </a:ext>
          </a:extLst>
        </xdr:cNvPr>
        <xdr:cNvSpPr/>
      </xdr:nvSpPr>
      <xdr:spPr>
        <a:xfrm>
          <a:off x="4584700" y="634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144599</xdr:rowOff>
    </xdr:from>
    <xdr:to>
      <xdr:col>20</xdr:col>
      <xdr:colOff>38100</xdr:colOff>
      <xdr:row>37</xdr:row>
      <xdr:rowOff>74749</xdr:rowOff>
    </xdr:to>
    <xdr:sp macro="" textlink="">
      <xdr:nvSpPr>
        <xdr:cNvPr id="65" name="フローチャート: 判断 64">
          <a:extLst>
            <a:ext uri="{FF2B5EF4-FFF2-40B4-BE49-F238E27FC236}">
              <a16:creationId xmlns:a16="http://schemas.microsoft.com/office/drawing/2014/main" id="{62AA461B-C292-464D-89D4-92DAB4426529}"/>
            </a:ext>
          </a:extLst>
        </xdr:cNvPr>
        <xdr:cNvSpPr/>
      </xdr:nvSpPr>
      <xdr:spPr>
        <a:xfrm>
          <a:off x="3746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123372</xdr:rowOff>
    </xdr:from>
    <xdr:to>
      <xdr:col>15</xdr:col>
      <xdr:colOff>101600</xdr:colOff>
      <xdr:row>37</xdr:row>
      <xdr:rowOff>53522</xdr:rowOff>
    </xdr:to>
    <xdr:sp macro="" textlink="">
      <xdr:nvSpPr>
        <xdr:cNvPr id="66" name="フローチャート: 判断 65">
          <a:extLst>
            <a:ext uri="{FF2B5EF4-FFF2-40B4-BE49-F238E27FC236}">
              <a16:creationId xmlns:a16="http://schemas.microsoft.com/office/drawing/2014/main" id="{E66CB93A-515A-4D91-93EE-232405D22B86}"/>
            </a:ext>
          </a:extLst>
        </xdr:cNvPr>
        <xdr:cNvSpPr/>
      </xdr:nvSpPr>
      <xdr:spPr>
        <a:xfrm>
          <a:off x="2857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115207</xdr:rowOff>
    </xdr:from>
    <xdr:to>
      <xdr:col>10</xdr:col>
      <xdr:colOff>165100</xdr:colOff>
      <xdr:row>37</xdr:row>
      <xdr:rowOff>45357</xdr:rowOff>
    </xdr:to>
    <xdr:sp macro="" textlink="">
      <xdr:nvSpPr>
        <xdr:cNvPr id="67" name="フローチャート: 判断 66">
          <a:extLst>
            <a:ext uri="{FF2B5EF4-FFF2-40B4-BE49-F238E27FC236}">
              <a16:creationId xmlns:a16="http://schemas.microsoft.com/office/drawing/2014/main" id="{817540BC-2894-4ACB-BB03-C4821801375D}"/>
            </a:ext>
          </a:extLst>
        </xdr:cNvPr>
        <xdr:cNvSpPr/>
      </xdr:nvSpPr>
      <xdr:spPr>
        <a:xfrm>
          <a:off x="1968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115207</xdr:rowOff>
    </xdr:from>
    <xdr:to>
      <xdr:col>6</xdr:col>
      <xdr:colOff>38100</xdr:colOff>
      <xdr:row>37</xdr:row>
      <xdr:rowOff>45357</xdr:rowOff>
    </xdr:to>
    <xdr:sp macro="" textlink="">
      <xdr:nvSpPr>
        <xdr:cNvPr id="68" name="フローチャート: 判断 67">
          <a:extLst>
            <a:ext uri="{FF2B5EF4-FFF2-40B4-BE49-F238E27FC236}">
              <a16:creationId xmlns:a16="http://schemas.microsoft.com/office/drawing/2014/main" id="{7EB2E4E6-FA33-4833-BE2B-0A18E0733FD8}"/>
            </a:ext>
          </a:extLst>
        </xdr:cNvPr>
        <xdr:cNvSpPr/>
      </xdr:nvSpPr>
      <xdr:spPr>
        <a:xfrm>
          <a:off x="1079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45726AD-7909-4E4F-A179-92F27CD9BE9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77181D6-D256-46CE-86C2-C7C8CBEDD5B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95024E1-07C6-4FF4-A4F0-6627A8D8D25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AF36593-3DDD-4480-8D91-6EA211359AA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97693E59-8ABE-46E7-AB03-4BF85B8AA5D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103777</xdr:rowOff>
    </xdr:from>
    <xdr:to>
      <xdr:col>24</xdr:col>
      <xdr:colOff>114300</xdr:colOff>
      <xdr:row>38</xdr:row>
      <xdr:rowOff>33927</xdr:rowOff>
    </xdr:to>
    <xdr:sp macro="" textlink="">
      <xdr:nvSpPr>
        <xdr:cNvPr id="74" name="楕円 73">
          <a:extLst>
            <a:ext uri="{FF2B5EF4-FFF2-40B4-BE49-F238E27FC236}">
              <a16:creationId xmlns:a16="http://schemas.microsoft.com/office/drawing/2014/main" id="{3A0D2201-D717-4352-A64C-466766B85C9B}"/>
            </a:ext>
          </a:extLst>
        </xdr:cNvPr>
        <xdr:cNvSpPr/>
      </xdr:nvSpPr>
      <xdr:spPr>
        <a:xfrm>
          <a:off x="4584700" y="644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82204</xdr:rowOff>
    </xdr:from>
    <xdr:ext cx="405111" cy="259045"/>
    <xdr:sp macro="" textlink="">
      <xdr:nvSpPr>
        <xdr:cNvPr id="75" name="【図書館】&#10;有形固定資産減価償却率該当値テキスト">
          <a:extLst>
            <a:ext uri="{FF2B5EF4-FFF2-40B4-BE49-F238E27FC236}">
              <a16:creationId xmlns:a16="http://schemas.microsoft.com/office/drawing/2014/main" id="{DAF82D27-9197-47E9-A818-7B5545A216E4}"/>
            </a:ext>
          </a:extLst>
        </xdr:cNvPr>
        <xdr:cNvSpPr txBox="1"/>
      </xdr:nvSpPr>
      <xdr:spPr>
        <a:xfrm>
          <a:off x="4673600" y="6425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69487</xdr:rowOff>
    </xdr:from>
    <xdr:to>
      <xdr:col>20</xdr:col>
      <xdr:colOff>38100</xdr:colOff>
      <xdr:row>37</xdr:row>
      <xdr:rowOff>171087</xdr:rowOff>
    </xdr:to>
    <xdr:sp macro="" textlink="">
      <xdr:nvSpPr>
        <xdr:cNvPr id="76" name="楕円 75">
          <a:extLst>
            <a:ext uri="{FF2B5EF4-FFF2-40B4-BE49-F238E27FC236}">
              <a16:creationId xmlns:a16="http://schemas.microsoft.com/office/drawing/2014/main" id="{3B7EA491-E3BD-473C-B7C1-E57501F5B2D5}"/>
            </a:ext>
          </a:extLst>
        </xdr:cNvPr>
        <xdr:cNvSpPr/>
      </xdr:nvSpPr>
      <xdr:spPr>
        <a:xfrm>
          <a:off x="3746500" y="641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120287</xdr:rowOff>
    </xdr:from>
    <xdr:to>
      <xdr:col>24</xdr:col>
      <xdr:colOff>63500</xdr:colOff>
      <xdr:row>37</xdr:row>
      <xdr:rowOff>154577</xdr:rowOff>
    </xdr:to>
    <xdr:cxnSp macro="">
      <xdr:nvCxnSpPr>
        <xdr:cNvPr id="77" name="直線コネクタ 76">
          <a:extLst>
            <a:ext uri="{FF2B5EF4-FFF2-40B4-BE49-F238E27FC236}">
              <a16:creationId xmlns:a16="http://schemas.microsoft.com/office/drawing/2014/main" id="{07F8E225-FC6D-495C-8553-E0FB2FEC3296}"/>
            </a:ext>
          </a:extLst>
        </xdr:cNvPr>
        <xdr:cNvCxnSpPr/>
      </xdr:nvCxnSpPr>
      <xdr:spPr>
        <a:xfrm>
          <a:off x="3797300" y="6463937"/>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33564</xdr:rowOff>
    </xdr:from>
    <xdr:to>
      <xdr:col>15</xdr:col>
      <xdr:colOff>101600</xdr:colOff>
      <xdr:row>37</xdr:row>
      <xdr:rowOff>135164</xdr:rowOff>
    </xdr:to>
    <xdr:sp macro="" textlink="">
      <xdr:nvSpPr>
        <xdr:cNvPr id="78" name="楕円 77">
          <a:extLst>
            <a:ext uri="{FF2B5EF4-FFF2-40B4-BE49-F238E27FC236}">
              <a16:creationId xmlns:a16="http://schemas.microsoft.com/office/drawing/2014/main" id="{253E9B5D-06F6-4B5B-9B00-53F90788BC7F}"/>
            </a:ext>
          </a:extLst>
        </xdr:cNvPr>
        <xdr:cNvSpPr/>
      </xdr:nvSpPr>
      <xdr:spPr>
        <a:xfrm>
          <a:off x="2857500" y="637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84364</xdr:rowOff>
    </xdr:from>
    <xdr:to>
      <xdr:col>19</xdr:col>
      <xdr:colOff>177800</xdr:colOff>
      <xdr:row>37</xdr:row>
      <xdr:rowOff>120287</xdr:rowOff>
    </xdr:to>
    <xdr:cxnSp macro="">
      <xdr:nvCxnSpPr>
        <xdr:cNvPr id="79" name="直線コネクタ 78">
          <a:extLst>
            <a:ext uri="{FF2B5EF4-FFF2-40B4-BE49-F238E27FC236}">
              <a16:creationId xmlns:a16="http://schemas.microsoft.com/office/drawing/2014/main" id="{4D181C37-0350-4A4C-B38E-2ABE5F64C6A9}"/>
            </a:ext>
          </a:extLst>
        </xdr:cNvPr>
        <xdr:cNvCxnSpPr/>
      </xdr:nvCxnSpPr>
      <xdr:spPr>
        <a:xfrm>
          <a:off x="2908300" y="642801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84183</xdr:rowOff>
    </xdr:from>
    <xdr:to>
      <xdr:col>10</xdr:col>
      <xdr:colOff>165100</xdr:colOff>
      <xdr:row>37</xdr:row>
      <xdr:rowOff>14333</xdr:rowOff>
    </xdr:to>
    <xdr:sp macro="" textlink="">
      <xdr:nvSpPr>
        <xdr:cNvPr id="80" name="楕円 79">
          <a:extLst>
            <a:ext uri="{FF2B5EF4-FFF2-40B4-BE49-F238E27FC236}">
              <a16:creationId xmlns:a16="http://schemas.microsoft.com/office/drawing/2014/main" id="{155655DB-FE73-4F14-8C49-5C2B89F4F7E1}"/>
            </a:ext>
          </a:extLst>
        </xdr:cNvPr>
        <xdr:cNvSpPr/>
      </xdr:nvSpPr>
      <xdr:spPr>
        <a:xfrm>
          <a:off x="1968500" y="625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134983</xdr:rowOff>
    </xdr:from>
    <xdr:to>
      <xdr:col>15</xdr:col>
      <xdr:colOff>50800</xdr:colOff>
      <xdr:row>37</xdr:row>
      <xdr:rowOff>84364</xdr:rowOff>
    </xdr:to>
    <xdr:cxnSp macro="">
      <xdr:nvCxnSpPr>
        <xdr:cNvPr id="81" name="直線コネクタ 80">
          <a:extLst>
            <a:ext uri="{FF2B5EF4-FFF2-40B4-BE49-F238E27FC236}">
              <a16:creationId xmlns:a16="http://schemas.microsoft.com/office/drawing/2014/main" id="{D553661D-6F51-4939-8658-3EE46706926C}"/>
            </a:ext>
          </a:extLst>
        </xdr:cNvPr>
        <xdr:cNvCxnSpPr/>
      </xdr:nvCxnSpPr>
      <xdr:spPr>
        <a:xfrm>
          <a:off x="2019300" y="6307183"/>
          <a:ext cx="889000" cy="12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48260</xdr:rowOff>
    </xdr:from>
    <xdr:to>
      <xdr:col>6</xdr:col>
      <xdr:colOff>38100</xdr:colOff>
      <xdr:row>36</xdr:row>
      <xdr:rowOff>149860</xdr:rowOff>
    </xdr:to>
    <xdr:sp macro="" textlink="">
      <xdr:nvSpPr>
        <xdr:cNvPr id="82" name="楕円 81">
          <a:extLst>
            <a:ext uri="{FF2B5EF4-FFF2-40B4-BE49-F238E27FC236}">
              <a16:creationId xmlns:a16="http://schemas.microsoft.com/office/drawing/2014/main" id="{39B45058-53AB-40AE-BF2F-3790B3FFD22A}"/>
            </a:ext>
          </a:extLst>
        </xdr:cNvPr>
        <xdr:cNvSpPr/>
      </xdr:nvSpPr>
      <xdr:spPr>
        <a:xfrm>
          <a:off x="1079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99060</xdr:rowOff>
    </xdr:from>
    <xdr:to>
      <xdr:col>10</xdr:col>
      <xdr:colOff>114300</xdr:colOff>
      <xdr:row>36</xdr:row>
      <xdr:rowOff>134983</xdr:rowOff>
    </xdr:to>
    <xdr:cxnSp macro="">
      <xdr:nvCxnSpPr>
        <xdr:cNvPr id="83" name="直線コネクタ 82">
          <a:extLst>
            <a:ext uri="{FF2B5EF4-FFF2-40B4-BE49-F238E27FC236}">
              <a16:creationId xmlns:a16="http://schemas.microsoft.com/office/drawing/2014/main" id="{EC5FE894-627E-4E70-8D63-F182582E524B}"/>
            </a:ext>
          </a:extLst>
        </xdr:cNvPr>
        <xdr:cNvCxnSpPr/>
      </xdr:nvCxnSpPr>
      <xdr:spPr>
        <a:xfrm>
          <a:off x="1130300" y="627126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91276</xdr:rowOff>
    </xdr:from>
    <xdr:ext cx="405111" cy="259045"/>
    <xdr:sp macro="" textlink="">
      <xdr:nvSpPr>
        <xdr:cNvPr id="84" name="n_1aveValue【図書館】&#10;有形固定資産減価償却率">
          <a:extLst>
            <a:ext uri="{FF2B5EF4-FFF2-40B4-BE49-F238E27FC236}">
              <a16:creationId xmlns:a16="http://schemas.microsoft.com/office/drawing/2014/main" id="{8CAB7D20-7B8B-409F-8DEA-0B085DEE5BAF}"/>
            </a:ext>
          </a:extLst>
        </xdr:cNvPr>
        <xdr:cNvSpPr txBox="1"/>
      </xdr:nvSpPr>
      <xdr:spPr>
        <a:xfrm>
          <a:off x="35820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70049</xdr:rowOff>
    </xdr:from>
    <xdr:ext cx="405111" cy="259045"/>
    <xdr:sp macro="" textlink="">
      <xdr:nvSpPr>
        <xdr:cNvPr id="85" name="n_2aveValue【図書館】&#10;有形固定資産減価償却率">
          <a:extLst>
            <a:ext uri="{FF2B5EF4-FFF2-40B4-BE49-F238E27FC236}">
              <a16:creationId xmlns:a16="http://schemas.microsoft.com/office/drawing/2014/main" id="{200AA938-F845-4C02-BAE4-5F94D0A78BD7}"/>
            </a:ext>
          </a:extLst>
        </xdr:cNvPr>
        <xdr:cNvSpPr txBox="1"/>
      </xdr:nvSpPr>
      <xdr:spPr>
        <a:xfrm>
          <a:off x="2705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36484</xdr:rowOff>
    </xdr:from>
    <xdr:ext cx="405111" cy="259045"/>
    <xdr:sp macro="" textlink="">
      <xdr:nvSpPr>
        <xdr:cNvPr id="86" name="n_3aveValue【図書館】&#10;有形固定資産減価償却率">
          <a:extLst>
            <a:ext uri="{FF2B5EF4-FFF2-40B4-BE49-F238E27FC236}">
              <a16:creationId xmlns:a16="http://schemas.microsoft.com/office/drawing/2014/main" id="{05DBEAD3-EF40-42F3-AEF1-2A5DDF4D42E0}"/>
            </a:ext>
          </a:extLst>
        </xdr:cNvPr>
        <xdr:cNvSpPr txBox="1"/>
      </xdr:nvSpPr>
      <xdr:spPr>
        <a:xfrm>
          <a:off x="1816744" y="638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36484</xdr:rowOff>
    </xdr:from>
    <xdr:ext cx="405111" cy="259045"/>
    <xdr:sp macro="" textlink="">
      <xdr:nvSpPr>
        <xdr:cNvPr id="87" name="n_4aveValue【図書館】&#10;有形固定資産減価償却率">
          <a:extLst>
            <a:ext uri="{FF2B5EF4-FFF2-40B4-BE49-F238E27FC236}">
              <a16:creationId xmlns:a16="http://schemas.microsoft.com/office/drawing/2014/main" id="{6971B825-1C65-403A-A547-7D804F97D9A1}"/>
            </a:ext>
          </a:extLst>
        </xdr:cNvPr>
        <xdr:cNvSpPr txBox="1"/>
      </xdr:nvSpPr>
      <xdr:spPr>
        <a:xfrm>
          <a:off x="927744" y="638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162214</xdr:rowOff>
    </xdr:from>
    <xdr:ext cx="405111" cy="259045"/>
    <xdr:sp macro="" textlink="">
      <xdr:nvSpPr>
        <xdr:cNvPr id="88" name="n_1mainValue【図書館】&#10;有形固定資産減価償却率">
          <a:extLst>
            <a:ext uri="{FF2B5EF4-FFF2-40B4-BE49-F238E27FC236}">
              <a16:creationId xmlns:a16="http://schemas.microsoft.com/office/drawing/2014/main" id="{47FDB43E-988C-4606-89A9-A8A46208A789}"/>
            </a:ext>
          </a:extLst>
        </xdr:cNvPr>
        <xdr:cNvSpPr txBox="1"/>
      </xdr:nvSpPr>
      <xdr:spPr>
        <a:xfrm>
          <a:off x="3582044" y="650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126292</xdr:rowOff>
    </xdr:from>
    <xdr:ext cx="405111" cy="259045"/>
    <xdr:sp macro="" textlink="">
      <xdr:nvSpPr>
        <xdr:cNvPr id="89" name="n_2mainValue【図書館】&#10;有形固定資産減価償却率">
          <a:extLst>
            <a:ext uri="{FF2B5EF4-FFF2-40B4-BE49-F238E27FC236}">
              <a16:creationId xmlns:a16="http://schemas.microsoft.com/office/drawing/2014/main" id="{F71BE217-F1B9-4CDC-B614-30147965B489}"/>
            </a:ext>
          </a:extLst>
        </xdr:cNvPr>
        <xdr:cNvSpPr txBox="1"/>
      </xdr:nvSpPr>
      <xdr:spPr>
        <a:xfrm>
          <a:off x="2705744" y="646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30860</xdr:rowOff>
    </xdr:from>
    <xdr:ext cx="405111" cy="259045"/>
    <xdr:sp macro="" textlink="">
      <xdr:nvSpPr>
        <xdr:cNvPr id="90" name="n_3mainValue【図書館】&#10;有形固定資産減価償却率">
          <a:extLst>
            <a:ext uri="{FF2B5EF4-FFF2-40B4-BE49-F238E27FC236}">
              <a16:creationId xmlns:a16="http://schemas.microsoft.com/office/drawing/2014/main" id="{AAE6D822-40FC-4FDA-ACCD-5A6AA51A8F28}"/>
            </a:ext>
          </a:extLst>
        </xdr:cNvPr>
        <xdr:cNvSpPr txBox="1"/>
      </xdr:nvSpPr>
      <xdr:spPr>
        <a:xfrm>
          <a:off x="1816744" y="603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166387</xdr:rowOff>
    </xdr:from>
    <xdr:ext cx="405111" cy="259045"/>
    <xdr:sp macro="" textlink="">
      <xdr:nvSpPr>
        <xdr:cNvPr id="91" name="n_4mainValue【図書館】&#10;有形固定資産減価償却率">
          <a:extLst>
            <a:ext uri="{FF2B5EF4-FFF2-40B4-BE49-F238E27FC236}">
              <a16:creationId xmlns:a16="http://schemas.microsoft.com/office/drawing/2014/main" id="{0E2B53C2-908F-488A-A7DE-ABE2FDED32A2}"/>
            </a:ext>
          </a:extLst>
        </xdr:cNvPr>
        <xdr:cNvSpPr txBox="1"/>
      </xdr:nvSpPr>
      <xdr:spPr>
        <a:xfrm>
          <a:off x="9277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46F2578A-BFD6-4D17-86E0-265FD12C803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5D99D6E2-129A-4F02-8F24-F2284B3C5B0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DEA0B17F-4A05-45AD-A416-114671657FF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A8162F4C-5AD7-4854-8231-0524B1244EF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D3E1DAA1-EC15-432C-98E2-16B90E595EF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A2987876-8833-4CA8-A2E0-7A16B77D6CC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B88D8007-09BE-4639-8CA7-337DF6163A0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582758E8-F530-4DB1-90B8-D5F8ACDD692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E76C518D-76C8-41F2-9FBF-F26EAD216D92}"/>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5D3243B1-5BBD-4D43-B87A-6734389E966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FA8C2B19-B725-476B-85D1-776D3E65AD15}"/>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3E9289F3-6C75-4DA0-8BF2-31DAA7397F08}"/>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8CAC1CB7-7E6D-4AFB-9EB5-FEAB0263F5B3}"/>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D26BA383-443A-45F4-9983-654BBA6E88AE}"/>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69D31756-2B47-435F-943E-855DF9022204}"/>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E7DCB143-1977-4FBD-8E77-40659ADD6AD8}"/>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DD0445F9-A8FE-4184-A7C5-B8D13AB5F398}"/>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69FA1CDB-B2C1-46DA-AC86-A2F15B241399}"/>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9903F4A4-C978-481C-94D1-E4AE9CC0679C}"/>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77B2F7B9-2173-49EA-A0CD-EB3F2BF461AD}"/>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44A8791B-4E62-416D-99D1-14025894F6C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3EB125CA-AFEE-4CEA-A122-607973AC6BC6}"/>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BCDEE431-5D19-4DBD-A49E-94691611702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45720</xdr:rowOff>
    </xdr:from>
    <xdr:to>
      <xdr:col>54</xdr:col>
      <xdr:colOff>189865</xdr:colOff>
      <xdr:row>42</xdr:row>
      <xdr:rowOff>3810</xdr:rowOff>
    </xdr:to>
    <xdr:cxnSp macro="">
      <xdr:nvCxnSpPr>
        <xdr:cNvPr id="115" name="直線コネクタ 114">
          <a:extLst>
            <a:ext uri="{FF2B5EF4-FFF2-40B4-BE49-F238E27FC236}">
              <a16:creationId xmlns:a16="http://schemas.microsoft.com/office/drawing/2014/main" id="{59BF0AF4-314C-4EF3-98A4-E601B887D17E}"/>
            </a:ext>
          </a:extLst>
        </xdr:cNvPr>
        <xdr:cNvCxnSpPr/>
      </xdr:nvCxnSpPr>
      <xdr:spPr>
        <a:xfrm flipV="1">
          <a:off x="10476865" y="587502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6" name="【図書館】&#10;一人当たり面積最小値テキスト">
          <a:extLst>
            <a:ext uri="{FF2B5EF4-FFF2-40B4-BE49-F238E27FC236}">
              <a16:creationId xmlns:a16="http://schemas.microsoft.com/office/drawing/2014/main" id="{8A9DD6E8-0954-4D4C-8A5A-BD5885781BD5}"/>
            </a:ext>
          </a:extLst>
        </xdr:cNvPr>
        <xdr:cNvSpPr txBox="1"/>
      </xdr:nvSpPr>
      <xdr:spPr>
        <a:xfrm>
          <a:off x="10515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7" name="直線コネクタ 116">
          <a:extLst>
            <a:ext uri="{FF2B5EF4-FFF2-40B4-BE49-F238E27FC236}">
              <a16:creationId xmlns:a16="http://schemas.microsoft.com/office/drawing/2014/main" id="{024A2A88-C9D9-4543-B105-2D49C9ACA16A}"/>
            </a:ext>
          </a:extLst>
        </xdr:cNvPr>
        <xdr:cNvCxnSpPr/>
      </xdr:nvCxnSpPr>
      <xdr:spPr>
        <a:xfrm>
          <a:off x="10388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163847</xdr:rowOff>
    </xdr:from>
    <xdr:ext cx="469744" cy="259045"/>
    <xdr:sp macro="" textlink="">
      <xdr:nvSpPr>
        <xdr:cNvPr id="118" name="【図書館】&#10;一人当たり面積最大値テキスト">
          <a:extLst>
            <a:ext uri="{FF2B5EF4-FFF2-40B4-BE49-F238E27FC236}">
              <a16:creationId xmlns:a16="http://schemas.microsoft.com/office/drawing/2014/main" id="{845CEF59-1AF4-4D2F-BAF6-8E96FAF8EA7A}"/>
            </a:ext>
          </a:extLst>
        </xdr:cNvPr>
        <xdr:cNvSpPr txBox="1"/>
      </xdr:nvSpPr>
      <xdr:spPr>
        <a:xfrm>
          <a:off x="10515600" y="565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45720</xdr:rowOff>
    </xdr:from>
    <xdr:to>
      <xdr:col>55</xdr:col>
      <xdr:colOff>88900</xdr:colOff>
      <xdr:row>34</xdr:row>
      <xdr:rowOff>45720</xdr:rowOff>
    </xdr:to>
    <xdr:cxnSp macro="">
      <xdr:nvCxnSpPr>
        <xdr:cNvPr id="119" name="直線コネクタ 118">
          <a:extLst>
            <a:ext uri="{FF2B5EF4-FFF2-40B4-BE49-F238E27FC236}">
              <a16:creationId xmlns:a16="http://schemas.microsoft.com/office/drawing/2014/main" id="{E5E4F7C4-5579-4B0E-9F03-2A866B4D4539}"/>
            </a:ext>
          </a:extLst>
        </xdr:cNvPr>
        <xdr:cNvCxnSpPr/>
      </xdr:nvCxnSpPr>
      <xdr:spPr>
        <a:xfrm>
          <a:off x="10388600" y="587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45737</xdr:rowOff>
    </xdr:from>
    <xdr:ext cx="469744" cy="259045"/>
    <xdr:sp macro="" textlink="">
      <xdr:nvSpPr>
        <xdr:cNvPr id="120" name="【図書館】&#10;一人当たり面積平均値テキスト">
          <a:extLst>
            <a:ext uri="{FF2B5EF4-FFF2-40B4-BE49-F238E27FC236}">
              <a16:creationId xmlns:a16="http://schemas.microsoft.com/office/drawing/2014/main" id="{4622F443-B6A5-42BD-B72E-17D55DB0C52A}"/>
            </a:ext>
          </a:extLst>
        </xdr:cNvPr>
        <xdr:cNvSpPr txBox="1"/>
      </xdr:nvSpPr>
      <xdr:spPr>
        <a:xfrm>
          <a:off x="10515600" y="6903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67310</xdr:rowOff>
    </xdr:from>
    <xdr:to>
      <xdr:col>55</xdr:col>
      <xdr:colOff>50800</xdr:colOff>
      <xdr:row>40</xdr:row>
      <xdr:rowOff>168910</xdr:rowOff>
    </xdr:to>
    <xdr:sp macro="" textlink="">
      <xdr:nvSpPr>
        <xdr:cNvPr id="121" name="フローチャート: 判断 120">
          <a:extLst>
            <a:ext uri="{FF2B5EF4-FFF2-40B4-BE49-F238E27FC236}">
              <a16:creationId xmlns:a16="http://schemas.microsoft.com/office/drawing/2014/main" id="{AB537A5C-2245-48A9-8674-7C68EC64B890}"/>
            </a:ext>
          </a:extLst>
        </xdr:cNvPr>
        <xdr:cNvSpPr/>
      </xdr:nvSpPr>
      <xdr:spPr>
        <a:xfrm>
          <a:off x="10426700" y="692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74930</xdr:rowOff>
    </xdr:from>
    <xdr:to>
      <xdr:col>50</xdr:col>
      <xdr:colOff>165100</xdr:colOff>
      <xdr:row>41</xdr:row>
      <xdr:rowOff>5080</xdr:rowOff>
    </xdr:to>
    <xdr:sp macro="" textlink="">
      <xdr:nvSpPr>
        <xdr:cNvPr id="122" name="フローチャート: 判断 121">
          <a:extLst>
            <a:ext uri="{FF2B5EF4-FFF2-40B4-BE49-F238E27FC236}">
              <a16:creationId xmlns:a16="http://schemas.microsoft.com/office/drawing/2014/main" id="{571C0C5E-4E4D-457C-91FD-619B3AB3116B}"/>
            </a:ext>
          </a:extLst>
        </xdr:cNvPr>
        <xdr:cNvSpPr/>
      </xdr:nvSpPr>
      <xdr:spPr>
        <a:xfrm>
          <a:off x="9588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78740</xdr:rowOff>
    </xdr:from>
    <xdr:to>
      <xdr:col>46</xdr:col>
      <xdr:colOff>38100</xdr:colOff>
      <xdr:row>41</xdr:row>
      <xdr:rowOff>8890</xdr:rowOff>
    </xdr:to>
    <xdr:sp macro="" textlink="">
      <xdr:nvSpPr>
        <xdr:cNvPr id="123" name="フローチャート: 判断 122">
          <a:extLst>
            <a:ext uri="{FF2B5EF4-FFF2-40B4-BE49-F238E27FC236}">
              <a16:creationId xmlns:a16="http://schemas.microsoft.com/office/drawing/2014/main" id="{EB0F7B1A-E7F4-474E-BE92-431091AA4552}"/>
            </a:ext>
          </a:extLst>
        </xdr:cNvPr>
        <xdr:cNvSpPr/>
      </xdr:nvSpPr>
      <xdr:spPr>
        <a:xfrm>
          <a:off x="8699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86360</xdr:rowOff>
    </xdr:from>
    <xdr:to>
      <xdr:col>41</xdr:col>
      <xdr:colOff>101600</xdr:colOff>
      <xdr:row>41</xdr:row>
      <xdr:rowOff>16510</xdr:rowOff>
    </xdr:to>
    <xdr:sp macro="" textlink="">
      <xdr:nvSpPr>
        <xdr:cNvPr id="124" name="フローチャート: 判断 123">
          <a:extLst>
            <a:ext uri="{FF2B5EF4-FFF2-40B4-BE49-F238E27FC236}">
              <a16:creationId xmlns:a16="http://schemas.microsoft.com/office/drawing/2014/main" id="{0E159A7B-247D-4A2D-B5E7-83F236C63842}"/>
            </a:ext>
          </a:extLst>
        </xdr:cNvPr>
        <xdr:cNvSpPr/>
      </xdr:nvSpPr>
      <xdr:spPr>
        <a:xfrm>
          <a:off x="7810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5" name="フローチャート: 判断 124">
          <a:extLst>
            <a:ext uri="{FF2B5EF4-FFF2-40B4-BE49-F238E27FC236}">
              <a16:creationId xmlns:a16="http://schemas.microsoft.com/office/drawing/2014/main" id="{136A33B8-B8E6-4D28-9877-802AB5C5571F}"/>
            </a:ext>
          </a:extLst>
        </xdr:cNvPr>
        <xdr:cNvSpPr/>
      </xdr:nvSpPr>
      <xdr:spPr>
        <a:xfrm>
          <a:off x="6921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2265C90-6BB7-4458-83C8-9D41AF8F887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912D989-DDD2-44CA-B302-C7A9B057645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1F41ABA-B969-4635-AB68-3FDADCF1114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1C910E7B-AE68-4E28-803B-BDF78A20F41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775EB4C-E215-48FB-AAC5-93B177125C3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36830</xdr:rowOff>
    </xdr:from>
    <xdr:to>
      <xdr:col>55</xdr:col>
      <xdr:colOff>50800</xdr:colOff>
      <xdr:row>40</xdr:row>
      <xdr:rowOff>138430</xdr:rowOff>
    </xdr:to>
    <xdr:sp macro="" textlink="">
      <xdr:nvSpPr>
        <xdr:cNvPr id="131" name="楕円 130">
          <a:extLst>
            <a:ext uri="{FF2B5EF4-FFF2-40B4-BE49-F238E27FC236}">
              <a16:creationId xmlns:a16="http://schemas.microsoft.com/office/drawing/2014/main" id="{4B0EB0F4-51F6-45F9-9474-796D2F4385CE}"/>
            </a:ext>
          </a:extLst>
        </xdr:cNvPr>
        <xdr:cNvSpPr/>
      </xdr:nvSpPr>
      <xdr:spPr>
        <a:xfrm>
          <a:off x="10426700" y="68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59707</xdr:rowOff>
    </xdr:from>
    <xdr:ext cx="469744" cy="259045"/>
    <xdr:sp macro="" textlink="">
      <xdr:nvSpPr>
        <xdr:cNvPr id="132" name="【図書館】&#10;一人当たり面積該当値テキスト">
          <a:extLst>
            <a:ext uri="{FF2B5EF4-FFF2-40B4-BE49-F238E27FC236}">
              <a16:creationId xmlns:a16="http://schemas.microsoft.com/office/drawing/2014/main" id="{305F68F8-90D6-4D39-BB8F-F9777281CB2D}"/>
            </a:ext>
          </a:extLst>
        </xdr:cNvPr>
        <xdr:cNvSpPr txBox="1"/>
      </xdr:nvSpPr>
      <xdr:spPr>
        <a:xfrm>
          <a:off x="10515600" y="674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44450</xdr:rowOff>
    </xdr:from>
    <xdr:to>
      <xdr:col>50</xdr:col>
      <xdr:colOff>165100</xdr:colOff>
      <xdr:row>40</xdr:row>
      <xdr:rowOff>146050</xdr:rowOff>
    </xdr:to>
    <xdr:sp macro="" textlink="">
      <xdr:nvSpPr>
        <xdr:cNvPr id="133" name="楕円 132">
          <a:extLst>
            <a:ext uri="{FF2B5EF4-FFF2-40B4-BE49-F238E27FC236}">
              <a16:creationId xmlns:a16="http://schemas.microsoft.com/office/drawing/2014/main" id="{45CD7C99-6CBD-4386-B0F7-FB885190A89E}"/>
            </a:ext>
          </a:extLst>
        </xdr:cNvPr>
        <xdr:cNvSpPr/>
      </xdr:nvSpPr>
      <xdr:spPr>
        <a:xfrm>
          <a:off x="9588500" y="690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87630</xdr:rowOff>
    </xdr:from>
    <xdr:to>
      <xdr:col>55</xdr:col>
      <xdr:colOff>0</xdr:colOff>
      <xdr:row>40</xdr:row>
      <xdr:rowOff>95250</xdr:rowOff>
    </xdr:to>
    <xdr:cxnSp macro="">
      <xdr:nvCxnSpPr>
        <xdr:cNvPr id="134" name="直線コネクタ 133">
          <a:extLst>
            <a:ext uri="{FF2B5EF4-FFF2-40B4-BE49-F238E27FC236}">
              <a16:creationId xmlns:a16="http://schemas.microsoft.com/office/drawing/2014/main" id="{F66B4056-2AB3-4E62-8EF4-3148FA36E223}"/>
            </a:ext>
          </a:extLst>
        </xdr:cNvPr>
        <xdr:cNvCxnSpPr/>
      </xdr:nvCxnSpPr>
      <xdr:spPr>
        <a:xfrm flipV="1">
          <a:off x="9639300" y="694563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48260</xdr:rowOff>
    </xdr:from>
    <xdr:to>
      <xdr:col>46</xdr:col>
      <xdr:colOff>38100</xdr:colOff>
      <xdr:row>40</xdr:row>
      <xdr:rowOff>149860</xdr:rowOff>
    </xdr:to>
    <xdr:sp macro="" textlink="">
      <xdr:nvSpPr>
        <xdr:cNvPr id="135" name="楕円 134">
          <a:extLst>
            <a:ext uri="{FF2B5EF4-FFF2-40B4-BE49-F238E27FC236}">
              <a16:creationId xmlns:a16="http://schemas.microsoft.com/office/drawing/2014/main" id="{DB41AE5C-EEE5-4302-960C-3929F12F68D8}"/>
            </a:ext>
          </a:extLst>
        </xdr:cNvPr>
        <xdr:cNvSpPr/>
      </xdr:nvSpPr>
      <xdr:spPr>
        <a:xfrm>
          <a:off x="8699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95250</xdr:rowOff>
    </xdr:from>
    <xdr:to>
      <xdr:col>50</xdr:col>
      <xdr:colOff>114300</xdr:colOff>
      <xdr:row>40</xdr:row>
      <xdr:rowOff>99060</xdr:rowOff>
    </xdr:to>
    <xdr:cxnSp macro="">
      <xdr:nvCxnSpPr>
        <xdr:cNvPr id="136" name="直線コネクタ 135">
          <a:extLst>
            <a:ext uri="{FF2B5EF4-FFF2-40B4-BE49-F238E27FC236}">
              <a16:creationId xmlns:a16="http://schemas.microsoft.com/office/drawing/2014/main" id="{661D6375-EB55-41C3-990F-63B0197EC9E4}"/>
            </a:ext>
          </a:extLst>
        </xdr:cNvPr>
        <xdr:cNvCxnSpPr/>
      </xdr:nvCxnSpPr>
      <xdr:spPr>
        <a:xfrm flipV="1">
          <a:off x="8750300" y="69532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86360</xdr:rowOff>
    </xdr:from>
    <xdr:to>
      <xdr:col>41</xdr:col>
      <xdr:colOff>101600</xdr:colOff>
      <xdr:row>41</xdr:row>
      <xdr:rowOff>16510</xdr:rowOff>
    </xdr:to>
    <xdr:sp macro="" textlink="">
      <xdr:nvSpPr>
        <xdr:cNvPr id="137" name="楕円 136">
          <a:extLst>
            <a:ext uri="{FF2B5EF4-FFF2-40B4-BE49-F238E27FC236}">
              <a16:creationId xmlns:a16="http://schemas.microsoft.com/office/drawing/2014/main" id="{61ACA713-1F63-47EC-85B5-665D0614D1C2}"/>
            </a:ext>
          </a:extLst>
        </xdr:cNvPr>
        <xdr:cNvSpPr/>
      </xdr:nvSpPr>
      <xdr:spPr>
        <a:xfrm>
          <a:off x="7810500" y="694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99060</xdr:rowOff>
    </xdr:from>
    <xdr:to>
      <xdr:col>45</xdr:col>
      <xdr:colOff>177800</xdr:colOff>
      <xdr:row>40</xdr:row>
      <xdr:rowOff>137160</xdr:rowOff>
    </xdr:to>
    <xdr:cxnSp macro="">
      <xdr:nvCxnSpPr>
        <xdr:cNvPr id="138" name="直線コネクタ 137">
          <a:extLst>
            <a:ext uri="{FF2B5EF4-FFF2-40B4-BE49-F238E27FC236}">
              <a16:creationId xmlns:a16="http://schemas.microsoft.com/office/drawing/2014/main" id="{66DAFC7D-8F83-4E4D-A302-8DA7CF94FB7B}"/>
            </a:ext>
          </a:extLst>
        </xdr:cNvPr>
        <xdr:cNvCxnSpPr/>
      </xdr:nvCxnSpPr>
      <xdr:spPr>
        <a:xfrm flipV="1">
          <a:off x="7861300" y="69570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59690</xdr:rowOff>
    </xdr:from>
    <xdr:to>
      <xdr:col>36</xdr:col>
      <xdr:colOff>165100</xdr:colOff>
      <xdr:row>41</xdr:row>
      <xdr:rowOff>161290</xdr:rowOff>
    </xdr:to>
    <xdr:sp macro="" textlink="">
      <xdr:nvSpPr>
        <xdr:cNvPr id="139" name="楕円 138">
          <a:extLst>
            <a:ext uri="{FF2B5EF4-FFF2-40B4-BE49-F238E27FC236}">
              <a16:creationId xmlns:a16="http://schemas.microsoft.com/office/drawing/2014/main" id="{A26DF185-F796-4AD9-B916-49C82F428E50}"/>
            </a:ext>
          </a:extLst>
        </xdr:cNvPr>
        <xdr:cNvSpPr/>
      </xdr:nvSpPr>
      <xdr:spPr>
        <a:xfrm>
          <a:off x="6921500" y="7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137160</xdr:rowOff>
    </xdr:from>
    <xdr:to>
      <xdr:col>41</xdr:col>
      <xdr:colOff>50800</xdr:colOff>
      <xdr:row>41</xdr:row>
      <xdr:rowOff>110490</xdr:rowOff>
    </xdr:to>
    <xdr:cxnSp macro="">
      <xdr:nvCxnSpPr>
        <xdr:cNvPr id="140" name="直線コネクタ 139">
          <a:extLst>
            <a:ext uri="{FF2B5EF4-FFF2-40B4-BE49-F238E27FC236}">
              <a16:creationId xmlns:a16="http://schemas.microsoft.com/office/drawing/2014/main" id="{2D487237-CF0C-4618-B91B-771B4A53EF0A}"/>
            </a:ext>
          </a:extLst>
        </xdr:cNvPr>
        <xdr:cNvCxnSpPr/>
      </xdr:nvCxnSpPr>
      <xdr:spPr>
        <a:xfrm flipV="1">
          <a:off x="6972300" y="699516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167657</xdr:rowOff>
    </xdr:from>
    <xdr:ext cx="469744" cy="259045"/>
    <xdr:sp macro="" textlink="">
      <xdr:nvSpPr>
        <xdr:cNvPr id="141" name="n_1aveValue【図書館】&#10;一人当たり面積">
          <a:extLst>
            <a:ext uri="{FF2B5EF4-FFF2-40B4-BE49-F238E27FC236}">
              <a16:creationId xmlns:a16="http://schemas.microsoft.com/office/drawing/2014/main" id="{79C713A5-8630-44EE-BA59-28EC2807C4A6}"/>
            </a:ext>
          </a:extLst>
        </xdr:cNvPr>
        <xdr:cNvSpPr txBox="1"/>
      </xdr:nvSpPr>
      <xdr:spPr>
        <a:xfrm>
          <a:off x="9391727" y="702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17</xdr:rowOff>
    </xdr:from>
    <xdr:ext cx="469744" cy="259045"/>
    <xdr:sp macro="" textlink="">
      <xdr:nvSpPr>
        <xdr:cNvPr id="142" name="n_2aveValue【図書館】&#10;一人当たり面積">
          <a:extLst>
            <a:ext uri="{FF2B5EF4-FFF2-40B4-BE49-F238E27FC236}">
              <a16:creationId xmlns:a16="http://schemas.microsoft.com/office/drawing/2014/main" id="{EA8B60F7-30F4-4CAB-9A43-CBD5A4B45E04}"/>
            </a:ext>
          </a:extLst>
        </xdr:cNvPr>
        <xdr:cNvSpPr txBox="1"/>
      </xdr:nvSpPr>
      <xdr:spPr>
        <a:xfrm>
          <a:off x="8515427"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7637</xdr:rowOff>
    </xdr:from>
    <xdr:ext cx="469744" cy="259045"/>
    <xdr:sp macro="" textlink="">
      <xdr:nvSpPr>
        <xdr:cNvPr id="143" name="n_3aveValue【図書館】&#10;一人当たり面積">
          <a:extLst>
            <a:ext uri="{FF2B5EF4-FFF2-40B4-BE49-F238E27FC236}">
              <a16:creationId xmlns:a16="http://schemas.microsoft.com/office/drawing/2014/main" id="{045CCC4C-9521-41E3-A703-638B239741BC}"/>
            </a:ext>
          </a:extLst>
        </xdr:cNvPr>
        <xdr:cNvSpPr txBox="1"/>
      </xdr:nvSpPr>
      <xdr:spPr>
        <a:xfrm>
          <a:off x="76264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48277</xdr:rowOff>
    </xdr:from>
    <xdr:ext cx="469744" cy="259045"/>
    <xdr:sp macro="" textlink="">
      <xdr:nvSpPr>
        <xdr:cNvPr id="144" name="n_4aveValue【図書館】&#10;一人当たり面積">
          <a:extLst>
            <a:ext uri="{FF2B5EF4-FFF2-40B4-BE49-F238E27FC236}">
              <a16:creationId xmlns:a16="http://schemas.microsoft.com/office/drawing/2014/main" id="{9161C03A-C80F-49A2-8B57-397C8A832D61}"/>
            </a:ext>
          </a:extLst>
        </xdr:cNvPr>
        <xdr:cNvSpPr txBox="1"/>
      </xdr:nvSpPr>
      <xdr:spPr>
        <a:xfrm>
          <a:off x="6737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162577</xdr:rowOff>
    </xdr:from>
    <xdr:ext cx="469744" cy="259045"/>
    <xdr:sp macro="" textlink="">
      <xdr:nvSpPr>
        <xdr:cNvPr id="145" name="n_1mainValue【図書館】&#10;一人当たり面積">
          <a:extLst>
            <a:ext uri="{FF2B5EF4-FFF2-40B4-BE49-F238E27FC236}">
              <a16:creationId xmlns:a16="http://schemas.microsoft.com/office/drawing/2014/main" id="{31EAF11D-1BB3-4067-A283-8114FFEF2C9F}"/>
            </a:ext>
          </a:extLst>
        </xdr:cNvPr>
        <xdr:cNvSpPr txBox="1"/>
      </xdr:nvSpPr>
      <xdr:spPr>
        <a:xfrm>
          <a:off x="9391727" y="667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166387</xdr:rowOff>
    </xdr:from>
    <xdr:ext cx="469744" cy="259045"/>
    <xdr:sp macro="" textlink="">
      <xdr:nvSpPr>
        <xdr:cNvPr id="146" name="n_2mainValue【図書館】&#10;一人当たり面積">
          <a:extLst>
            <a:ext uri="{FF2B5EF4-FFF2-40B4-BE49-F238E27FC236}">
              <a16:creationId xmlns:a16="http://schemas.microsoft.com/office/drawing/2014/main" id="{66D6345E-C460-481A-BDD7-E53993B58A40}"/>
            </a:ext>
          </a:extLst>
        </xdr:cNvPr>
        <xdr:cNvSpPr txBox="1"/>
      </xdr:nvSpPr>
      <xdr:spPr>
        <a:xfrm>
          <a:off x="8515427" y="668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33037</xdr:rowOff>
    </xdr:from>
    <xdr:ext cx="469744" cy="259045"/>
    <xdr:sp macro="" textlink="">
      <xdr:nvSpPr>
        <xdr:cNvPr id="147" name="n_3mainValue【図書館】&#10;一人当たり面積">
          <a:extLst>
            <a:ext uri="{FF2B5EF4-FFF2-40B4-BE49-F238E27FC236}">
              <a16:creationId xmlns:a16="http://schemas.microsoft.com/office/drawing/2014/main" id="{170D9843-4902-4B6C-BDC8-08DB6AB9EBF6}"/>
            </a:ext>
          </a:extLst>
        </xdr:cNvPr>
        <xdr:cNvSpPr txBox="1"/>
      </xdr:nvSpPr>
      <xdr:spPr>
        <a:xfrm>
          <a:off x="76264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152417</xdr:rowOff>
    </xdr:from>
    <xdr:ext cx="469744" cy="259045"/>
    <xdr:sp macro="" textlink="">
      <xdr:nvSpPr>
        <xdr:cNvPr id="148" name="n_4mainValue【図書館】&#10;一人当たり面積">
          <a:extLst>
            <a:ext uri="{FF2B5EF4-FFF2-40B4-BE49-F238E27FC236}">
              <a16:creationId xmlns:a16="http://schemas.microsoft.com/office/drawing/2014/main" id="{708898F7-3137-4A2F-B331-BA05F22CFE6F}"/>
            </a:ext>
          </a:extLst>
        </xdr:cNvPr>
        <xdr:cNvSpPr txBox="1"/>
      </xdr:nvSpPr>
      <xdr:spPr>
        <a:xfrm>
          <a:off x="6737427" y="718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8B16CECF-ED51-4B51-9B41-FF409E18CB4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44D73D48-6023-4CA7-95C2-93C89B16D72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CFB760CC-ED91-45FF-8A61-415E5804ED9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9C5A36CD-1B3F-483C-A2D1-305A3F2F8F2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C7300E8-5A33-4DE4-B55C-40625824BA5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7FA8466B-5569-46DC-80C3-C239569D04A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AA213E7F-D1B8-4867-8E6D-12797DA9482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9048A7E6-7A48-4193-BA39-0CD825ED5C1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1D0048C3-63E7-417B-A0A8-CEED708FDE8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553DE628-B515-4C75-B051-A1155B35364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6727BC87-3390-43EF-921F-D96489CD282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13390340-DD77-41F6-AAF9-FD5383909836}"/>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57636C04-96E4-4B08-AB3D-C3547F6DC22E}"/>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31FF184C-0A50-4E8F-B3D4-812D6ABAED9C}"/>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B46DAAE5-CAC1-47ED-B9CF-E6C2C084E95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D3B2776A-464A-4843-BEA3-0B61AB6C862A}"/>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73FEA670-A506-43F6-BCEC-FA6E91DB59BA}"/>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8581D173-E654-4356-961B-5ABBEF571F7C}"/>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4F0CC7ED-5746-49E4-AC54-7518330AD6EC}"/>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631B31B2-D57F-4DE0-9CD6-530C41535653}"/>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DF104B65-AB49-47DC-AFF4-DD84BDD2B7ED}"/>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576FA7BF-57A1-4438-AC6E-1D9AD616A891}"/>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ABF7D21F-3524-48C1-B84D-AE728C9BB0F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6CBA00BF-C2F2-4894-A2F2-55F986540D8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02E9C8BF-301E-43C5-9D6D-25D65FB8BBF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91440</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2DAB8282-5C0B-4A61-AEF0-4BD574B1E924}"/>
            </a:ext>
          </a:extLst>
        </xdr:cNvPr>
        <xdr:cNvCxnSpPr/>
      </xdr:nvCxnSpPr>
      <xdr:spPr>
        <a:xfrm flipV="1">
          <a:off x="4634865" y="9692640"/>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FBB9EEF4-7FB2-4796-BEAA-7616DF47C30F}"/>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0FFA2796-1D66-41FC-86B0-C03C8624D0BD}"/>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38117</xdr:rowOff>
    </xdr:from>
    <xdr:ext cx="405111" cy="259045"/>
    <xdr:sp macro="" textlink="">
      <xdr:nvSpPr>
        <xdr:cNvPr id="177" name="【体育館・プール】&#10;有形固定資産減価償却率最大値テキスト">
          <a:extLst>
            <a:ext uri="{FF2B5EF4-FFF2-40B4-BE49-F238E27FC236}">
              <a16:creationId xmlns:a16="http://schemas.microsoft.com/office/drawing/2014/main" id="{C2190E4F-7A19-4151-A4D3-219BA69004E4}"/>
            </a:ext>
          </a:extLst>
        </xdr:cNvPr>
        <xdr:cNvSpPr txBox="1"/>
      </xdr:nvSpPr>
      <xdr:spPr>
        <a:xfrm>
          <a:off x="46736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91440</xdr:rowOff>
    </xdr:from>
    <xdr:to>
      <xdr:col>24</xdr:col>
      <xdr:colOff>152400</xdr:colOff>
      <xdr:row>56</xdr:row>
      <xdr:rowOff>91440</xdr:rowOff>
    </xdr:to>
    <xdr:cxnSp macro="">
      <xdr:nvCxnSpPr>
        <xdr:cNvPr id="178" name="直線コネクタ 177">
          <a:extLst>
            <a:ext uri="{FF2B5EF4-FFF2-40B4-BE49-F238E27FC236}">
              <a16:creationId xmlns:a16="http://schemas.microsoft.com/office/drawing/2014/main" id="{8CC90CA4-EA19-4087-B08B-14B7C51FFFF2}"/>
            </a:ext>
          </a:extLst>
        </xdr:cNvPr>
        <xdr:cNvCxnSpPr/>
      </xdr:nvCxnSpPr>
      <xdr:spPr>
        <a:xfrm>
          <a:off x="4546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157860</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01272646-487E-40BE-949E-98B4A2D12ADE}"/>
            </a:ext>
          </a:extLst>
        </xdr:cNvPr>
        <xdr:cNvSpPr txBox="1"/>
      </xdr:nvSpPr>
      <xdr:spPr>
        <a:xfrm>
          <a:off x="4673600" y="10444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80" name="フローチャート: 判断 179">
          <a:extLst>
            <a:ext uri="{FF2B5EF4-FFF2-40B4-BE49-F238E27FC236}">
              <a16:creationId xmlns:a16="http://schemas.microsoft.com/office/drawing/2014/main" id="{C26152A1-DFF5-4984-A071-81515E7053EE}"/>
            </a:ext>
          </a:extLst>
        </xdr:cNvPr>
        <xdr:cNvSpPr/>
      </xdr:nvSpPr>
      <xdr:spPr>
        <a:xfrm>
          <a:off x="45847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81" name="フローチャート: 判断 180">
          <a:extLst>
            <a:ext uri="{FF2B5EF4-FFF2-40B4-BE49-F238E27FC236}">
              <a16:creationId xmlns:a16="http://schemas.microsoft.com/office/drawing/2014/main" id="{74AAB0E9-DF68-4A37-927B-458D505CEF05}"/>
            </a:ext>
          </a:extLst>
        </xdr:cNvPr>
        <xdr:cNvSpPr/>
      </xdr:nvSpPr>
      <xdr:spPr>
        <a:xfrm>
          <a:off x="3746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145143</xdr:rowOff>
    </xdr:from>
    <xdr:to>
      <xdr:col>15</xdr:col>
      <xdr:colOff>101600</xdr:colOff>
      <xdr:row>61</xdr:row>
      <xdr:rowOff>75293</xdr:rowOff>
    </xdr:to>
    <xdr:sp macro="" textlink="">
      <xdr:nvSpPr>
        <xdr:cNvPr id="182" name="フローチャート: 判断 181">
          <a:extLst>
            <a:ext uri="{FF2B5EF4-FFF2-40B4-BE49-F238E27FC236}">
              <a16:creationId xmlns:a16="http://schemas.microsoft.com/office/drawing/2014/main" id="{E1454D08-57A5-4868-BF7B-9E73E0EEACF5}"/>
            </a:ext>
          </a:extLst>
        </xdr:cNvPr>
        <xdr:cNvSpPr/>
      </xdr:nvSpPr>
      <xdr:spPr>
        <a:xfrm>
          <a:off x="2857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138612</xdr:rowOff>
    </xdr:from>
    <xdr:to>
      <xdr:col>10</xdr:col>
      <xdr:colOff>165100</xdr:colOff>
      <xdr:row>61</xdr:row>
      <xdr:rowOff>68762</xdr:rowOff>
    </xdr:to>
    <xdr:sp macro="" textlink="">
      <xdr:nvSpPr>
        <xdr:cNvPr id="183" name="フローチャート: 判断 182">
          <a:extLst>
            <a:ext uri="{FF2B5EF4-FFF2-40B4-BE49-F238E27FC236}">
              <a16:creationId xmlns:a16="http://schemas.microsoft.com/office/drawing/2014/main" id="{67F6ABF5-7AF6-482C-8D23-6A8998744446}"/>
            </a:ext>
          </a:extLst>
        </xdr:cNvPr>
        <xdr:cNvSpPr/>
      </xdr:nvSpPr>
      <xdr:spPr>
        <a:xfrm>
          <a:off x="1968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127181</xdr:rowOff>
    </xdr:from>
    <xdr:to>
      <xdr:col>6</xdr:col>
      <xdr:colOff>38100</xdr:colOff>
      <xdr:row>61</xdr:row>
      <xdr:rowOff>57331</xdr:rowOff>
    </xdr:to>
    <xdr:sp macro="" textlink="">
      <xdr:nvSpPr>
        <xdr:cNvPr id="184" name="フローチャート: 判断 183">
          <a:extLst>
            <a:ext uri="{FF2B5EF4-FFF2-40B4-BE49-F238E27FC236}">
              <a16:creationId xmlns:a16="http://schemas.microsoft.com/office/drawing/2014/main" id="{FF688DA4-6C8E-46C8-B708-0EB56F2A311B}"/>
            </a:ext>
          </a:extLst>
        </xdr:cNvPr>
        <xdr:cNvSpPr/>
      </xdr:nvSpPr>
      <xdr:spPr>
        <a:xfrm>
          <a:off x="1079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5A8B210-CAF5-4EF9-8361-FA89975D031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CB94554-DD9E-4F0E-BD34-79ABF3CBF69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5744BA49-8DCF-4305-9E37-AF7A48EDB0F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72C8EE0E-39AC-410D-B666-CD165DEB9C9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45E5A036-AFEF-4F1B-8825-79836089B10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21046</xdr:rowOff>
    </xdr:from>
    <xdr:to>
      <xdr:col>24</xdr:col>
      <xdr:colOff>114300</xdr:colOff>
      <xdr:row>59</xdr:row>
      <xdr:rowOff>122646</xdr:rowOff>
    </xdr:to>
    <xdr:sp macro="" textlink="">
      <xdr:nvSpPr>
        <xdr:cNvPr id="190" name="楕円 189">
          <a:extLst>
            <a:ext uri="{FF2B5EF4-FFF2-40B4-BE49-F238E27FC236}">
              <a16:creationId xmlns:a16="http://schemas.microsoft.com/office/drawing/2014/main" id="{5F25872B-CE87-4676-8999-4A734C42588A}"/>
            </a:ext>
          </a:extLst>
        </xdr:cNvPr>
        <xdr:cNvSpPr/>
      </xdr:nvSpPr>
      <xdr:spPr>
        <a:xfrm>
          <a:off x="4584700" y="101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43923</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2A8CFA61-4479-4B87-9EB6-FFF0BE92E831}"/>
            </a:ext>
          </a:extLst>
        </xdr:cNvPr>
        <xdr:cNvSpPr txBox="1"/>
      </xdr:nvSpPr>
      <xdr:spPr>
        <a:xfrm>
          <a:off x="4673600" y="9988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159838</xdr:rowOff>
    </xdr:from>
    <xdr:to>
      <xdr:col>20</xdr:col>
      <xdr:colOff>38100</xdr:colOff>
      <xdr:row>59</xdr:row>
      <xdr:rowOff>89988</xdr:rowOff>
    </xdr:to>
    <xdr:sp macro="" textlink="">
      <xdr:nvSpPr>
        <xdr:cNvPr id="192" name="楕円 191">
          <a:extLst>
            <a:ext uri="{FF2B5EF4-FFF2-40B4-BE49-F238E27FC236}">
              <a16:creationId xmlns:a16="http://schemas.microsoft.com/office/drawing/2014/main" id="{BADC109C-4F05-4553-AE6D-F9B6A50A93E1}"/>
            </a:ext>
          </a:extLst>
        </xdr:cNvPr>
        <xdr:cNvSpPr/>
      </xdr:nvSpPr>
      <xdr:spPr>
        <a:xfrm>
          <a:off x="3746500" y="1010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39188</xdr:rowOff>
    </xdr:from>
    <xdr:to>
      <xdr:col>24</xdr:col>
      <xdr:colOff>63500</xdr:colOff>
      <xdr:row>59</xdr:row>
      <xdr:rowOff>71846</xdr:rowOff>
    </xdr:to>
    <xdr:cxnSp macro="">
      <xdr:nvCxnSpPr>
        <xdr:cNvPr id="193" name="直線コネクタ 192">
          <a:extLst>
            <a:ext uri="{FF2B5EF4-FFF2-40B4-BE49-F238E27FC236}">
              <a16:creationId xmlns:a16="http://schemas.microsoft.com/office/drawing/2014/main" id="{DDA22D28-A9A1-43A0-9965-F0F0845334B1}"/>
            </a:ext>
          </a:extLst>
        </xdr:cNvPr>
        <xdr:cNvCxnSpPr/>
      </xdr:nvCxnSpPr>
      <xdr:spPr>
        <a:xfrm>
          <a:off x="3797300" y="10154738"/>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127181</xdr:rowOff>
    </xdr:from>
    <xdr:to>
      <xdr:col>15</xdr:col>
      <xdr:colOff>101600</xdr:colOff>
      <xdr:row>59</xdr:row>
      <xdr:rowOff>57331</xdr:rowOff>
    </xdr:to>
    <xdr:sp macro="" textlink="">
      <xdr:nvSpPr>
        <xdr:cNvPr id="194" name="楕円 193">
          <a:extLst>
            <a:ext uri="{FF2B5EF4-FFF2-40B4-BE49-F238E27FC236}">
              <a16:creationId xmlns:a16="http://schemas.microsoft.com/office/drawing/2014/main" id="{09333A38-98A6-427E-8D7F-6065C16F0FDC}"/>
            </a:ext>
          </a:extLst>
        </xdr:cNvPr>
        <xdr:cNvSpPr/>
      </xdr:nvSpPr>
      <xdr:spPr>
        <a:xfrm>
          <a:off x="2857500" y="1007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6531</xdr:rowOff>
    </xdr:from>
    <xdr:to>
      <xdr:col>19</xdr:col>
      <xdr:colOff>177800</xdr:colOff>
      <xdr:row>59</xdr:row>
      <xdr:rowOff>39188</xdr:rowOff>
    </xdr:to>
    <xdr:cxnSp macro="">
      <xdr:nvCxnSpPr>
        <xdr:cNvPr id="195" name="直線コネクタ 194">
          <a:extLst>
            <a:ext uri="{FF2B5EF4-FFF2-40B4-BE49-F238E27FC236}">
              <a16:creationId xmlns:a16="http://schemas.microsoft.com/office/drawing/2014/main" id="{8915414E-D1DB-4847-848E-2A5CCC97E542}"/>
            </a:ext>
          </a:extLst>
        </xdr:cNvPr>
        <xdr:cNvCxnSpPr/>
      </xdr:nvCxnSpPr>
      <xdr:spPr>
        <a:xfrm>
          <a:off x="2908300" y="1012208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42273</xdr:rowOff>
    </xdr:from>
    <xdr:to>
      <xdr:col>10</xdr:col>
      <xdr:colOff>165100</xdr:colOff>
      <xdr:row>60</xdr:row>
      <xdr:rowOff>143873</xdr:rowOff>
    </xdr:to>
    <xdr:sp macro="" textlink="">
      <xdr:nvSpPr>
        <xdr:cNvPr id="196" name="楕円 195">
          <a:extLst>
            <a:ext uri="{FF2B5EF4-FFF2-40B4-BE49-F238E27FC236}">
              <a16:creationId xmlns:a16="http://schemas.microsoft.com/office/drawing/2014/main" id="{F58314F9-3FE4-4240-9F16-3ADCB9855D6F}"/>
            </a:ext>
          </a:extLst>
        </xdr:cNvPr>
        <xdr:cNvSpPr/>
      </xdr:nvSpPr>
      <xdr:spPr>
        <a:xfrm>
          <a:off x="1968500" y="1032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6531</xdr:rowOff>
    </xdr:from>
    <xdr:to>
      <xdr:col>15</xdr:col>
      <xdr:colOff>50800</xdr:colOff>
      <xdr:row>60</xdr:row>
      <xdr:rowOff>93073</xdr:rowOff>
    </xdr:to>
    <xdr:cxnSp macro="">
      <xdr:nvCxnSpPr>
        <xdr:cNvPr id="197" name="直線コネクタ 196">
          <a:extLst>
            <a:ext uri="{FF2B5EF4-FFF2-40B4-BE49-F238E27FC236}">
              <a16:creationId xmlns:a16="http://schemas.microsoft.com/office/drawing/2014/main" id="{1417CECE-0F69-43AF-B94B-F491E409A40C}"/>
            </a:ext>
          </a:extLst>
        </xdr:cNvPr>
        <xdr:cNvCxnSpPr/>
      </xdr:nvCxnSpPr>
      <xdr:spPr>
        <a:xfrm flipV="1">
          <a:off x="2019300" y="10122081"/>
          <a:ext cx="889000" cy="25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150041</xdr:rowOff>
    </xdr:from>
    <xdr:to>
      <xdr:col>6</xdr:col>
      <xdr:colOff>38100</xdr:colOff>
      <xdr:row>62</xdr:row>
      <xdr:rowOff>80191</xdr:rowOff>
    </xdr:to>
    <xdr:sp macro="" textlink="">
      <xdr:nvSpPr>
        <xdr:cNvPr id="198" name="楕円 197">
          <a:extLst>
            <a:ext uri="{FF2B5EF4-FFF2-40B4-BE49-F238E27FC236}">
              <a16:creationId xmlns:a16="http://schemas.microsoft.com/office/drawing/2014/main" id="{EC6F74FC-F4AA-4597-9313-31C227158ADB}"/>
            </a:ext>
          </a:extLst>
        </xdr:cNvPr>
        <xdr:cNvSpPr/>
      </xdr:nvSpPr>
      <xdr:spPr>
        <a:xfrm>
          <a:off x="1079500" y="1060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93073</xdr:rowOff>
    </xdr:from>
    <xdr:to>
      <xdr:col>10</xdr:col>
      <xdr:colOff>114300</xdr:colOff>
      <xdr:row>62</xdr:row>
      <xdr:rowOff>29391</xdr:rowOff>
    </xdr:to>
    <xdr:cxnSp macro="">
      <xdr:nvCxnSpPr>
        <xdr:cNvPr id="199" name="直線コネクタ 198">
          <a:extLst>
            <a:ext uri="{FF2B5EF4-FFF2-40B4-BE49-F238E27FC236}">
              <a16:creationId xmlns:a16="http://schemas.microsoft.com/office/drawing/2014/main" id="{9DE72E83-EDB3-49D1-AC45-2C422DD4D8FB}"/>
            </a:ext>
          </a:extLst>
        </xdr:cNvPr>
        <xdr:cNvCxnSpPr/>
      </xdr:nvCxnSpPr>
      <xdr:spPr>
        <a:xfrm flipV="1">
          <a:off x="1130300" y="10380073"/>
          <a:ext cx="889000" cy="279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84381</xdr:rowOff>
    </xdr:from>
    <xdr:ext cx="405111" cy="259045"/>
    <xdr:sp macro="" textlink="">
      <xdr:nvSpPr>
        <xdr:cNvPr id="200" name="n_1aveValue【体育館・プール】&#10;有形固定資産減価償却率">
          <a:extLst>
            <a:ext uri="{FF2B5EF4-FFF2-40B4-BE49-F238E27FC236}">
              <a16:creationId xmlns:a16="http://schemas.microsoft.com/office/drawing/2014/main" id="{515F4189-5C38-4624-83D0-B590F6FA5EF1}"/>
            </a:ext>
          </a:extLst>
        </xdr:cNvPr>
        <xdr:cNvSpPr txBox="1"/>
      </xdr:nvSpPr>
      <xdr:spPr>
        <a:xfrm>
          <a:off x="3582044" y="1054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66420</xdr:rowOff>
    </xdr:from>
    <xdr:ext cx="405111" cy="259045"/>
    <xdr:sp macro="" textlink="">
      <xdr:nvSpPr>
        <xdr:cNvPr id="201" name="n_2aveValue【体育館・プール】&#10;有形固定資産減価償却率">
          <a:extLst>
            <a:ext uri="{FF2B5EF4-FFF2-40B4-BE49-F238E27FC236}">
              <a16:creationId xmlns:a16="http://schemas.microsoft.com/office/drawing/2014/main" id="{C15BC2EE-F8AA-4937-8ED9-A6073F04BC4C}"/>
            </a:ext>
          </a:extLst>
        </xdr:cNvPr>
        <xdr:cNvSpPr txBox="1"/>
      </xdr:nvSpPr>
      <xdr:spPr>
        <a:xfrm>
          <a:off x="2705744" y="1052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59889</xdr:rowOff>
    </xdr:from>
    <xdr:ext cx="405111" cy="259045"/>
    <xdr:sp macro="" textlink="">
      <xdr:nvSpPr>
        <xdr:cNvPr id="202" name="n_3aveValue【体育館・プール】&#10;有形固定資産減価償却率">
          <a:extLst>
            <a:ext uri="{FF2B5EF4-FFF2-40B4-BE49-F238E27FC236}">
              <a16:creationId xmlns:a16="http://schemas.microsoft.com/office/drawing/2014/main" id="{7A4A749D-53A9-41D6-933E-E9E5DEA17039}"/>
            </a:ext>
          </a:extLst>
        </xdr:cNvPr>
        <xdr:cNvSpPr txBox="1"/>
      </xdr:nvSpPr>
      <xdr:spPr>
        <a:xfrm>
          <a:off x="1816744" y="1051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73858</xdr:rowOff>
    </xdr:from>
    <xdr:ext cx="405111" cy="259045"/>
    <xdr:sp macro="" textlink="">
      <xdr:nvSpPr>
        <xdr:cNvPr id="203" name="n_4aveValue【体育館・プール】&#10;有形固定資産減価償却率">
          <a:extLst>
            <a:ext uri="{FF2B5EF4-FFF2-40B4-BE49-F238E27FC236}">
              <a16:creationId xmlns:a16="http://schemas.microsoft.com/office/drawing/2014/main" id="{0108B442-89F5-49CD-A242-F251211913DC}"/>
            </a:ext>
          </a:extLst>
        </xdr:cNvPr>
        <xdr:cNvSpPr txBox="1"/>
      </xdr:nvSpPr>
      <xdr:spPr>
        <a:xfrm>
          <a:off x="927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106515</xdr:rowOff>
    </xdr:from>
    <xdr:ext cx="405111" cy="259045"/>
    <xdr:sp macro="" textlink="">
      <xdr:nvSpPr>
        <xdr:cNvPr id="204" name="n_1mainValue【体育館・プール】&#10;有形固定資産減価償却率">
          <a:extLst>
            <a:ext uri="{FF2B5EF4-FFF2-40B4-BE49-F238E27FC236}">
              <a16:creationId xmlns:a16="http://schemas.microsoft.com/office/drawing/2014/main" id="{015DD5BD-094A-456F-9226-9B56A9CFB81C}"/>
            </a:ext>
          </a:extLst>
        </xdr:cNvPr>
        <xdr:cNvSpPr txBox="1"/>
      </xdr:nvSpPr>
      <xdr:spPr>
        <a:xfrm>
          <a:off x="3582044" y="987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73858</xdr:rowOff>
    </xdr:from>
    <xdr:ext cx="405111" cy="259045"/>
    <xdr:sp macro="" textlink="">
      <xdr:nvSpPr>
        <xdr:cNvPr id="205" name="n_2mainValue【体育館・プール】&#10;有形固定資産減価償却率">
          <a:extLst>
            <a:ext uri="{FF2B5EF4-FFF2-40B4-BE49-F238E27FC236}">
              <a16:creationId xmlns:a16="http://schemas.microsoft.com/office/drawing/2014/main" id="{09E2D93C-CDEB-49BD-A0BE-C8D4618502E2}"/>
            </a:ext>
          </a:extLst>
        </xdr:cNvPr>
        <xdr:cNvSpPr txBox="1"/>
      </xdr:nvSpPr>
      <xdr:spPr>
        <a:xfrm>
          <a:off x="2705744" y="984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160400</xdr:rowOff>
    </xdr:from>
    <xdr:ext cx="405111" cy="259045"/>
    <xdr:sp macro="" textlink="">
      <xdr:nvSpPr>
        <xdr:cNvPr id="206" name="n_3mainValue【体育館・プール】&#10;有形固定資産減価償却率">
          <a:extLst>
            <a:ext uri="{FF2B5EF4-FFF2-40B4-BE49-F238E27FC236}">
              <a16:creationId xmlns:a16="http://schemas.microsoft.com/office/drawing/2014/main" id="{60E6CC4F-651D-4FA4-8767-CF3984C96AC6}"/>
            </a:ext>
          </a:extLst>
        </xdr:cNvPr>
        <xdr:cNvSpPr txBox="1"/>
      </xdr:nvSpPr>
      <xdr:spPr>
        <a:xfrm>
          <a:off x="1816744" y="1010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71318</xdr:rowOff>
    </xdr:from>
    <xdr:ext cx="405111" cy="259045"/>
    <xdr:sp macro="" textlink="">
      <xdr:nvSpPr>
        <xdr:cNvPr id="207" name="n_4mainValue【体育館・プール】&#10;有形固定資産減価償却率">
          <a:extLst>
            <a:ext uri="{FF2B5EF4-FFF2-40B4-BE49-F238E27FC236}">
              <a16:creationId xmlns:a16="http://schemas.microsoft.com/office/drawing/2014/main" id="{8A71B3EE-6112-4EE1-B3EB-7928E07A2AD2}"/>
            </a:ext>
          </a:extLst>
        </xdr:cNvPr>
        <xdr:cNvSpPr txBox="1"/>
      </xdr:nvSpPr>
      <xdr:spPr>
        <a:xfrm>
          <a:off x="927744" y="10701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25C63641-CDFA-4B13-A86C-4E4467DF38E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C94F4B3B-5F80-47C6-A85B-92602DD95D9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73D4A289-F00C-4645-AB8B-4A77999492D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DB8FB2C6-164E-4056-825C-68FE1500CA4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3EBB365A-5A67-4C4D-A068-A136118438E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83F6DC18-7586-41BB-9DC1-5FE00B90D2A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AEC7F66C-A133-41F2-A9AC-4AC94711B2B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1DF7F0E2-714D-4032-A078-366A8C86E4A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FC6BADFF-CD8D-4FC1-AFEE-361E62EB450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FBD587A0-9532-4C1E-815B-F554E938E8C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82EA1EA5-BA67-4821-8365-2D591A9032DB}"/>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C5EDA85D-6403-4D57-91F3-22E94FCB1C08}"/>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126AEC8A-09FC-4D33-B9D2-C394B96CA2D7}"/>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9D378D19-5B45-4BE1-A727-0355BC9DCA6E}"/>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5B53401A-007C-490F-A9DD-467380D5C26C}"/>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647DE5F2-C5DF-4490-94B0-CE6EAE72CBCD}"/>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2389D5A9-C855-41B6-B20E-1EFF6DC33CD5}"/>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DBE05D61-DDD4-4048-87D6-59F5CF686996}"/>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50FD927E-7B8E-4555-A963-4E49D604370A}"/>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126163E2-81C8-463B-ABF9-635759175435}"/>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80858C83-161B-472E-992C-1955E1131E5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B6C19762-0CFE-4B5C-8FD7-651550BD3D7D}"/>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C0701E26-867B-444F-B1DD-7D320C15591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126111</xdr:rowOff>
    </xdr:from>
    <xdr:to>
      <xdr:col>54</xdr:col>
      <xdr:colOff>189865</xdr:colOff>
      <xdr:row>64</xdr:row>
      <xdr:rowOff>75819</xdr:rowOff>
    </xdr:to>
    <xdr:cxnSp macro="">
      <xdr:nvCxnSpPr>
        <xdr:cNvPr id="231" name="直線コネクタ 230">
          <a:extLst>
            <a:ext uri="{FF2B5EF4-FFF2-40B4-BE49-F238E27FC236}">
              <a16:creationId xmlns:a16="http://schemas.microsoft.com/office/drawing/2014/main" id="{7116ADA7-4D85-4DD8-9A04-002D226AC792}"/>
            </a:ext>
          </a:extLst>
        </xdr:cNvPr>
        <xdr:cNvCxnSpPr/>
      </xdr:nvCxnSpPr>
      <xdr:spPr>
        <a:xfrm flipV="1">
          <a:off x="10476865" y="9727311"/>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32" name="【体育館・プール】&#10;一人当たり面積最小値テキスト">
          <a:extLst>
            <a:ext uri="{FF2B5EF4-FFF2-40B4-BE49-F238E27FC236}">
              <a16:creationId xmlns:a16="http://schemas.microsoft.com/office/drawing/2014/main" id="{93317BE2-F4D8-436D-A944-350EBFB6AD04}"/>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3" name="直線コネクタ 232">
          <a:extLst>
            <a:ext uri="{FF2B5EF4-FFF2-40B4-BE49-F238E27FC236}">
              <a16:creationId xmlns:a16="http://schemas.microsoft.com/office/drawing/2014/main" id="{6E4489BF-9225-4604-AB8B-C7F36261FA3B}"/>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72788</xdr:rowOff>
    </xdr:from>
    <xdr:ext cx="469744" cy="259045"/>
    <xdr:sp macro="" textlink="">
      <xdr:nvSpPr>
        <xdr:cNvPr id="234" name="【体育館・プール】&#10;一人当たり面積最大値テキスト">
          <a:extLst>
            <a:ext uri="{FF2B5EF4-FFF2-40B4-BE49-F238E27FC236}">
              <a16:creationId xmlns:a16="http://schemas.microsoft.com/office/drawing/2014/main" id="{7C694363-C4D1-4C4F-AAF7-69FE90B5EA7E}"/>
            </a:ext>
          </a:extLst>
        </xdr:cNvPr>
        <xdr:cNvSpPr txBox="1"/>
      </xdr:nvSpPr>
      <xdr:spPr>
        <a:xfrm>
          <a:off x="10515600" y="950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126111</xdr:rowOff>
    </xdr:from>
    <xdr:to>
      <xdr:col>55</xdr:col>
      <xdr:colOff>88900</xdr:colOff>
      <xdr:row>56</xdr:row>
      <xdr:rowOff>126111</xdr:rowOff>
    </xdr:to>
    <xdr:cxnSp macro="">
      <xdr:nvCxnSpPr>
        <xdr:cNvPr id="235" name="直線コネクタ 234">
          <a:extLst>
            <a:ext uri="{FF2B5EF4-FFF2-40B4-BE49-F238E27FC236}">
              <a16:creationId xmlns:a16="http://schemas.microsoft.com/office/drawing/2014/main" id="{8D17E7CC-AC3B-402C-878A-E60F5AC188EF}"/>
            </a:ext>
          </a:extLst>
        </xdr:cNvPr>
        <xdr:cNvCxnSpPr/>
      </xdr:nvCxnSpPr>
      <xdr:spPr>
        <a:xfrm>
          <a:off x="10388600" y="972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64660</xdr:rowOff>
    </xdr:from>
    <xdr:ext cx="469744" cy="259045"/>
    <xdr:sp macro="" textlink="">
      <xdr:nvSpPr>
        <xdr:cNvPr id="236" name="【体育館・プール】&#10;一人当たり面積平均値テキスト">
          <a:extLst>
            <a:ext uri="{FF2B5EF4-FFF2-40B4-BE49-F238E27FC236}">
              <a16:creationId xmlns:a16="http://schemas.microsoft.com/office/drawing/2014/main" id="{F71592F3-12FD-4EB7-B310-F3E6BA2C5863}"/>
            </a:ext>
          </a:extLst>
        </xdr:cNvPr>
        <xdr:cNvSpPr txBox="1"/>
      </xdr:nvSpPr>
      <xdr:spPr>
        <a:xfrm>
          <a:off x="10515600" y="106945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41783</xdr:rowOff>
    </xdr:from>
    <xdr:to>
      <xdr:col>55</xdr:col>
      <xdr:colOff>50800</xdr:colOff>
      <xdr:row>63</xdr:row>
      <xdr:rowOff>143383</xdr:rowOff>
    </xdr:to>
    <xdr:sp macro="" textlink="">
      <xdr:nvSpPr>
        <xdr:cNvPr id="237" name="フローチャート: 判断 236">
          <a:extLst>
            <a:ext uri="{FF2B5EF4-FFF2-40B4-BE49-F238E27FC236}">
              <a16:creationId xmlns:a16="http://schemas.microsoft.com/office/drawing/2014/main" id="{D7034C8C-8422-4ED3-A399-558A30E171CB}"/>
            </a:ext>
          </a:extLst>
        </xdr:cNvPr>
        <xdr:cNvSpPr/>
      </xdr:nvSpPr>
      <xdr:spPr>
        <a:xfrm>
          <a:off x="10426700" y="10843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52832</xdr:rowOff>
    </xdr:from>
    <xdr:to>
      <xdr:col>50</xdr:col>
      <xdr:colOff>165100</xdr:colOff>
      <xdr:row>63</xdr:row>
      <xdr:rowOff>154432</xdr:rowOff>
    </xdr:to>
    <xdr:sp macro="" textlink="">
      <xdr:nvSpPr>
        <xdr:cNvPr id="238" name="フローチャート: 判断 237">
          <a:extLst>
            <a:ext uri="{FF2B5EF4-FFF2-40B4-BE49-F238E27FC236}">
              <a16:creationId xmlns:a16="http://schemas.microsoft.com/office/drawing/2014/main" id="{E5016DC5-0B3B-4358-8973-AAAA8FA61352}"/>
            </a:ext>
          </a:extLst>
        </xdr:cNvPr>
        <xdr:cNvSpPr/>
      </xdr:nvSpPr>
      <xdr:spPr>
        <a:xfrm>
          <a:off x="9588500" y="10854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65024</xdr:rowOff>
    </xdr:from>
    <xdr:to>
      <xdr:col>46</xdr:col>
      <xdr:colOff>38100</xdr:colOff>
      <xdr:row>63</xdr:row>
      <xdr:rowOff>166624</xdr:rowOff>
    </xdr:to>
    <xdr:sp macro="" textlink="">
      <xdr:nvSpPr>
        <xdr:cNvPr id="239" name="フローチャート: 判断 238">
          <a:extLst>
            <a:ext uri="{FF2B5EF4-FFF2-40B4-BE49-F238E27FC236}">
              <a16:creationId xmlns:a16="http://schemas.microsoft.com/office/drawing/2014/main" id="{7A6CDAE5-8BF8-456A-8871-432240FED551}"/>
            </a:ext>
          </a:extLst>
        </xdr:cNvPr>
        <xdr:cNvSpPr/>
      </xdr:nvSpPr>
      <xdr:spPr>
        <a:xfrm>
          <a:off x="8699500" y="1086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68834</xdr:rowOff>
    </xdr:from>
    <xdr:to>
      <xdr:col>41</xdr:col>
      <xdr:colOff>101600</xdr:colOff>
      <xdr:row>63</xdr:row>
      <xdr:rowOff>170434</xdr:rowOff>
    </xdr:to>
    <xdr:sp macro="" textlink="">
      <xdr:nvSpPr>
        <xdr:cNvPr id="240" name="フローチャート: 判断 239">
          <a:extLst>
            <a:ext uri="{FF2B5EF4-FFF2-40B4-BE49-F238E27FC236}">
              <a16:creationId xmlns:a16="http://schemas.microsoft.com/office/drawing/2014/main" id="{4C503675-0286-443C-A403-5CCD9458BA91}"/>
            </a:ext>
          </a:extLst>
        </xdr:cNvPr>
        <xdr:cNvSpPr/>
      </xdr:nvSpPr>
      <xdr:spPr>
        <a:xfrm>
          <a:off x="7810500" y="1087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73025</xdr:rowOff>
    </xdr:from>
    <xdr:to>
      <xdr:col>36</xdr:col>
      <xdr:colOff>165100</xdr:colOff>
      <xdr:row>64</xdr:row>
      <xdr:rowOff>3175</xdr:rowOff>
    </xdr:to>
    <xdr:sp macro="" textlink="">
      <xdr:nvSpPr>
        <xdr:cNvPr id="241" name="フローチャート: 判断 240">
          <a:extLst>
            <a:ext uri="{FF2B5EF4-FFF2-40B4-BE49-F238E27FC236}">
              <a16:creationId xmlns:a16="http://schemas.microsoft.com/office/drawing/2014/main" id="{C7D6DEAC-2F39-4292-8A80-30200728C447}"/>
            </a:ext>
          </a:extLst>
        </xdr:cNvPr>
        <xdr:cNvSpPr/>
      </xdr:nvSpPr>
      <xdr:spPr>
        <a:xfrm>
          <a:off x="6921500" y="1087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391F9EC0-8691-4FDA-9F67-2990840DDB5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AE304AC-5073-4757-81A7-F98B2FBFA6B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80AE6EBC-6BE8-4BE0-BE4E-5A050B22D8C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374699B0-DFA5-408C-9FF3-45D072DBA51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9A25F9F5-912F-4282-86FE-628958C98A0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80645</xdr:rowOff>
    </xdr:from>
    <xdr:to>
      <xdr:col>55</xdr:col>
      <xdr:colOff>50800</xdr:colOff>
      <xdr:row>64</xdr:row>
      <xdr:rowOff>10795</xdr:rowOff>
    </xdr:to>
    <xdr:sp macro="" textlink="">
      <xdr:nvSpPr>
        <xdr:cNvPr id="247" name="楕円 246">
          <a:extLst>
            <a:ext uri="{FF2B5EF4-FFF2-40B4-BE49-F238E27FC236}">
              <a16:creationId xmlns:a16="http://schemas.microsoft.com/office/drawing/2014/main" id="{BC9DD836-A3BB-4BEB-8489-0A2770431756}"/>
            </a:ext>
          </a:extLst>
        </xdr:cNvPr>
        <xdr:cNvSpPr/>
      </xdr:nvSpPr>
      <xdr:spPr>
        <a:xfrm>
          <a:off x="10426700" y="1088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20210</xdr:rowOff>
    </xdr:from>
    <xdr:ext cx="469744" cy="259045"/>
    <xdr:sp macro="" textlink="">
      <xdr:nvSpPr>
        <xdr:cNvPr id="248" name="【体育館・プール】&#10;一人当たり面積該当値テキスト">
          <a:extLst>
            <a:ext uri="{FF2B5EF4-FFF2-40B4-BE49-F238E27FC236}">
              <a16:creationId xmlns:a16="http://schemas.microsoft.com/office/drawing/2014/main" id="{2EF1A1EB-F36A-449A-903F-70606998F041}"/>
            </a:ext>
          </a:extLst>
        </xdr:cNvPr>
        <xdr:cNvSpPr txBox="1"/>
      </xdr:nvSpPr>
      <xdr:spPr>
        <a:xfrm>
          <a:off x="10515600" y="10821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82931</xdr:rowOff>
    </xdr:from>
    <xdr:to>
      <xdr:col>50</xdr:col>
      <xdr:colOff>165100</xdr:colOff>
      <xdr:row>64</xdr:row>
      <xdr:rowOff>13081</xdr:rowOff>
    </xdr:to>
    <xdr:sp macro="" textlink="">
      <xdr:nvSpPr>
        <xdr:cNvPr id="249" name="楕円 248">
          <a:extLst>
            <a:ext uri="{FF2B5EF4-FFF2-40B4-BE49-F238E27FC236}">
              <a16:creationId xmlns:a16="http://schemas.microsoft.com/office/drawing/2014/main" id="{CE65A2B1-3EAB-484E-BDDE-07F2DBB2CDF9}"/>
            </a:ext>
          </a:extLst>
        </xdr:cNvPr>
        <xdr:cNvSpPr/>
      </xdr:nvSpPr>
      <xdr:spPr>
        <a:xfrm>
          <a:off x="9588500" y="1088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131445</xdr:rowOff>
    </xdr:from>
    <xdr:to>
      <xdr:col>55</xdr:col>
      <xdr:colOff>0</xdr:colOff>
      <xdr:row>63</xdr:row>
      <xdr:rowOff>133731</xdr:rowOff>
    </xdr:to>
    <xdr:cxnSp macro="">
      <xdr:nvCxnSpPr>
        <xdr:cNvPr id="250" name="直線コネクタ 249">
          <a:extLst>
            <a:ext uri="{FF2B5EF4-FFF2-40B4-BE49-F238E27FC236}">
              <a16:creationId xmlns:a16="http://schemas.microsoft.com/office/drawing/2014/main" id="{C35AA29A-8B8E-48B1-A2BE-76D77B39F586}"/>
            </a:ext>
          </a:extLst>
        </xdr:cNvPr>
        <xdr:cNvCxnSpPr/>
      </xdr:nvCxnSpPr>
      <xdr:spPr>
        <a:xfrm flipV="1">
          <a:off x="9639300" y="10932795"/>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84836</xdr:rowOff>
    </xdr:from>
    <xdr:to>
      <xdr:col>46</xdr:col>
      <xdr:colOff>38100</xdr:colOff>
      <xdr:row>64</xdr:row>
      <xdr:rowOff>14986</xdr:rowOff>
    </xdr:to>
    <xdr:sp macro="" textlink="">
      <xdr:nvSpPr>
        <xdr:cNvPr id="251" name="楕円 250">
          <a:extLst>
            <a:ext uri="{FF2B5EF4-FFF2-40B4-BE49-F238E27FC236}">
              <a16:creationId xmlns:a16="http://schemas.microsoft.com/office/drawing/2014/main" id="{3C52AA65-956B-484D-8F8E-F4A440FF017A}"/>
            </a:ext>
          </a:extLst>
        </xdr:cNvPr>
        <xdr:cNvSpPr/>
      </xdr:nvSpPr>
      <xdr:spPr>
        <a:xfrm>
          <a:off x="8699500" y="1088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133731</xdr:rowOff>
    </xdr:from>
    <xdr:to>
      <xdr:col>50</xdr:col>
      <xdr:colOff>114300</xdr:colOff>
      <xdr:row>63</xdr:row>
      <xdr:rowOff>135636</xdr:rowOff>
    </xdr:to>
    <xdr:cxnSp macro="">
      <xdr:nvCxnSpPr>
        <xdr:cNvPr id="252" name="直線コネクタ 251">
          <a:extLst>
            <a:ext uri="{FF2B5EF4-FFF2-40B4-BE49-F238E27FC236}">
              <a16:creationId xmlns:a16="http://schemas.microsoft.com/office/drawing/2014/main" id="{3A67B4A9-974F-4D6B-840F-9DD09B1E66D5}"/>
            </a:ext>
          </a:extLst>
        </xdr:cNvPr>
        <xdr:cNvCxnSpPr/>
      </xdr:nvCxnSpPr>
      <xdr:spPr>
        <a:xfrm flipV="1">
          <a:off x="8750300" y="10935081"/>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137033</xdr:rowOff>
    </xdr:from>
    <xdr:to>
      <xdr:col>41</xdr:col>
      <xdr:colOff>101600</xdr:colOff>
      <xdr:row>64</xdr:row>
      <xdr:rowOff>67183</xdr:rowOff>
    </xdr:to>
    <xdr:sp macro="" textlink="">
      <xdr:nvSpPr>
        <xdr:cNvPr id="253" name="楕円 252">
          <a:extLst>
            <a:ext uri="{FF2B5EF4-FFF2-40B4-BE49-F238E27FC236}">
              <a16:creationId xmlns:a16="http://schemas.microsoft.com/office/drawing/2014/main" id="{75FE1E32-A79C-462C-A114-897CFEB2E4E0}"/>
            </a:ext>
          </a:extLst>
        </xdr:cNvPr>
        <xdr:cNvSpPr/>
      </xdr:nvSpPr>
      <xdr:spPr>
        <a:xfrm>
          <a:off x="7810500" y="1093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135636</xdr:rowOff>
    </xdr:from>
    <xdr:to>
      <xdr:col>45</xdr:col>
      <xdr:colOff>177800</xdr:colOff>
      <xdr:row>64</xdr:row>
      <xdr:rowOff>16383</xdr:rowOff>
    </xdr:to>
    <xdr:cxnSp macro="">
      <xdr:nvCxnSpPr>
        <xdr:cNvPr id="254" name="直線コネクタ 253">
          <a:extLst>
            <a:ext uri="{FF2B5EF4-FFF2-40B4-BE49-F238E27FC236}">
              <a16:creationId xmlns:a16="http://schemas.microsoft.com/office/drawing/2014/main" id="{3FD49331-0057-4542-84C9-ADCBE472A47F}"/>
            </a:ext>
          </a:extLst>
        </xdr:cNvPr>
        <xdr:cNvCxnSpPr/>
      </xdr:nvCxnSpPr>
      <xdr:spPr>
        <a:xfrm flipV="1">
          <a:off x="7861300" y="10936986"/>
          <a:ext cx="889000" cy="5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138176</xdr:rowOff>
    </xdr:from>
    <xdr:to>
      <xdr:col>36</xdr:col>
      <xdr:colOff>165100</xdr:colOff>
      <xdr:row>64</xdr:row>
      <xdr:rowOff>68326</xdr:rowOff>
    </xdr:to>
    <xdr:sp macro="" textlink="">
      <xdr:nvSpPr>
        <xdr:cNvPr id="255" name="楕円 254">
          <a:extLst>
            <a:ext uri="{FF2B5EF4-FFF2-40B4-BE49-F238E27FC236}">
              <a16:creationId xmlns:a16="http://schemas.microsoft.com/office/drawing/2014/main" id="{90B772B3-CBDD-427E-9E3D-51E25CAFFDAD}"/>
            </a:ext>
          </a:extLst>
        </xdr:cNvPr>
        <xdr:cNvSpPr/>
      </xdr:nvSpPr>
      <xdr:spPr>
        <a:xfrm>
          <a:off x="6921500" y="1093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16383</xdr:rowOff>
    </xdr:from>
    <xdr:to>
      <xdr:col>41</xdr:col>
      <xdr:colOff>50800</xdr:colOff>
      <xdr:row>64</xdr:row>
      <xdr:rowOff>17526</xdr:rowOff>
    </xdr:to>
    <xdr:cxnSp macro="">
      <xdr:nvCxnSpPr>
        <xdr:cNvPr id="256" name="直線コネクタ 255">
          <a:extLst>
            <a:ext uri="{FF2B5EF4-FFF2-40B4-BE49-F238E27FC236}">
              <a16:creationId xmlns:a16="http://schemas.microsoft.com/office/drawing/2014/main" id="{1D129E17-CF9A-4EC0-AA00-8C4254EC851C}"/>
            </a:ext>
          </a:extLst>
        </xdr:cNvPr>
        <xdr:cNvCxnSpPr/>
      </xdr:nvCxnSpPr>
      <xdr:spPr>
        <a:xfrm flipV="1">
          <a:off x="6972300" y="10989183"/>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170959</xdr:rowOff>
    </xdr:from>
    <xdr:ext cx="469744" cy="259045"/>
    <xdr:sp macro="" textlink="">
      <xdr:nvSpPr>
        <xdr:cNvPr id="257" name="n_1aveValue【体育館・プール】&#10;一人当たり面積">
          <a:extLst>
            <a:ext uri="{FF2B5EF4-FFF2-40B4-BE49-F238E27FC236}">
              <a16:creationId xmlns:a16="http://schemas.microsoft.com/office/drawing/2014/main" id="{193B5959-6E83-4290-B736-82DC7C778626}"/>
            </a:ext>
          </a:extLst>
        </xdr:cNvPr>
        <xdr:cNvSpPr txBox="1"/>
      </xdr:nvSpPr>
      <xdr:spPr>
        <a:xfrm>
          <a:off x="9391727" y="10629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11701</xdr:rowOff>
    </xdr:from>
    <xdr:ext cx="469744" cy="259045"/>
    <xdr:sp macro="" textlink="">
      <xdr:nvSpPr>
        <xdr:cNvPr id="258" name="n_2aveValue【体育館・プール】&#10;一人当たり面積">
          <a:extLst>
            <a:ext uri="{FF2B5EF4-FFF2-40B4-BE49-F238E27FC236}">
              <a16:creationId xmlns:a16="http://schemas.microsoft.com/office/drawing/2014/main" id="{F2EC5DB5-7093-4EDA-837A-FEA017B16F00}"/>
            </a:ext>
          </a:extLst>
        </xdr:cNvPr>
        <xdr:cNvSpPr txBox="1"/>
      </xdr:nvSpPr>
      <xdr:spPr>
        <a:xfrm>
          <a:off x="8515427" y="1064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15511</xdr:rowOff>
    </xdr:from>
    <xdr:ext cx="469744" cy="259045"/>
    <xdr:sp macro="" textlink="">
      <xdr:nvSpPr>
        <xdr:cNvPr id="259" name="n_3aveValue【体育館・プール】&#10;一人当たり面積">
          <a:extLst>
            <a:ext uri="{FF2B5EF4-FFF2-40B4-BE49-F238E27FC236}">
              <a16:creationId xmlns:a16="http://schemas.microsoft.com/office/drawing/2014/main" id="{5BF3BA7F-CD9D-4F2A-8A8F-C0A959BBA919}"/>
            </a:ext>
          </a:extLst>
        </xdr:cNvPr>
        <xdr:cNvSpPr txBox="1"/>
      </xdr:nvSpPr>
      <xdr:spPr>
        <a:xfrm>
          <a:off x="7626427" y="10645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19702</xdr:rowOff>
    </xdr:from>
    <xdr:ext cx="469744" cy="259045"/>
    <xdr:sp macro="" textlink="">
      <xdr:nvSpPr>
        <xdr:cNvPr id="260" name="n_4aveValue【体育館・プール】&#10;一人当たり面積">
          <a:extLst>
            <a:ext uri="{FF2B5EF4-FFF2-40B4-BE49-F238E27FC236}">
              <a16:creationId xmlns:a16="http://schemas.microsoft.com/office/drawing/2014/main" id="{F04D1C1E-3B1A-4E38-8617-BCE3F708A080}"/>
            </a:ext>
          </a:extLst>
        </xdr:cNvPr>
        <xdr:cNvSpPr txBox="1"/>
      </xdr:nvSpPr>
      <xdr:spPr>
        <a:xfrm>
          <a:off x="6737427" y="1064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4208</xdr:rowOff>
    </xdr:from>
    <xdr:ext cx="469744" cy="259045"/>
    <xdr:sp macro="" textlink="">
      <xdr:nvSpPr>
        <xdr:cNvPr id="261" name="n_1mainValue【体育館・プール】&#10;一人当たり面積">
          <a:extLst>
            <a:ext uri="{FF2B5EF4-FFF2-40B4-BE49-F238E27FC236}">
              <a16:creationId xmlns:a16="http://schemas.microsoft.com/office/drawing/2014/main" id="{2DD5B43D-B881-40F0-9837-C8D6B58BE3C3}"/>
            </a:ext>
          </a:extLst>
        </xdr:cNvPr>
        <xdr:cNvSpPr txBox="1"/>
      </xdr:nvSpPr>
      <xdr:spPr>
        <a:xfrm>
          <a:off x="9391727" y="10977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6113</xdr:rowOff>
    </xdr:from>
    <xdr:ext cx="469744" cy="259045"/>
    <xdr:sp macro="" textlink="">
      <xdr:nvSpPr>
        <xdr:cNvPr id="262" name="n_2mainValue【体育館・プール】&#10;一人当たり面積">
          <a:extLst>
            <a:ext uri="{FF2B5EF4-FFF2-40B4-BE49-F238E27FC236}">
              <a16:creationId xmlns:a16="http://schemas.microsoft.com/office/drawing/2014/main" id="{E73C8EB5-36BC-415D-9DA1-B0242C197951}"/>
            </a:ext>
          </a:extLst>
        </xdr:cNvPr>
        <xdr:cNvSpPr txBox="1"/>
      </xdr:nvSpPr>
      <xdr:spPr>
        <a:xfrm>
          <a:off x="8515427" y="1097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58310</xdr:rowOff>
    </xdr:from>
    <xdr:ext cx="469744" cy="259045"/>
    <xdr:sp macro="" textlink="">
      <xdr:nvSpPr>
        <xdr:cNvPr id="263" name="n_3mainValue【体育館・プール】&#10;一人当たり面積">
          <a:extLst>
            <a:ext uri="{FF2B5EF4-FFF2-40B4-BE49-F238E27FC236}">
              <a16:creationId xmlns:a16="http://schemas.microsoft.com/office/drawing/2014/main" id="{72BF7547-F99B-418C-B245-F0818DF70052}"/>
            </a:ext>
          </a:extLst>
        </xdr:cNvPr>
        <xdr:cNvSpPr txBox="1"/>
      </xdr:nvSpPr>
      <xdr:spPr>
        <a:xfrm>
          <a:off x="7626427" y="1103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59453</xdr:rowOff>
    </xdr:from>
    <xdr:ext cx="469744" cy="259045"/>
    <xdr:sp macro="" textlink="">
      <xdr:nvSpPr>
        <xdr:cNvPr id="264" name="n_4mainValue【体育館・プール】&#10;一人当たり面積">
          <a:extLst>
            <a:ext uri="{FF2B5EF4-FFF2-40B4-BE49-F238E27FC236}">
              <a16:creationId xmlns:a16="http://schemas.microsoft.com/office/drawing/2014/main" id="{1B626BF1-BAB8-4D4F-AECC-183A97CDA298}"/>
            </a:ext>
          </a:extLst>
        </xdr:cNvPr>
        <xdr:cNvSpPr txBox="1"/>
      </xdr:nvSpPr>
      <xdr:spPr>
        <a:xfrm>
          <a:off x="6737427" y="1103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818C2EB2-9530-488E-9074-2A919360B11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F913187C-8633-41FC-BEF6-330AC356483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7755191E-AFE0-4244-B53A-037AD734A47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E5C8A9F4-7E11-4C7C-A31C-98C5B1832B0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5CC964ED-211F-4342-9214-2502618544A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3FCBB979-5F8C-4000-BF3E-54E735EA483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655D4E6C-C7E1-48C2-B751-CA9935DD8AB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DA9FDF94-EBE5-4974-9B54-2901CB7EC3F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4CCD00EB-5D7A-47DF-AAEA-3819B4BE34E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E6EDE68F-0AFF-4292-B9DF-0161CA39CD2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6485E85B-18E5-463D-82A7-51C7AAB9DF0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a:extLst>
            <a:ext uri="{FF2B5EF4-FFF2-40B4-BE49-F238E27FC236}">
              <a16:creationId xmlns:a16="http://schemas.microsoft.com/office/drawing/2014/main" id="{16915229-98E1-4E28-A164-22E584668EC8}"/>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a:extLst>
            <a:ext uri="{FF2B5EF4-FFF2-40B4-BE49-F238E27FC236}">
              <a16:creationId xmlns:a16="http://schemas.microsoft.com/office/drawing/2014/main" id="{588A2715-275E-40C1-B82A-0CD9E06D01EE}"/>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a:extLst>
            <a:ext uri="{FF2B5EF4-FFF2-40B4-BE49-F238E27FC236}">
              <a16:creationId xmlns:a16="http://schemas.microsoft.com/office/drawing/2014/main" id="{35B1A5AF-12A2-4250-8041-08C17EFF759F}"/>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a:extLst>
            <a:ext uri="{FF2B5EF4-FFF2-40B4-BE49-F238E27FC236}">
              <a16:creationId xmlns:a16="http://schemas.microsoft.com/office/drawing/2014/main" id="{AC00258D-0CC9-4A66-BE69-538D6CDCEAA7}"/>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a:extLst>
            <a:ext uri="{FF2B5EF4-FFF2-40B4-BE49-F238E27FC236}">
              <a16:creationId xmlns:a16="http://schemas.microsoft.com/office/drawing/2014/main" id="{09E33072-21CB-4329-8033-9F54E00C4AA6}"/>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a:extLst>
            <a:ext uri="{FF2B5EF4-FFF2-40B4-BE49-F238E27FC236}">
              <a16:creationId xmlns:a16="http://schemas.microsoft.com/office/drawing/2014/main" id="{145B4F87-7834-4C66-9546-820563053346}"/>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a:extLst>
            <a:ext uri="{FF2B5EF4-FFF2-40B4-BE49-F238E27FC236}">
              <a16:creationId xmlns:a16="http://schemas.microsoft.com/office/drawing/2014/main" id="{EDB42154-DE43-4119-B6E3-391668D7A088}"/>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a:extLst>
            <a:ext uri="{FF2B5EF4-FFF2-40B4-BE49-F238E27FC236}">
              <a16:creationId xmlns:a16="http://schemas.microsoft.com/office/drawing/2014/main" id="{31F14186-4B3B-4414-9BC2-EA803D445453}"/>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a:extLst>
            <a:ext uri="{FF2B5EF4-FFF2-40B4-BE49-F238E27FC236}">
              <a16:creationId xmlns:a16="http://schemas.microsoft.com/office/drawing/2014/main" id="{5311C073-2678-48FE-A45F-1FD6B637E377}"/>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a:extLst>
            <a:ext uri="{FF2B5EF4-FFF2-40B4-BE49-F238E27FC236}">
              <a16:creationId xmlns:a16="http://schemas.microsoft.com/office/drawing/2014/main" id="{94F38F28-D883-4879-B85F-6EDB2CFA7895}"/>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a:extLst>
            <a:ext uri="{FF2B5EF4-FFF2-40B4-BE49-F238E27FC236}">
              <a16:creationId xmlns:a16="http://schemas.microsoft.com/office/drawing/2014/main" id="{21068CB3-A874-4AEC-8776-D67229D28A97}"/>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a:extLst>
            <a:ext uri="{FF2B5EF4-FFF2-40B4-BE49-F238E27FC236}">
              <a16:creationId xmlns:a16="http://schemas.microsoft.com/office/drawing/2014/main" id="{E3851F60-7C09-473B-A45E-2B6556293B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317D04A7-E499-49ED-9AA8-F8DCF716785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a:extLst>
            <a:ext uri="{FF2B5EF4-FFF2-40B4-BE49-F238E27FC236}">
              <a16:creationId xmlns:a16="http://schemas.microsoft.com/office/drawing/2014/main" id="{19447556-A49F-4202-A9E1-0D1C652FCA2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65858</xdr:rowOff>
    </xdr:from>
    <xdr:to>
      <xdr:col>24</xdr:col>
      <xdr:colOff>62865</xdr:colOff>
      <xdr:row>86</xdr:row>
      <xdr:rowOff>168729</xdr:rowOff>
    </xdr:to>
    <xdr:cxnSp macro="">
      <xdr:nvCxnSpPr>
        <xdr:cNvPr id="290" name="直線コネクタ 289">
          <a:extLst>
            <a:ext uri="{FF2B5EF4-FFF2-40B4-BE49-F238E27FC236}">
              <a16:creationId xmlns:a16="http://schemas.microsoft.com/office/drawing/2014/main" id="{09F37F74-4196-4BE7-B923-CB283F1930AF}"/>
            </a:ext>
          </a:extLst>
        </xdr:cNvPr>
        <xdr:cNvCxnSpPr/>
      </xdr:nvCxnSpPr>
      <xdr:spPr>
        <a:xfrm flipV="1">
          <a:off x="4634865" y="13438958"/>
          <a:ext cx="0" cy="147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福祉施設】&#10;有形固定資産減価償却率最小値テキスト">
          <a:extLst>
            <a:ext uri="{FF2B5EF4-FFF2-40B4-BE49-F238E27FC236}">
              <a16:creationId xmlns:a16="http://schemas.microsoft.com/office/drawing/2014/main" id="{53B08A61-C319-4C49-B882-3757920C6118}"/>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a:extLst>
            <a:ext uri="{FF2B5EF4-FFF2-40B4-BE49-F238E27FC236}">
              <a16:creationId xmlns:a16="http://schemas.microsoft.com/office/drawing/2014/main" id="{3424FBF6-D124-4613-979A-3801FBD2C04D}"/>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12535</xdr:rowOff>
    </xdr:from>
    <xdr:ext cx="340478" cy="259045"/>
    <xdr:sp macro="" textlink="">
      <xdr:nvSpPr>
        <xdr:cNvPr id="293" name="【福祉施設】&#10;有形固定資産減価償却率最大値テキスト">
          <a:extLst>
            <a:ext uri="{FF2B5EF4-FFF2-40B4-BE49-F238E27FC236}">
              <a16:creationId xmlns:a16="http://schemas.microsoft.com/office/drawing/2014/main" id="{E36A8C21-9A20-4BE1-848A-CEF91AC8962B}"/>
            </a:ext>
          </a:extLst>
        </xdr:cNvPr>
        <xdr:cNvSpPr txBox="1"/>
      </xdr:nvSpPr>
      <xdr:spPr>
        <a:xfrm>
          <a:off x="4673600" y="132141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65858</xdr:rowOff>
    </xdr:from>
    <xdr:to>
      <xdr:col>24</xdr:col>
      <xdr:colOff>152400</xdr:colOff>
      <xdr:row>78</xdr:row>
      <xdr:rowOff>65858</xdr:rowOff>
    </xdr:to>
    <xdr:cxnSp macro="">
      <xdr:nvCxnSpPr>
        <xdr:cNvPr id="294" name="直線コネクタ 293">
          <a:extLst>
            <a:ext uri="{FF2B5EF4-FFF2-40B4-BE49-F238E27FC236}">
              <a16:creationId xmlns:a16="http://schemas.microsoft.com/office/drawing/2014/main" id="{6B33A9AB-D344-4AA2-B6CE-812DC1FE9C0A}"/>
            </a:ext>
          </a:extLst>
        </xdr:cNvPr>
        <xdr:cNvCxnSpPr/>
      </xdr:nvCxnSpPr>
      <xdr:spPr>
        <a:xfrm>
          <a:off x="4546600" y="1343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93090</xdr:rowOff>
    </xdr:from>
    <xdr:ext cx="405111" cy="259045"/>
    <xdr:sp macro="" textlink="">
      <xdr:nvSpPr>
        <xdr:cNvPr id="295" name="【福祉施設】&#10;有形固定資産減価償却率平均値テキスト">
          <a:extLst>
            <a:ext uri="{FF2B5EF4-FFF2-40B4-BE49-F238E27FC236}">
              <a16:creationId xmlns:a16="http://schemas.microsoft.com/office/drawing/2014/main" id="{7D492519-05ED-48BF-B65D-07ADEAAF723D}"/>
            </a:ext>
          </a:extLst>
        </xdr:cNvPr>
        <xdr:cNvSpPr txBox="1"/>
      </xdr:nvSpPr>
      <xdr:spPr>
        <a:xfrm>
          <a:off x="4673600" y="14151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114663</xdr:rowOff>
    </xdr:from>
    <xdr:to>
      <xdr:col>24</xdr:col>
      <xdr:colOff>114300</xdr:colOff>
      <xdr:row>83</xdr:row>
      <xdr:rowOff>44813</xdr:rowOff>
    </xdr:to>
    <xdr:sp macro="" textlink="">
      <xdr:nvSpPr>
        <xdr:cNvPr id="296" name="フローチャート: 判断 295">
          <a:extLst>
            <a:ext uri="{FF2B5EF4-FFF2-40B4-BE49-F238E27FC236}">
              <a16:creationId xmlns:a16="http://schemas.microsoft.com/office/drawing/2014/main" id="{71EE4EDA-72A4-42E7-B18A-8D1EEBD91DC9}"/>
            </a:ext>
          </a:extLst>
        </xdr:cNvPr>
        <xdr:cNvSpPr/>
      </xdr:nvSpPr>
      <xdr:spPr>
        <a:xfrm>
          <a:off x="45847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80373</xdr:rowOff>
    </xdr:from>
    <xdr:to>
      <xdr:col>20</xdr:col>
      <xdr:colOff>38100</xdr:colOff>
      <xdr:row>83</xdr:row>
      <xdr:rowOff>10523</xdr:rowOff>
    </xdr:to>
    <xdr:sp macro="" textlink="">
      <xdr:nvSpPr>
        <xdr:cNvPr id="297" name="フローチャート: 判断 296">
          <a:extLst>
            <a:ext uri="{FF2B5EF4-FFF2-40B4-BE49-F238E27FC236}">
              <a16:creationId xmlns:a16="http://schemas.microsoft.com/office/drawing/2014/main" id="{02B35B52-CAE9-428B-A74F-B1A44585E53B}"/>
            </a:ext>
          </a:extLst>
        </xdr:cNvPr>
        <xdr:cNvSpPr/>
      </xdr:nvSpPr>
      <xdr:spPr>
        <a:xfrm>
          <a:off x="3746500" y="141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106499</xdr:rowOff>
    </xdr:from>
    <xdr:to>
      <xdr:col>15</xdr:col>
      <xdr:colOff>101600</xdr:colOff>
      <xdr:row>83</xdr:row>
      <xdr:rowOff>36649</xdr:rowOff>
    </xdr:to>
    <xdr:sp macro="" textlink="">
      <xdr:nvSpPr>
        <xdr:cNvPr id="298" name="フローチャート: 判断 297">
          <a:extLst>
            <a:ext uri="{FF2B5EF4-FFF2-40B4-BE49-F238E27FC236}">
              <a16:creationId xmlns:a16="http://schemas.microsoft.com/office/drawing/2014/main" id="{AE7148A1-F22E-4F0C-B896-C1ACD392E87F}"/>
            </a:ext>
          </a:extLst>
        </xdr:cNvPr>
        <xdr:cNvSpPr/>
      </xdr:nvSpPr>
      <xdr:spPr>
        <a:xfrm>
          <a:off x="2857500" y="1416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82006</xdr:rowOff>
    </xdr:from>
    <xdr:to>
      <xdr:col>10</xdr:col>
      <xdr:colOff>165100</xdr:colOff>
      <xdr:row>83</xdr:row>
      <xdr:rowOff>12156</xdr:rowOff>
    </xdr:to>
    <xdr:sp macro="" textlink="">
      <xdr:nvSpPr>
        <xdr:cNvPr id="299" name="フローチャート: 判断 298">
          <a:extLst>
            <a:ext uri="{FF2B5EF4-FFF2-40B4-BE49-F238E27FC236}">
              <a16:creationId xmlns:a16="http://schemas.microsoft.com/office/drawing/2014/main" id="{2780EA1B-9FF3-4228-8BD0-FBB0C5AAE98A}"/>
            </a:ext>
          </a:extLst>
        </xdr:cNvPr>
        <xdr:cNvSpPr/>
      </xdr:nvSpPr>
      <xdr:spPr>
        <a:xfrm>
          <a:off x="1968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60779</xdr:rowOff>
    </xdr:from>
    <xdr:to>
      <xdr:col>6</xdr:col>
      <xdr:colOff>38100</xdr:colOff>
      <xdr:row>82</xdr:row>
      <xdr:rowOff>162379</xdr:rowOff>
    </xdr:to>
    <xdr:sp macro="" textlink="">
      <xdr:nvSpPr>
        <xdr:cNvPr id="300" name="フローチャート: 判断 299">
          <a:extLst>
            <a:ext uri="{FF2B5EF4-FFF2-40B4-BE49-F238E27FC236}">
              <a16:creationId xmlns:a16="http://schemas.microsoft.com/office/drawing/2014/main" id="{1486666F-ADFB-4BED-B5B1-D635D5FD6CBA}"/>
            </a:ext>
          </a:extLst>
        </xdr:cNvPr>
        <xdr:cNvSpPr/>
      </xdr:nvSpPr>
      <xdr:spPr>
        <a:xfrm>
          <a:off x="10795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3022E378-4C35-4C0B-BAFE-157D5D7A6A0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4DA5C07F-85B4-47E3-B608-CE9F37230B5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80C7FE03-8D46-4532-B265-60AD6EF0191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4D92F52D-CCA1-4AF1-AB10-C7555FC7037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7AFC3B33-93AC-4E63-8524-476D9A20A85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15058</xdr:rowOff>
    </xdr:from>
    <xdr:to>
      <xdr:col>24</xdr:col>
      <xdr:colOff>114300</xdr:colOff>
      <xdr:row>78</xdr:row>
      <xdr:rowOff>116658</xdr:rowOff>
    </xdr:to>
    <xdr:sp macro="" textlink="">
      <xdr:nvSpPr>
        <xdr:cNvPr id="306" name="楕円 305">
          <a:extLst>
            <a:ext uri="{FF2B5EF4-FFF2-40B4-BE49-F238E27FC236}">
              <a16:creationId xmlns:a16="http://schemas.microsoft.com/office/drawing/2014/main" id="{2DCF5D5C-C5A5-4D4F-A013-1EAD03959E5D}"/>
            </a:ext>
          </a:extLst>
        </xdr:cNvPr>
        <xdr:cNvSpPr/>
      </xdr:nvSpPr>
      <xdr:spPr>
        <a:xfrm>
          <a:off x="4584700" y="1338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139535</xdr:rowOff>
    </xdr:from>
    <xdr:ext cx="340478" cy="259045"/>
    <xdr:sp macro="" textlink="">
      <xdr:nvSpPr>
        <xdr:cNvPr id="307" name="【福祉施設】&#10;有形固定資産減価償却率該当値テキスト">
          <a:extLst>
            <a:ext uri="{FF2B5EF4-FFF2-40B4-BE49-F238E27FC236}">
              <a16:creationId xmlns:a16="http://schemas.microsoft.com/office/drawing/2014/main" id="{E734BDC5-39EF-4AC0-ACFD-B2ECE126418B}"/>
            </a:ext>
          </a:extLst>
        </xdr:cNvPr>
        <xdr:cNvSpPr txBox="1"/>
      </xdr:nvSpPr>
      <xdr:spPr>
        <a:xfrm>
          <a:off x="4673600" y="133411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134257</xdr:rowOff>
    </xdr:from>
    <xdr:to>
      <xdr:col>20</xdr:col>
      <xdr:colOff>38100</xdr:colOff>
      <xdr:row>78</xdr:row>
      <xdr:rowOff>64407</xdr:rowOff>
    </xdr:to>
    <xdr:sp macro="" textlink="">
      <xdr:nvSpPr>
        <xdr:cNvPr id="308" name="楕円 307">
          <a:extLst>
            <a:ext uri="{FF2B5EF4-FFF2-40B4-BE49-F238E27FC236}">
              <a16:creationId xmlns:a16="http://schemas.microsoft.com/office/drawing/2014/main" id="{88DE0B13-7F48-42B6-954D-C0E42D4BD48B}"/>
            </a:ext>
          </a:extLst>
        </xdr:cNvPr>
        <xdr:cNvSpPr/>
      </xdr:nvSpPr>
      <xdr:spPr>
        <a:xfrm>
          <a:off x="3746500" y="1333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13607</xdr:rowOff>
    </xdr:from>
    <xdr:to>
      <xdr:col>24</xdr:col>
      <xdr:colOff>63500</xdr:colOff>
      <xdr:row>78</xdr:row>
      <xdr:rowOff>65858</xdr:rowOff>
    </xdr:to>
    <xdr:cxnSp macro="">
      <xdr:nvCxnSpPr>
        <xdr:cNvPr id="309" name="直線コネクタ 308">
          <a:extLst>
            <a:ext uri="{FF2B5EF4-FFF2-40B4-BE49-F238E27FC236}">
              <a16:creationId xmlns:a16="http://schemas.microsoft.com/office/drawing/2014/main" id="{ADEC8B3A-61B8-482A-899B-0B41D463D7B0}"/>
            </a:ext>
          </a:extLst>
        </xdr:cNvPr>
        <xdr:cNvCxnSpPr/>
      </xdr:nvCxnSpPr>
      <xdr:spPr>
        <a:xfrm>
          <a:off x="3797300" y="13386707"/>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44450</xdr:rowOff>
    </xdr:from>
    <xdr:to>
      <xdr:col>15</xdr:col>
      <xdr:colOff>101600</xdr:colOff>
      <xdr:row>84</xdr:row>
      <xdr:rowOff>146050</xdr:rowOff>
    </xdr:to>
    <xdr:sp macro="" textlink="">
      <xdr:nvSpPr>
        <xdr:cNvPr id="310" name="楕円 309">
          <a:extLst>
            <a:ext uri="{FF2B5EF4-FFF2-40B4-BE49-F238E27FC236}">
              <a16:creationId xmlns:a16="http://schemas.microsoft.com/office/drawing/2014/main" id="{950820C7-2AD3-4740-9D5C-4B6BEC0B4764}"/>
            </a:ext>
          </a:extLst>
        </xdr:cNvPr>
        <xdr:cNvSpPr/>
      </xdr:nvSpPr>
      <xdr:spPr>
        <a:xfrm>
          <a:off x="2857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13607</xdr:rowOff>
    </xdr:from>
    <xdr:to>
      <xdr:col>19</xdr:col>
      <xdr:colOff>177800</xdr:colOff>
      <xdr:row>84</xdr:row>
      <xdr:rowOff>95250</xdr:rowOff>
    </xdr:to>
    <xdr:cxnSp macro="">
      <xdr:nvCxnSpPr>
        <xdr:cNvPr id="311" name="直線コネクタ 310">
          <a:extLst>
            <a:ext uri="{FF2B5EF4-FFF2-40B4-BE49-F238E27FC236}">
              <a16:creationId xmlns:a16="http://schemas.microsoft.com/office/drawing/2014/main" id="{87155EEC-8B87-4525-ADA2-66F0428E6097}"/>
            </a:ext>
          </a:extLst>
        </xdr:cNvPr>
        <xdr:cNvCxnSpPr/>
      </xdr:nvCxnSpPr>
      <xdr:spPr>
        <a:xfrm flipV="1">
          <a:off x="2908300" y="13386707"/>
          <a:ext cx="889000" cy="1110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10161</xdr:rowOff>
    </xdr:from>
    <xdr:to>
      <xdr:col>10</xdr:col>
      <xdr:colOff>165100</xdr:colOff>
      <xdr:row>84</xdr:row>
      <xdr:rowOff>111761</xdr:rowOff>
    </xdr:to>
    <xdr:sp macro="" textlink="">
      <xdr:nvSpPr>
        <xdr:cNvPr id="312" name="楕円 311">
          <a:extLst>
            <a:ext uri="{FF2B5EF4-FFF2-40B4-BE49-F238E27FC236}">
              <a16:creationId xmlns:a16="http://schemas.microsoft.com/office/drawing/2014/main" id="{F386D0CC-1B60-406E-8132-C8ED4A240B53}"/>
            </a:ext>
          </a:extLst>
        </xdr:cNvPr>
        <xdr:cNvSpPr/>
      </xdr:nvSpPr>
      <xdr:spPr>
        <a:xfrm>
          <a:off x="1968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60961</xdr:rowOff>
    </xdr:from>
    <xdr:to>
      <xdr:col>15</xdr:col>
      <xdr:colOff>50800</xdr:colOff>
      <xdr:row>84</xdr:row>
      <xdr:rowOff>95250</xdr:rowOff>
    </xdr:to>
    <xdr:cxnSp macro="">
      <xdr:nvCxnSpPr>
        <xdr:cNvPr id="313" name="直線コネクタ 312">
          <a:extLst>
            <a:ext uri="{FF2B5EF4-FFF2-40B4-BE49-F238E27FC236}">
              <a16:creationId xmlns:a16="http://schemas.microsoft.com/office/drawing/2014/main" id="{26D28DEF-A6D9-41A0-86BD-7F41277A22EC}"/>
            </a:ext>
          </a:extLst>
        </xdr:cNvPr>
        <xdr:cNvCxnSpPr/>
      </xdr:nvCxnSpPr>
      <xdr:spPr>
        <a:xfrm>
          <a:off x="2019300" y="1446276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147320</xdr:rowOff>
    </xdr:from>
    <xdr:to>
      <xdr:col>6</xdr:col>
      <xdr:colOff>38100</xdr:colOff>
      <xdr:row>84</xdr:row>
      <xdr:rowOff>77470</xdr:rowOff>
    </xdr:to>
    <xdr:sp macro="" textlink="">
      <xdr:nvSpPr>
        <xdr:cNvPr id="314" name="楕円 313">
          <a:extLst>
            <a:ext uri="{FF2B5EF4-FFF2-40B4-BE49-F238E27FC236}">
              <a16:creationId xmlns:a16="http://schemas.microsoft.com/office/drawing/2014/main" id="{F3F9B1DA-B93F-424D-86F7-6596A6A29994}"/>
            </a:ext>
          </a:extLst>
        </xdr:cNvPr>
        <xdr:cNvSpPr/>
      </xdr:nvSpPr>
      <xdr:spPr>
        <a:xfrm>
          <a:off x="10795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26670</xdr:rowOff>
    </xdr:from>
    <xdr:to>
      <xdr:col>10</xdr:col>
      <xdr:colOff>114300</xdr:colOff>
      <xdr:row>84</xdr:row>
      <xdr:rowOff>60961</xdr:rowOff>
    </xdr:to>
    <xdr:cxnSp macro="">
      <xdr:nvCxnSpPr>
        <xdr:cNvPr id="315" name="直線コネクタ 314">
          <a:extLst>
            <a:ext uri="{FF2B5EF4-FFF2-40B4-BE49-F238E27FC236}">
              <a16:creationId xmlns:a16="http://schemas.microsoft.com/office/drawing/2014/main" id="{E7C2FEBF-80B6-4EF5-B99F-6833DB36DC80}"/>
            </a:ext>
          </a:extLst>
        </xdr:cNvPr>
        <xdr:cNvCxnSpPr/>
      </xdr:nvCxnSpPr>
      <xdr:spPr>
        <a:xfrm>
          <a:off x="1130300" y="144284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1650</xdr:rowOff>
    </xdr:from>
    <xdr:ext cx="405111" cy="259045"/>
    <xdr:sp macro="" textlink="">
      <xdr:nvSpPr>
        <xdr:cNvPr id="316" name="n_1aveValue【福祉施設】&#10;有形固定資産減価償却率">
          <a:extLst>
            <a:ext uri="{FF2B5EF4-FFF2-40B4-BE49-F238E27FC236}">
              <a16:creationId xmlns:a16="http://schemas.microsoft.com/office/drawing/2014/main" id="{CDAC6838-338C-4042-A056-7EC33E588B54}"/>
            </a:ext>
          </a:extLst>
        </xdr:cNvPr>
        <xdr:cNvSpPr txBox="1"/>
      </xdr:nvSpPr>
      <xdr:spPr>
        <a:xfrm>
          <a:off x="3582044" y="1423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53176</xdr:rowOff>
    </xdr:from>
    <xdr:ext cx="405111" cy="259045"/>
    <xdr:sp macro="" textlink="">
      <xdr:nvSpPr>
        <xdr:cNvPr id="317" name="n_2aveValue【福祉施設】&#10;有形固定資産減価償却率">
          <a:extLst>
            <a:ext uri="{FF2B5EF4-FFF2-40B4-BE49-F238E27FC236}">
              <a16:creationId xmlns:a16="http://schemas.microsoft.com/office/drawing/2014/main" id="{85A6EBB4-9682-4AFE-9CA3-9043829E454B}"/>
            </a:ext>
          </a:extLst>
        </xdr:cNvPr>
        <xdr:cNvSpPr txBox="1"/>
      </xdr:nvSpPr>
      <xdr:spPr>
        <a:xfrm>
          <a:off x="2705744" y="1394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28683</xdr:rowOff>
    </xdr:from>
    <xdr:ext cx="405111" cy="259045"/>
    <xdr:sp macro="" textlink="">
      <xdr:nvSpPr>
        <xdr:cNvPr id="318" name="n_3aveValue【福祉施設】&#10;有形固定資産減価償却率">
          <a:extLst>
            <a:ext uri="{FF2B5EF4-FFF2-40B4-BE49-F238E27FC236}">
              <a16:creationId xmlns:a16="http://schemas.microsoft.com/office/drawing/2014/main" id="{C88AEDF9-B04D-42C5-BBEE-610912A14922}"/>
            </a:ext>
          </a:extLst>
        </xdr:cNvPr>
        <xdr:cNvSpPr txBox="1"/>
      </xdr:nvSpPr>
      <xdr:spPr>
        <a:xfrm>
          <a:off x="18167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7456</xdr:rowOff>
    </xdr:from>
    <xdr:ext cx="405111" cy="259045"/>
    <xdr:sp macro="" textlink="">
      <xdr:nvSpPr>
        <xdr:cNvPr id="319" name="n_4aveValue【福祉施設】&#10;有形固定資産減価償却率">
          <a:extLst>
            <a:ext uri="{FF2B5EF4-FFF2-40B4-BE49-F238E27FC236}">
              <a16:creationId xmlns:a16="http://schemas.microsoft.com/office/drawing/2014/main" id="{4EC6EF41-9A0D-4F9F-9D3B-5F5B27EF6B58}"/>
            </a:ext>
          </a:extLst>
        </xdr:cNvPr>
        <xdr:cNvSpPr txBox="1"/>
      </xdr:nvSpPr>
      <xdr:spPr>
        <a:xfrm>
          <a:off x="927744" y="1389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76</xdr:row>
      <xdr:rowOff>80934</xdr:rowOff>
    </xdr:from>
    <xdr:ext cx="340478" cy="259045"/>
    <xdr:sp macro="" textlink="">
      <xdr:nvSpPr>
        <xdr:cNvPr id="320" name="n_1mainValue【福祉施設】&#10;有形固定資産減価償却率">
          <a:extLst>
            <a:ext uri="{FF2B5EF4-FFF2-40B4-BE49-F238E27FC236}">
              <a16:creationId xmlns:a16="http://schemas.microsoft.com/office/drawing/2014/main" id="{6CAC29AC-8F35-4D65-8B8D-95EB18094ADC}"/>
            </a:ext>
          </a:extLst>
        </xdr:cNvPr>
        <xdr:cNvSpPr txBox="1"/>
      </xdr:nvSpPr>
      <xdr:spPr>
        <a:xfrm>
          <a:off x="3614361" y="131111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137177</xdr:rowOff>
    </xdr:from>
    <xdr:ext cx="405111" cy="259045"/>
    <xdr:sp macro="" textlink="">
      <xdr:nvSpPr>
        <xdr:cNvPr id="321" name="n_2mainValue【福祉施設】&#10;有形固定資産減価償却率">
          <a:extLst>
            <a:ext uri="{FF2B5EF4-FFF2-40B4-BE49-F238E27FC236}">
              <a16:creationId xmlns:a16="http://schemas.microsoft.com/office/drawing/2014/main" id="{E2294EB8-F108-4E66-A0F1-003A6FE806E5}"/>
            </a:ext>
          </a:extLst>
        </xdr:cNvPr>
        <xdr:cNvSpPr txBox="1"/>
      </xdr:nvSpPr>
      <xdr:spPr>
        <a:xfrm>
          <a:off x="2705744" y="1453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102888</xdr:rowOff>
    </xdr:from>
    <xdr:ext cx="405111" cy="259045"/>
    <xdr:sp macro="" textlink="">
      <xdr:nvSpPr>
        <xdr:cNvPr id="322" name="n_3mainValue【福祉施設】&#10;有形固定資産減価償却率">
          <a:extLst>
            <a:ext uri="{FF2B5EF4-FFF2-40B4-BE49-F238E27FC236}">
              <a16:creationId xmlns:a16="http://schemas.microsoft.com/office/drawing/2014/main" id="{EC912126-5386-48AD-BF3F-8DDB2AA5DDEA}"/>
            </a:ext>
          </a:extLst>
        </xdr:cNvPr>
        <xdr:cNvSpPr txBox="1"/>
      </xdr:nvSpPr>
      <xdr:spPr>
        <a:xfrm>
          <a:off x="1816744" y="1450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68597</xdr:rowOff>
    </xdr:from>
    <xdr:ext cx="405111" cy="259045"/>
    <xdr:sp macro="" textlink="">
      <xdr:nvSpPr>
        <xdr:cNvPr id="323" name="n_4mainValue【福祉施設】&#10;有形固定資産減価償却率">
          <a:extLst>
            <a:ext uri="{FF2B5EF4-FFF2-40B4-BE49-F238E27FC236}">
              <a16:creationId xmlns:a16="http://schemas.microsoft.com/office/drawing/2014/main" id="{D396ED55-7279-4C8E-8DE5-49B2570F12CA}"/>
            </a:ext>
          </a:extLst>
        </xdr:cNvPr>
        <xdr:cNvSpPr txBox="1"/>
      </xdr:nvSpPr>
      <xdr:spPr>
        <a:xfrm>
          <a:off x="927744" y="1447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3B78193B-274F-4CC3-95F1-03D14019403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17AB85C0-C239-40E6-8607-C8510A09654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6F48A132-CB39-4F73-A1A5-7D894A02557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13D2DFE2-4B5D-46F3-8C76-89C4569FA8C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EB4D8A05-4EF8-4224-9D81-0B293B90713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A681AA21-0D2C-4F34-B981-2B89365BF19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F0E3A293-ADFB-438D-9A55-99EF632AC63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6F013E8A-CCE0-4990-BFB0-C9AA8589916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95B9A843-0AA9-426E-AFB6-2D4FF254DF7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C631179B-E981-46F7-9D92-EC3B60EF8EF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a:extLst>
            <a:ext uri="{FF2B5EF4-FFF2-40B4-BE49-F238E27FC236}">
              <a16:creationId xmlns:a16="http://schemas.microsoft.com/office/drawing/2014/main" id="{3051B9E2-AAD5-4F30-BBB2-2C9050C0BE81}"/>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a:extLst>
            <a:ext uri="{FF2B5EF4-FFF2-40B4-BE49-F238E27FC236}">
              <a16:creationId xmlns:a16="http://schemas.microsoft.com/office/drawing/2014/main" id="{DEA9877F-C169-44F2-B175-50CA61A54C27}"/>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a:extLst>
            <a:ext uri="{FF2B5EF4-FFF2-40B4-BE49-F238E27FC236}">
              <a16:creationId xmlns:a16="http://schemas.microsoft.com/office/drawing/2014/main" id="{9E25D0DE-9C4D-4B68-A93C-1E8209EC9914}"/>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a:extLst>
            <a:ext uri="{FF2B5EF4-FFF2-40B4-BE49-F238E27FC236}">
              <a16:creationId xmlns:a16="http://schemas.microsoft.com/office/drawing/2014/main" id="{13094987-42B0-4E0E-A426-E14159C03DB8}"/>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a:extLst>
            <a:ext uri="{FF2B5EF4-FFF2-40B4-BE49-F238E27FC236}">
              <a16:creationId xmlns:a16="http://schemas.microsoft.com/office/drawing/2014/main" id="{78DCEB88-C2C5-453B-82D4-D0B0379DBD25}"/>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a:extLst>
            <a:ext uri="{FF2B5EF4-FFF2-40B4-BE49-F238E27FC236}">
              <a16:creationId xmlns:a16="http://schemas.microsoft.com/office/drawing/2014/main" id="{16858452-243F-494E-9CCE-36BA8C2D6F4B}"/>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a:extLst>
            <a:ext uri="{FF2B5EF4-FFF2-40B4-BE49-F238E27FC236}">
              <a16:creationId xmlns:a16="http://schemas.microsoft.com/office/drawing/2014/main" id="{0CE0C643-09FA-4F65-93F0-629015D400D8}"/>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a:extLst>
            <a:ext uri="{FF2B5EF4-FFF2-40B4-BE49-F238E27FC236}">
              <a16:creationId xmlns:a16="http://schemas.microsoft.com/office/drawing/2014/main" id="{13E4A59F-A9A1-4871-ACD3-665417667A37}"/>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F30A2136-1D7F-445F-8EAD-84DC7223763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5B2E4B20-0F7E-4474-B336-8535F6AAAC03}"/>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A27825B1-E286-404B-B58B-A9837AF03AA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6096</xdr:rowOff>
    </xdr:from>
    <xdr:to>
      <xdr:col>54</xdr:col>
      <xdr:colOff>189865</xdr:colOff>
      <xdr:row>86</xdr:row>
      <xdr:rowOff>26670</xdr:rowOff>
    </xdr:to>
    <xdr:cxnSp macro="">
      <xdr:nvCxnSpPr>
        <xdr:cNvPr id="345" name="直線コネクタ 344">
          <a:extLst>
            <a:ext uri="{FF2B5EF4-FFF2-40B4-BE49-F238E27FC236}">
              <a16:creationId xmlns:a16="http://schemas.microsoft.com/office/drawing/2014/main" id="{AC551682-C2E9-40D9-B927-68DDDFC4B712}"/>
            </a:ext>
          </a:extLst>
        </xdr:cNvPr>
        <xdr:cNvCxnSpPr/>
      </xdr:nvCxnSpPr>
      <xdr:spPr>
        <a:xfrm flipV="1">
          <a:off x="10476865" y="13379196"/>
          <a:ext cx="0" cy="1392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6" name="【福祉施設】&#10;一人当たり面積最小値テキスト">
          <a:extLst>
            <a:ext uri="{FF2B5EF4-FFF2-40B4-BE49-F238E27FC236}">
              <a16:creationId xmlns:a16="http://schemas.microsoft.com/office/drawing/2014/main" id="{10A067CA-9562-4A4C-8C67-BC61C76FF6A3}"/>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7" name="直線コネクタ 346">
          <a:extLst>
            <a:ext uri="{FF2B5EF4-FFF2-40B4-BE49-F238E27FC236}">
              <a16:creationId xmlns:a16="http://schemas.microsoft.com/office/drawing/2014/main" id="{7D1B15BD-FF54-4BAE-9F26-FCC9959E2E2E}"/>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124223</xdr:rowOff>
    </xdr:from>
    <xdr:ext cx="469744" cy="259045"/>
    <xdr:sp macro="" textlink="">
      <xdr:nvSpPr>
        <xdr:cNvPr id="348" name="【福祉施設】&#10;一人当たり面積最大値テキスト">
          <a:extLst>
            <a:ext uri="{FF2B5EF4-FFF2-40B4-BE49-F238E27FC236}">
              <a16:creationId xmlns:a16="http://schemas.microsoft.com/office/drawing/2014/main" id="{7030C024-41B9-494B-BAA8-88D4A8790888}"/>
            </a:ext>
          </a:extLst>
        </xdr:cNvPr>
        <xdr:cNvSpPr txBox="1"/>
      </xdr:nvSpPr>
      <xdr:spPr>
        <a:xfrm>
          <a:off x="10515600" y="1315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6096</xdr:rowOff>
    </xdr:from>
    <xdr:to>
      <xdr:col>55</xdr:col>
      <xdr:colOff>88900</xdr:colOff>
      <xdr:row>78</xdr:row>
      <xdr:rowOff>6096</xdr:rowOff>
    </xdr:to>
    <xdr:cxnSp macro="">
      <xdr:nvCxnSpPr>
        <xdr:cNvPr id="349" name="直線コネクタ 348">
          <a:extLst>
            <a:ext uri="{FF2B5EF4-FFF2-40B4-BE49-F238E27FC236}">
              <a16:creationId xmlns:a16="http://schemas.microsoft.com/office/drawing/2014/main" id="{DA527C1D-BA39-4C88-A2F9-BB96013BC928}"/>
            </a:ext>
          </a:extLst>
        </xdr:cNvPr>
        <xdr:cNvCxnSpPr/>
      </xdr:nvCxnSpPr>
      <xdr:spPr>
        <a:xfrm>
          <a:off x="10388600" y="1337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26179</xdr:rowOff>
    </xdr:from>
    <xdr:ext cx="469744" cy="259045"/>
    <xdr:sp macro="" textlink="">
      <xdr:nvSpPr>
        <xdr:cNvPr id="350" name="【福祉施設】&#10;一人当たり面積平均値テキスト">
          <a:extLst>
            <a:ext uri="{FF2B5EF4-FFF2-40B4-BE49-F238E27FC236}">
              <a16:creationId xmlns:a16="http://schemas.microsoft.com/office/drawing/2014/main" id="{28667035-2318-4325-A05B-2AF8F4EFEC7F}"/>
            </a:ext>
          </a:extLst>
        </xdr:cNvPr>
        <xdr:cNvSpPr txBox="1"/>
      </xdr:nvSpPr>
      <xdr:spPr>
        <a:xfrm>
          <a:off x="10515600" y="14256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3302</xdr:rowOff>
    </xdr:from>
    <xdr:to>
      <xdr:col>55</xdr:col>
      <xdr:colOff>50800</xdr:colOff>
      <xdr:row>84</xdr:row>
      <xdr:rowOff>104902</xdr:rowOff>
    </xdr:to>
    <xdr:sp macro="" textlink="">
      <xdr:nvSpPr>
        <xdr:cNvPr id="351" name="フローチャート: 判断 350">
          <a:extLst>
            <a:ext uri="{FF2B5EF4-FFF2-40B4-BE49-F238E27FC236}">
              <a16:creationId xmlns:a16="http://schemas.microsoft.com/office/drawing/2014/main" id="{67A76724-7117-4F87-A412-158178518456}"/>
            </a:ext>
          </a:extLst>
        </xdr:cNvPr>
        <xdr:cNvSpPr/>
      </xdr:nvSpPr>
      <xdr:spPr>
        <a:xfrm>
          <a:off x="104267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156463</xdr:rowOff>
    </xdr:from>
    <xdr:to>
      <xdr:col>50</xdr:col>
      <xdr:colOff>165100</xdr:colOff>
      <xdr:row>84</xdr:row>
      <xdr:rowOff>86613</xdr:rowOff>
    </xdr:to>
    <xdr:sp macro="" textlink="">
      <xdr:nvSpPr>
        <xdr:cNvPr id="352" name="フローチャート: 判断 351">
          <a:extLst>
            <a:ext uri="{FF2B5EF4-FFF2-40B4-BE49-F238E27FC236}">
              <a16:creationId xmlns:a16="http://schemas.microsoft.com/office/drawing/2014/main" id="{039DD0FD-20F2-4A9F-B095-400B17525403}"/>
            </a:ext>
          </a:extLst>
        </xdr:cNvPr>
        <xdr:cNvSpPr/>
      </xdr:nvSpPr>
      <xdr:spPr>
        <a:xfrm>
          <a:off x="9588500" y="143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165608</xdr:rowOff>
    </xdr:from>
    <xdr:to>
      <xdr:col>46</xdr:col>
      <xdr:colOff>38100</xdr:colOff>
      <xdr:row>84</xdr:row>
      <xdr:rowOff>95758</xdr:rowOff>
    </xdr:to>
    <xdr:sp macro="" textlink="">
      <xdr:nvSpPr>
        <xdr:cNvPr id="353" name="フローチャート: 判断 352">
          <a:extLst>
            <a:ext uri="{FF2B5EF4-FFF2-40B4-BE49-F238E27FC236}">
              <a16:creationId xmlns:a16="http://schemas.microsoft.com/office/drawing/2014/main" id="{75800309-481A-4DE0-80C7-E9B32FC4760A}"/>
            </a:ext>
          </a:extLst>
        </xdr:cNvPr>
        <xdr:cNvSpPr/>
      </xdr:nvSpPr>
      <xdr:spPr>
        <a:xfrm>
          <a:off x="8699500" y="1439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163322</xdr:rowOff>
    </xdr:from>
    <xdr:to>
      <xdr:col>41</xdr:col>
      <xdr:colOff>101600</xdr:colOff>
      <xdr:row>84</xdr:row>
      <xdr:rowOff>93472</xdr:rowOff>
    </xdr:to>
    <xdr:sp macro="" textlink="">
      <xdr:nvSpPr>
        <xdr:cNvPr id="354" name="フローチャート: 判断 353">
          <a:extLst>
            <a:ext uri="{FF2B5EF4-FFF2-40B4-BE49-F238E27FC236}">
              <a16:creationId xmlns:a16="http://schemas.microsoft.com/office/drawing/2014/main" id="{590D2D67-FBF9-46E7-BB74-7C4BF38A7C71}"/>
            </a:ext>
          </a:extLst>
        </xdr:cNvPr>
        <xdr:cNvSpPr/>
      </xdr:nvSpPr>
      <xdr:spPr>
        <a:xfrm>
          <a:off x="7810500" y="1439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170180</xdr:rowOff>
    </xdr:from>
    <xdr:to>
      <xdr:col>36</xdr:col>
      <xdr:colOff>165100</xdr:colOff>
      <xdr:row>84</xdr:row>
      <xdr:rowOff>100330</xdr:rowOff>
    </xdr:to>
    <xdr:sp macro="" textlink="">
      <xdr:nvSpPr>
        <xdr:cNvPr id="355" name="フローチャート: 判断 354">
          <a:extLst>
            <a:ext uri="{FF2B5EF4-FFF2-40B4-BE49-F238E27FC236}">
              <a16:creationId xmlns:a16="http://schemas.microsoft.com/office/drawing/2014/main" id="{0E6F37AD-5EFC-4606-B43E-9AAF58EA2E45}"/>
            </a:ext>
          </a:extLst>
        </xdr:cNvPr>
        <xdr:cNvSpPr/>
      </xdr:nvSpPr>
      <xdr:spPr>
        <a:xfrm>
          <a:off x="6921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B675C781-1F3F-486F-B3C1-63D794B9A10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E04F93A7-DC5E-4EEA-A9BA-560982B83A2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4CA35985-495D-47C1-AD78-24216C727FF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F544BE36-9C1E-41DD-B2AA-F93F0750FEE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5CF11149-3E2D-42E0-948E-599AAF32A9E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119887</xdr:rowOff>
    </xdr:from>
    <xdr:to>
      <xdr:col>55</xdr:col>
      <xdr:colOff>50800</xdr:colOff>
      <xdr:row>86</xdr:row>
      <xdr:rowOff>50037</xdr:rowOff>
    </xdr:to>
    <xdr:sp macro="" textlink="">
      <xdr:nvSpPr>
        <xdr:cNvPr id="361" name="楕円 360">
          <a:extLst>
            <a:ext uri="{FF2B5EF4-FFF2-40B4-BE49-F238E27FC236}">
              <a16:creationId xmlns:a16="http://schemas.microsoft.com/office/drawing/2014/main" id="{38212FAB-CD2F-419F-A355-5ED29D170373}"/>
            </a:ext>
          </a:extLst>
        </xdr:cNvPr>
        <xdr:cNvSpPr/>
      </xdr:nvSpPr>
      <xdr:spPr>
        <a:xfrm>
          <a:off x="10426700" y="1469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34814</xdr:rowOff>
    </xdr:from>
    <xdr:ext cx="469744" cy="259045"/>
    <xdr:sp macro="" textlink="">
      <xdr:nvSpPr>
        <xdr:cNvPr id="362" name="【福祉施設】&#10;一人当たり面積該当値テキスト">
          <a:extLst>
            <a:ext uri="{FF2B5EF4-FFF2-40B4-BE49-F238E27FC236}">
              <a16:creationId xmlns:a16="http://schemas.microsoft.com/office/drawing/2014/main" id="{66032C54-CF4D-4120-8B93-F175FADFC275}"/>
            </a:ext>
          </a:extLst>
        </xdr:cNvPr>
        <xdr:cNvSpPr txBox="1"/>
      </xdr:nvSpPr>
      <xdr:spPr>
        <a:xfrm>
          <a:off x="10515600" y="1460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122174</xdr:rowOff>
    </xdr:from>
    <xdr:to>
      <xdr:col>50</xdr:col>
      <xdr:colOff>165100</xdr:colOff>
      <xdr:row>86</xdr:row>
      <xdr:rowOff>52324</xdr:rowOff>
    </xdr:to>
    <xdr:sp macro="" textlink="">
      <xdr:nvSpPr>
        <xdr:cNvPr id="363" name="楕円 362">
          <a:extLst>
            <a:ext uri="{FF2B5EF4-FFF2-40B4-BE49-F238E27FC236}">
              <a16:creationId xmlns:a16="http://schemas.microsoft.com/office/drawing/2014/main" id="{B584DD27-2021-4305-B478-C05248B8DDCC}"/>
            </a:ext>
          </a:extLst>
        </xdr:cNvPr>
        <xdr:cNvSpPr/>
      </xdr:nvSpPr>
      <xdr:spPr>
        <a:xfrm>
          <a:off x="95885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170687</xdr:rowOff>
    </xdr:from>
    <xdr:to>
      <xdr:col>55</xdr:col>
      <xdr:colOff>0</xdr:colOff>
      <xdr:row>86</xdr:row>
      <xdr:rowOff>1524</xdr:rowOff>
    </xdr:to>
    <xdr:cxnSp macro="">
      <xdr:nvCxnSpPr>
        <xdr:cNvPr id="364" name="直線コネクタ 363">
          <a:extLst>
            <a:ext uri="{FF2B5EF4-FFF2-40B4-BE49-F238E27FC236}">
              <a16:creationId xmlns:a16="http://schemas.microsoft.com/office/drawing/2014/main" id="{57F86C48-D844-4503-BB9F-74DA848EEAAD}"/>
            </a:ext>
          </a:extLst>
        </xdr:cNvPr>
        <xdr:cNvCxnSpPr/>
      </xdr:nvCxnSpPr>
      <xdr:spPr>
        <a:xfrm flipV="1">
          <a:off x="9639300" y="14743937"/>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78739</xdr:rowOff>
    </xdr:from>
    <xdr:to>
      <xdr:col>46</xdr:col>
      <xdr:colOff>38100</xdr:colOff>
      <xdr:row>86</xdr:row>
      <xdr:rowOff>8889</xdr:rowOff>
    </xdr:to>
    <xdr:sp macro="" textlink="">
      <xdr:nvSpPr>
        <xdr:cNvPr id="365" name="楕円 364">
          <a:extLst>
            <a:ext uri="{FF2B5EF4-FFF2-40B4-BE49-F238E27FC236}">
              <a16:creationId xmlns:a16="http://schemas.microsoft.com/office/drawing/2014/main" id="{5D308F12-F490-4DC9-92A1-2ED8D7CE0429}"/>
            </a:ext>
          </a:extLst>
        </xdr:cNvPr>
        <xdr:cNvSpPr/>
      </xdr:nvSpPr>
      <xdr:spPr>
        <a:xfrm>
          <a:off x="86995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129539</xdr:rowOff>
    </xdr:from>
    <xdr:to>
      <xdr:col>50</xdr:col>
      <xdr:colOff>114300</xdr:colOff>
      <xdr:row>86</xdr:row>
      <xdr:rowOff>1524</xdr:rowOff>
    </xdr:to>
    <xdr:cxnSp macro="">
      <xdr:nvCxnSpPr>
        <xdr:cNvPr id="366" name="直線コネクタ 365">
          <a:extLst>
            <a:ext uri="{FF2B5EF4-FFF2-40B4-BE49-F238E27FC236}">
              <a16:creationId xmlns:a16="http://schemas.microsoft.com/office/drawing/2014/main" id="{4A624619-C209-4A3C-886A-AAFFA03791AA}"/>
            </a:ext>
          </a:extLst>
        </xdr:cNvPr>
        <xdr:cNvCxnSpPr/>
      </xdr:nvCxnSpPr>
      <xdr:spPr>
        <a:xfrm>
          <a:off x="8750300" y="14702789"/>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78739</xdr:rowOff>
    </xdr:from>
    <xdr:to>
      <xdr:col>41</xdr:col>
      <xdr:colOff>101600</xdr:colOff>
      <xdr:row>86</xdr:row>
      <xdr:rowOff>8889</xdr:rowOff>
    </xdr:to>
    <xdr:sp macro="" textlink="">
      <xdr:nvSpPr>
        <xdr:cNvPr id="367" name="楕円 366">
          <a:extLst>
            <a:ext uri="{FF2B5EF4-FFF2-40B4-BE49-F238E27FC236}">
              <a16:creationId xmlns:a16="http://schemas.microsoft.com/office/drawing/2014/main" id="{320453AB-1544-4A11-80B4-1199F71C0E29}"/>
            </a:ext>
          </a:extLst>
        </xdr:cNvPr>
        <xdr:cNvSpPr/>
      </xdr:nvSpPr>
      <xdr:spPr>
        <a:xfrm>
          <a:off x="78105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129539</xdr:rowOff>
    </xdr:from>
    <xdr:to>
      <xdr:col>45</xdr:col>
      <xdr:colOff>177800</xdr:colOff>
      <xdr:row>85</xdr:row>
      <xdr:rowOff>129539</xdr:rowOff>
    </xdr:to>
    <xdr:cxnSp macro="">
      <xdr:nvCxnSpPr>
        <xdr:cNvPr id="368" name="直線コネクタ 367">
          <a:extLst>
            <a:ext uri="{FF2B5EF4-FFF2-40B4-BE49-F238E27FC236}">
              <a16:creationId xmlns:a16="http://schemas.microsoft.com/office/drawing/2014/main" id="{6BB10A50-3AF0-4394-9AA7-C005D76D33C7}"/>
            </a:ext>
          </a:extLst>
        </xdr:cNvPr>
        <xdr:cNvCxnSpPr/>
      </xdr:nvCxnSpPr>
      <xdr:spPr>
        <a:xfrm>
          <a:off x="7861300" y="14702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81026</xdr:rowOff>
    </xdr:from>
    <xdr:to>
      <xdr:col>36</xdr:col>
      <xdr:colOff>165100</xdr:colOff>
      <xdr:row>86</xdr:row>
      <xdr:rowOff>11176</xdr:rowOff>
    </xdr:to>
    <xdr:sp macro="" textlink="">
      <xdr:nvSpPr>
        <xdr:cNvPr id="369" name="楕円 368">
          <a:extLst>
            <a:ext uri="{FF2B5EF4-FFF2-40B4-BE49-F238E27FC236}">
              <a16:creationId xmlns:a16="http://schemas.microsoft.com/office/drawing/2014/main" id="{F46816EA-EB2B-44A6-AFDE-FADC9C16ADC5}"/>
            </a:ext>
          </a:extLst>
        </xdr:cNvPr>
        <xdr:cNvSpPr/>
      </xdr:nvSpPr>
      <xdr:spPr>
        <a:xfrm>
          <a:off x="6921500" y="1465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129539</xdr:rowOff>
    </xdr:from>
    <xdr:to>
      <xdr:col>41</xdr:col>
      <xdr:colOff>50800</xdr:colOff>
      <xdr:row>85</xdr:row>
      <xdr:rowOff>131826</xdr:rowOff>
    </xdr:to>
    <xdr:cxnSp macro="">
      <xdr:nvCxnSpPr>
        <xdr:cNvPr id="370" name="直線コネクタ 369">
          <a:extLst>
            <a:ext uri="{FF2B5EF4-FFF2-40B4-BE49-F238E27FC236}">
              <a16:creationId xmlns:a16="http://schemas.microsoft.com/office/drawing/2014/main" id="{1879A9D4-D0CF-4B4D-8EF2-3A9ECA840AA4}"/>
            </a:ext>
          </a:extLst>
        </xdr:cNvPr>
        <xdr:cNvCxnSpPr/>
      </xdr:nvCxnSpPr>
      <xdr:spPr>
        <a:xfrm flipV="1">
          <a:off x="6972300" y="14702789"/>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103140</xdr:rowOff>
    </xdr:from>
    <xdr:ext cx="469744" cy="259045"/>
    <xdr:sp macro="" textlink="">
      <xdr:nvSpPr>
        <xdr:cNvPr id="371" name="n_1aveValue【福祉施設】&#10;一人当たり面積">
          <a:extLst>
            <a:ext uri="{FF2B5EF4-FFF2-40B4-BE49-F238E27FC236}">
              <a16:creationId xmlns:a16="http://schemas.microsoft.com/office/drawing/2014/main" id="{A499F094-E2C7-4180-B088-2B9598FC47C7}"/>
            </a:ext>
          </a:extLst>
        </xdr:cNvPr>
        <xdr:cNvSpPr txBox="1"/>
      </xdr:nvSpPr>
      <xdr:spPr>
        <a:xfrm>
          <a:off x="9391727" y="1416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112285</xdr:rowOff>
    </xdr:from>
    <xdr:ext cx="469744" cy="259045"/>
    <xdr:sp macro="" textlink="">
      <xdr:nvSpPr>
        <xdr:cNvPr id="372" name="n_2aveValue【福祉施設】&#10;一人当たり面積">
          <a:extLst>
            <a:ext uri="{FF2B5EF4-FFF2-40B4-BE49-F238E27FC236}">
              <a16:creationId xmlns:a16="http://schemas.microsoft.com/office/drawing/2014/main" id="{3B260B65-9217-4AEB-8B57-CDF8552A3754}"/>
            </a:ext>
          </a:extLst>
        </xdr:cNvPr>
        <xdr:cNvSpPr txBox="1"/>
      </xdr:nvSpPr>
      <xdr:spPr>
        <a:xfrm>
          <a:off x="8515427" y="1417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109999</xdr:rowOff>
    </xdr:from>
    <xdr:ext cx="469744" cy="259045"/>
    <xdr:sp macro="" textlink="">
      <xdr:nvSpPr>
        <xdr:cNvPr id="373" name="n_3aveValue【福祉施設】&#10;一人当たり面積">
          <a:extLst>
            <a:ext uri="{FF2B5EF4-FFF2-40B4-BE49-F238E27FC236}">
              <a16:creationId xmlns:a16="http://schemas.microsoft.com/office/drawing/2014/main" id="{FA0F9D51-CF49-4A9F-95FF-383226B24E97}"/>
            </a:ext>
          </a:extLst>
        </xdr:cNvPr>
        <xdr:cNvSpPr txBox="1"/>
      </xdr:nvSpPr>
      <xdr:spPr>
        <a:xfrm>
          <a:off x="7626427" y="1416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116857</xdr:rowOff>
    </xdr:from>
    <xdr:ext cx="469744" cy="259045"/>
    <xdr:sp macro="" textlink="">
      <xdr:nvSpPr>
        <xdr:cNvPr id="374" name="n_4aveValue【福祉施設】&#10;一人当たり面積">
          <a:extLst>
            <a:ext uri="{FF2B5EF4-FFF2-40B4-BE49-F238E27FC236}">
              <a16:creationId xmlns:a16="http://schemas.microsoft.com/office/drawing/2014/main" id="{4D0F528E-81C1-40D8-B1C0-E82793DAB3DC}"/>
            </a:ext>
          </a:extLst>
        </xdr:cNvPr>
        <xdr:cNvSpPr txBox="1"/>
      </xdr:nvSpPr>
      <xdr:spPr>
        <a:xfrm>
          <a:off x="6737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43451</xdr:rowOff>
    </xdr:from>
    <xdr:ext cx="469744" cy="259045"/>
    <xdr:sp macro="" textlink="">
      <xdr:nvSpPr>
        <xdr:cNvPr id="375" name="n_1mainValue【福祉施設】&#10;一人当たり面積">
          <a:extLst>
            <a:ext uri="{FF2B5EF4-FFF2-40B4-BE49-F238E27FC236}">
              <a16:creationId xmlns:a16="http://schemas.microsoft.com/office/drawing/2014/main" id="{FE1E6B53-CE31-4C01-856B-D9FFD0BA197D}"/>
            </a:ext>
          </a:extLst>
        </xdr:cNvPr>
        <xdr:cNvSpPr txBox="1"/>
      </xdr:nvSpPr>
      <xdr:spPr>
        <a:xfrm>
          <a:off x="9391727" y="1478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xdr:rowOff>
    </xdr:from>
    <xdr:ext cx="469744" cy="259045"/>
    <xdr:sp macro="" textlink="">
      <xdr:nvSpPr>
        <xdr:cNvPr id="376" name="n_2mainValue【福祉施設】&#10;一人当たり面積">
          <a:extLst>
            <a:ext uri="{FF2B5EF4-FFF2-40B4-BE49-F238E27FC236}">
              <a16:creationId xmlns:a16="http://schemas.microsoft.com/office/drawing/2014/main" id="{128DE94F-858A-4590-A71C-7AA7C02C80B5}"/>
            </a:ext>
          </a:extLst>
        </xdr:cNvPr>
        <xdr:cNvSpPr txBox="1"/>
      </xdr:nvSpPr>
      <xdr:spPr>
        <a:xfrm>
          <a:off x="8515427" y="1474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xdr:rowOff>
    </xdr:from>
    <xdr:ext cx="469744" cy="259045"/>
    <xdr:sp macro="" textlink="">
      <xdr:nvSpPr>
        <xdr:cNvPr id="377" name="n_3mainValue【福祉施設】&#10;一人当たり面積">
          <a:extLst>
            <a:ext uri="{FF2B5EF4-FFF2-40B4-BE49-F238E27FC236}">
              <a16:creationId xmlns:a16="http://schemas.microsoft.com/office/drawing/2014/main" id="{11C03E3E-803A-43F0-8F80-D8F8463BD740}"/>
            </a:ext>
          </a:extLst>
        </xdr:cNvPr>
        <xdr:cNvSpPr txBox="1"/>
      </xdr:nvSpPr>
      <xdr:spPr>
        <a:xfrm>
          <a:off x="7626427" y="1474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2303</xdr:rowOff>
    </xdr:from>
    <xdr:ext cx="469744" cy="259045"/>
    <xdr:sp macro="" textlink="">
      <xdr:nvSpPr>
        <xdr:cNvPr id="378" name="n_4mainValue【福祉施設】&#10;一人当たり面積">
          <a:extLst>
            <a:ext uri="{FF2B5EF4-FFF2-40B4-BE49-F238E27FC236}">
              <a16:creationId xmlns:a16="http://schemas.microsoft.com/office/drawing/2014/main" id="{8653F187-BB2C-4377-BEB0-3AF0562064A2}"/>
            </a:ext>
          </a:extLst>
        </xdr:cNvPr>
        <xdr:cNvSpPr txBox="1"/>
      </xdr:nvSpPr>
      <xdr:spPr>
        <a:xfrm>
          <a:off x="6737427" y="1474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981B24D9-C7B1-4566-864A-949FEFF762F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6D6B4AF6-4029-4641-970A-B4B0456EF41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526F5695-329D-43BA-8F78-EA9F3D8F690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C0B6A996-F3B4-4181-B274-B987336E70A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4AE8ED68-BBA9-45F3-AFE0-77FDEC6DDFF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48A979DD-ECD4-4489-BC81-F882283BDBF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8D50D696-70A9-425B-9965-1176D20921B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828EED63-B217-4476-8849-3E8DC2AF14FF}"/>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3D0A6D2F-1C5F-4507-85C4-CA78BE014541}"/>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39238719-A4CA-4BAE-8247-0418993ED4AD}"/>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1BA188E5-3968-4660-884D-BC7C31ACDF6E}"/>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5BA82E3C-57A3-45C9-85FA-18F609598C5C}"/>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3A10A71A-C127-4724-BA5B-7D9126DF26D8}"/>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C101E016-3C92-48F7-B2BB-471CE795CDCC}"/>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B8F5D42A-2833-4597-B3DC-3863FBE49867}"/>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219B224A-48D5-4EBF-B688-537BEFB19D75}"/>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A5260C69-590B-43D5-8332-4F71A86C0757}"/>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E8CC0E1A-7446-479B-9DDF-30A8746DE947}"/>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E7AE1327-2377-4145-B671-D51BD3005A6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85D71842-9ECA-4B67-AC67-AB0601B33778}"/>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97768465-CDC6-4B24-BC26-F060C5CD7136}"/>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30FD82D6-0CFC-4A95-9BF0-E1B7B668BFA7}"/>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A7542D00-6BFC-4B41-8EDA-062D8C1FD865}"/>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5260C601-B350-452E-96B2-8E5F12DFC0A1}"/>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0400B96F-FCB9-4CA0-BFAD-961C9323F457}"/>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10886</xdr:rowOff>
    </xdr:from>
    <xdr:to>
      <xdr:col>24</xdr:col>
      <xdr:colOff>62865</xdr:colOff>
      <xdr:row>109</xdr:row>
      <xdr:rowOff>35379</xdr:rowOff>
    </xdr:to>
    <xdr:cxnSp macro="">
      <xdr:nvCxnSpPr>
        <xdr:cNvPr id="404" name="直線コネクタ 403">
          <a:extLst>
            <a:ext uri="{FF2B5EF4-FFF2-40B4-BE49-F238E27FC236}">
              <a16:creationId xmlns:a16="http://schemas.microsoft.com/office/drawing/2014/main" id="{D438FC60-C080-4501-A23B-A19962CA278B}"/>
            </a:ext>
          </a:extLst>
        </xdr:cNvPr>
        <xdr:cNvCxnSpPr/>
      </xdr:nvCxnSpPr>
      <xdr:spPr>
        <a:xfrm flipV="1">
          <a:off x="4634865"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5" name="【市民会館】&#10;有形固定資産減価償却率最小値テキスト">
          <a:extLst>
            <a:ext uri="{FF2B5EF4-FFF2-40B4-BE49-F238E27FC236}">
              <a16:creationId xmlns:a16="http://schemas.microsoft.com/office/drawing/2014/main" id="{30A81470-98C3-4617-918F-144AB5B5FD62}"/>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6" name="直線コネクタ 405">
          <a:extLst>
            <a:ext uri="{FF2B5EF4-FFF2-40B4-BE49-F238E27FC236}">
              <a16:creationId xmlns:a16="http://schemas.microsoft.com/office/drawing/2014/main" id="{8CA839CF-BAA1-4FBE-8974-45EF34DE9A99}"/>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129013</xdr:rowOff>
    </xdr:from>
    <xdr:ext cx="340478" cy="259045"/>
    <xdr:sp macro="" textlink="">
      <xdr:nvSpPr>
        <xdr:cNvPr id="407" name="【市民会館】&#10;有形固定資産減価償却率最大値テキスト">
          <a:extLst>
            <a:ext uri="{FF2B5EF4-FFF2-40B4-BE49-F238E27FC236}">
              <a16:creationId xmlns:a16="http://schemas.microsoft.com/office/drawing/2014/main" id="{9E70D910-52B7-4BB6-8696-177E1A5FA17E}"/>
            </a:ext>
          </a:extLst>
        </xdr:cNvPr>
        <xdr:cNvSpPr txBox="1"/>
      </xdr:nvSpPr>
      <xdr:spPr>
        <a:xfrm>
          <a:off x="4673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10886</xdr:rowOff>
    </xdr:from>
    <xdr:to>
      <xdr:col>24</xdr:col>
      <xdr:colOff>152400</xdr:colOff>
      <xdr:row>100</xdr:row>
      <xdr:rowOff>10886</xdr:rowOff>
    </xdr:to>
    <xdr:cxnSp macro="">
      <xdr:nvCxnSpPr>
        <xdr:cNvPr id="408" name="直線コネクタ 407">
          <a:extLst>
            <a:ext uri="{FF2B5EF4-FFF2-40B4-BE49-F238E27FC236}">
              <a16:creationId xmlns:a16="http://schemas.microsoft.com/office/drawing/2014/main" id="{5D12F789-01FD-4C08-8379-9FC032912AE6}"/>
            </a:ext>
          </a:extLst>
        </xdr:cNvPr>
        <xdr:cNvCxnSpPr/>
      </xdr:nvCxnSpPr>
      <xdr:spPr>
        <a:xfrm>
          <a:off x="4546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28320</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9ADD3088-D15D-43D1-A72B-7DEF65458262}"/>
            </a:ext>
          </a:extLst>
        </xdr:cNvPr>
        <xdr:cNvSpPr txBox="1"/>
      </xdr:nvSpPr>
      <xdr:spPr>
        <a:xfrm>
          <a:off x="4673600" y="17859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49893</xdr:rowOff>
    </xdr:from>
    <xdr:to>
      <xdr:col>24</xdr:col>
      <xdr:colOff>114300</xdr:colOff>
      <xdr:row>104</xdr:row>
      <xdr:rowOff>151493</xdr:rowOff>
    </xdr:to>
    <xdr:sp macro="" textlink="">
      <xdr:nvSpPr>
        <xdr:cNvPr id="410" name="フローチャート: 判断 409">
          <a:extLst>
            <a:ext uri="{FF2B5EF4-FFF2-40B4-BE49-F238E27FC236}">
              <a16:creationId xmlns:a16="http://schemas.microsoft.com/office/drawing/2014/main" id="{ACFC6D8C-FA64-45CD-A805-9A96162CB40A}"/>
            </a:ext>
          </a:extLst>
        </xdr:cNvPr>
        <xdr:cNvSpPr/>
      </xdr:nvSpPr>
      <xdr:spPr>
        <a:xfrm>
          <a:off x="45847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411" name="フローチャート: 判断 410">
          <a:extLst>
            <a:ext uri="{FF2B5EF4-FFF2-40B4-BE49-F238E27FC236}">
              <a16:creationId xmlns:a16="http://schemas.microsoft.com/office/drawing/2014/main" id="{43B99CA9-659A-4971-BD6F-F40370F2DC4A}"/>
            </a:ext>
          </a:extLst>
        </xdr:cNvPr>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33564</xdr:rowOff>
    </xdr:from>
    <xdr:to>
      <xdr:col>15</xdr:col>
      <xdr:colOff>101600</xdr:colOff>
      <xdr:row>104</xdr:row>
      <xdr:rowOff>135164</xdr:rowOff>
    </xdr:to>
    <xdr:sp macro="" textlink="">
      <xdr:nvSpPr>
        <xdr:cNvPr id="412" name="フローチャート: 判断 411">
          <a:extLst>
            <a:ext uri="{FF2B5EF4-FFF2-40B4-BE49-F238E27FC236}">
              <a16:creationId xmlns:a16="http://schemas.microsoft.com/office/drawing/2014/main" id="{D202EF0A-87A0-426F-8933-0BBF9B3A19D1}"/>
            </a:ext>
          </a:extLst>
        </xdr:cNvPr>
        <xdr:cNvSpPr/>
      </xdr:nvSpPr>
      <xdr:spPr>
        <a:xfrm>
          <a:off x="2857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10705</xdr:rowOff>
    </xdr:from>
    <xdr:to>
      <xdr:col>10</xdr:col>
      <xdr:colOff>165100</xdr:colOff>
      <xdr:row>104</xdr:row>
      <xdr:rowOff>112305</xdr:rowOff>
    </xdr:to>
    <xdr:sp macro="" textlink="">
      <xdr:nvSpPr>
        <xdr:cNvPr id="413" name="フローチャート: 判断 412">
          <a:extLst>
            <a:ext uri="{FF2B5EF4-FFF2-40B4-BE49-F238E27FC236}">
              <a16:creationId xmlns:a16="http://schemas.microsoft.com/office/drawing/2014/main" id="{82BE2612-AFBC-447E-A806-830E205D461E}"/>
            </a:ext>
          </a:extLst>
        </xdr:cNvPr>
        <xdr:cNvSpPr/>
      </xdr:nvSpPr>
      <xdr:spPr>
        <a:xfrm>
          <a:off x="1968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5806</xdr:rowOff>
    </xdr:from>
    <xdr:to>
      <xdr:col>6</xdr:col>
      <xdr:colOff>38100</xdr:colOff>
      <xdr:row>104</xdr:row>
      <xdr:rowOff>107406</xdr:rowOff>
    </xdr:to>
    <xdr:sp macro="" textlink="">
      <xdr:nvSpPr>
        <xdr:cNvPr id="414" name="フローチャート: 判断 413">
          <a:extLst>
            <a:ext uri="{FF2B5EF4-FFF2-40B4-BE49-F238E27FC236}">
              <a16:creationId xmlns:a16="http://schemas.microsoft.com/office/drawing/2014/main" id="{A0F0269B-6DA9-4FEC-A491-409D2689CBAC}"/>
            </a:ext>
          </a:extLst>
        </xdr:cNvPr>
        <xdr:cNvSpPr/>
      </xdr:nvSpPr>
      <xdr:spPr>
        <a:xfrm>
          <a:off x="1079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58EA3E45-5EB4-4AC5-B9BC-BAC340410F25}"/>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CDD64120-2CB9-4F7D-85D5-2CAA6D3ED70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E9E30DA1-E49A-438A-80FC-7B08D3A20635}"/>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6459A18A-2014-4BD2-873F-9E2A25C48656}"/>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242A26D-38F1-4FA3-916A-51E614605949}"/>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2539</xdr:rowOff>
    </xdr:from>
    <xdr:to>
      <xdr:col>24</xdr:col>
      <xdr:colOff>114300</xdr:colOff>
      <xdr:row>104</xdr:row>
      <xdr:rowOff>104139</xdr:rowOff>
    </xdr:to>
    <xdr:sp macro="" textlink="">
      <xdr:nvSpPr>
        <xdr:cNvPr id="420" name="楕円 419">
          <a:extLst>
            <a:ext uri="{FF2B5EF4-FFF2-40B4-BE49-F238E27FC236}">
              <a16:creationId xmlns:a16="http://schemas.microsoft.com/office/drawing/2014/main" id="{D3B2D7AF-FF75-4731-9F8C-5A362F8C8B59}"/>
            </a:ext>
          </a:extLst>
        </xdr:cNvPr>
        <xdr:cNvSpPr/>
      </xdr:nvSpPr>
      <xdr:spPr>
        <a:xfrm>
          <a:off x="45847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25416</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222C47B6-975D-4008-972E-9EB362B3D076}"/>
            </a:ext>
          </a:extLst>
        </xdr:cNvPr>
        <xdr:cNvSpPr txBox="1"/>
      </xdr:nvSpPr>
      <xdr:spPr>
        <a:xfrm>
          <a:off x="4673600" y="1768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89081</xdr:rowOff>
    </xdr:from>
    <xdr:to>
      <xdr:col>20</xdr:col>
      <xdr:colOff>38100</xdr:colOff>
      <xdr:row>105</xdr:row>
      <xdr:rowOff>19231</xdr:rowOff>
    </xdr:to>
    <xdr:sp macro="" textlink="">
      <xdr:nvSpPr>
        <xdr:cNvPr id="422" name="楕円 421">
          <a:extLst>
            <a:ext uri="{FF2B5EF4-FFF2-40B4-BE49-F238E27FC236}">
              <a16:creationId xmlns:a16="http://schemas.microsoft.com/office/drawing/2014/main" id="{6E8E49FE-407D-4993-B961-3414018809A4}"/>
            </a:ext>
          </a:extLst>
        </xdr:cNvPr>
        <xdr:cNvSpPr/>
      </xdr:nvSpPr>
      <xdr:spPr>
        <a:xfrm>
          <a:off x="3746500" y="1791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53339</xdr:rowOff>
    </xdr:from>
    <xdr:to>
      <xdr:col>24</xdr:col>
      <xdr:colOff>63500</xdr:colOff>
      <xdr:row>104</xdr:row>
      <xdr:rowOff>139881</xdr:rowOff>
    </xdr:to>
    <xdr:cxnSp macro="">
      <xdr:nvCxnSpPr>
        <xdr:cNvPr id="423" name="直線コネクタ 422">
          <a:extLst>
            <a:ext uri="{FF2B5EF4-FFF2-40B4-BE49-F238E27FC236}">
              <a16:creationId xmlns:a16="http://schemas.microsoft.com/office/drawing/2014/main" id="{B03567F6-D465-4854-B779-F5840A519BF8}"/>
            </a:ext>
          </a:extLst>
        </xdr:cNvPr>
        <xdr:cNvCxnSpPr/>
      </xdr:nvCxnSpPr>
      <xdr:spPr>
        <a:xfrm flipV="1">
          <a:off x="3797300" y="17884139"/>
          <a:ext cx="838200" cy="8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59689</xdr:rowOff>
    </xdr:from>
    <xdr:to>
      <xdr:col>15</xdr:col>
      <xdr:colOff>101600</xdr:colOff>
      <xdr:row>104</xdr:row>
      <xdr:rowOff>161289</xdr:rowOff>
    </xdr:to>
    <xdr:sp macro="" textlink="">
      <xdr:nvSpPr>
        <xdr:cNvPr id="424" name="楕円 423">
          <a:extLst>
            <a:ext uri="{FF2B5EF4-FFF2-40B4-BE49-F238E27FC236}">
              <a16:creationId xmlns:a16="http://schemas.microsoft.com/office/drawing/2014/main" id="{F95F371B-43F3-4D6B-9C23-5F4FA6894989}"/>
            </a:ext>
          </a:extLst>
        </xdr:cNvPr>
        <xdr:cNvSpPr/>
      </xdr:nvSpPr>
      <xdr:spPr>
        <a:xfrm>
          <a:off x="28575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110489</xdr:rowOff>
    </xdr:from>
    <xdr:to>
      <xdr:col>19</xdr:col>
      <xdr:colOff>177800</xdr:colOff>
      <xdr:row>104</xdr:row>
      <xdr:rowOff>139881</xdr:rowOff>
    </xdr:to>
    <xdr:cxnSp macro="">
      <xdr:nvCxnSpPr>
        <xdr:cNvPr id="425" name="直線コネクタ 424">
          <a:extLst>
            <a:ext uri="{FF2B5EF4-FFF2-40B4-BE49-F238E27FC236}">
              <a16:creationId xmlns:a16="http://schemas.microsoft.com/office/drawing/2014/main" id="{81FCC459-0260-4467-996F-DF467B7DEC11}"/>
            </a:ext>
          </a:extLst>
        </xdr:cNvPr>
        <xdr:cNvCxnSpPr/>
      </xdr:nvCxnSpPr>
      <xdr:spPr>
        <a:xfrm>
          <a:off x="2908300" y="17941289"/>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30299</xdr:rowOff>
    </xdr:from>
    <xdr:to>
      <xdr:col>10</xdr:col>
      <xdr:colOff>165100</xdr:colOff>
      <xdr:row>104</xdr:row>
      <xdr:rowOff>131899</xdr:rowOff>
    </xdr:to>
    <xdr:sp macro="" textlink="">
      <xdr:nvSpPr>
        <xdr:cNvPr id="426" name="楕円 425">
          <a:extLst>
            <a:ext uri="{FF2B5EF4-FFF2-40B4-BE49-F238E27FC236}">
              <a16:creationId xmlns:a16="http://schemas.microsoft.com/office/drawing/2014/main" id="{2ADEFDDE-F5A9-4601-8DD0-8F9E03828513}"/>
            </a:ext>
          </a:extLst>
        </xdr:cNvPr>
        <xdr:cNvSpPr/>
      </xdr:nvSpPr>
      <xdr:spPr>
        <a:xfrm>
          <a:off x="1968500" y="1786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81099</xdr:rowOff>
    </xdr:from>
    <xdr:to>
      <xdr:col>15</xdr:col>
      <xdr:colOff>50800</xdr:colOff>
      <xdr:row>104</xdr:row>
      <xdr:rowOff>110489</xdr:rowOff>
    </xdr:to>
    <xdr:cxnSp macro="">
      <xdr:nvCxnSpPr>
        <xdr:cNvPr id="427" name="直線コネクタ 426">
          <a:extLst>
            <a:ext uri="{FF2B5EF4-FFF2-40B4-BE49-F238E27FC236}">
              <a16:creationId xmlns:a16="http://schemas.microsoft.com/office/drawing/2014/main" id="{BFFA74D7-7B10-4014-819A-A10757726C1C}"/>
            </a:ext>
          </a:extLst>
        </xdr:cNvPr>
        <xdr:cNvCxnSpPr/>
      </xdr:nvCxnSpPr>
      <xdr:spPr>
        <a:xfrm>
          <a:off x="2019300" y="17911899"/>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907</xdr:rowOff>
    </xdr:from>
    <xdr:to>
      <xdr:col>6</xdr:col>
      <xdr:colOff>38100</xdr:colOff>
      <xdr:row>104</xdr:row>
      <xdr:rowOff>102507</xdr:rowOff>
    </xdr:to>
    <xdr:sp macro="" textlink="">
      <xdr:nvSpPr>
        <xdr:cNvPr id="428" name="楕円 427">
          <a:extLst>
            <a:ext uri="{FF2B5EF4-FFF2-40B4-BE49-F238E27FC236}">
              <a16:creationId xmlns:a16="http://schemas.microsoft.com/office/drawing/2014/main" id="{CBA7C0A7-7995-494F-802D-690A8D089AFA}"/>
            </a:ext>
          </a:extLst>
        </xdr:cNvPr>
        <xdr:cNvSpPr/>
      </xdr:nvSpPr>
      <xdr:spPr>
        <a:xfrm>
          <a:off x="1079500" y="1783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51707</xdr:rowOff>
    </xdr:from>
    <xdr:to>
      <xdr:col>10</xdr:col>
      <xdr:colOff>114300</xdr:colOff>
      <xdr:row>104</xdr:row>
      <xdr:rowOff>81099</xdr:rowOff>
    </xdr:to>
    <xdr:cxnSp macro="">
      <xdr:nvCxnSpPr>
        <xdr:cNvPr id="429" name="直線コネクタ 428">
          <a:extLst>
            <a:ext uri="{FF2B5EF4-FFF2-40B4-BE49-F238E27FC236}">
              <a16:creationId xmlns:a16="http://schemas.microsoft.com/office/drawing/2014/main" id="{E8DE08E9-799D-4706-A8BB-2AFD802B3ADE}"/>
            </a:ext>
          </a:extLst>
        </xdr:cNvPr>
        <xdr:cNvCxnSpPr/>
      </xdr:nvCxnSpPr>
      <xdr:spPr>
        <a:xfrm>
          <a:off x="1130300" y="1788250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166388</xdr:rowOff>
    </xdr:from>
    <xdr:ext cx="405111" cy="259045"/>
    <xdr:sp macro="" textlink="">
      <xdr:nvSpPr>
        <xdr:cNvPr id="430" name="n_1aveValue【市民会館】&#10;有形固定資産減価償却率">
          <a:extLst>
            <a:ext uri="{FF2B5EF4-FFF2-40B4-BE49-F238E27FC236}">
              <a16:creationId xmlns:a16="http://schemas.microsoft.com/office/drawing/2014/main" id="{811232F9-359F-4C1A-AA62-14A64ED59DED}"/>
            </a:ext>
          </a:extLst>
        </xdr:cNvPr>
        <xdr:cNvSpPr txBox="1"/>
      </xdr:nvSpPr>
      <xdr:spPr>
        <a:xfrm>
          <a:off x="3582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151691</xdr:rowOff>
    </xdr:from>
    <xdr:ext cx="405111" cy="259045"/>
    <xdr:sp macro="" textlink="">
      <xdr:nvSpPr>
        <xdr:cNvPr id="431" name="n_2aveValue【市民会館】&#10;有形固定資産減価償却率">
          <a:extLst>
            <a:ext uri="{FF2B5EF4-FFF2-40B4-BE49-F238E27FC236}">
              <a16:creationId xmlns:a16="http://schemas.microsoft.com/office/drawing/2014/main" id="{3D84998A-95C6-4F02-9AFA-8313FB38C3AC}"/>
            </a:ext>
          </a:extLst>
        </xdr:cNvPr>
        <xdr:cNvSpPr txBox="1"/>
      </xdr:nvSpPr>
      <xdr:spPr>
        <a:xfrm>
          <a:off x="2705744" y="1763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128832</xdr:rowOff>
    </xdr:from>
    <xdr:ext cx="405111" cy="259045"/>
    <xdr:sp macro="" textlink="">
      <xdr:nvSpPr>
        <xdr:cNvPr id="432" name="n_3aveValue【市民会館】&#10;有形固定資産減価償却率">
          <a:extLst>
            <a:ext uri="{FF2B5EF4-FFF2-40B4-BE49-F238E27FC236}">
              <a16:creationId xmlns:a16="http://schemas.microsoft.com/office/drawing/2014/main" id="{BE7ED7E1-EC78-4820-B863-E5FBF8E688FF}"/>
            </a:ext>
          </a:extLst>
        </xdr:cNvPr>
        <xdr:cNvSpPr txBox="1"/>
      </xdr:nvSpPr>
      <xdr:spPr>
        <a:xfrm>
          <a:off x="181674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98533</xdr:rowOff>
    </xdr:from>
    <xdr:ext cx="405111" cy="259045"/>
    <xdr:sp macro="" textlink="">
      <xdr:nvSpPr>
        <xdr:cNvPr id="433" name="n_4aveValue【市民会館】&#10;有形固定資産減価償却率">
          <a:extLst>
            <a:ext uri="{FF2B5EF4-FFF2-40B4-BE49-F238E27FC236}">
              <a16:creationId xmlns:a16="http://schemas.microsoft.com/office/drawing/2014/main" id="{815F7DFC-5D47-40A1-AD4F-8A10720ECB49}"/>
            </a:ext>
          </a:extLst>
        </xdr:cNvPr>
        <xdr:cNvSpPr txBox="1"/>
      </xdr:nvSpPr>
      <xdr:spPr>
        <a:xfrm>
          <a:off x="927744" y="1792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10358</xdr:rowOff>
    </xdr:from>
    <xdr:ext cx="405111" cy="259045"/>
    <xdr:sp macro="" textlink="">
      <xdr:nvSpPr>
        <xdr:cNvPr id="434" name="n_1mainValue【市民会館】&#10;有形固定資産減価償却率">
          <a:extLst>
            <a:ext uri="{FF2B5EF4-FFF2-40B4-BE49-F238E27FC236}">
              <a16:creationId xmlns:a16="http://schemas.microsoft.com/office/drawing/2014/main" id="{BE28B809-C2BF-45F9-B1EC-6F791F315425}"/>
            </a:ext>
          </a:extLst>
        </xdr:cNvPr>
        <xdr:cNvSpPr txBox="1"/>
      </xdr:nvSpPr>
      <xdr:spPr>
        <a:xfrm>
          <a:off x="3582044" y="1801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152416</xdr:rowOff>
    </xdr:from>
    <xdr:ext cx="405111" cy="259045"/>
    <xdr:sp macro="" textlink="">
      <xdr:nvSpPr>
        <xdr:cNvPr id="435" name="n_2mainValue【市民会館】&#10;有形固定資産減価償却率">
          <a:extLst>
            <a:ext uri="{FF2B5EF4-FFF2-40B4-BE49-F238E27FC236}">
              <a16:creationId xmlns:a16="http://schemas.microsoft.com/office/drawing/2014/main" id="{EE80A361-8F56-4CC2-94EF-A9E0F7EDE4C5}"/>
            </a:ext>
          </a:extLst>
        </xdr:cNvPr>
        <xdr:cNvSpPr txBox="1"/>
      </xdr:nvSpPr>
      <xdr:spPr>
        <a:xfrm>
          <a:off x="27057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123026</xdr:rowOff>
    </xdr:from>
    <xdr:ext cx="405111" cy="259045"/>
    <xdr:sp macro="" textlink="">
      <xdr:nvSpPr>
        <xdr:cNvPr id="436" name="n_3mainValue【市民会館】&#10;有形固定資産減価償却率">
          <a:extLst>
            <a:ext uri="{FF2B5EF4-FFF2-40B4-BE49-F238E27FC236}">
              <a16:creationId xmlns:a16="http://schemas.microsoft.com/office/drawing/2014/main" id="{A7789243-2C1A-4F88-A8B0-8036451550D4}"/>
            </a:ext>
          </a:extLst>
        </xdr:cNvPr>
        <xdr:cNvSpPr txBox="1"/>
      </xdr:nvSpPr>
      <xdr:spPr>
        <a:xfrm>
          <a:off x="1816744" y="1795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119034</xdr:rowOff>
    </xdr:from>
    <xdr:ext cx="405111" cy="259045"/>
    <xdr:sp macro="" textlink="">
      <xdr:nvSpPr>
        <xdr:cNvPr id="437" name="n_4mainValue【市民会館】&#10;有形固定資産減価償却率">
          <a:extLst>
            <a:ext uri="{FF2B5EF4-FFF2-40B4-BE49-F238E27FC236}">
              <a16:creationId xmlns:a16="http://schemas.microsoft.com/office/drawing/2014/main" id="{CD41D073-8017-4B4B-B74D-B9B3FB9DD06E}"/>
            </a:ext>
          </a:extLst>
        </xdr:cNvPr>
        <xdr:cNvSpPr txBox="1"/>
      </xdr:nvSpPr>
      <xdr:spPr>
        <a:xfrm>
          <a:off x="927744" y="1760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56F98808-8EF5-42FB-A52B-9735C37433F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33019CA4-DFE4-4F0E-951A-F1CB99ADB71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289D9056-D3FC-4824-AE6A-60CEB2FC0CE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892E4093-FBB3-4D69-BE51-5AE89C6333F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990B5EC2-D7AC-4692-8480-A4CF4FD5B65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020300EF-0D58-4D01-BDE5-9B032A96686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CFB3456F-50BE-429F-BE0A-B4BD93E513E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AA81E29D-653B-43D0-B791-BE96BCA1A6E8}"/>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71D1767D-0A9A-4FA5-B11D-EA230E650B7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29DD344D-1B34-42E5-B298-25E5FB42BA71}"/>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B9AE87FB-6651-4AB7-91C6-4903B2A69732}"/>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1DB85B0A-AD96-420A-A164-871091DBCDE9}"/>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7C8EB4E4-024A-4862-A417-FF6083FD4FBA}"/>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F243096A-A21F-43E1-9FB8-03E7BD060FD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C6ACCC70-95F6-477A-9334-C0A88A7040E7}"/>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3AEF5C93-13D6-44C8-909B-40A0FD333B0F}"/>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C80E4381-44D9-48A0-B966-C0FA353FCECF}"/>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50A84253-4C0A-4F77-B106-1E0C1E538E2A}"/>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33D58B50-D0BF-412E-962C-8B3E572B676F}"/>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0D6B2DED-37A2-4EAE-925C-EC3E20A69EF3}"/>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2EABF122-A77E-487A-B203-D1CE0ED2D6F1}"/>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5FA146CC-4E43-48F2-8E0A-A14B2D67631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9878BCA7-229C-4B4E-AA9E-7164405486A4}"/>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34289</xdr:rowOff>
    </xdr:from>
    <xdr:to>
      <xdr:col>54</xdr:col>
      <xdr:colOff>189865</xdr:colOff>
      <xdr:row>108</xdr:row>
      <xdr:rowOff>129539</xdr:rowOff>
    </xdr:to>
    <xdr:cxnSp macro="">
      <xdr:nvCxnSpPr>
        <xdr:cNvPr id="461" name="直線コネクタ 460">
          <a:extLst>
            <a:ext uri="{FF2B5EF4-FFF2-40B4-BE49-F238E27FC236}">
              <a16:creationId xmlns:a16="http://schemas.microsoft.com/office/drawing/2014/main" id="{A0CC615B-76FE-4CA6-91D0-1A58A98B9796}"/>
            </a:ext>
          </a:extLst>
        </xdr:cNvPr>
        <xdr:cNvCxnSpPr/>
      </xdr:nvCxnSpPr>
      <xdr:spPr>
        <a:xfrm flipV="1">
          <a:off x="10476865" y="17179289"/>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62" name="【市民会館】&#10;一人当たり面積最小値テキスト">
          <a:extLst>
            <a:ext uri="{FF2B5EF4-FFF2-40B4-BE49-F238E27FC236}">
              <a16:creationId xmlns:a16="http://schemas.microsoft.com/office/drawing/2014/main" id="{C4D39653-80A5-4A75-8DDA-2685DEE90571}"/>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63" name="直線コネクタ 462">
          <a:extLst>
            <a:ext uri="{FF2B5EF4-FFF2-40B4-BE49-F238E27FC236}">
              <a16:creationId xmlns:a16="http://schemas.microsoft.com/office/drawing/2014/main" id="{3EEF73BE-2EEF-4EB7-824B-63A99AD50867}"/>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152416</xdr:rowOff>
    </xdr:from>
    <xdr:ext cx="469744" cy="259045"/>
    <xdr:sp macro="" textlink="">
      <xdr:nvSpPr>
        <xdr:cNvPr id="464" name="【市民会館】&#10;一人当たり面積最大値テキスト">
          <a:extLst>
            <a:ext uri="{FF2B5EF4-FFF2-40B4-BE49-F238E27FC236}">
              <a16:creationId xmlns:a16="http://schemas.microsoft.com/office/drawing/2014/main" id="{46D9959C-D538-486F-8965-C04D46F3EEA2}"/>
            </a:ext>
          </a:extLst>
        </xdr:cNvPr>
        <xdr:cNvSpPr txBox="1"/>
      </xdr:nvSpPr>
      <xdr:spPr>
        <a:xfrm>
          <a:off x="10515600" y="1695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34289</xdr:rowOff>
    </xdr:from>
    <xdr:to>
      <xdr:col>55</xdr:col>
      <xdr:colOff>88900</xdr:colOff>
      <xdr:row>100</xdr:row>
      <xdr:rowOff>34289</xdr:rowOff>
    </xdr:to>
    <xdr:cxnSp macro="">
      <xdr:nvCxnSpPr>
        <xdr:cNvPr id="465" name="直線コネクタ 464">
          <a:extLst>
            <a:ext uri="{FF2B5EF4-FFF2-40B4-BE49-F238E27FC236}">
              <a16:creationId xmlns:a16="http://schemas.microsoft.com/office/drawing/2014/main" id="{4A341AFA-88DD-4BA2-A9C8-3F8B50C98FF2}"/>
            </a:ext>
          </a:extLst>
        </xdr:cNvPr>
        <xdr:cNvCxnSpPr/>
      </xdr:nvCxnSpPr>
      <xdr:spPr>
        <a:xfrm>
          <a:off x="10388600" y="1717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47641</xdr:rowOff>
    </xdr:from>
    <xdr:ext cx="469744" cy="259045"/>
    <xdr:sp macro="" textlink="">
      <xdr:nvSpPr>
        <xdr:cNvPr id="466" name="【市民会館】&#10;一人当たり面積平均値テキスト">
          <a:extLst>
            <a:ext uri="{FF2B5EF4-FFF2-40B4-BE49-F238E27FC236}">
              <a16:creationId xmlns:a16="http://schemas.microsoft.com/office/drawing/2014/main" id="{7F5A5A21-59BE-4055-9718-4604A1F71EA1}"/>
            </a:ext>
          </a:extLst>
        </xdr:cNvPr>
        <xdr:cNvSpPr txBox="1"/>
      </xdr:nvSpPr>
      <xdr:spPr>
        <a:xfrm>
          <a:off x="10515600" y="18221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69214</xdr:rowOff>
    </xdr:from>
    <xdr:to>
      <xdr:col>55</xdr:col>
      <xdr:colOff>50800</xdr:colOff>
      <xdr:row>106</xdr:row>
      <xdr:rowOff>170814</xdr:rowOff>
    </xdr:to>
    <xdr:sp macro="" textlink="">
      <xdr:nvSpPr>
        <xdr:cNvPr id="467" name="フローチャート: 判断 466">
          <a:extLst>
            <a:ext uri="{FF2B5EF4-FFF2-40B4-BE49-F238E27FC236}">
              <a16:creationId xmlns:a16="http://schemas.microsoft.com/office/drawing/2014/main" id="{2D03852A-9327-4206-99AE-D737056DAF58}"/>
            </a:ext>
          </a:extLst>
        </xdr:cNvPr>
        <xdr:cNvSpPr/>
      </xdr:nvSpPr>
      <xdr:spPr>
        <a:xfrm>
          <a:off x="104267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88264</xdr:rowOff>
    </xdr:from>
    <xdr:to>
      <xdr:col>50</xdr:col>
      <xdr:colOff>165100</xdr:colOff>
      <xdr:row>107</xdr:row>
      <xdr:rowOff>18414</xdr:rowOff>
    </xdr:to>
    <xdr:sp macro="" textlink="">
      <xdr:nvSpPr>
        <xdr:cNvPr id="468" name="フローチャート: 判断 467">
          <a:extLst>
            <a:ext uri="{FF2B5EF4-FFF2-40B4-BE49-F238E27FC236}">
              <a16:creationId xmlns:a16="http://schemas.microsoft.com/office/drawing/2014/main" id="{DD838B8D-BED1-4755-8084-8F9ED70306D5}"/>
            </a:ext>
          </a:extLst>
        </xdr:cNvPr>
        <xdr:cNvSpPr/>
      </xdr:nvSpPr>
      <xdr:spPr>
        <a:xfrm>
          <a:off x="9588500" y="1826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101600</xdr:rowOff>
    </xdr:from>
    <xdr:to>
      <xdr:col>46</xdr:col>
      <xdr:colOff>38100</xdr:colOff>
      <xdr:row>107</xdr:row>
      <xdr:rowOff>31750</xdr:rowOff>
    </xdr:to>
    <xdr:sp macro="" textlink="">
      <xdr:nvSpPr>
        <xdr:cNvPr id="469" name="フローチャート: 判断 468">
          <a:extLst>
            <a:ext uri="{FF2B5EF4-FFF2-40B4-BE49-F238E27FC236}">
              <a16:creationId xmlns:a16="http://schemas.microsoft.com/office/drawing/2014/main" id="{83A15A59-2D34-4E5F-919A-96F99C799DFA}"/>
            </a:ext>
          </a:extLst>
        </xdr:cNvPr>
        <xdr:cNvSpPr/>
      </xdr:nvSpPr>
      <xdr:spPr>
        <a:xfrm>
          <a:off x="8699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111125</xdr:rowOff>
    </xdr:from>
    <xdr:to>
      <xdr:col>41</xdr:col>
      <xdr:colOff>101600</xdr:colOff>
      <xdr:row>107</xdr:row>
      <xdr:rowOff>41275</xdr:rowOff>
    </xdr:to>
    <xdr:sp macro="" textlink="">
      <xdr:nvSpPr>
        <xdr:cNvPr id="470" name="フローチャート: 判断 469">
          <a:extLst>
            <a:ext uri="{FF2B5EF4-FFF2-40B4-BE49-F238E27FC236}">
              <a16:creationId xmlns:a16="http://schemas.microsoft.com/office/drawing/2014/main" id="{5EDD9EEB-49CF-48C6-A3B6-E04DD925668F}"/>
            </a:ext>
          </a:extLst>
        </xdr:cNvPr>
        <xdr:cNvSpPr/>
      </xdr:nvSpPr>
      <xdr:spPr>
        <a:xfrm>
          <a:off x="7810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71" name="フローチャート: 判断 470">
          <a:extLst>
            <a:ext uri="{FF2B5EF4-FFF2-40B4-BE49-F238E27FC236}">
              <a16:creationId xmlns:a16="http://schemas.microsoft.com/office/drawing/2014/main" id="{F315FE7D-6FA7-4CFF-91B6-4C82B4EC9925}"/>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5556E10F-5D13-469B-9D61-03B8272FB947}"/>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9356F416-46A1-490D-807A-C0276A46C07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B0FBC5A9-FA38-49AF-971B-ACD2EB49857D}"/>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5E76874A-2C30-4D14-881A-D8A4D58C8467}"/>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8A175BC2-F1B6-4F33-8BED-2F3A1A36E64A}"/>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67311</xdr:rowOff>
    </xdr:from>
    <xdr:to>
      <xdr:col>55</xdr:col>
      <xdr:colOff>50800</xdr:colOff>
      <xdr:row>104</xdr:row>
      <xdr:rowOff>168911</xdr:rowOff>
    </xdr:to>
    <xdr:sp macro="" textlink="">
      <xdr:nvSpPr>
        <xdr:cNvPr id="477" name="楕円 476">
          <a:extLst>
            <a:ext uri="{FF2B5EF4-FFF2-40B4-BE49-F238E27FC236}">
              <a16:creationId xmlns:a16="http://schemas.microsoft.com/office/drawing/2014/main" id="{5D777425-4382-40C5-B59F-095B5A0D46BF}"/>
            </a:ext>
          </a:extLst>
        </xdr:cNvPr>
        <xdr:cNvSpPr/>
      </xdr:nvSpPr>
      <xdr:spPr>
        <a:xfrm>
          <a:off x="10426700" y="1789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90188</xdr:rowOff>
    </xdr:from>
    <xdr:ext cx="469744" cy="259045"/>
    <xdr:sp macro="" textlink="">
      <xdr:nvSpPr>
        <xdr:cNvPr id="478" name="【市民会館】&#10;一人当たり面積該当値テキスト">
          <a:extLst>
            <a:ext uri="{FF2B5EF4-FFF2-40B4-BE49-F238E27FC236}">
              <a16:creationId xmlns:a16="http://schemas.microsoft.com/office/drawing/2014/main" id="{EC18B371-65AA-4E68-BB70-B536112922BF}"/>
            </a:ext>
          </a:extLst>
        </xdr:cNvPr>
        <xdr:cNvSpPr txBox="1"/>
      </xdr:nvSpPr>
      <xdr:spPr>
        <a:xfrm>
          <a:off x="10515600" y="17749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135889</xdr:rowOff>
    </xdr:from>
    <xdr:to>
      <xdr:col>50</xdr:col>
      <xdr:colOff>165100</xdr:colOff>
      <xdr:row>104</xdr:row>
      <xdr:rowOff>66039</xdr:rowOff>
    </xdr:to>
    <xdr:sp macro="" textlink="">
      <xdr:nvSpPr>
        <xdr:cNvPr id="479" name="楕円 478">
          <a:extLst>
            <a:ext uri="{FF2B5EF4-FFF2-40B4-BE49-F238E27FC236}">
              <a16:creationId xmlns:a16="http://schemas.microsoft.com/office/drawing/2014/main" id="{208CC2FD-698F-46D0-AC42-B789C3AC76A4}"/>
            </a:ext>
          </a:extLst>
        </xdr:cNvPr>
        <xdr:cNvSpPr/>
      </xdr:nvSpPr>
      <xdr:spPr>
        <a:xfrm>
          <a:off x="9588500" y="1779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15239</xdr:rowOff>
    </xdr:from>
    <xdr:to>
      <xdr:col>55</xdr:col>
      <xdr:colOff>0</xdr:colOff>
      <xdr:row>104</xdr:row>
      <xdr:rowOff>118111</xdr:rowOff>
    </xdr:to>
    <xdr:cxnSp macro="">
      <xdr:nvCxnSpPr>
        <xdr:cNvPr id="480" name="直線コネクタ 479">
          <a:extLst>
            <a:ext uri="{FF2B5EF4-FFF2-40B4-BE49-F238E27FC236}">
              <a16:creationId xmlns:a16="http://schemas.microsoft.com/office/drawing/2014/main" id="{1071FBFA-D9E7-4B90-966A-0E49167A6BAF}"/>
            </a:ext>
          </a:extLst>
        </xdr:cNvPr>
        <xdr:cNvCxnSpPr/>
      </xdr:nvCxnSpPr>
      <xdr:spPr>
        <a:xfrm>
          <a:off x="9639300" y="17846039"/>
          <a:ext cx="838200" cy="10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151130</xdr:rowOff>
    </xdr:from>
    <xdr:to>
      <xdr:col>46</xdr:col>
      <xdr:colOff>38100</xdr:colOff>
      <xdr:row>104</xdr:row>
      <xdr:rowOff>81280</xdr:rowOff>
    </xdr:to>
    <xdr:sp macro="" textlink="">
      <xdr:nvSpPr>
        <xdr:cNvPr id="481" name="楕円 480">
          <a:extLst>
            <a:ext uri="{FF2B5EF4-FFF2-40B4-BE49-F238E27FC236}">
              <a16:creationId xmlns:a16="http://schemas.microsoft.com/office/drawing/2014/main" id="{6ADC1EA4-6991-4D21-8EC5-7F3EB8506DA4}"/>
            </a:ext>
          </a:extLst>
        </xdr:cNvPr>
        <xdr:cNvSpPr/>
      </xdr:nvSpPr>
      <xdr:spPr>
        <a:xfrm>
          <a:off x="86995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15239</xdr:rowOff>
    </xdr:from>
    <xdr:to>
      <xdr:col>50</xdr:col>
      <xdr:colOff>114300</xdr:colOff>
      <xdr:row>104</xdr:row>
      <xdr:rowOff>30480</xdr:rowOff>
    </xdr:to>
    <xdr:cxnSp macro="">
      <xdr:nvCxnSpPr>
        <xdr:cNvPr id="482" name="直線コネクタ 481">
          <a:extLst>
            <a:ext uri="{FF2B5EF4-FFF2-40B4-BE49-F238E27FC236}">
              <a16:creationId xmlns:a16="http://schemas.microsoft.com/office/drawing/2014/main" id="{C58BAF0B-50E0-41D5-A54F-FD570BD36825}"/>
            </a:ext>
          </a:extLst>
        </xdr:cNvPr>
        <xdr:cNvCxnSpPr/>
      </xdr:nvCxnSpPr>
      <xdr:spPr>
        <a:xfrm flipV="1">
          <a:off x="8750300" y="178460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166370</xdr:rowOff>
    </xdr:from>
    <xdr:to>
      <xdr:col>41</xdr:col>
      <xdr:colOff>101600</xdr:colOff>
      <xdr:row>104</xdr:row>
      <xdr:rowOff>96520</xdr:rowOff>
    </xdr:to>
    <xdr:sp macro="" textlink="">
      <xdr:nvSpPr>
        <xdr:cNvPr id="483" name="楕円 482">
          <a:extLst>
            <a:ext uri="{FF2B5EF4-FFF2-40B4-BE49-F238E27FC236}">
              <a16:creationId xmlns:a16="http://schemas.microsoft.com/office/drawing/2014/main" id="{67613D60-21C0-437D-ACC6-1C334CA16EDF}"/>
            </a:ext>
          </a:extLst>
        </xdr:cNvPr>
        <xdr:cNvSpPr/>
      </xdr:nvSpPr>
      <xdr:spPr>
        <a:xfrm>
          <a:off x="7810500" y="1782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30480</xdr:rowOff>
    </xdr:from>
    <xdr:to>
      <xdr:col>45</xdr:col>
      <xdr:colOff>177800</xdr:colOff>
      <xdr:row>104</xdr:row>
      <xdr:rowOff>45720</xdr:rowOff>
    </xdr:to>
    <xdr:cxnSp macro="">
      <xdr:nvCxnSpPr>
        <xdr:cNvPr id="484" name="直線コネクタ 483">
          <a:extLst>
            <a:ext uri="{FF2B5EF4-FFF2-40B4-BE49-F238E27FC236}">
              <a16:creationId xmlns:a16="http://schemas.microsoft.com/office/drawing/2014/main" id="{BBB18E69-DEB2-4F02-B070-612736EC7621}"/>
            </a:ext>
          </a:extLst>
        </xdr:cNvPr>
        <xdr:cNvCxnSpPr/>
      </xdr:nvCxnSpPr>
      <xdr:spPr>
        <a:xfrm flipV="1">
          <a:off x="7861300" y="17861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6350</xdr:rowOff>
    </xdr:from>
    <xdr:to>
      <xdr:col>36</xdr:col>
      <xdr:colOff>165100</xdr:colOff>
      <xdr:row>104</xdr:row>
      <xdr:rowOff>107950</xdr:rowOff>
    </xdr:to>
    <xdr:sp macro="" textlink="">
      <xdr:nvSpPr>
        <xdr:cNvPr id="485" name="楕円 484">
          <a:extLst>
            <a:ext uri="{FF2B5EF4-FFF2-40B4-BE49-F238E27FC236}">
              <a16:creationId xmlns:a16="http://schemas.microsoft.com/office/drawing/2014/main" id="{900E6609-8982-4A7B-83C1-0C37F20E8A49}"/>
            </a:ext>
          </a:extLst>
        </xdr:cNvPr>
        <xdr:cNvSpPr/>
      </xdr:nvSpPr>
      <xdr:spPr>
        <a:xfrm>
          <a:off x="6921500" y="1783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45720</xdr:rowOff>
    </xdr:from>
    <xdr:to>
      <xdr:col>41</xdr:col>
      <xdr:colOff>50800</xdr:colOff>
      <xdr:row>104</xdr:row>
      <xdr:rowOff>57150</xdr:rowOff>
    </xdr:to>
    <xdr:cxnSp macro="">
      <xdr:nvCxnSpPr>
        <xdr:cNvPr id="486" name="直線コネクタ 485">
          <a:extLst>
            <a:ext uri="{FF2B5EF4-FFF2-40B4-BE49-F238E27FC236}">
              <a16:creationId xmlns:a16="http://schemas.microsoft.com/office/drawing/2014/main" id="{6E0EC219-E970-4AD4-972F-91BEE55C10D6}"/>
            </a:ext>
          </a:extLst>
        </xdr:cNvPr>
        <xdr:cNvCxnSpPr/>
      </xdr:nvCxnSpPr>
      <xdr:spPr>
        <a:xfrm flipV="1">
          <a:off x="6972300" y="178765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9541</xdr:rowOff>
    </xdr:from>
    <xdr:ext cx="469744" cy="259045"/>
    <xdr:sp macro="" textlink="">
      <xdr:nvSpPr>
        <xdr:cNvPr id="487" name="n_1aveValue【市民会館】&#10;一人当たり面積">
          <a:extLst>
            <a:ext uri="{FF2B5EF4-FFF2-40B4-BE49-F238E27FC236}">
              <a16:creationId xmlns:a16="http://schemas.microsoft.com/office/drawing/2014/main" id="{E91C8364-9431-469B-B454-A8F60957E2EE}"/>
            </a:ext>
          </a:extLst>
        </xdr:cNvPr>
        <xdr:cNvSpPr txBox="1"/>
      </xdr:nvSpPr>
      <xdr:spPr>
        <a:xfrm>
          <a:off x="9391727" y="18354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22877</xdr:rowOff>
    </xdr:from>
    <xdr:ext cx="469744" cy="259045"/>
    <xdr:sp macro="" textlink="">
      <xdr:nvSpPr>
        <xdr:cNvPr id="488" name="n_2aveValue【市民会館】&#10;一人当たり面積">
          <a:extLst>
            <a:ext uri="{FF2B5EF4-FFF2-40B4-BE49-F238E27FC236}">
              <a16:creationId xmlns:a16="http://schemas.microsoft.com/office/drawing/2014/main" id="{02EEDD44-3917-4D04-A2C1-3689C8C3462A}"/>
            </a:ext>
          </a:extLst>
        </xdr:cNvPr>
        <xdr:cNvSpPr txBox="1"/>
      </xdr:nvSpPr>
      <xdr:spPr>
        <a:xfrm>
          <a:off x="8515427"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32402</xdr:rowOff>
    </xdr:from>
    <xdr:ext cx="469744" cy="259045"/>
    <xdr:sp macro="" textlink="">
      <xdr:nvSpPr>
        <xdr:cNvPr id="489" name="n_3aveValue【市民会館】&#10;一人当たり面積">
          <a:extLst>
            <a:ext uri="{FF2B5EF4-FFF2-40B4-BE49-F238E27FC236}">
              <a16:creationId xmlns:a16="http://schemas.microsoft.com/office/drawing/2014/main" id="{7E9B514B-F2F8-4D9D-97A5-B804891063FB}"/>
            </a:ext>
          </a:extLst>
        </xdr:cNvPr>
        <xdr:cNvSpPr txBox="1"/>
      </xdr:nvSpPr>
      <xdr:spPr>
        <a:xfrm>
          <a:off x="7626427" y="1837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24782</xdr:rowOff>
    </xdr:from>
    <xdr:ext cx="469744" cy="259045"/>
    <xdr:sp macro="" textlink="">
      <xdr:nvSpPr>
        <xdr:cNvPr id="490" name="n_4aveValue【市民会館】&#10;一人当たり面積">
          <a:extLst>
            <a:ext uri="{FF2B5EF4-FFF2-40B4-BE49-F238E27FC236}">
              <a16:creationId xmlns:a16="http://schemas.microsoft.com/office/drawing/2014/main" id="{23EF3D63-776D-466D-988D-4E6401DC0BF6}"/>
            </a:ext>
          </a:extLst>
        </xdr:cNvPr>
        <xdr:cNvSpPr txBox="1"/>
      </xdr:nvSpPr>
      <xdr:spPr>
        <a:xfrm>
          <a:off x="6737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82566</xdr:rowOff>
    </xdr:from>
    <xdr:ext cx="469744" cy="259045"/>
    <xdr:sp macro="" textlink="">
      <xdr:nvSpPr>
        <xdr:cNvPr id="491" name="n_1mainValue【市民会館】&#10;一人当たり面積">
          <a:extLst>
            <a:ext uri="{FF2B5EF4-FFF2-40B4-BE49-F238E27FC236}">
              <a16:creationId xmlns:a16="http://schemas.microsoft.com/office/drawing/2014/main" id="{A8948A20-D781-4ECA-80B2-508D2AED57B3}"/>
            </a:ext>
          </a:extLst>
        </xdr:cNvPr>
        <xdr:cNvSpPr txBox="1"/>
      </xdr:nvSpPr>
      <xdr:spPr>
        <a:xfrm>
          <a:off x="9391727" y="17570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97807</xdr:rowOff>
    </xdr:from>
    <xdr:ext cx="469744" cy="259045"/>
    <xdr:sp macro="" textlink="">
      <xdr:nvSpPr>
        <xdr:cNvPr id="492" name="n_2mainValue【市民会館】&#10;一人当たり面積">
          <a:extLst>
            <a:ext uri="{FF2B5EF4-FFF2-40B4-BE49-F238E27FC236}">
              <a16:creationId xmlns:a16="http://schemas.microsoft.com/office/drawing/2014/main" id="{150AF66B-15F3-47BB-98C5-24842EDBC557}"/>
            </a:ext>
          </a:extLst>
        </xdr:cNvPr>
        <xdr:cNvSpPr txBox="1"/>
      </xdr:nvSpPr>
      <xdr:spPr>
        <a:xfrm>
          <a:off x="8515427" y="1758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113047</xdr:rowOff>
    </xdr:from>
    <xdr:ext cx="469744" cy="259045"/>
    <xdr:sp macro="" textlink="">
      <xdr:nvSpPr>
        <xdr:cNvPr id="493" name="n_3mainValue【市民会館】&#10;一人当たり面積">
          <a:extLst>
            <a:ext uri="{FF2B5EF4-FFF2-40B4-BE49-F238E27FC236}">
              <a16:creationId xmlns:a16="http://schemas.microsoft.com/office/drawing/2014/main" id="{4083C9DB-6DF5-4963-A3AA-0FEA9AF1D17F}"/>
            </a:ext>
          </a:extLst>
        </xdr:cNvPr>
        <xdr:cNvSpPr txBox="1"/>
      </xdr:nvSpPr>
      <xdr:spPr>
        <a:xfrm>
          <a:off x="7626427" y="1760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124477</xdr:rowOff>
    </xdr:from>
    <xdr:ext cx="469744" cy="259045"/>
    <xdr:sp macro="" textlink="">
      <xdr:nvSpPr>
        <xdr:cNvPr id="494" name="n_4mainValue【市民会館】&#10;一人当たり面積">
          <a:extLst>
            <a:ext uri="{FF2B5EF4-FFF2-40B4-BE49-F238E27FC236}">
              <a16:creationId xmlns:a16="http://schemas.microsoft.com/office/drawing/2014/main" id="{965AD7E9-6108-49E6-854A-26E90A82CD37}"/>
            </a:ext>
          </a:extLst>
        </xdr:cNvPr>
        <xdr:cNvSpPr txBox="1"/>
      </xdr:nvSpPr>
      <xdr:spPr>
        <a:xfrm>
          <a:off x="6737427" y="1761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2D06FB52-7AB7-4ED5-B105-9E414A2B94A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E37E1625-9D5A-4F81-B774-A6134D5173A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8A694992-9FE5-4055-B2A4-4D9D4A80F28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52CB36B4-38F1-4D7A-959B-DD5B4DEE698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62919DAA-7C79-42AF-9C05-119EFA403EA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B9C547C7-90F9-4CA8-BE89-40C0F2EFBF9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6C137F79-378A-4683-8085-A946573A4B1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056C28C2-8860-4BC4-A4A3-FE61EC40A4C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AC1C95E2-233B-4269-8743-D75377874BC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95C2BDC5-FFEC-492B-9A6C-AA6FD4631BE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AE752E3F-C850-4815-8343-54D62701F46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a:extLst>
            <a:ext uri="{FF2B5EF4-FFF2-40B4-BE49-F238E27FC236}">
              <a16:creationId xmlns:a16="http://schemas.microsoft.com/office/drawing/2014/main" id="{AEC7268A-A295-431A-998F-EE00C9F0AE5E}"/>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a:extLst>
            <a:ext uri="{FF2B5EF4-FFF2-40B4-BE49-F238E27FC236}">
              <a16:creationId xmlns:a16="http://schemas.microsoft.com/office/drawing/2014/main" id="{039079C4-F833-4971-AC25-19D139D1393B}"/>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a:extLst>
            <a:ext uri="{FF2B5EF4-FFF2-40B4-BE49-F238E27FC236}">
              <a16:creationId xmlns:a16="http://schemas.microsoft.com/office/drawing/2014/main" id="{B2BA68FF-1050-4EEB-A7ED-4970CC20E4F9}"/>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a:extLst>
            <a:ext uri="{FF2B5EF4-FFF2-40B4-BE49-F238E27FC236}">
              <a16:creationId xmlns:a16="http://schemas.microsoft.com/office/drawing/2014/main" id="{6EACD6FC-739C-422C-BF99-54A693415FF8}"/>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a:extLst>
            <a:ext uri="{FF2B5EF4-FFF2-40B4-BE49-F238E27FC236}">
              <a16:creationId xmlns:a16="http://schemas.microsoft.com/office/drawing/2014/main" id="{CA83CA20-7D9C-4265-AB8E-A152435B6B65}"/>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a:extLst>
            <a:ext uri="{FF2B5EF4-FFF2-40B4-BE49-F238E27FC236}">
              <a16:creationId xmlns:a16="http://schemas.microsoft.com/office/drawing/2014/main" id="{F3F1750F-FF7C-4181-AFE9-D244E9AE3932}"/>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a:extLst>
            <a:ext uri="{FF2B5EF4-FFF2-40B4-BE49-F238E27FC236}">
              <a16:creationId xmlns:a16="http://schemas.microsoft.com/office/drawing/2014/main" id="{2FF94357-DAB5-4768-BA66-AAB852890B48}"/>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a:extLst>
            <a:ext uri="{FF2B5EF4-FFF2-40B4-BE49-F238E27FC236}">
              <a16:creationId xmlns:a16="http://schemas.microsoft.com/office/drawing/2014/main" id="{820B63E4-AC22-4062-A3FA-877B581DD573}"/>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a:extLst>
            <a:ext uri="{FF2B5EF4-FFF2-40B4-BE49-F238E27FC236}">
              <a16:creationId xmlns:a16="http://schemas.microsoft.com/office/drawing/2014/main" id="{D43452CD-11E5-4F72-B6C6-810C64F5F331}"/>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a:extLst>
            <a:ext uri="{FF2B5EF4-FFF2-40B4-BE49-F238E27FC236}">
              <a16:creationId xmlns:a16="http://schemas.microsoft.com/office/drawing/2014/main" id="{8551EC55-C9A7-428B-9389-BA8F9087A6BA}"/>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a:extLst>
            <a:ext uri="{FF2B5EF4-FFF2-40B4-BE49-F238E27FC236}">
              <a16:creationId xmlns:a16="http://schemas.microsoft.com/office/drawing/2014/main" id="{9B5574F4-4128-4B29-A9CD-49D9ED4070DD}"/>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a:extLst>
            <a:ext uri="{FF2B5EF4-FFF2-40B4-BE49-F238E27FC236}">
              <a16:creationId xmlns:a16="http://schemas.microsoft.com/office/drawing/2014/main" id="{14A5D1DD-22C8-4336-90D7-DADBA665BAF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5E355521-B5A3-4CA0-9C9E-BE355BB002F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a:extLst>
            <a:ext uri="{FF2B5EF4-FFF2-40B4-BE49-F238E27FC236}">
              <a16:creationId xmlns:a16="http://schemas.microsoft.com/office/drawing/2014/main" id="{F1A535C2-1180-4907-9115-F813CB67839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115389</xdr:rowOff>
    </xdr:from>
    <xdr:to>
      <xdr:col>85</xdr:col>
      <xdr:colOff>126364</xdr:colOff>
      <xdr:row>42</xdr:row>
      <xdr:rowOff>77833</xdr:rowOff>
    </xdr:to>
    <xdr:cxnSp macro="">
      <xdr:nvCxnSpPr>
        <xdr:cNvPr id="520" name="直線コネクタ 519">
          <a:extLst>
            <a:ext uri="{FF2B5EF4-FFF2-40B4-BE49-F238E27FC236}">
              <a16:creationId xmlns:a16="http://schemas.microsoft.com/office/drawing/2014/main" id="{A85C59B9-6C18-444B-83DF-71BAEF7B318D}"/>
            </a:ext>
          </a:extLst>
        </xdr:cNvPr>
        <xdr:cNvCxnSpPr/>
      </xdr:nvCxnSpPr>
      <xdr:spPr>
        <a:xfrm flipV="1">
          <a:off x="16318864" y="5773239"/>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81660</xdr:rowOff>
    </xdr:from>
    <xdr:ext cx="405111" cy="259045"/>
    <xdr:sp macro="" textlink="">
      <xdr:nvSpPr>
        <xdr:cNvPr id="521" name="【一般廃棄物処理施設】&#10;有形固定資産減価償却率最小値テキスト">
          <a:extLst>
            <a:ext uri="{FF2B5EF4-FFF2-40B4-BE49-F238E27FC236}">
              <a16:creationId xmlns:a16="http://schemas.microsoft.com/office/drawing/2014/main" id="{F8863E41-EF79-4EE2-81FB-0C5E6173CD8B}"/>
            </a:ext>
          </a:extLst>
        </xdr:cNvPr>
        <xdr:cNvSpPr txBox="1"/>
      </xdr:nvSpPr>
      <xdr:spPr>
        <a:xfrm>
          <a:off x="16357600" y="728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77833</xdr:rowOff>
    </xdr:from>
    <xdr:to>
      <xdr:col>86</xdr:col>
      <xdr:colOff>25400</xdr:colOff>
      <xdr:row>42</xdr:row>
      <xdr:rowOff>77833</xdr:rowOff>
    </xdr:to>
    <xdr:cxnSp macro="">
      <xdr:nvCxnSpPr>
        <xdr:cNvPr id="522" name="直線コネクタ 521">
          <a:extLst>
            <a:ext uri="{FF2B5EF4-FFF2-40B4-BE49-F238E27FC236}">
              <a16:creationId xmlns:a16="http://schemas.microsoft.com/office/drawing/2014/main" id="{BC16B4E6-79E0-4555-9C86-F65DB6628DA9}"/>
            </a:ext>
          </a:extLst>
        </xdr:cNvPr>
        <xdr:cNvCxnSpPr/>
      </xdr:nvCxnSpPr>
      <xdr:spPr>
        <a:xfrm>
          <a:off x="16230600" y="727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62066</xdr:rowOff>
    </xdr:from>
    <xdr:ext cx="340478" cy="259045"/>
    <xdr:sp macro="" textlink="">
      <xdr:nvSpPr>
        <xdr:cNvPr id="523" name="【一般廃棄物処理施設】&#10;有形固定資産減価償却率最大値テキスト">
          <a:extLst>
            <a:ext uri="{FF2B5EF4-FFF2-40B4-BE49-F238E27FC236}">
              <a16:creationId xmlns:a16="http://schemas.microsoft.com/office/drawing/2014/main" id="{BB6F81D7-E77B-40C1-9FA5-FCCB369774B6}"/>
            </a:ext>
          </a:extLst>
        </xdr:cNvPr>
        <xdr:cNvSpPr txBox="1"/>
      </xdr:nvSpPr>
      <xdr:spPr>
        <a:xfrm>
          <a:off x="16357600" y="55484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115389</xdr:rowOff>
    </xdr:from>
    <xdr:to>
      <xdr:col>86</xdr:col>
      <xdr:colOff>25400</xdr:colOff>
      <xdr:row>33</xdr:row>
      <xdr:rowOff>115389</xdr:rowOff>
    </xdr:to>
    <xdr:cxnSp macro="">
      <xdr:nvCxnSpPr>
        <xdr:cNvPr id="524" name="直線コネクタ 523">
          <a:extLst>
            <a:ext uri="{FF2B5EF4-FFF2-40B4-BE49-F238E27FC236}">
              <a16:creationId xmlns:a16="http://schemas.microsoft.com/office/drawing/2014/main" id="{3E0E4566-2ABA-43AF-AF7A-C5B252432303}"/>
            </a:ext>
          </a:extLst>
        </xdr:cNvPr>
        <xdr:cNvCxnSpPr/>
      </xdr:nvCxnSpPr>
      <xdr:spPr>
        <a:xfrm>
          <a:off x="16230600" y="5773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72770</xdr:rowOff>
    </xdr:from>
    <xdr:ext cx="405111" cy="259045"/>
    <xdr:sp macro="" textlink="">
      <xdr:nvSpPr>
        <xdr:cNvPr id="525" name="【一般廃棄物処理施設】&#10;有形固定資産減価償却率平均値テキスト">
          <a:extLst>
            <a:ext uri="{FF2B5EF4-FFF2-40B4-BE49-F238E27FC236}">
              <a16:creationId xmlns:a16="http://schemas.microsoft.com/office/drawing/2014/main" id="{CF0B066F-3BEF-43D4-8897-06D0574BDDDB}"/>
            </a:ext>
          </a:extLst>
        </xdr:cNvPr>
        <xdr:cNvSpPr txBox="1"/>
      </xdr:nvSpPr>
      <xdr:spPr>
        <a:xfrm>
          <a:off x="16357600" y="6416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49893</xdr:rowOff>
    </xdr:from>
    <xdr:to>
      <xdr:col>85</xdr:col>
      <xdr:colOff>177800</xdr:colOff>
      <xdr:row>38</xdr:row>
      <xdr:rowOff>151493</xdr:rowOff>
    </xdr:to>
    <xdr:sp macro="" textlink="">
      <xdr:nvSpPr>
        <xdr:cNvPr id="526" name="フローチャート: 判断 525">
          <a:extLst>
            <a:ext uri="{FF2B5EF4-FFF2-40B4-BE49-F238E27FC236}">
              <a16:creationId xmlns:a16="http://schemas.microsoft.com/office/drawing/2014/main" id="{C9007E65-2B86-470A-9DB5-AA8BB14F580C}"/>
            </a:ext>
          </a:extLst>
        </xdr:cNvPr>
        <xdr:cNvSpPr/>
      </xdr:nvSpPr>
      <xdr:spPr>
        <a:xfrm>
          <a:off x="162687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49893</xdr:rowOff>
    </xdr:from>
    <xdr:to>
      <xdr:col>81</xdr:col>
      <xdr:colOff>101600</xdr:colOff>
      <xdr:row>38</xdr:row>
      <xdr:rowOff>151493</xdr:rowOff>
    </xdr:to>
    <xdr:sp macro="" textlink="">
      <xdr:nvSpPr>
        <xdr:cNvPr id="527" name="フローチャート: 判断 526">
          <a:extLst>
            <a:ext uri="{FF2B5EF4-FFF2-40B4-BE49-F238E27FC236}">
              <a16:creationId xmlns:a16="http://schemas.microsoft.com/office/drawing/2014/main" id="{837A522A-3061-4FF8-B136-2DB844236394}"/>
            </a:ext>
          </a:extLst>
        </xdr:cNvPr>
        <xdr:cNvSpPr/>
      </xdr:nvSpPr>
      <xdr:spPr>
        <a:xfrm>
          <a:off x="15430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48260</xdr:rowOff>
    </xdr:from>
    <xdr:to>
      <xdr:col>76</xdr:col>
      <xdr:colOff>165100</xdr:colOff>
      <xdr:row>38</xdr:row>
      <xdr:rowOff>149860</xdr:rowOff>
    </xdr:to>
    <xdr:sp macro="" textlink="">
      <xdr:nvSpPr>
        <xdr:cNvPr id="528" name="フローチャート: 判断 527">
          <a:extLst>
            <a:ext uri="{FF2B5EF4-FFF2-40B4-BE49-F238E27FC236}">
              <a16:creationId xmlns:a16="http://schemas.microsoft.com/office/drawing/2014/main" id="{6C3B4631-243D-4440-BFF1-DD3F08B84A6C}"/>
            </a:ext>
          </a:extLst>
        </xdr:cNvPr>
        <xdr:cNvSpPr/>
      </xdr:nvSpPr>
      <xdr:spPr>
        <a:xfrm>
          <a:off x="1454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35197</xdr:rowOff>
    </xdr:from>
    <xdr:to>
      <xdr:col>72</xdr:col>
      <xdr:colOff>38100</xdr:colOff>
      <xdr:row>38</xdr:row>
      <xdr:rowOff>136797</xdr:rowOff>
    </xdr:to>
    <xdr:sp macro="" textlink="">
      <xdr:nvSpPr>
        <xdr:cNvPr id="529" name="フローチャート: 判断 528">
          <a:extLst>
            <a:ext uri="{FF2B5EF4-FFF2-40B4-BE49-F238E27FC236}">
              <a16:creationId xmlns:a16="http://schemas.microsoft.com/office/drawing/2014/main" id="{BAF12E40-D7E7-4874-B8A9-AD94B0DAE71E}"/>
            </a:ext>
          </a:extLst>
        </xdr:cNvPr>
        <xdr:cNvSpPr/>
      </xdr:nvSpPr>
      <xdr:spPr>
        <a:xfrm>
          <a:off x="13652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34</xdr:row>
      <xdr:rowOff>139700</xdr:rowOff>
    </xdr:from>
    <xdr:to>
      <xdr:col>67</xdr:col>
      <xdr:colOff>101600</xdr:colOff>
      <xdr:row>35</xdr:row>
      <xdr:rowOff>69850</xdr:rowOff>
    </xdr:to>
    <xdr:sp macro="" textlink="">
      <xdr:nvSpPr>
        <xdr:cNvPr id="530" name="フローチャート: 判断 529">
          <a:extLst>
            <a:ext uri="{FF2B5EF4-FFF2-40B4-BE49-F238E27FC236}">
              <a16:creationId xmlns:a16="http://schemas.microsoft.com/office/drawing/2014/main" id="{681D07D3-571C-46A9-9BAD-52954BAA5437}"/>
            </a:ext>
          </a:extLst>
        </xdr:cNvPr>
        <xdr:cNvSpPr/>
      </xdr:nvSpPr>
      <xdr:spPr>
        <a:xfrm>
          <a:off x="127635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36BD8C07-FEAF-4B88-A395-DAD241552F0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A7BAD170-F513-45A6-A6CB-C16CA5A478A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114410D5-F2A4-4CCD-9B71-2A519CE474C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D0A86A1-D29A-4A10-90F3-0F229568140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DF60AA12-4501-4791-A5D6-0D1D4547399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144599</xdr:rowOff>
    </xdr:from>
    <xdr:to>
      <xdr:col>85</xdr:col>
      <xdr:colOff>177800</xdr:colOff>
      <xdr:row>39</xdr:row>
      <xdr:rowOff>74749</xdr:rowOff>
    </xdr:to>
    <xdr:sp macro="" textlink="">
      <xdr:nvSpPr>
        <xdr:cNvPr id="536" name="楕円 535">
          <a:extLst>
            <a:ext uri="{FF2B5EF4-FFF2-40B4-BE49-F238E27FC236}">
              <a16:creationId xmlns:a16="http://schemas.microsoft.com/office/drawing/2014/main" id="{586F32AC-E46C-47E8-918E-7B3A2DE1C37D}"/>
            </a:ext>
          </a:extLst>
        </xdr:cNvPr>
        <xdr:cNvSpPr/>
      </xdr:nvSpPr>
      <xdr:spPr>
        <a:xfrm>
          <a:off x="16268700" y="665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123026</xdr:rowOff>
    </xdr:from>
    <xdr:ext cx="405111" cy="259045"/>
    <xdr:sp macro="" textlink="">
      <xdr:nvSpPr>
        <xdr:cNvPr id="537" name="【一般廃棄物処理施設】&#10;有形固定資産減価償却率該当値テキスト">
          <a:extLst>
            <a:ext uri="{FF2B5EF4-FFF2-40B4-BE49-F238E27FC236}">
              <a16:creationId xmlns:a16="http://schemas.microsoft.com/office/drawing/2014/main" id="{9DABDB6C-275B-4650-8E37-E21438F13791}"/>
            </a:ext>
          </a:extLst>
        </xdr:cNvPr>
        <xdr:cNvSpPr txBox="1"/>
      </xdr:nvSpPr>
      <xdr:spPr>
        <a:xfrm>
          <a:off x="16357600" y="663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110309</xdr:rowOff>
    </xdr:from>
    <xdr:to>
      <xdr:col>81</xdr:col>
      <xdr:colOff>101600</xdr:colOff>
      <xdr:row>39</xdr:row>
      <xdr:rowOff>40459</xdr:rowOff>
    </xdr:to>
    <xdr:sp macro="" textlink="">
      <xdr:nvSpPr>
        <xdr:cNvPr id="538" name="楕円 537">
          <a:extLst>
            <a:ext uri="{FF2B5EF4-FFF2-40B4-BE49-F238E27FC236}">
              <a16:creationId xmlns:a16="http://schemas.microsoft.com/office/drawing/2014/main" id="{B7AB6385-CE81-48B1-B775-78C094C70FD0}"/>
            </a:ext>
          </a:extLst>
        </xdr:cNvPr>
        <xdr:cNvSpPr/>
      </xdr:nvSpPr>
      <xdr:spPr>
        <a:xfrm>
          <a:off x="15430500" y="662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161109</xdr:rowOff>
    </xdr:from>
    <xdr:to>
      <xdr:col>85</xdr:col>
      <xdr:colOff>127000</xdr:colOff>
      <xdr:row>39</xdr:row>
      <xdr:rowOff>23949</xdr:rowOff>
    </xdr:to>
    <xdr:cxnSp macro="">
      <xdr:nvCxnSpPr>
        <xdr:cNvPr id="539" name="直線コネクタ 538">
          <a:extLst>
            <a:ext uri="{FF2B5EF4-FFF2-40B4-BE49-F238E27FC236}">
              <a16:creationId xmlns:a16="http://schemas.microsoft.com/office/drawing/2014/main" id="{EA3141BC-4103-4E2A-B081-9E766899C64C}"/>
            </a:ext>
          </a:extLst>
        </xdr:cNvPr>
        <xdr:cNvCxnSpPr/>
      </xdr:nvCxnSpPr>
      <xdr:spPr>
        <a:xfrm>
          <a:off x="15481300" y="6676209"/>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74385</xdr:rowOff>
    </xdr:from>
    <xdr:to>
      <xdr:col>76</xdr:col>
      <xdr:colOff>165100</xdr:colOff>
      <xdr:row>39</xdr:row>
      <xdr:rowOff>4535</xdr:rowOff>
    </xdr:to>
    <xdr:sp macro="" textlink="">
      <xdr:nvSpPr>
        <xdr:cNvPr id="540" name="楕円 539">
          <a:extLst>
            <a:ext uri="{FF2B5EF4-FFF2-40B4-BE49-F238E27FC236}">
              <a16:creationId xmlns:a16="http://schemas.microsoft.com/office/drawing/2014/main" id="{F0D8AAA6-9430-4DA4-A668-465065D1300B}"/>
            </a:ext>
          </a:extLst>
        </xdr:cNvPr>
        <xdr:cNvSpPr/>
      </xdr:nvSpPr>
      <xdr:spPr>
        <a:xfrm>
          <a:off x="145415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125185</xdr:rowOff>
    </xdr:from>
    <xdr:to>
      <xdr:col>81</xdr:col>
      <xdr:colOff>50800</xdr:colOff>
      <xdr:row>38</xdr:row>
      <xdr:rowOff>161109</xdr:rowOff>
    </xdr:to>
    <xdr:cxnSp macro="">
      <xdr:nvCxnSpPr>
        <xdr:cNvPr id="541" name="直線コネクタ 540">
          <a:extLst>
            <a:ext uri="{FF2B5EF4-FFF2-40B4-BE49-F238E27FC236}">
              <a16:creationId xmlns:a16="http://schemas.microsoft.com/office/drawing/2014/main" id="{42EBD1E4-F67E-4817-9241-CEE7089FDCB8}"/>
            </a:ext>
          </a:extLst>
        </xdr:cNvPr>
        <xdr:cNvCxnSpPr/>
      </xdr:nvCxnSpPr>
      <xdr:spPr>
        <a:xfrm>
          <a:off x="14592300" y="6640285"/>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33565</xdr:rowOff>
    </xdr:from>
    <xdr:to>
      <xdr:col>72</xdr:col>
      <xdr:colOff>38100</xdr:colOff>
      <xdr:row>38</xdr:row>
      <xdr:rowOff>135165</xdr:rowOff>
    </xdr:to>
    <xdr:sp macro="" textlink="">
      <xdr:nvSpPr>
        <xdr:cNvPr id="542" name="楕円 541">
          <a:extLst>
            <a:ext uri="{FF2B5EF4-FFF2-40B4-BE49-F238E27FC236}">
              <a16:creationId xmlns:a16="http://schemas.microsoft.com/office/drawing/2014/main" id="{4031B355-E175-49D9-A5F5-0DDD51B6F092}"/>
            </a:ext>
          </a:extLst>
        </xdr:cNvPr>
        <xdr:cNvSpPr/>
      </xdr:nvSpPr>
      <xdr:spPr>
        <a:xfrm>
          <a:off x="13652500" y="654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84365</xdr:rowOff>
    </xdr:from>
    <xdr:to>
      <xdr:col>76</xdr:col>
      <xdr:colOff>114300</xdr:colOff>
      <xdr:row>38</xdr:row>
      <xdr:rowOff>125185</xdr:rowOff>
    </xdr:to>
    <xdr:cxnSp macro="">
      <xdr:nvCxnSpPr>
        <xdr:cNvPr id="543" name="直線コネクタ 542">
          <a:extLst>
            <a:ext uri="{FF2B5EF4-FFF2-40B4-BE49-F238E27FC236}">
              <a16:creationId xmlns:a16="http://schemas.microsoft.com/office/drawing/2014/main" id="{A5CF1B00-1486-4353-A20A-85FBA0C6A153}"/>
            </a:ext>
          </a:extLst>
        </xdr:cNvPr>
        <xdr:cNvCxnSpPr/>
      </xdr:nvCxnSpPr>
      <xdr:spPr>
        <a:xfrm>
          <a:off x="13703300" y="6599465"/>
          <a:ext cx="889000" cy="4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2540</xdr:rowOff>
    </xdr:from>
    <xdr:to>
      <xdr:col>67</xdr:col>
      <xdr:colOff>101600</xdr:colOff>
      <xdr:row>38</xdr:row>
      <xdr:rowOff>104140</xdr:rowOff>
    </xdr:to>
    <xdr:sp macro="" textlink="">
      <xdr:nvSpPr>
        <xdr:cNvPr id="544" name="楕円 543">
          <a:extLst>
            <a:ext uri="{FF2B5EF4-FFF2-40B4-BE49-F238E27FC236}">
              <a16:creationId xmlns:a16="http://schemas.microsoft.com/office/drawing/2014/main" id="{69EBCA17-F72A-4C46-BFE1-85F5A4B64282}"/>
            </a:ext>
          </a:extLst>
        </xdr:cNvPr>
        <xdr:cNvSpPr/>
      </xdr:nvSpPr>
      <xdr:spPr>
        <a:xfrm>
          <a:off x="12763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53340</xdr:rowOff>
    </xdr:from>
    <xdr:to>
      <xdr:col>71</xdr:col>
      <xdr:colOff>177800</xdr:colOff>
      <xdr:row>38</xdr:row>
      <xdr:rowOff>84365</xdr:rowOff>
    </xdr:to>
    <xdr:cxnSp macro="">
      <xdr:nvCxnSpPr>
        <xdr:cNvPr id="545" name="直線コネクタ 544">
          <a:extLst>
            <a:ext uri="{FF2B5EF4-FFF2-40B4-BE49-F238E27FC236}">
              <a16:creationId xmlns:a16="http://schemas.microsoft.com/office/drawing/2014/main" id="{87EE7E3E-30C8-4AFE-8C78-019E60C5F88B}"/>
            </a:ext>
          </a:extLst>
        </xdr:cNvPr>
        <xdr:cNvCxnSpPr/>
      </xdr:nvCxnSpPr>
      <xdr:spPr>
        <a:xfrm>
          <a:off x="12814300" y="6568440"/>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168020</xdr:rowOff>
    </xdr:from>
    <xdr:ext cx="405111" cy="259045"/>
    <xdr:sp macro="" textlink="">
      <xdr:nvSpPr>
        <xdr:cNvPr id="546" name="n_1aveValue【一般廃棄物処理施設】&#10;有形固定資産減価償却率">
          <a:extLst>
            <a:ext uri="{FF2B5EF4-FFF2-40B4-BE49-F238E27FC236}">
              <a16:creationId xmlns:a16="http://schemas.microsoft.com/office/drawing/2014/main" id="{FEDCB106-6D1E-456D-9A56-135266FEAC3A}"/>
            </a:ext>
          </a:extLst>
        </xdr:cNvPr>
        <xdr:cNvSpPr txBox="1"/>
      </xdr:nvSpPr>
      <xdr:spPr>
        <a:xfrm>
          <a:off x="152660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166387</xdr:rowOff>
    </xdr:from>
    <xdr:ext cx="405111" cy="259045"/>
    <xdr:sp macro="" textlink="">
      <xdr:nvSpPr>
        <xdr:cNvPr id="547" name="n_2aveValue【一般廃棄物処理施設】&#10;有形固定資産減価償却率">
          <a:extLst>
            <a:ext uri="{FF2B5EF4-FFF2-40B4-BE49-F238E27FC236}">
              <a16:creationId xmlns:a16="http://schemas.microsoft.com/office/drawing/2014/main" id="{ABFF6BAB-2E2A-4B38-8D21-6CB5942BA919}"/>
            </a:ext>
          </a:extLst>
        </xdr:cNvPr>
        <xdr:cNvSpPr txBox="1"/>
      </xdr:nvSpPr>
      <xdr:spPr>
        <a:xfrm>
          <a:off x="14389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127924</xdr:rowOff>
    </xdr:from>
    <xdr:ext cx="405111" cy="259045"/>
    <xdr:sp macro="" textlink="">
      <xdr:nvSpPr>
        <xdr:cNvPr id="548" name="n_3aveValue【一般廃棄物処理施設】&#10;有形固定資産減価償却率">
          <a:extLst>
            <a:ext uri="{FF2B5EF4-FFF2-40B4-BE49-F238E27FC236}">
              <a16:creationId xmlns:a16="http://schemas.microsoft.com/office/drawing/2014/main" id="{B6208F24-0A93-402D-894F-FE1DB3DC7564}"/>
            </a:ext>
          </a:extLst>
        </xdr:cNvPr>
        <xdr:cNvSpPr txBox="1"/>
      </xdr:nvSpPr>
      <xdr:spPr>
        <a:xfrm>
          <a:off x="13500744" y="664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86377</xdr:rowOff>
    </xdr:from>
    <xdr:ext cx="405111" cy="259045"/>
    <xdr:sp macro="" textlink="">
      <xdr:nvSpPr>
        <xdr:cNvPr id="549" name="n_4aveValue【一般廃棄物処理施設】&#10;有形固定資産減価償却率">
          <a:extLst>
            <a:ext uri="{FF2B5EF4-FFF2-40B4-BE49-F238E27FC236}">
              <a16:creationId xmlns:a16="http://schemas.microsoft.com/office/drawing/2014/main" id="{112F454A-2891-4063-86FD-0A50791FC4C8}"/>
            </a:ext>
          </a:extLst>
        </xdr:cNvPr>
        <xdr:cNvSpPr txBox="1"/>
      </xdr:nvSpPr>
      <xdr:spPr>
        <a:xfrm>
          <a:off x="126117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31586</xdr:rowOff>
    </xdr:from>
    <xdr:ext cx="405111" cy="259045"/>
    <xdr:sp macro="" textlink="">
      <xdr:nvSpPr>
        <xdr:cNvPr id="550" name="n_1mainValue【一般廃棄物処理施設】&#10;有形固定資産減価償却率">
          <a:extLst>
            <a:ext uri="{FF2B5EF4-FFF2-40B4-BE49-F238E27FC236}">
              <a16:creationId xmlns:a16="http://schemas.microsoft.com/office/drawing/2014/main" id="{35A29F1D-7FF5-48B7-B9BF-C3F03A63959D}"/>
            </a:ext>
          </a:extLst>
        </xdr:cNvPr>
        <xdr:cNvSpPr txBox="1"/>
      </xdr:nvSpPr>
      <xdr:spPr>
        <a:xfrm>
          <a:off x="15266044" y="671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167112</xdr:rowOff>
    </xdr:from>
    <xdr:ext cx="405111" cy="259045"/>
    <xdr:sp macro="" textlink="">
      <xdr:nvSpPr>
        <xdr:cNvPr id="551" name="n_2mainValue【一般廃棄物処理施設】&#10;有形固定資産減価償却率">
          <a:extLst>
            <a:ext uri="{FF2B5EF4-FFF2-40B4-BE49-F238E27FC236}">
              <a16:creationId xmlns:a16="http://schemas.microsoft.com/office/drawing/2014/main" id="{D0A5BDAE-A832-45FD-B20F-ED434B72F6A0}"/>
            </a:ext>
          </a:extLst>
        </xdr:cNvPr>
        <xdr:cNvSpPr txBox="1"/>
      </xdr:nvSpPr>
      <xdr:spPr>
        <a:xfrm>
          <a:off x="14389744" y="668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151691</xdr:rowOff>
    </xdr:from>
    <xdr:ext cx="405111" cy="259045"/>
    <xdr:sp macro="" textlink="">
      <xdr:nvSpPr>
        <xdr:cNvPr id="552" name="n_3mainValue【一般廃棄物処理施設】&#10;有形固定資産減価償却率">
          <a:extLst>
            <a:ext uri="{FF2B5EF4-FFF2-40B4-BE49-F238E27FC236}">
              <a16:creationId xmlns:a16="http://schemas.microsoft.com/office/drawing/2014/main" id="{E84A602F-0DC9-4C8A-886F-8390C199F92B}"/>
            </a:ext>
          </a:extLst>
        </xdr:cNvPr>
        <xdr:cNvSpPr txBox="1"/>
      </xdr:nvSpPr>
      <xdr:spPr>
        <a:xfrm>
          <a:off x="13500744" y="632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95267</xdr:rowOff>
    </xdr:from>
    <xdr:ext cx="405111" cy="259045"/>
    <xdr:sp macro="" textlink="">
      <xdr:nvSpPr>
        <xdr:cNvPr id="553" name="n_4mainValue【一般廃棄物処理施設】&#10;有形固定資産減価償却率">
          <a:extLst>
            <a:ext uri="{FF2B5EF4-FFF2-40B4-BE49-F238E27FC236}">
              <a16:creationId xmlns:a16="http://schemas.microsoft.com/office/drawing/2014/main" id="{57CE8564-B643-467D-BCC3-7EDC7524E4EB}"/>
            </a:ext>
          </a:extLst>
        </xdr:cNvPr>
        <xdr:cNvSpPr txBox="1"/>
      </xdr:nvSpPr>
      <xdr:spPr>
        <a:xfrm>
          <a:off x="12611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FD337753-7887-4DC6-8B7F-8B95EE302EB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2873208A-E6BC-4DAC-BD4A-48BFB0831A9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58497DC4-7232-4A59-A97C-167B980AE07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F50365B5-80A4-43C4-97A8-FE56FD11EF8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3A0DF2B7-F8F1-4344-9648-DACF45DD3D8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25413DAA-B6C9-4916-96BD-DBF3046DF6B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E92FDD87-36E9-4F78-841C-F984DC200E6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E6D9020F-4AFF-4164-8BE3-A8079FAD56A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CF3632D7-F71F-4688-9A8F-F0FF14D27FD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741B5BDA-9BBB-49D1-946F-6D041EA5015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4" name="直線コネクタ 563">
          <a:extLst>
            <a:ext uri="{FF2B5EF4-FFF2-40B4-BE49-F238E27FC236}">
              <a16:creationId xmlns:a16="http://schemas.microsoft.com/office/drawing/2014/main" id="{A35E93AF-4731-4B76-BB73-0F931B2BB8E8}"/>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5" name="テキスト ボックス 564">
          <a:extLst>
            <a:ext uri="{FF2B5EF4-FFF2-40B4-BE49-F238E27FC236}">
              <a16:creationId xmlns:a16="http://schemas.microsoft.com/office/drawing/2014/main" id="{D119D909-FAC1-4502-96E8-2E45D03FAC7F}"/>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6" name="直線コネクタ 565">
          <a:extLst>
            <a:ext uri="{FF2B5EF4-FFF2-40B4-BE49-F238E27FC236}">
              <a16:creationId xmlns:a16="http://schemas.microsoft.com/office/drawing/2014/main" id="{BEF79994-7820-4B5E-951C-E7C13DEA3802}"/>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7" name="テキスト ボックス 566">
          <a:extLst>
            <a:ext uri="{FF2B5EF4-FFF2-40B4-BE49-F238E27FC236}">
              <a16:creationId xmlns:a16="http://schemas.microsoft.com/office/drawing/2014/main" id="{9292ECEA-422F-454C-9B03-E28BA647FC08}"/>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8" name="直線コネクタ 567">
          <a:extLst>
            <a:ext uri="{FF2B5EF4-FFF2-40B4-BE49-F238E27FC236}">
              <a16:creationId xmlns:a16="http://schemas.microsoft.com/office/drawing/2014/main" id="{153AC327-B93F-43B6-8B9B-5037546C46A9}"/>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9" name="テキスト ボックス 568">
          <a:extLst>
            <a:ext uri="{FF2B5EF4-FFF2-40B4-BE49-F238E27FC236}">
              <a16:creationId xmlns:a16="http://schemas.microsoft.com/office/drawing/2014/main" id="{88157C03-2C97-4CEC-B931-EF8C4C8B9EFF}"/>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0" name="直線コネクタ 569">
          <a:extLst>
            <a:ext uri="{FF2B5EF4-FFF2-40B4-BE49-F238E27FC236}">
              <a16:creationId xmlns:a16="http://schemas.microsoft.com/office/drawing/2014/main" id="{A111C5F9-3026-4455-A36C-BF567268143B}"/>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1" name="テキスト ボックス 570">
          <a:extLst>
            <a:ext uri="{FF2B5EF4-FFF2-40B4-BE49-F238E27FC236}">
              <a16:creationId xmlns:a16="http://schemas.microsoft.com/office/drawing/2014/main" id="{FCBCA70A-B2C7-4323-A440-40A83D281ADA}"/>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a:extLst>
            <a:ext uri="{FF2B5EF4-FFF2-40B4-BE49-F238E27FC236}">
              <a16:creationId xmlns:a16="http://schemas.microsoft.com/office/drawing/2014/main" id="{73F6BCAA-A4B9-4614-8528-09700595E29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3" name="テキスト ボックス 572">
          <a:extLst>
            <a:ext uri="{FF2B5EF4-FFF2-40B4-BE49-F238E27FC236}">
              <a16:creationId xmlns:a16="http://schemas.microsoft.com/office/drawing/2014/main" id="{BE06BCC0-013F-4B69-869F-4902D97178FA}"/>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一般廃棄物処理施設】&#10;一人当たり有形固定資産（償却資産）額グラフ枠">
          <a:extLst>
            <a:ext uri="{FF2B5EF4-FFF2-40B4-BE49-F238E27FC236}">
              <a16:creationId xmlns:a16="http://schemas.microsoft.com/office/drawing/2014/main" id="{26F936DF-6B78-402A-9E5B-63E76EACCEC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11461</xdr:rowOff>
    </xdr:from>
    <xdr:to>
      <xdr:col>116</xdr:col>
      <xdr:colOff>62864</xdr:colOff>
      <xdr:row>41</xdr:row>
      <xdr:rowOff>133016</xdr:rowOff>
    </xdr:to>
    <xdr:cxnSp macro="">
      <xdr:nvCxnSpPr>
        <xdr:cNvPr id="575" name="直線コネクタ 574">
          <a:extLst>
            <a:ext uri="{FF2B5EF4-FFF2-40B4-BE49-F238E27FC236}">
              <a16:creationId xmlns:a16="http://schemas.microsoft.com/office/drawing/2014/main" id="{0DA4AEF2-13B9-4091-8C34-EDFF86E0F60A}"/>
            </a:ext>
          </a:extLst>
        </xdr:cNvPr>
        <xdr:cNvCxnSpPr/>
      </xdr:nvCxnSpPr>
      <xdr:spPr>
        <a:xfrm flipV="1">
          <a:off x="22160864" y="5669311"/>
          <a:ext cx="0" cy="1493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136843</xdr:rowOff>
    </xdr:from>
    <xdr:ext cx="313932" cy="259045"/>
    <xdr:sp macro="" textlink="">
      <xdr:nvSpPr>
        <xdr:cNvPr id="576" name="【一般廃棄物処理施設】&#10;一人当たり有形固定資産（償却資産）額最小値テキスト">
          <a:extLst>
            <a:ext uri="{FF2B5EF4-FFF2-40B4-BE49-F238E27FC236}">
              <a16:creationId xmlns:a16="http://schemas.microsoft.com/office/drawing/2014/main" id="{31019BB0-28EB-4BA9-8E62-20B420C043AD}"/>
            </a:ext>
          </a:extLst>
        </xdr:cNvPr>
        <xdr:cNvSpPr txBox="1"/>
      </xdr:nvSpPr>
      <xdr:spPr>
        <a:xfrm>
          <a:off x="22199600" y="71662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133016</xdr:rowOff>
    </xdr:from>
    <xdr:to>
      <xdr:col>116</xdr:col>
      <xdr:colOff>152400</xdr:colOff>
      <xdr:row>41</xdr:row>
      <xdr:rowOff>133016</xdr:rowOff>
    </xdr:to>
    <xdr:cxnSp macro="">
      <xdr:nvCxnSpPr>
        <xdr:cNvPr id="577" name="直線コネクタ 576">
          <a:extLst>
            <a:ext uri="{FF2B5EF4-FFF2-40B4-BE49-F238E27FC236}">
              <a16:creationId xmlns:a16="http://schemas.microsoft.com/office/drawing/2014/main" id="{6D89524D-FECA-401F-93E3-7A1BC445ED9C}"/>
            </a:ext>
          </a:extLst>
        </xdr:cNvPr>
        <xdr:cNvCxnSpPr/>
      </xdr:nvCxnSpPr>
      <xdr:spPr>
        <a:xfrm>
          <a:off x="22072600" y="716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129588</xdr:rowOff>
    </xdr:from>
    <xdr:ext cx="599010" cy="259045"/>
    <xdr:sp macro="" textlink="">
      <xdr:nvSpPr>
        <xdr:cNvPr id="578" name="【一般廃棄物処理施設】&#10;一人当たり有形固定資産（償却資産）額最大値テキスト">
          <a:extLst>
            <a:ext uri="{FF2B5EF4-FFF2-40B4-BE49-F238E27FC236}">
              <a16:creationId xmlns:a16="http://schemas.microsoft.com/office/drawing/2014/main" id="{2475C643-0F86-419D-AA8F-2F40EE0CB491}"/>
            </a:ext>
          </a:extLst>
        </xdr:cNvPr>
        <xdr:cNvSpPr txBox="1"/>
      </xdr:nvSpPr>
      <xdr:spPr>
        <a:xfrm>
          <a:off x="22199600" y="5444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11461</xdr:rowOff>
    </xdr:from>
    <xdr:to>
      <xdr:col>116</xdr:col>
      <xdr:colOff>152400</xdr:colOff>
      <xdr:row>33</xdr:row>
      <xdr:rowOff>11461</xdr:rowOff>
    </xdr:to>
    <xdr:cxnSp macro="">
      <xdr:nvCxnSpPr>
        <xdr:cNvPr id="579" name="直線コネクタ 578">
          <a:extLst>
            <a:ext uri="{FF2B5EF4-FFF2-40B4-BE49-F238E27FC236}">
              <a16:creationId xmlns:a16="http://schemas.microsoft.com/office/drawing/2014/main" id="{FF62A120-EE6B-4E68-B627-903B8FA84ED8}"/>
            </a:ext>
          </a:extLst>
        </xdr:cNvPr>
        <xdr:cNvCxnSpPr/>
      </xdr:nvCxnSpPr>
      <xdr:spPr>
        <a:xfrm>
          <a:off x="22072600" y="5669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37975</xdr:rowOff>
    </xdr:from>
    <xdr:ext cx="599010" cy="259045"/>
    <xdr:sp macro="" textlink="">
      <xdr:nvSpPr>
        <xdr:cNvPr id="580" name="【一般廃棄物処理施設】&#10;一人当たり有形固定資産（償却資産）額平均値テキスト">
          <a:extLst>
            <a:ext uri="{FF2B5EF4-FFF2-40B4-BE49-F238E27FC236}">
              <a16:creationId xmlns:a16="http://schemas.microsoft.com/office/drawing/2014/main" id="{2F55681B-757F-44BD-8460-7EAF43B7981E}"/>
            </a:ext>
          </a:extLst>
        </xdr:cNvPr>
        <xdr:cNvSpPr txBox="1"/>
      </xdr:nvSpPr>
      <xdr:spPr>
        <a:xfrm>
          <a:off x="22199600" y="65530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59548</xdr:rowOff>
    </xdr:from>
    <xdr:to>
      <xdr:col>116</xdr:col>
      <xdr:colOff>114300</xdr:colOff>
      <xdr:row>38</xdr:row>
      <xdr:rowOff>161148</xdr:rowOff>
    </xdr:to>
    <xdr:sp macro="" textlink="">
      <xdr:nvSpPr>
        <xdr:cNvPr id="581" name="フローチャート: 判断 580">
          <a:extLst>
            <a:ext uri="{FF2B5EF4-FFF2-40B4-BE49-F238E27FC236}">
              <a16:creationId xmlns:a16="http://schemas.microsoft.com/office/drawing/2014/main" id="{C8F46CA8-F136-4A58-83E5-25206E211C43}"/>
            </a:ext>
          </a:extLst>
        </xdr:cNvPr>
        <xdr:cNvSpPr/>
      </xdr:nvSpPr>
      <xdr:spPr>
        <a:xfrm>
          <a:off x="22110700" y="6574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76067</xdr:rowOff>
    </xdr:from>
    <xdr:to>
      <xdr:col>112</xdr:col>
      <xdr:colOff>38100</xdr:colOff>
      <xdr:row>39</xdr:row>
      <xdr:rowOff>6217</xdr:rowOff>
    </xdr:to>
    <xdr:sp macro="" textlink="">
      <xdr:nvSpPr>
        <xdr:cNvPr id="582" name="フローチャート: 判断 581">
          <a:extLst>
            <a:ext uri="{FF2B5EF4-FFF2-40B4-BE49-F238E27FC236}">
              <a16:creationId xmlns:a16="http://schemas.microsoft.com/office/drawing/2014/main" id="{A4C97285-83BD-4AF9-B678-AE06FE97F41D}"/>
            </a:ext>
          </a:extLst>
        </xdr:cNvPr>
        <xdr:cNvSpPr/>
      </xdr:nvSpPr>
      <xdr:spPr>
        <a:xfrm>
          <a:off x="21272500" y="659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88498</xdr:rowOff>
    </xdr:from>
    <xdr:to>
      <xdr:col>107</xdr:col>
      <xdr:colOff>101600</xdr:colOff>
      <xdr:row>39</xdr:row>
      <xdr:rowOff>18648</xdr:rowOff>
    </xdr:to>
    <xdr:sp macro="" textlink="">
      <xdr:nvSpPr>
        <xdr:cNvPr id="583" name="フローチャート: 判断 582">
          <a:extLst>
            <a:ext uri="{FF2B5EF4-FFF2-40B4-BE49-F238E27FC236}">
              <a16:creationId xmlns:a16="http://schemas.microsoft.com/office/drawing/2014/main" id="{784B21CB-2E7E-48CB-9A7B-FC39BA8FA13D}"/>
            </a:ext>
          </a:extLst>
        </xdr:cNvPr>
        <xdr:cNvSpPr/>
      </xdr:nvSpPr>
      <xdr:spPr>
        <a:xfrm>
          <a:off x="20383500" y="660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105538</xdr:rowOff>
    </xdr:from>
    <xdr:to>
      <xdr:col>102</xdr:col>
      <xdr:colOff>165100</xdr:colOff>
      <xdr:row>39</xdr:row>
      <xdr:rowOff>35688</xdr:rowOff>
    </xdr:to>
    <xdr:sp macro="" textlink="">
      <xdr:nvSpPr>
        <xdr:cNvPr id="584" name="フローチャート: 判断 583">
          <a:extLst>
            <a:ext uri="{FF2B5EF4-FFF2-40B4-BE49-F238E27FC236}">
              <a16:creationId xmlns:a16="http://schemas.microsoft.com/office/drawing/2014/main" id="{F1B8C8B7-52A9-4FF5-96A2-7949E73F3A91}"/>
            </a:ext>
          </a:extLst>
        </xdr:cNvPr>
        <xdr:cNvSpPr/>
      </xdr:nvSpPr>
      <xdr:spPr>
        <a:xfrm>
          <a:off x="19494500" y="662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33</xdr:row>
      <xdr:rowOff>156941</xdr:rowOff>
    </xdr:from>
    <xdr:to>
      <xdr:col>98</xdr:col>
      <xdr:colOff>38100</xdr:colOff>
      <xdr:row>34</xdr:row>
      <xdr:rowOff>87091</xdr:rowOff>
    </xdr:to>
    <xdr:sp macro="" textlink="">
      <xdr:nvSpPr>
        <xdr:cNvPr id="585" name="フローチャート: 判断 584">
          <a:extLst>
            <a:ext uri="{FF2B5EF4-FFF2-40B4-BE49-F238E27FC236}">
              <a16:creationId xmlns:a16="http://schemas.microsoft.com/office/drawing/2014/main" id="{3DC364BC-CBD1-495B-AA88-603A40C2BC56}"/>
            </a:ext>
          </a:extLst>
        </xdr:cNvPr>
        <xdr:cNvSpPr/>
      </xdr:nvSpPr>
      <xdr:spPr>
        <a:xfrm>
          <a:off x="18605500" y="581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AFD0FAC7-894F-42A7-8147-4911CDCEA0F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210177EA-F7A2-4C4B-9544-7D9F46C71AC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DE61D7A6-AE2B-424C-AB75-B1D50540B28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34F2A0E2-F392-4A3D-AE88-02D333B474D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F648BEDA-A2B3-4260-8CF5-A26B1061621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35806</xdr:rowOff>
    </xdr:from>
    <xdr:to>
      <xdr:col>116</xdr:col>
      <xdr:colOff>114300</xdr:colOff>
      <xdr:row>38</xdr:row>
      <xdr:rowOff>137406</xdr:rowOff>
    </xdr:to>
    <xdr:sp macro="" textlink="">
      <xdr:nvSpPr>
        <xdr:cNvPr id="591" name="楕円 590">
          <a:extLst>
            <a:ext uri="{FF2B5EF4-FFF2-40B4-BE49-F238E27FC236}">
              <a16:creationId xmlns:a16="http://schemas.microsoft.com/office/drawing/2014/main" id="{7821E13E-97AA-4DA0-B72E-4786EA6BCB5C}"/>
            </a:ext>
          </a:extLst>
        </xdr:cNvPr>
        <xdr:cNvSpPr/>
      </xdr:nvSpPr>
      <xdr:spPr>
        <a:xfrm>
          <a:off x="22110700" y="655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58683</xdr:rowOff>
    </xdr:from>
    <xdr:ext cx="599010" cy="259045"/>
    <xdr:sp macro="" textlink="">
      <xdr:nvSpPr>
        <xdr:cNvPr id="592" name="【一般廃棄物処理施設】&#10;一人当たり有形固定資産（償却資産）額該当値テキスト">
          <a:extLst>
            <a:ext uri="{FF2B5EF4-FFF2-40B4-BE49-F238E27FC236}">
              <a16:creationId xmlns:a16="http://schemas.microsoft.com/office/drawing/2014/main" id="{2DDC9FC2-5976-4575-BD29-19B2A175EA6A}"/>
            </a:ext>
          </a:extLst>
        </xdr:cNvPr>
        <xdr:cNvSpPr txBox="1"/>
      </xdr:nvSpPr>
      <xdr:spPr>
        <a:xfrm>
          <a:off x="22199600" y="6402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44063</xdr:rowOff>
    </xdr:from>
    <xdr:to>
      <xdr:col>112</xdr:col>
      <xdr:colOff>38100</xdr:colOff>
      <xdr:row>38</xdr:row>
      <xdr:rowOff>145663</xdr:rowOff>
    </xdr:to>
    <xdr:sp macro="" textlink="">
      <xdr:nvSpPr>
        <xdr:cNvPr id="593" name="楕円 592">
          <a:extLst>
            <a:ext uri="{FF2B5EF4-FFF2-40B4-BE49-F238E27FC236}">
              <a16:creationId xmlns:a16="http://schemas.microsoft.com/office/drawing/2014/main" id="{BAFA26DF-9E03-4234-A06C-2F10065B32F0}"/>
            </a:ext>
          </a:extLst>
        </xdr:cNvPr>
        <xdr:cNvSpPr/>
      </xdr:nvSpPr>
      <xdr:spPr>
        <a:xfrm>
          <a:off x="21272500" y="655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86606</xdr:rowOff>
    </xdr:from>
    <xdr:to>
      <xdr:col>116</xdr:col>
      <xdr:colOff>63500</xdr:colOff>
      <xdr:row>38</xdr:row>
      <xdr:rowOff>94863</xdr:rowOff>
    </xdr:to>
    <xdr:cxnSp macro="">
      <xdr:nvCxnSpPr>
        <xdr:cNvPr id="594" name="直線コネクタ 593">
          <a:extLst>
            <a:ext uri="{FF2B5EF4-FFF2-40B4-BE49-F238E27FC236}">
              <a16:creationId xmlns:a16="http://schemas.microsoft.com/office/drawing/2014/main" id="{FBB51A0F-F0FF-4824-89B9-E67E468480DB}"/>
            </a:ext>
          </a:extLst>
        </xdr:cNvPr>
        <xdr:cNvCxnSpPr/>
      </xdr:nvCxnSpPr>
      <xdr:spPr>
        <a:xfrm flipV="1">
          <a:off x="21323300" y="6601706"/>
          <a:ext cx="838200" cy="8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58538</xdr:rowOff>
    </xdr:from>
    <xdr:to>
      <xdr:col>107</xdr:col>
      <xdr:colOff>101600</xdr:colOff>
      <xdr:row>38</xdr:row>
      <xdr:rowOff>160138</xdr:rowOff>
    </xdr:to>
    <xdr:sp macro="" textlink="">
      <xdr:nvSpPr>
        <xdr:cNvPr id="595" name="楕円 594">
          <a:extLst>
            <a:ext uri="{FF2B5EF4-FFF2-40B4-BE49-F238E27FC236}">
              <a16:creationId xmlns:a16="http://schemas.microsoft.com/office/drawing/2014/main" id="{7B788848-84D9-482C-96A2-D39A79BFCC73}"/>
            </a:ext>
          </a:extLst>
        </xdr:cNvPr>
        <xdr:cNvSpPr/>
      </xdr:nvSpPr>
      <xdr:spPr>
        <a:xfrm>
          <a:off x="20383500" y="657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94863</xdr:rowOff>
    </xdr:from>
    <xdr:to>
      <xdr:col>111</xdr:col>
      <xdr:colOff>177800</xdr:colOff>
      <xdr:row>38</xdr:row>
      <xdr:rowOff>109338</xdr:rowOff>
    </xdr:to>
    <xdr:cxnSp macro="">
      <xdr:nvCxnSpPr>
        <xdr:cNvPr id="596" name="直線コネクタ 595">
          <a:extLst>
            <a:ext uri="{FF2B5EF4-FFF2-40B4-BE49-F238E27FC236}">
              <a16:creationId xmlns:a16="http://schemas.microsoft.com/office/drawing/2014/main" id="{0FA0D428-01DF-4E69-9560-B569576B4147}"/>
            </a:ext>
          </a:extLst>
        </xdr:cNvPr>
        <xdr:cNvCxnSpPr/>
      </xdr:nvCxnSpPr>
      <xdr:spPr>
        <a:xfrm flipV="1">
          <a:off x="20434300" y="6609963"/>
          <a:ext cx="889000" cy="14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80931</xdr:rowOff>
    </xdr:from>
    <xdr:to>
      <xdr:col>102</xdr:col>
      <xdr:colOff>165100</xdr:colOff>
      <xdr:row>39</xdr:row>
      <xdr:rowOff>11081</xdr:rowOff>
    </xdr:to>
    <xdr:sp macro="" textlink="">
      <xdr:nvSpPr>
        <xdr:cNvPr id="597" name="楕円 596">
          <a:extLst>
            <a:ext uri="{FF2B5EF4-FFF2-40B4-BE49-F238E27FC236}">
              <a16:creationId xmlns:a16="http://schemas.microsoft.com/office/drawing/2014/main" id="{3C68478F-C0CC-4B36-B596-52822263BA43}"/>
            </a:ext>
          </a:extLst>
        </xdr:cNvPr>
        <xdr:cNvSpPr/>
      </xdr:nvSpPr>
      <xdr:spPr>
        <a:xfrm>
          <a:off x="19494500" y="659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109338</xdr:rowOff>
    </xdr:from>
    <xdr:to>
      <xdr:col>107</xdr:col>
      <xdr:colOff>50800</xdr:colOff>
      <xdr:row>38</xdr:row>
      <xdr:rowOff>131731</xdr:rowOff>
    </xdr:to>
    <xdr:cxnSp macro="">
      <xdr:nvCxnSpPr>
        <xdr:cNvPr id="598" name="直線コネクタ 597">
          <a:extLst>
            <a:ext uri="{FF2B5EF4-FFF2-40B4-BE49-F238E27FC236}">
              <a16:creationId xmlns:a16="http://schemas.microsoft.com/office/drawing/2014/main" id="{1B9D89D0-F540-42B8-B638-2D0CF8921737}"/>
            </a:ext>
          </a:extLst>
        </xdr:cNvPr>
        <xdr:cNvCxnSpPr/>
      </xdr:nvCxnSpPr>
      <xdr:spPr>
        <a:xfrm flipV="1">
          <a:off x="19545300" y="6624438"/>
          <a:ext cx="889000" cy="2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96366</xdr:rowOff>
    </xdr:from>
    <xdr:to>
      <xdr:col>98</xdr:col>
      <xdr:colOff>38100</xdr:colOff>
      <xdr:row>39</xdr:row>
      <xdr:rowOff>26516</xdr:rowOff>
    </xdr:to>
    <xdr:sp macro="" textlink="">
      <xdr:nvSpPr>
        <xdr:cNvPr id="599" name="楕円 598">
          <a:extLst>
            <a:ext uri="{FF2B5EF4-FFF2-40B4-BE49-F238E27FC236}">
              <a16:creationId xmlns:a16="http://schemas.microsoft.com/office/drawing/2014/main" id="{4C84189A-6EEC-4287-9CA3-58524299849C}"/>
            </a:ext>
          </a:extLst>
        </xdr:cNvPr>
        <xdr:cNvSpPr/>
      </xdr:nvSpPr>
      <xdr:spPr>
        <a:xfrm>
          <a:off x="18605500" y="661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131731</xdr:rowOff>
    </xdr:from>
    <xdr:to>
      <xdr:col>102</xdr:col>
      <xdr:colOff>114300</xdr:colOff>
      <xdr:row>38</xdr:row>
      <xdr:rowOff>147166</xdr:rowOff>
    </xdr:to>
    <xdr:cxnSp macro="">
      <xdr:nvCxnSpPr>
        <xdr:cNvPr id="600" name="直線コネクタ 599">
          <a:extLst>
            <a:ext uri="{FF2B5EF4-FFF2-40B4-BE49-F238E27FC236}">
              <a16:creationId xmlns:a16="http://schemas.microsoft.com/office/drawing/2014/main" id="{BC3DC374-9C7F-4477-88DB-7C227C1F630F}"/>
            </a:ext>
          </a:extLst>
        </xdr:cNvPr>
        <xdr:cNvCxnSpPr/>
      </xdr:nvCxnSpPr>
      <xdr:spPr>
        <a:xfrm flipV="1">
          <a:off x="18656300" y="6646831"/>
          <a:ext cx="889000" cy="15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168794</xdr:rowOff>
    </xdr:from>
    <xdr:ext cx="599010" cy="259045"/>
    <xdr:sp macro="" textlink="">
      <xdr:nvSpPr>
        <xdr:cNvPr id="601" name="n_1aveValue【一般廃棄物処理施設】&#10;一人当たり有形固定資産（償却資産）額">
          <a:extLst>
            <a:ext uri="{FF2B5EF4-FFF2-40B4-BE49-F238E27FC236}">
              <a16:creationId xmlns:a16="http://schemas.microsoft.com/office/drawing/2014/main" id="{AA9F821F-1C80-4932-80CA-8CB731D58543}"/>
            </a:ext>
          </a:extLst>
        </xdr:cNvPr>
        <xdr:cNvSpPr txBox="1"/>
      </xdr:nvSpPr>
      <xdr:spPr>
        <a:xfrm>
          <a:off x="21011095" y="6683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9775</xdr:rowOff>
    </xdr:from>
    <xdr:ext cx="599010" cy="259045"/>
    <xdr:sp macro="" textlink="">
      <xdr:nvSpPr>
        <xdr:cNvPr id="602" name="n_2aveValue【一般廃棄物処理施設】&#10;一人当たり有形固定資産（償却資産）額">
          <a:extLst>
            <a:ext uri="{FF2B5EF4-FFF2-40B4-BE49-F238E27FC236}">
              <a16:creationId xmlns:a16="http://schemas.microsoft.com/office/drawing/2014/main" id="{A9537918-21B4-4C78-9223-0ECDED7A6931}"/>
            </a:ext>
          </a:extLst>
        </xdr:cNvPr>
        <xdr:cNvSpPr txBox="1"/>
      </xdr:nvSpPr>
      <xdr:spPr>
        <a:xfrm>
          <a:off x="20134795" y="669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26815</xdr:rowOff>
    </xdr:from>
    <xdr:ext cx="599010" cy="259045"/>
    <xdr:sp macro="" textlink="">
      <xdr:nvSpPr>
        <xdr:cNvPr id="603" name="n_3aveValue【一般廃棄物処理施設】&#10;一人当たり有形固定資産（償却資産）額">
          <a:extLst>
            <a:ext uri="{FF2B5EF4-FFF2-40B4-BE49-F238E27FC236}">
              <a16:creationId xmlns:a16="http://schemas.microsoft.com/office/drawing/2014/main" id="{3AB5DED9-9098-410C-B6C7-B0972555EF12}"/>
            </a:ext>
          </a:extLst>
        </xdr:cNvPr>
        <xdr:cNvSpPr txBox="1"/>
      </xdr:nvSpPr>
      <xdr:spPr>
        <a:xfrm>
          <a:off x="19245795" y="6713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32</xdr:row>
      <xdr:rowOff>103618</xdr:rowOff>
    </xdr:from>
    <xdr:ext cx="599010" cy="259045"/>
    <xdr:sp macro="" textlink="">
      <xdr:nvSpPr>
        <xdr:cNvPr id="604" name="n_4aveValue【一般廃棄物処理施設】&#10;一人当たり有形固定資産（償却資産）額">
          <a:extLst>
            <a:ext uri="{FF2B5EF4-FFF2-40B4-BE49-F238E27FC236}">
              <a16:creationId xmlns:a16="http://schemas.microsoft.com/office/drawing/2014/main" id="{7EB671ED-6FE2-404B-95EE-48FA255599B7}"/>
            </a:ext>
          </a:extLst>
        </xdr:cNvPr>
        <xdr:cNvSpPr txBox="1"/>
      </xdr:nvSpPr>
      <xdr:spPr>
        <a:xfrm>
          <a:off x="18356795" y="559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162190</xdr:rowOff>
    </xdr:from>
    <xdr:ext cx="599010" cy="259045"/>
    <xdr:sp macro="" textlink="">
      <xdr:nvSpPr>
        <xdr:cNvPr id="605" name="n_1mainValue【一般廃棄物処理施設】&#10;一人当たり有形固定資産（償却資産）額">
          <a:extLst>
            <a:ext uri="{FF2B5EF4-FFF2-40B4-BE49-F238E27FC236}">
              <a16:creationId xmlns:a16="http://schemas.microsoft.com/office/drawing/2014/main" id="{A323BCCE-2E4D-4A11-82AF-01D1D881FE3C}"/>
            </a:ext>
          </a:extLst>
        </xdr:cNvPr>
        <xdr:cNvSpPr txBox="1"/>
      </xdr:nvSpPr>
      <xdr:spPr>
        <a:xfrm>
          <a:off x="21011095" y="6334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5215</xdr:rowOff>
    </xdr:from>
    <xdr:ext cx="599010" cy="259045"/>
    <xdr:sp macro="" textlink="">
      <xdr:nvSpPr>
        <xdr:cNvPr id="606" name="n_2mainValue【一般廃棄物処理施設】&#10;一人当たり有形固定資産（償却資産）額">
          <a:extLst>
            <a:ext uri="{FF2B5EF4-FFF2-40B4-BE49-F238E27FC236}">
              <a16:creationId xmlns:a16="http://schemas.microsoft.com/office/drawing/2014/main" id="{53460001-36FB-4F90-AF01-1A14E4237F81}"/>
            </a:ext>
          </a:extLst>
        </xdr:cNvPr>
        <xdr:cNvSpPr txBox="1"/>
      </xdr:nvSpPr>
      <xdr:spPr>
        <a:xfrm>
          <a:off x="20134795" y="6348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27608</xdr:rowOff>
    </xdr:from>
    <xdr:ext cx="599010" cy="259045"/>
    <xdr:sp macro="" textlink="">
      <xdr:nvSpPr>
        <xdr:cNvPr id="607" name="n_3mainValue【一般廃棄物処理施設】&#10;一人当たり有形固定資産（償却資産）額">
          <a:extLst>
            <a:ext uri="{FF2B5EF4-FFF2-40B4-BE49-F238E27FC236}">
              <a16:creationId xmlns:a16="http://schemas.microsoft.com/office/drawing/2014/main" id="{20A28AB5-2C63-42A1-A057-A2BFFB6CA196}"/>
            </a:ext>
          </a:extLst>
        </xdr:cNvPr>
        <xdr:cNvSpPr txBox="1"/>
      </xdr:nvSpPr>
      <xdr:spPr>
        <a:xfrm>
          <a:off x="19245795" y="6371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17643</xdr:rowOff>
    </xdr:from>
    <xdr:ext cx="599010" cy="259045"/>
    <xdr:sp macro="" textlink="">
      <xdr:nvSpPr>
        <xdr:cNvPr id="608" name="n_4mainValue【一般廃棄物処理施設】&#10;一人当たり有形固定資産（償却資産）額">
          <a:extLst>
            <a:ext uri="{FF2B5EF4-FFF2-40B4-BE49-F238E27FC236}">
              <a16:creationId xmlns:a16="http://schemas.microsoft.com/office/drawing/2014/main" id="{5ED82227-705C-4DC8-A389-BEEF88FF8576}"/>
            </a:ext>
          </a:extLst>
        </xdr:cNvPr>
        <xdr:cNvSpPr txBox="1"/>
      </xdr:nvSpPr>
      <xdr:spPr>
        <a:xfrm>
          <a:off x="18356795" y="6704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a:extLst>
            <a:ext uri="{FF2B5EF4-FFF2-40B4-BE49-F238E27FC236}">
              <a16:creationId xmlns:a16="http://schemas.microsoft.com/office/drawing/2014/main" id="{4D91360A-D533-461C-919E-624EC9669DA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0" name="正方形/長方形 609">
          <a:extLst>
            <a:ext uri="{FF2B5EF4-FFF2-40B4-BE49-F238E27FC236}">
              <a16:creationId xmlns:a16="http://schemas.microsoft.com/office/drawing/2014/main" id="{0466D692-D4C1-4F30-B27C-D74B581E5D6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1" name="正方形/長方形 610">
          <a:extLst>
            <a:ext uri="{FF2B5EF4-FFF2-40B4-BE49-F238E27FC236}">
              <a16:creationId xmlns:a16="http://schemas.microsoft.com/office/drawing/2014/main" id="{AB3E7D64-DFBA-40C2-B4F5-2C7F9D7753E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2" name="正方形/長方形 611">
          <a:extLst>
            <a:ext uri="{FF2B5EF4-FFF2-40B4-BE49-F238E27FC236}">
              <a16:creationId xmlns:a16="http://schemas.microsoft.com/office/drawing/2014/main" id="{72023293-BACA-42B6-B1EF-4475B189A61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a:extLst>
            <a:ext uri="{FF2B5EF4-FFF2-40B4-BE49-F238E27FC236}">
              <a16:creationId xmlns:a16="http://schemas.microsoft.com/office/drawing/2014/main" id="{CB8DC728-1597-4330-9E4E-66705147ECC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4" name="正方形/長方形 613">
          <a:extLst>
            <a:ext uri="{FF2B5EF4-FFF2-40B4-BE49-F238E27FC236}">
              <a16:creationId xmlns:a16="http://schemas.microsoft.com/office/drawing/2014/main" id="{F5A3D780-CB37-4D97-B4FF-F7A6FDDD088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a:extLst>
            <a:ext uri="{FF2B5EF4-FFF2-40B4-BE49-F238E27FC236}">
              <a16:creationId xmlns:a16="http://schemas.microsoft.com/office/drawing/2014/main" id="{F6B320C3-A51D-4ADE-A97D-E0C74EFD84F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a:extLst>
            <a:ext uri="{FF2B5EF4-FFF2-40B4-BE49-F238E27FC236}">
              <a16:creationId xmlns:a16="http://schemas.microsoft.com/office/drawing/2014/main" id="{F40E1DCC-9963-463B-BA5B-BD1BE8798C6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7" name="テキスト ボックス 616">
          <a:extLst>
            <a:ext uri="{FF2B5EF4-FFF2-40B4-BE49-F238E27FC236}">
              <a16:creationId xmlns:a16="http://schemas.microsoft.com/office/drawing/2014/main" id="{60861D00-29F7-4628-A995-9B85172033C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8" name="直線コネクタ 617">
          <a:extLst>
            <a:ext uri="{FF2B5EF4-FFF2-40B4-BE49-F238E27FC236}">
              <a16:creationId xmlns:a16="http://schemas.microsoft.com/office/drawing/2014/main" id="{D3BCF491-8668-463D-974A-A8F089659CB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9" name="テキスト ボックス 618">
          <a:extLst>
            <a:ext uri="{FF2B5EF4-FFF2-40B4-BE49-F238E27FC236}">
              <a16:creationId xmlns:a16="http://schemas.microsoft.com/office/drawing/2014/main" id="{D73938F9-31B9-4F98-99E4-60A1CD40170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0" name="直線コネクタ 619">
          <a:extLst>
            <a:ext uri="{FF2B5EF4-FFF2-40B4-BE49-F238E27FC236}">
              <a16:creationId xmlns:a16="http://schemas.microsoft.com/office/drawing/2014/main" id="{9128AEE9-4C7F-4883-9328-F912871C791E}"/>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1" name="テキスト ボックス 620">
          <a:extLst>
            <a:ext uri="{FF2B5EF4-FFF2-40B4-BE49-F238E27FC236}">
              <a16:creationId xmlns:a16="http://schemas.microsoft.com/office/drawing/2014/main" id="{DEA27805-CC58-485E-B3E2-8292F038D2F1}"/>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2" name="直線コネクタ 621">
          <a:extLst>
            <a:ext uri="{FF2B5EF4-FFF2-40B4-BE49-F238E27FC236}">
              <a16:creationId xmlns:a16="http://schemas.microsoft.com/office/drawing/2014/main" id="{78611625-20A7-41DA-AF34-9B5A8F2345EC}"/>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3" name="テキスト ボックス 622">
          <a:extLst>
            <a:ext uri="{FF2B5EF4-FFF2-40B4-BE49-F238E27FC236}">
              <a16:creationId xmlns:a16="http://schemas.microsoft.com/office/drawing/2014/main" id="{B21B2765-C50E-43E7-A725-01FC38FCAF74}"/>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4" name="直線コネクタ 623">
          <a:extLst>
            <a:ext uri="{FF2B5EF4-FFF2-40B4-BE49-F238E27FC236}">
              <a16:creationId xmlns:a16="http://schemas.microsoft.com/office/drawing/2014/main" id="{04B1F9A6-C341-42DA-A0F7-32E423D30FBF}"/>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5" name="テキスト ボックス 624">
          <a:extLst>
            <a:ext uri="{FF2B5EF4-FFF2-40B4-BE49-F238E27FC236}">
              <a16:creationId xmlns:a16="http://schemas.microsoft.com/office/drawing/2014/main" id="{DF979B9F-DDAD-44CC-B401-A1F786E5EDA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6" name="直線コネクタ 625">
          <a:extLst>
            <a:ext uri="{FF2B5EF4-FFF2-40B4-BE49-F238E27FC236}">
              <a16:creationId xmlns:a16="http://schemas.microsoft.com/office/drawing/2014/main" id="{625F327D-27C8-4250-8783-09CB95BE1FB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7" name="テキスト ボックス 626">
          <a:extLst>
            <a:ext uri="{FF2B5EF4-FFF2-40B4-BE49-F238E27FC236}">
              <a16:creationId xmlns:a16="http://schemas.microsoft.com/office/drawing/2014/main" id="{988B1D73-6D7D-46D1-A0CC-35E5807A2AEE}"/>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8" name="直線コネクタ 627">
          <a:extLst>
            <a:ext uri="{FF2B5EF4-FFF2-40B4-BE49-F238E27FC236}">
              <a16:creationId xmlns:a16="http://schemas.microsoft.com/office/drawing/2014/main" id="{E226F48D-E2DB-48A9-A8CD-044F29C3E7CF}"/>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9" name="テキスト ボックス 628">
          <a:extLst>
            <a:ext uri="{FF2B5EF4-FFF2-40B4-BE49-F238E27FC236}">
              <a16:creationId xmlns:a16="http://schemas.microsoft.com/office/drawing/2014/main" id="{58331B0B-DE3C-4744-B83C-B9A18FD3538F}"/>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0" name="直線コネクタ 629">
          <a:extLst>
            <a:ext uri="{FF2B5EF4-FFF2-40B4-BE49-F238E27FC236}">
              <a16:creationId xmlns:a16="http://schemas.microsoft.com/office/drawing/2014/main" id="{912F26CD-DD46-4162-8FF5-C21176965FBF}"/>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1" name="テキスト ボックス 630">
          <a:extLst>
            <a:ext uri="{FF2B5EF4-FFF2-40B4-BE49-F238E27FC236}">
              <a16:creationId xmlns:a16="http://schemas.microsoft.com/office/drawing/2014/main" id="{89D576EC-A7DE-4893-BE8F-739058C1D8B7}"/>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a:extLst>
            <a:ext uri="{FF2B5EF4-FFF2-40B4-BE49-F238E27FC236}">
              <a16:creationId xmlns:a16="http://schemas.microsoft.com/office/drawing/2014/main" id="{E7F85024-E115-45E7-A72A-84FFA271627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3" name="【保健センター・保健所】&#10;有形固定資産減価償却率グラフ枠">
          <a:extLst>
            <a:ext uri="{FF2B5EF4-FFF2-40B4-BE49-F238E27FC236}">
              <a16:creationId xmlns:a16="http://schemas.microsoft.com/office/drawing/2014/main" id="{9A27FDCB-9DDB-4951-B12E-EEBEFBDCF24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76744</xdr:rowOff>
    </xdr:from>
    <xdr:to>
      <xdr:col>85</xdr:col>
      <xdr:colOff>126364</xdr:colOff>
      <xdr:row>64</xdr:row>
      <xdr:rowOff>130628</xdr:rowOff>
    </xdr:to>
    <xdr:cxnSp macro="">
      <xdr:nvCxnSpPr>
        <xdr:cNvPr id="634" name="直線コネクタ 633">
          <a:extLst>
            <a:ext uri="{FF2B5EF4-FFF2-40B4-BE49-F238E27FC236}">
              <a16:creationId xmlns:a16="http://schemas.microsoft.com/office/drawing/2014/main" id="{B7805ACB-14EA-4EC0-8A27-57AFD74E9F58}"/>
            </a:ext>
          </a:extLst>
        </xdr:cNvPr>
        <xdr:cNvCxnSpPr/>
      </xdr:nvCxnSpPr>
      <xdr:spPr>
        <a:xfrm flipV="1">
          <a:off x="16318864" y="9677944"/>
          <a:ext cx="0"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5" name="【保健センター・保健所】&#10;有形固定資産減価償却率最小値テキスト">
          <a:extLst>
            <a:ext uri="{FF2B5EF4-FFF2-40B4-BE49-F238E27FC236}">
              <a16:creationId xmlns:a16="http://schemas.microsoft.com/office/drawing/2014/main" id="{9CDB6623-00D1-4012-81F3-A93255E974F2}"/>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6" name="直線コネクタ 635">
          <a:extLst>
            <a:ext uri="{FF2B5EF4-FFF2-40B4-BE49-F238E27FC236}">
              <a16:creationId xmlns:a16="http://schemas.microsoft.com/office/drawing/2014/main" id="{9F2B5AC4-E38E-421E-AA9F-309E97074DF3}"/>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23421</xdr:rowOff>
    </xdr:from>
    <xdr:ext cx="405111" cy="259045"/>
    <xdr:sp macro="" textlink="">
      <xdr:nvSpPr>
        <xdr:cNvPr id="637" name="【保健センター・保健所】&#10;有形固定資産減価償却率最大値テキスト">
          <a:extLst>
            <a:ext uri="{FF2B5EF4-FFF2-40B4-BE49-F238E27FC236}">
              <a16:creationId xmlns:a16="http://schemas.microsoft.com/office/drawing/2014/main" id="{D36916E1-3226-4BD2-B5C1-7347DCBFB2CE}"/>
            </a:ext>
          </a:extLst>
        </xdr:cNvPr>
        <xdr:cNvSpPr txBox="1"/>
      </xdr:nvSpPr>
      <xdr:spPr>
        <a:xfrm>
          <a:off x="16357600" y="9453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76744</xdr:rowOff>
    </xdr:from>
    <xdr:to>
      <xdr:col>86</xdr:col>
      <xdr:colOff>25400</xdr:colOff>
      <xdr:row>56</xdr:row>
      <xdr:rowOff>76744</xdr:rowOff>
    </xdr:to>
    <xdr:cxnSp macro="">
      <xdr:nvCxnSpPr>
        <xdr:cNvPr id="638" name="直線コネクタ 637">
          <a:extLst>
            <a:ext uri="{FF2B5EF4-FFF2-40B4-BE49-F238E27FC236}">
              <a16:creationId xmlns:a16="http://schemas.microsoft.com/office/drawing/2014/main" id="{281224C7-E527-4C48-8C7F-89F7E8B57EFB}"/>
            </a:ext>
          </a:extLst>
        </xdr:cNvPr>
        <xdr:cNvCxnSpPr/>
      </xdr:nvCxnSpPr>
      <xdr:spPr>
        <a:xfrm>
          <a:off x="16230600" y="9677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126836</xdr:rowOff>
    </xdr:from>
    <xdr:ext cx="405111" cy="259045"/>
    <xdr:sp macro="" textlink="">
      <xdr:nvSpPr>
        <xdr:cNvPr id="639" name="【保健センター・保健所】&#10;有形固定資産減価償却率平均値テキスト">
          <a:extLst>
            <a:ext uri="{FF2B5EF4-FFF2-40B4-BE49-F238E27FC236}">
              <a16:creationId xmlns:a16="http://schemas.microsoft.com/office/drawing/2014/main" id="{A7650376-9920-4523-99D8-E260DE0A1971}"/>
            </a:ext>
          </a:extLst>
        </xdr:cNvPr>
        <xdr:cNvSpPr txBox="1"/>
      </xdr:nvSpPr>
      <xdr:spPr>
        <a:xfrm>
          <a:off x="16357600" y="102423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148409</xdr:rowOff>
    </xdr:from>
    <xdr:to>
      <xdr:col>85</xdr:col>
      <xdr:colOff>177800</xdr:colOff>
      <xdr:row>60</xdr:row>
      <xdr:rowOff>78559</xdr:rowOff>
    </xdr:to>
    <xdr:sp macro="" textlink="">
      <xdr:nvSpPr>
        <xdr:cNvPr id="640" name="フローチャート: 判断 639">
          <a:extLst>
            <a:ext uri="{FF2B5EF4-FFF2-40B4-BE49-F238E27FC236}">
              <a16:creationId xmlns:a16="http://schemas.microsoft.com/office/drawing/2014/main" id="{C3E6A00A-93E4-45DA-879C-8F789F60D193}"/>
            </a:ext>
          </a:extLst>
        </xdr:cNvPr>
        <xdr:cNvSpPr/>
      </xdr:nvSpPr>
      <xdr:spPr>
        <a:xfrm>
          <a:off x="162687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132080</xdr:rowOff>
    </xdr:from>
    <xdr:to>
      <xdr:col>81</xdr:col>
      <xdr:colOff>101600</xdr:colOff>
      <xdr:row>60</xdr:row>
      <xdr:rowOff>62230</xdr:rowOff>
    </xdr:to>
    <xdr:sp macro="" textlink="">
      <xdr:nvSpPr>
        <xdr:cNvPr id="641" name="フローチャート: 判断 640">
          <a:extLst>
            <a:ext uri="{FF2B5EF4-FFF2-40B4-BE49-F238E27FC236}">
              <a16:creationId xmlns:a16="http://schemas.microsoft.com/office/drawing/2014/main" id="{6B9E27AE-D33D-4941-9C81-EC9FC2032E4F}"/>
            </a:ext>
          </a:extLst>
        </xdr:cNvPr>
        <xdr:cNvSpPr/>
      </xdr:nvSpPr>
      <xdr:spPr>
        <a:xfrm>
          <a:off x="15430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81462</xdr:rowOff>
    </xdr:from>
    <xdr:to>
      <xdr:col>76</xdr:col>
      <xdr:colOff>165100</xdr:colOff>
      <xdr:row>60</xdr:row>
      <xdr:rowOff>11612</xdr:rowOff>
    </xdr:to>
    <xdr:sp macro="" textlink="">
      <xdr:nvSpPr>
        <xdr:cNvPr id="642" name="フローチャート: 判断 641">
          <a:extLst>
            <a:ext uri="{FF2B5EF4-FFF2-40B4-BE49-F238E27FC236}">
              <a16:creationId xmlns:a16="http://schemas.microsoft.com/office/drawing/2014/main" id="{30828034-410D-49A3-83E3-CA670D17BA4D}"/>
            </a:ext>
          </a:extLst>
        </xdr:cNvPr>
        <xdr:cNvSpPr/>
      </xdr:nvSpPr>
      <xdr:spPr>
        <a:xfrm>
          <a:off x="145415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68399</xdr:rowOff>
    </xdr:from>
    <xdr:to>
      <xdr:col>72</xdr:col>
      <xdr:colOff>38100</xdr:colOff>
      <xdr:row>59</xdr:row>
      <xdr:rowOff>169999</xdr:rowOff>
    </xdr:to>
    <xdr:sp macro="" textlink="">
      <xdr:nvSpPr>
        <xdr:cNvPr id="643" name="フローチャート: 判断 642">
          <a:extLst>
            <a:ext uri="{FF2B5EF4-FFF2-40B4-BE49-F238E27FC236}">
              <a16:creationId xmlns:a16="http://schemas.microsoft.com/office/drawing/2014/main" id="{C6A5D1EA-8FDB-4A2B-B8E8-7A66923886C4}"/>
            </a:ext>
          </a:extLst>
        </xdr:cNvPr>
        <xdr:cNvSpPr/>
      </xdr:nvSpPr>
      <xdr:spPr>
        <a:xfrm>
          <a:off x="13652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25944</xdr:rowOff>
    </xdr:from>
    <xdr:to>
      <xdr:col>67</xdr:col>
      <xdr:colOff>101600</xdr:colOff>
      <xdr:row>59</xdr:row>
      <xdr:rowOff>127544</xdr:rowOff>
    </xdr:to>
    <xdr:sp macro="" textlink="">
      <xdr:nvSpPr>
        <xdr:cNvPr id="644" name="フローチャート: 判断 643">
          <a:extLst>
            <a:ext uri="{FF2B5EF4-FFF2-40B4-BE49-F238E27FC236}">
              <a16:creationId xmlns:a16="http://schemas.microsoft.com/office/drawing/2014/main" id="{6587BAB8-A42D-4C3A-9883-713E0090FA3D}"/>
            </a:ext>
          </a:extLst>
        </xdr:cNvPr>
        <xdr:cNvSpPr/>
      </xdr:nvSpPr>
      <xdr:spPr>
        <a:xfrm>
          <a:off x="12763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BCA95CD7-276A-481C-A97F-8007C766877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567ED35A-618D-45A4-933D-D2AF9581BF7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8E438BCF-28D9-487F-AC2B-2609FDD86E3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1F443D2A-F5B9-4958-926A-08A9CBC410B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9A1D7738-A190-4DD8-9CA2-B1CC4BB3308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79828</xdr:rowOff>
    </xdr:from>
    <xdr:to>
      <xdr:col>85</xdr:col>
      <xdr:colOff>177800</xdr:colOff>
      <xdr:row>57</xdr:row>
      <xdr:rowOff>9978</xdr:rowOff>
    </xdr:to>
    <xdr:sp macro="" textlink="">
      <xdr:nvSpPr>
        <xdr:cNvPr id="650" name="楕円 649">
          <a:extLst>
            <a:ext uri="{FF2B5EF4-FFF2-40B4-BE49-F238E27FC236}">
              <a16:creationId xmlns:a16="http://schemas.microsoft.com/office/drawing/2014/main" id="{9E5220E9-CF7E-44BE-982D-12545656D5A2}"/>
            </a:ext>
          </a:extLst>
        </xdr:cNvPr>
        <xdr:cNvSpPr/>
      </xdr:nvSpPr>
      <xdr:spPr>
        <a:xfrm>
          <a:off x="16268700" y="968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166205</xdr:rowOff>
    </xdr:from>
    <xdr:ext cx="405111" cy="259045"/>
    <xdr:sp macro="" textlink="">
      <xdr:nvSpPr>
        <xdr:cNvPr id="651" name="【保健センター・保健所】&#10;有形固定資産減価償却率該当値テキスト">
          <a:extLst>
            <a:ext uri="{FF2B5EF4-FFF2-40B4-BE49-F238E27FC236}">
              <a16:creationId xmlns:a16="http://schemas.microsoft.com/office/drawing/2014/main" id="{06A392FC-52DF-4D2A-8D25-E23131D3F6C6}"/>
            </a:ext>
          </a:extLst>
        </xdr:cNvPr>
        <xdr:cNvSpPr txBox="1"/>
      </xdr:nvSpPr>
      <xdr:spPr>
        <a:xfrm>
          <a:off x="16357600" y="9595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32476</xdr:rowOff>
    </xdr:from>
    <xdr:to>
      <xdr:col>81</xdr:col>
      <xdr:colOff>101600</xdr:colOff>
      <xdr:row>56</xdr:row>
      <xdr:rowOff>134076</xdr:rowOff>
    </xdr:to>
    <xdr:sp macro="" textlink="">
      <xdr:nvSpPr>
        <xdr:cNvPr id="652" name="楕円 651">
          <a:extLst>
            <a:ext uri="{FF2B5EF4-FFF2-40B4-BE49-F238E27FC236}">
              <a16:creationId xmlns:a16="http://schemas.microsoft.com/office/drawing/2014/main" id="{820DB213-CFE1-43AA-A902-2961093D4662}"/>
            </a:ext>
          </a:extLst>
        </xdr:cNvPr>
        <xdr:cNvSpPr/>
      </xdr:nvSpPr>
      <xdr:spPr>
        <a:xfrm>
          <a:off x="15430500" y="963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83276</xdr:rowOff>
    </xdr:from>
    <xdr:to>
      <xdr:col>85</xdr:col>
      <xdr:colOff>127000</xdr:colOff>
      <xdr:row>56</xdr:row>
      <xdr:rowOff>130628</xdr:rowOff>
    </xdr:to>
    <xdr:cxnSp macro="">
      <xdr:nvCxnSpPr>
        <xdr:cNvPr id="653" name="直線コネクタ 652">
          <a:extLst>
            <a:ext uri="{FF2B5EF4-FFF2-40B4-BE49-F238E27FC236}">
              <a16:creationId xmlns:a16="http://schemas.microsoft.com/office/drawing/2014/main" id="{FDDC691D-503B-4069-998E-1AEBF0EFB071}"/>
            </a:ext>
          </a:extLst>
        </xdr:cNvPr>
        <xdr:cNvCxnSpPr/>
      </xdr:nvCxnSpPr>
      <xdr:spPr>
        <a:xfrm>
          <a:off x="15481300" y="9684476"/>
          <a:ext cx="8382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122283</xdr:rowOff>
    </xdr:from>
    <xdr:to>
      <xdr:col>76</xdr:col>
      <xdr:colOff>165100</xdr:colOff>
      <xdr:row>59</xdr:row>
      <xdr:rowOff>52433</xdr:rowOff>
    </xdr:to>
    <xdr:sp macro="" textlink="">
      <xdr:nvSpPr>
        <xdr:cNvPr id="654" name="楕円 653">
          <a:extLst>
            <a:ext uri="{FF2B5EF4-FFF2-40B4-BE49-F238E27FC236}">
              <a16:creationId xmlns:a16="http://schemas.microsoft.com/office/drawing/2014/main" id="{D0EA1FA6-0616-4D8A-9F97-A7419B114F88}"/>
            </a:ext>
          </a:extLst>
        </xdr:cNvPr>
        <xdr:cNvSpPr/>
      </xdr:nvSpPr>
      <xdr:spPr>
        <a:xfrm>
          <a:off x="14541500" y="1006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83276</xdr:rowOff>
    </xdr:from>
    <xdr:to>
      <xdr:col>81</xdr:col>
      <xdr:colOff>50800</xdr:colOff>
      <xdr:row>59</xdr:row>
      <xdr:rowOff>1633</xdr:rowOff>
    </xdr:to>
    <xdr:cxnSp macro="">
      <xdr:nvCxnSpPr>
        <xdr:cNvPr id="655" name="直線コネクタ 654">
          <a:extLst>
            <a:ext uri="{FF2B5EF4-FFF2-40B4-BE49-F238E27FC236}">
              <a16:creationId xmlns:a16="http://schemas.microsoft.com/office/drawing/2014/main" id="{2B2931B9-6FDA-4F45-8CAB-DB9B950FE335}"/>
            </a:ext>
          </a:extLst>
        </xdr:cNvPr>
        <xdr:cNvCxnSpPr/>
      </xdr:nvCxnSpPr>
      <xdr:spPr>
        <a:xfrm flipV="1">
          <a:off x="14592300" y="9684476"/>
          <a:ext cx="889000" cy="43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86360</xdr:rowOff>
    </xdr:from>
    <xdr:to>
      <xdr:col>72</xdr:col>
      <xdr:colOff>38100</xdr:colOff>
      <xdr:row>59</xdr:row>
      <xdr:rowOff>16510</xdr:rowOff>
    </xdr:to>
    <xdr:sp macro="" textlink="">
      <xdr:nvSpPr>
        <xdr:cNvPr id="656" name="楕円 655">
          <a:extLst>
            <a:ext uri="{FF2B5EF4-FFF2-40B4-BE49-F238E27FC236}">
              <a16:creationId xmlns:a16="http://schemas.microsoft.com/office/drawing/2014/main" id="{8478197C-E171-4F99-9DF7-A82FD138893B}"/>
            </a:ext>
          </a:extLst>
        </xdr:cNvPr>
        <xdr:cNvSpPr/>
      </xdr:nvSpPr>
      <xdr:spPr>
        <a:xfrm>
          <a:off x="13652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137160</xdr:rowOff>
    </xdr:from>
    <xdr:to>
      <xdr:col>76</xdr:col>
      <xdr:colOff>114300</xdr:colOff>
      <xdr:row>59</xdr:row>
      <xdr:rowOff>1633</xdr:rowOff>
    </xdr:to>
    <xdr:cxnSp macro="">
      <xdr:nvCxnSpPr>
        <xdr:cNvPr id="657" name="直線コネクタ 656">
          <a:extLst>
            <a:ext uri="{FF2B5EF4-FFF2-40B4-BE49-F238E27FC236}">
              <a16:creationId xmlns:a16="http://schemas.microsoft.com/office/drawing/2014/main" id="{658F6A68-1F62-4DE2-9528-70C23A7CF030}"/>
            </a:ext>
          </a:extLst>
        </xdr:cNvPr>
        <xdr:cNvCxnSpPr/>
      </xdr:nvCxnSpPr>
      <xdr:spPr>
        <a:xfrm>
          <a:off x="13703300" y="1008126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50437</xdr:rowOff>
    </xdr:from>
    <xdr:to>
      <xdr:col>67</xdr:col>
      <xdr:colOff>101600</xdr:colOff>
      <xdr:row>58</xdr:row>
      <xdr:rowOff>152037</xdr:rowOff>
    </xdr:to>
    <xdr:sp macro="" textlink="">
      <xdr:nvSpPr>
        <xdr:cNvPr id="658" name="楕円 657">
          <a:extLst>
            <a:ext uri="{FF2B5EF4-FFF2-40B4-BE49-F238E27FC236}">
              <a16:creationId xmlns:a16="http://schemas.microsoft.com/office/drawing/2014/main" id="{38324C5F-14D7-44B0-B6B2-E7B0AD447D7B}"/>
            </a:ext>
          </a:extLst>
        </xdr:cNvPr>
        <xdr:cNvSpPr/>
      </xdr:nvSpPr>
      <xdr:spPr>
        <a:xfrm>
          <a:off x="12763500" y="999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101237</xdr:rowOff>
    </xdr:from>
    <xdr:to>
      <xdr:col>71</xdr:col>
      <xdr:colOff>177800</xdr:colOff>
      <xdr:row>58</xdr:row>
      <xdr:rowOff>137160</xdr:rowOff>
    </xdr:to>
    <xdr:cxnSp macro="">
      <xdr:nvCxnSpPr>
        <xdr:cNvPr id="659" name="直線コネクタ 658">
          <a:extLst>
            <a:ext uri="{FF2B5EF4-FFF2-40B4-BE49-F238E27FC236}">
              <a16:creationId xmlns:a16="http://schemas.microsoft.com/office/drawing/2014/main" id="{9DF1826E-25F4-4368-8A7C-B5D14E26D1C9}"/>
            </a:ext>
          </a:extLst>
        </xdr:cNvPr>
        <xdr:cNvCxnSpPr/>
      </xdr:nvCxnSpPr>
      <xdr:spPr>
        <a:xfrm>
          <a:off x="12814300" y="1004533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53357</xdr:rowOff>
    </xdr:from>
    <xdr:ext cx="405111" cy="259045"/>
    <xdr:sp macro="" textlink="">
      <xdr:nvSpPr>
        <xdr:cNvPr id="660" name="n_1aveValue【保健センター・保健所】&#10;有形固定資産減価償却率">
          <a:extLst>
            <a:ext uri="{FF2B5EF4-FFF2-40B4-BE49-F238E27FC236}">
              <a16:creationId xmlns:a16="http://schemas.microsoft.com/office/drawing/2014/main" id="{4B34EF7D-D7EF-4A86-83A1-DE50DE583158}"/>
            </a:ext>
          </a:extLst>
        </xdr:cNvPr>
        <xdr:cNvSpPr txBox="1"/>
      </xdr:nvSpPr>
      <xdr:spPr>
        <a:xfrm>
          <a:off x="152660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2739</xdr:rowOff>
    </xdr:from>
    <xdr:ext cx="405111" cy="259045"/>
    <xdr:sp macro="" textlink="">
      <xdr:nvSpPr>
        <xdr:cNvPr id="661" name="n_2aveValue【保健センター・保健所】&#10;有形固定資産減価償却率">
          <a:extLst>
            <a:ext uri="{FF2B5EF4-FFF2-40B4-BE49-F238E27FC236}">
              <a16:creationId xmlns:a16="http://schemas.microsoft.com/office/drawing/2014/main" id="{948D5E98-7976-4D71-A93D-58E68C14E6DB}"/>
            </a:ext>
          </a:extLst>
        </xdr:cNvPr>
        <xdr:cNvSpPr txBox="1"/>
      </xdr:nvSpPr>
      <xdr:spPr>
        <a:xfrm>
          <a:off x="14389744" y="1028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161126</xdr:rowOff>
    </xdr:from>
    <xdr:ext cx="405111" cy="259045"/>
    <xdr:sp macro="" textlink="">
      <xdr:nvSpPr>
        <xdr:cNvPr id="662" name="n_3aveValue【保健センター・保健所】&#10;有形固定資産減価償却率">
          <a:extLst>
            <a:ext uri="{FF2B5EF4-FFF2-40B4-BE49-F238E27FC236}">
              <a16:creationId xmlns:a16="http://schemas.microsoft.com/office/drawing/2014/main" id="{A8A5BE55-D660-4B86-AF1C-C6CCAC970563}"/>
            </a:ext>
          </a:extLst>
        </xdr:cNvPr>
        <xdr:cNvSpPr txBox="1"/>
      </xdr:nvSpPr>
      <xdr:spPr>
        <a:xfrm>
          <a:off x="135007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118671</xdr:rowOff>
    </xdr:from>
    <xdr:ext cx="405111" cy="259045"/>
    <xdr:sp macro="" textlink="">
      <xdr:nvSpPr>
        <xdr:cNvPr id="663" name="n_4aveValue【保健センター・保健所】&#10;有形固定資産減価償却率">
          <a:extLst>
            <a:ext uri="{FF2B5EF4-FFF2-40B4-BE49-F238E27FC236}">
              <a16:creationId xmlns:a16="http://schemas.microsoft.com/office/drawing/2014/main" id="{F38E27C5-9189-47DA-BCCD-5A40EF7E8CDD}"/>
            </a:ext>
          </a:extLst>
        </xdr:cNvPr>
        <xdr:cNvSpPr txBox="1"/>
      </xdr:nvSpPr>
      <xdr:spPr>
        <a:xfrm>
          <a:off x="12611744" y="102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150603</xdr:rowOff>
    </xdr:from>
    <xdr:ext cx="405111" cy="259045"/>
    <xdr:sp macro="" textlink="">
      <xdr:nvSpPr>
        <xdr:cNvPr id="664" name="n_1mainValue【保健センター・保健所】&#10;有形固定資産減価償却率">
          <a:extLst>
            <a:ext uri="{FF2B5EF4-FFF2-40B4-BE49-F238E27FC236}">
              <a16:creationId xmlns:a16="http://schemas.microsoft.com/office/drawing/2014/main" id="{120B540F-262E-4379-8BD2-49544F8A019B}"/>
            </a:ext>
          </a:extLst>
        </xdr:cNvPr>
        <xdr:cNvSpPr txBox="1"/>
      </xdr:nvSpPr>
      <xdr:spPr>
        <a:xfrm>
          <a:off x="15266044" y="9408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68960</xdr:rowOff>
    </xdr:from>
    <xdr:ext cx="405111" cy="259045"/>
    <xdr:sp macro="" textlink="">
      <xdr:nvSpPr>
        <xdr:cNvPr id="665" name="n_2mainValue【保健センター・保健所】&#10;有形固定資産減価償却率">
          <a:extLst>
            <a:ext uri="{FF2B5EF4-FFF2-40B4-BE49-F238E27FC236}">
              <a16:creationId xmlns:a16="http://schemas.microsoft.com/office/drawing/2014/main" id="{3A48A022-3BF8-4B0A-9C24-1A440C08BA3A}"/>
            </a:ext>
          </a:extLst>
        </xdr:cNvPr>
        <xdr:cNvSpPr txBox="1"/>
      </xdr:nvSpPr>
      <xdr:spPr>
        <a:xfrm>
          <a:off x="14389744" y="984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33037</xdr:rowOff>
    </xdr:from>
    <xdr:ext cx="405111" cy="259045"/>
    <xdr:sp macro="" textlink="">
      <xdr:nvSpPr>
        <xdr:cNvPr id="666" name="n_3mainValue【保健センター・保健所】&#10;有形固定資産減価償却率">
          <a:extLst>
            <a:ext uri="{FF2B5EF4-FFF2-40B4-BE49-F238E27FC236}">
              <a16:creationId xmlns:a16="http://schemas.microsoft.com/office/drawing/2014/main" id="{EF80C944-BBFE-4A70-84C8-D39F49C4EBDA}"/>
            </a:ext>
          </a:extLst>
        </xdr:cNvPr>
        <xdr:cNvSpPr txBox="1"/>
      </xdr:nvSpPr>
      <xdr:spPr>
        <a:xfrm>
          <a:off x="135007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168564</xdr:rowOff>
    </xdr:from>
    <xdr:ext cx="405111" cy="259045"/>
    <xdr:sp macro="" textlink="">
      <xdr:nvSpPr>
        <xdr:cNvPr id="667" name="n_4mainValue【保健センター・保健所】&#10;有形固定資産減価償却率">
          <a:extLst>
            <a:ext uri="{FF2B5EF4-FFF2-40B4-BE49-F238E27FC236}">
              <a16:creationId xmlns:a16="http://schemas.microsoft.com/office/drawing/2014/main" id="{2716F28F-3A6D-4C09-B937-E544290F373A}"/>
            </a:ext>
          </a:extLst>
        </xdr:cNvPr>
        <xdr:cNvSpPr txBox="1"/>
      </xdr:nvSpPr>
      <xdr:spPr>
        <a:xfrm>
          <a:off x="12611744" y="976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a:extLst>
            <a:ext uri="{FF2B5EF4-FFF2-40B4-BE49-F238E27FC236}">
              <a16:creationId xmlns:a16="http://schemas.microsoft.com/office/drawing/2014/main" id="{40B7D433-26E3-40FB-B351-67C388D51CF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a:extLst>
            <a:ext uri="{FF2B5EF4-FFF2-40B4-BE49-F238E27FC236}">
              <a16:creationId xmlns:a16="http://schemas.microsoft.com/office/drawing/2014/main" id="{9FB9B18B-92CC-418A-A488-ABE178F2848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a:extLst>
            <a:ext uri="{FF2B5EF4-FFF2-40B4-BE49-F238E27FC236}">
              <a16:creationId xmlns:a16="http://schemas.microsoft.com/office/drawing/2014/main" id="{7517223B-8F21-4830-9287-4E6642A5601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a:extLst>
            <a:ext uri="{FF2B5EF4-FFF2-40B4-BE49-F238E27FC236}">
              <a16:creationId xmlns:a16="http://schemas.microsoft.com/office/drawing/2014/main" id="{EC989E92-54D3-47BC-B075-55A8B597A75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a:extLst>
            <a:ext uri="{FF2B5EF4-FFF2-40B4-BE49-F238E27FC236}">
              <a16:creationId xmlns:a16="http://schemas.microsoft.com/office/drawing/2014/main" id="{EED2D641-A330-4F0E-B245-FF3CD01584D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a:extLst>
            <a:ext uri="{FF2B5EF4-FFF2-40B4-BE49-F238E27FC236}">
              <a16:creationId xmlns:a16="http://schemas.microsoft.com/office/drawing/2014/main" id="{E3323A24-3BE4-4CE1-A9FB-0CF6166DC5A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a:extLst>
            <a:ext uri="{FF2B5EF4-FFF2-40B4-BE49-F238E27FC236}">
              <a16:creationId xmlns:a16="http://schemas.microsoft.com/office/drawing/2014/main" id="{1D5F3AED-8BC1-46B6-A224-7B2A5E02DAD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a:extLst>
            <a:ext uri="{FF2B5EF4-FFF2-40B4-BE49-F238E27FC236}">
              <a16:creationId xmlns:a16="http://schemas.microsoft.com/office/drawing/2014/main" id="{E37287A4-DC3C-4BD8-9307-C95FBB26449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a:extLst>
            <a:ext uri="{FF2B5EF4-FFF2-40B4-BE49-F238E27FC236}">
              <a16:creationId xmlns:a16="http://schemas.microsoft.com/office/drawing/2014/main" id="{3E18C254-3B04-4AC3-94B8-D29893487DA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a:extLst>
            <a:ext uri="{FF2B5EF4-FFF2-40B4-BE49-F238E27FC236}">
              <a16:creationId xmlns:a16="http://schemas.microsoft.com/office/drawing/2014/main" id="{33AD71D4-9062-46EF-A12D-2B696E416FA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8" name="直線コネクタ 677">
          <a:extLst>
            <a:ext uri="{FF2B5EF4-FFF2-40B4-BE49-F238E27FC236}">
              <a16:creationId xmlns:a16="http://schemas.microsoft.com/office/drawing/2014/main" id="{EDFF8BC4-E728-4456-8722-61515F5DF8C9}"/>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9" name="テキスト ボックス 678">
          <a:extLst>
            <a:ext uri="{FF2B5EF4-FFF2-40B4-BE49-F238E27FC236}">
              <a16:creationId xmlns:a16="http://schemas.microsoft.com/office/drawing/2014/main" id="{0DCF8F4A-ED41-4BA6-8ADE-8D4FB399E6CD}"/>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0" name="直線コネクタ 679">
          <a:extLst>
            <a:ext uri="{FF2B5EF4-FFF2-40B4-BE49-F238E27FC236}">
              <a16:creationId xmlns:a16="http://schemas.microsoft.com/office/drawing/2014/main" id="{A0DD426B-86AB-4422-8702-BA6ED5364BE3}"/>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1" name="テキスト ボックス 680">
          <a:extLst>
            <a:ext uri="{FF2B5EF4-FFF2-40B4-BE49-F238E27FC236}">
              <a16:creationId xmlns:a16="http://schemas.microsoft.com/office/drawing/2014/main" id="{E1D55DD4-A836-4EF1-BC6A-0004472768FC}"/>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2" name="直線コネクタ 681">
          <a:extLst>
            <a:ext uri="{FF2B5EF4-FFF2-40B4-BE49-F238E27FC236}">
              <a16:creationId xmlns:a16="http://schemas.microsoft.com/office/drawing/2014/main" id="{6B7E7447-9EF0-4225-B4CD-B3F0738DB2D2}"/>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3" name="テキスト ボックス 682">
          <a:extLst>
            <a:ext uri="{FF2B5EF4-FFF2-40B4-BE49-F238E27FC236}">
              <a16:creationId xmlns:a16="http://schemas.microsoft.com/office/drawing/2014/main" id="{321F86A1-DF63-48A9-AB2D-DB1DA420C546}"/>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4" name="直線コネクタ 683">
          <a:extLst>
            <a:ext uri="{FF2B5EF4-FFF2-40B4-BE49-F238E27FC236}">
              <a16:creationId xmlns:a16="http://schemas.microsoft.com/office/drawing/2014/main" id="{6EF46A76-43DE-447C-9F45-88627E034FC7}"/>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5" name="テキスト ボックス 684">
          <a:extLst>
            <a:ext uri="{FF2B5EF4-FFF2-40B4-BE49-F238E27FC236}">
              <a16:creationId xmlns:a16="http://schemas.microsoft.com/office/drawing/2014/main" id="{EBCA1C46-CB3A-4590-B4AC-14876C5F9039}"/>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6" name="直線コネクタ 685">
          <a:extLst>
            <a:ext uri="{FF2B5EF4-FFF2-40B4-BE49-F238E27FC236}">
              <a16:creationId xmlns:a16="http://schemas.microsoft.com/office/drawing/2014/main" id="{2F286424-CC1C-4EFD-9D1D-EBB45C3D4F33}"/>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7" name="テキスト ボックス 686">
          <a:extLst>
            <a:ext uri="{FF2B5EF4-FFF2-40B4-BE49-F238E27FC236}">
              <a16:creationId xmlns:a16="http://schemas.microsoft.com/office/drawing/2014/main" id="{E389D885-0577-4142-A738-19E73F4D1ECF}"/>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8393824D-B783-4724-AD72-FEC494354CF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a:extLst>
            <a:ext uri="{FF2B5EF4-FFF2-40B4-BE49-F238E27FC236}">
              <a16:creationId xmlns:a16="http://schemas.microsoft.com/office/drawing/2014/main" id="{C37219B5-6293-49E7-956A-BA53D59D799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a:extLst>
            <a:ext uri="{FF2B5EF4-FFF2-40B4-BE49-F238E27FC236}">
              <a16:creationId xmlns:a16="http://schemas.microsoft.com/office/drawing/2014/main" id="{BFEBBFBE-4991-4A55-B731-7D091F42854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99060</xdr:rowOff>
    </xdr:from>
    <xdr:to>
      <xdr:col>116</xdr:col>
      <xdr:colOff>62864</xdr:colOff>
      <xdr:row>64</xdr:row>
      <xdr:rowOff>64770</xdr:rowOff>
    </xdr:to>
    <xdr:cxnSp macro="">
      <xdr:nvCxnSpPr>
        <xdr:cNvPr id="691" name="直線コネクタ 690">
          <a:extLst>
            <a:ext uri="{FF2B5EF4-FFF2-40B4-BE49-F238E27FC236}">
              <a16:creationId xmlns:a16="http://schemas.microsoft.com/office/drawing/2014/main" id="{C9D1B1C4-1008-4BBF-A0F9-C65EE7C2AB4D}"/>
            </a:ext>
          </a:extLst>
        </xdr:cNvPr>
        <xdr:cNvCxnSpPr/>
      </xdr:nvCxnSpPr>
      <xdr:spPr>
        <a:xfrm flipV="1">
          <a:off x="22160864" y="952881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92" name="【保健センター・保健所】&#10;一人当たり面積最小値テキスト">
          <a:extLst>
            <a:ext uri="{FF2B5EF4-FFF2-40B4-BE49-F238E27FC236}">
              <a16:creationId xmlns:a16="http://schemas.microsoft.com/office/drawing/2014/main" id="{6310BB01-E9A3-46CF-AA09-EB68F9204565}"/>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93" name="直線コネクタ 692">
          <a:extLst>
            <a:ext uri="{FF2B5EF4-FFF2-40B4-BE49-F238E27FC236}">
              <a16:creationId xmlns:a16="http://schemas.microsoft.com/office/drawing/2014/main" id="{0202770E-1C75-4602-939C-4A282B9DC6A2}"/>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45737</xdr:rowOff>
    </xdr:from>
    <xdr:ext cx="469744" cy="259045"/>
    <xdr:sp macro="" textlink="">
      <xdr:nvSpPr>
        <xdr:cNvPr id="694" name="【保健センター・保健所】&#10;一人当たり面積最大値テキスト">
          <a:extLst>
            <a:ext uri="{FF2B5EF4-FFF2-40B4-BE49-F238E27FC236}">
              <a16:creationId xmlns:a16="http://schemas.microsoft.com/office/drawing/2014/main" id="{D886DFED-5EF3-4DE4-BF49-53232FC18052}"/>
            </a:ext>
          </a:extLst>
        </xdr:cNvPr>
        <xdr:cNvSpPr txBox="1"/>
      </xdr:nvSpPr>
      <xdr:spPr>
        <a:xfrm>
          <a:off x="22199600" y="930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99060</xdr:rowOff>
    </xdr:from>
    <xdr:to>
      <xdr:col>116</xdr:col>
      <xdr:colOff>152400</xdr:colOff>
      <xdr:row>55</xdr:row>
      <xdr:rowOff>99060</xdr:rowOff>
    </xdr:to>
    <xdr:cxnSp macro="">
      <xdr:nvCxnSpPr>
        <xdr:cNvPr id="695" name="直線コネクタ 694">
          <a:extLst>
            <a:ext uri="{FF2B5EF4-FFF2-40B4-BE49-F238E27FC236}">
              <a16:creationId xmlns:a16="http://schemas.microsoft.com/office/drawing/2014/main" id="{14BF5519-352D-4016-B115-DE24F229799F}"/>
            </a:ext>
          </a:extLst>
        </xdr:cNvPr>
        <xdr:cNvCxnSpPr/>
      </xdr:nvCxnSpPr>
      <xdr:spPr>
        <a:xfrm>
          <a:off x="22072600" y="9528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45737</xdr:rowOff>
    </xdr:from>
    <xdr:ext cx="469744" cy="259045"/>
    <xdr:sp macro="" textlink="">
      <xdr:nvSpPr>
        <xdr:cNvPr id="696" name="【保健センター・保健所】&#10;一人当たり面積平均値テキスト">
          <a:extLst>
            <a:ext uri="{FF2B5EF4-FFF2-40B4-BE49-F238E27FC236}">
              <a16:creationId xmlns:a16="http://schemas.microsoft.com/office/drawing/2014/main" id="{2F58A0D0-839D-43EE-83CF-7D40830D9357}"/>
            </a:ext>
          </a:extLst>
        </xdr:cNvPr>
        <xdr:cNvSpPr txBox="1"/>
      </xdr:nvSpPr>
      <xdr:spPr>
        <a:xfrm>
          <a:off x="22199600" y="10675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67310</xdr:rowOff>
    </xdr:from>
    <xdr:to>
      <xdr:col>116</xdr:col>
      <xdr:colOff>114300</xdr:colOff>
      <xdr:row>62</xdr:row>
      <xdr:rowOff>168910</xdr:rowOff>
    </xdr:to>
    <xdr:sp macro="" textlink="">
      <xdr:nvSpPr>
        <xdr:cNvPr id="697" name="フローチャート: 判断 696">
          <a:extLst>
            <a:ext uri="{FF2B5EF4-FFF2-40B4-BE49-F238E27FC236}">
              <a16:creationId xmlns:a16="http://schemas.microsoft.com/office/drawing/2014/main" id="{6F67FE00-ACDD-48C9-A891-B06A166CB4D7}"/>
            </a:ext>
          </a:extLst>
        </xdr:cNvPr>
        <xdr:cNvSpPr/>
      </xdr:nvSpPr>
      <xdr:spPr>
        <a:xfrm>
          <a:off x="221107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74930</xdr:rowOff>
    </xdr:from>
    <xdr:to>
      <xdr:col>112</xdr:col>
      <xdr:colOff>38100</xdr:colOff>
      <xdr:row>63</xdr:row>
      <xdr:rowOff>5080</xdr:rowOff>
    </xdr:to>
    <xdr:sp macro="" textlink="">
      <xdr:nvSpPr>
        <xdr:cNvPr id="698" name="フローチャート: 判断 697">
          <a:extLst>
            <a:ext uri="{FF2B5EF4-FFF2-40B4-BE49-F238E27FC236}">
              <a16:creationId xmlns:a16="http://schemas.microsoft.com/office/drawing/2014/main" id="{286BCE38-2B07-46C8-A829-214A4F3A65F8}"/>
            </a:ext>
          </a:extLst>
        </xdr:cNvPr>
        <xdr:cNvSpPr/>
      </xdr:nvSpPr>
      <xdr:spPr>
        <a:xfrm>
          <a:off x="21272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48260</xdr:rowOff>
    </xdr:from>
    <xdr:to>
      <xdr:col>107</xdr:col>
      <xdr:colOff>101600</xdr:colOff>
      <xdr:row>62</xdr:row>
      <xdr:rowOff>149860</xdr:rowOff>
    </xdr:to>
    <xdr:sp macro="" textlink="">
      <xdr:nvSpPr>
        <xdr:cNvPr id="699" name="フローチャート: 判断 698">
          <a:extLst>
            <a:ext uri="{FF2B5EF4-FFF2-40B4-BE49-F238E27FC236}">
              <a16:creationId xmlns:a16="http://schemas.microsoft.com/office/drawing/2014/main" id="{7240B75D-B47F-4A94-A8E2-3CB656CE3E89}"/>
            </a:ext>
          </a:extLst>
        </xdr:cNvPr>
        <xdr:cNvSpPr/>
      </xdr:nvSpPr>
      <xdr:spPr>
        <a:xfrm>
          <a:off x="20383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93980</xdr:rowOff>
    </xdr:from>
    <xdr:to>
      <xdr:col>102</xdr:col>
      <xdr:colOff>165100</xdr:colOff>
      <xdr:row>63</xdr:row>
      <xdr:rowOff>24130</xdr:rowOff>
    </xdr:to>
    <xdr:sp macro="" textlink="">
      <xdr:nvSpPr>
        <xdr:cNvPr id="700" name="フローチャート: 判断 699">
          <a:extLst>
            <a:ext uri="{FF2B5EF4-FFF2-40B4-BE49-F238E27FC236}">
              <a16:creationId xmlns:a16="http://schemas.microsoft.com/office/drawing/2014/main" id="{B37F63CC-B52A-45E8-A120-B72ECA598A2B}"/>
            </a:ext>
          </a:extLst>
        </xdr:cNvPr>
        <xdr:cNvSpPr/>
      </xdr:nvSpPr>
      <xdr:spPr>
        <a:xfrm>
          <a:off x="19494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101600</xdr:rowOff>
    </xdr:from>
    <xdr:to>
      <xdr:col>98</xdr:col>
      <xdr:colOff>38100</xdr:colOff>
      <xdr:row>63</xdr:row>
      <xdr:rowOff>31750</xdr:rowOff>
    </xdr:to>
    <xdr:sp macro="" textlink="">
      <xdr:nvSpPr>
        <xdr:cNvPr id="701" name="フローチャート: 判断 700">
          <a:extLst>
            <a:ext uri="{FF2B5EF4-FFF2-40B4-BE49-F238E27FC236}">
              <a16:creationId xmlns:a16="http://schemas.microsoft.com/office/drawing/2014/main" id="{5FEB95D1-5A59-4A39-AF12-4ABBE368FB0B}"/>
            </a:ext>
          </a:extLst>
        </xdr:cNvPr>
        <xdr:cNvSpPr/>
      </xdr:nvSpPr>
      <xdr:spPr>
        <a:xfrm>
          <a:off x="18605500" y="1073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7CA1AB11-81E2-4684-8741-EEAD0816AB4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10CCF910-FE16-4724-AB69-BD99F06D140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F26CB90C-57FD-478D-81B4-FBC7EF736A8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A44A52CA-1D08-4808-BC19-B434515134D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2B1ACBE6-3C6F-4CB2-8EFC-CD8D0A3D92A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59690</xdr:rowOff>
    </xdr:from>
    <xdr:to>
      <xdr:col>116</xdr:col>
      <xdr:colOff>114300</xdr:colOff>
      <xdr:row>62</xdr:row>
      <xdr:rowOff>161290</xdr:rowOff>
    </xdr:to>
    <xdr:sp macro="" textlink="">
      <xdr:nvSpPr>
        <xdr:cNvPr id="707" name="楕円 706">
          <a:extLst>
            <a:ext uri="{FF2B5EF4-FFF2-40B4-BE49-F238E27FC236}">
              <a16:creationId xmlns:a16="http://schemas.microsoft.com/office/drawing/2014/main" id="{66529B28-61F7-4011-8D35-F615D27F51FC}"/>
            </a:ext>
          </a:extLst>
        </xdr:cNvPr>
        <xdr:cNvSpPr/>
      </xdr:nvSpPr>
      <xdr:spPr>
        <a:xfrm>
          <a:off x="22110700" y="1068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82567</xdr:rowOff>
    </xdr:from>
    <xdr:ext cx="469744" cy="259045"/>
    <xdr:sp macro="" textlink="">
      <xdr:nvSpPr>
        <xdr:cNvPr id="708" name="【保健センター・保健所】&#10;一人当たり面積該当値テキスト">
          <a:extLst>
            <a:ext uri="{FF2B5EF4-FFF2-40B4-BE49-F238E27FC236}">
              <a16:creationId xmlns:a16="http://schemas.microsoft.com/office/drawing/2014/main" id="{352A2C06-2C01-41D2-8DBA-1F0E6E45A734}"/>
            </a:ext>
          </a:extLst>
        </xdr:cNvPr>
        <xdr:cNvSpPr txBox="1"/>
      </xdr:nvSpPr>
      <xdr:spPr>
        <a:xfrm>
          <a:off x="22199600" y="1054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67310</xdr:rowOff>
    </xdr:from>
    <xdr:to>
      <xdr:col>112</xdr:col>
      <xdr:colOff>38100</xdr:colOff>
      <xdr:row>62</xdr:row>
      <xdr:rowOff>168910</xdr:rowOff>
    </xdr:to>
    <xdr:sp macro="" textlink="">
      <xdr:nvSpPr>
        <xdr:cNvPr id="709" name="楕円 708">
          <a:extLst>
            <a:ext uri="{FF2B5EF4-FFF2-40B4-BE49-F238E27FC236}">
              <a16:creationId xmlns:a16="http://schemas.microsoft.com/office/drawing/2014/main" id="{5605CAD2-6E4E-488A-931D-D1919654D69F}"/>
            </a:ext>
          </a:extLst>
        </xdr:cNvPr>
        <xdr:cNvSpPr/>
      </xdr:nvSpPr>
      <xdr:spPr>
        <a:xfrm>
          <a:off x="21272500" y="1069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110490</xdr:rowOff>
    </xdr:from>
    <xdr:to>
      <xdr:col>116</xdr:col>
      <xdr:colOff>63500</xdr:colOff>
      <xdr:row>62</xdr:row>
      <xdr:rowOff>118110</xdr:rowOff>
    </xdr:to>
    <xdr:cxnSp macro="">
      <xdr:nvCxnSpPr>
        <xdr:cNvPr id="710" name="直線コネクタ 709">
          <a:extLst>
            <a:ext uri="{FF2B5EF4-FFF2-40B4-BE49-F238E27FC236}">
              <a16:creationId xmlns:a16="http://schemas.microsoft.com/office/drawing/2014/main" id="{DA9EC066-9561-4D29-8D67-58716FD7CC90}"/>
            </a:ext>
          </a:extLst>
        </xdr:cNvPr>
        <xdr:cNvCxnSpPr/>
      </xdr:nvCxnSpPr>
      <xdr:spPr>
        <a:xfrm flipV="1">
          <a:off x="21323300" y="1074039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93980</xdr:rowOff>
    </xdr:from>
    <xdr:to>
      <xdr:col>107</xdr:col>
      <xdr:colOff>101600</xdr:colOff>
      <xdr:row>64</xdr:row>
      <xdr:rowOff>24130</xdr:rowOff>
    </xdr:to>
    <xdr:sp macro="" textlink="">
      <xdr:nvSpPr>
        <xdr:cNvPr id="711" name="楕円 710">
          <a:extLst>
            <a:ext uri="{FF2B5EF4-FFF2-40B4-BE49-F238E27FC236}">
              <a16:creationId xmlns:a16="http://schemas.microsoft.com/office/drawing/2014/main" id="{97223A93-17A3-4338-8B97-A137A6623378}"/>
            </a:ext>
          </a:extLst>
        </xdr:cNvPr>
        <xdr:cNvSpPr/>
      </xdr:nvSpPr>
      <xdr:spPr>
        <a:xfrm>
          <a:off x="20383500" y="1089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118110</xdr:rowOff>
    </xdr:from>
    <xdr:to>
      <xdr:col>111</xdr:col>
      <xdr:colOff>177800</xdr:colOff>
      <xdr:row>63</xdr:row>
      <xdr:rowOff>144780</xdr:rowOff>
    </xdr:to>
    <xdr:cxnSp macro="">
      <xdr:nvCxnSpPr>
        <xdr:cNvPr id="712" name="直線コネクタ 711">
          <a:extLst>
            <a:ext uri="{FF2B5EF4-FFF2-40B4-BE49-F238E27FC236}">
              <a16:creationId xmlns:a16="http://schemas.microsoft.com/office/drawing/2014/main" id="{59691741-FA5F-46B2-A681-B6AF2760FE2B}"/>
            </a:ext>
          </a:extLst>
        </xdr:cNvPr>
        <xdr:cNvCxnSpPr/>
      </xdr:nvCxnSpPr>
      <xdr:spPr>
        <a:xfrm flipV="1">
          <a:off x="20434300" y="1074801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93980</xdr:rowOff>
    </xdr:from>
    <xdr:to>
      <xdr:col>102</xdr:col>
      <xdr:colOff>165100</xdr:colOff>
      <xdr:row>64</xdr:row>
      <xdr:rowOff>24130</xdr:rowOff>
    </xdr:to>
    <xdr:sp macro="" textlink="">
      <xdr:nvSpPr>
        <xdr:cNvPr id="713" name="楕円 712">
          <a:extLst>
            <a:ext uri="{FF2B5EF4-FFF2-40B4-BE49-F238E27FC236}">
              <a16:creationId xmlns:a16="http://schemas.microsoft.com/office/drawing/2014/main" id="{1000547D-C584-4E12-893D-26F0604283EC}"/>
            </a:ext>
          </a:extLst>
        </xdr:cNvPr>
        <xdr:cNvSpPr/>
      </xdr:nvSpPr>
      <xdr:spPr>
        <a:xfrm>
          <a:off x="19494500" y="1089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144780</xdr:rowOff>
    </xdr:from>
    <xdr:to>
      <xdr:col>107</xdr:col>
      <xdr:colOff>50800</xdr:colOff>
      <xdr:row>63</xdr:row>
      <xdr:rowOff>144780</xdr:rowOff>
    </xdr:to>
    <xdr:cxnSp macro="">
      <xdr:nvCxnSpPr>
        <xdr:cNvPr id="714" name="直線コネクタ 713">
          <a:extLst>
            <a:ext uri="{FF2B5EF4-FFF2-40B4-BE49-F238E27FC236}">
              <a16:creationId xmlns:a16="http://schemas.microsoft.com/office/drawing/2014/main" id="{DB7DB6E8-14A1-495B-A391-92A4D337594F}"/>
            </a:ext>
          </a:extLst>
        </xdr:cNvPr>
        <xdr:cNvCxnSpPr/>
      </xdr:nvCxnSpPr>
      <xdr:spPr>
        <a:xfrm>
          <a:off x="19545300" y="109461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97790</xdr:rowOff>
    </xdr:from>
    <xdr:to>
      <xdr:col>98</xdr:col>
      <xdr:colOff>38100</xdr:colOff>
      <xdr:row>64</xdr:row>
      <xdr:rowOff>27940</xdr:rowOff>
    </xdr:to>
    <xdr:sp macro="" textlink="">
      <xdr:nvSpPr>
        <xdr:cNvPr id="715" name="楕円 714">
          <a:extLst>
            <a:ext uri="{FF2B5EF4-FFF2-40B4-BE49-F238E27FC236}">
              <a16:creationId xmlns:a16="http://schemas.microsoft.com/office/drawing/2014/main" id="{07F47630-5985-4DEA-ADC3-3DF01A33CA2D}"/>
            </a:ext>
          </a:extLst>
        </xdr:cNvPr>
        <xdr:cNvSpPr/>
      </xdr:nvSpPr>
      <xdr:spPr>
        <a:xfrm>
          <a:off x="186055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144780</xdr:rowOff>
    </xdr:from>
    <xdr:to>
      <xdr:col>102</xdr:col>
      <xdr:colOff>114300</xdr:colOff>
      <xdr:row>63</xdr:row>
      <xdr:rowOff>148590</xdr:rowOff>
    </xdr:to>
    <xdr:cxnSp macro="">
      <xdr:nvCxnSpPr>
        <xdr:cNvPr id="716" name="直線コネクタ 715">
          <a:extLst>
            <a:ext uri="{FF2B5EF4-FFF2-40B4-BE49-F238E27FC236}">
              <a16:creationId xmlns:a16="http://schemas.microsoft.com/office/drawing/2014/main" id="{84B8168B-B3F6-4A9C-BC6E-635F6A592466}"/>
            </a:ext>
          </a:extLst>
        </xdr:cNvPr>
        <xdr:cNvCxnSpPr/>
      </xdr:nvCxnSpPr>
      <xdr:spPr>
        <a:xfrm flipV="1">
          <a:off x="18656300" y="109461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167657</xdr:rowOff>
    </xdr:from>
    <xdr:ext cx="469744" cy="259045"/>
    <xdr:sp macro="" textlink="">
      <xdr:nvSpPr>
        <xdr:cNvPr id="717" name="n_1aveValue【保健センター・保健所】&#10;一人当たり面積">
          <a:extLst>
            <a:ext uri="{FF2B5EF4-FFF2-40B4-BE49-F238E27FC236}">
              <a16:creationId xmlns:a16="http://schemas.microsoft.com/office/drawing/2014/main" id="{3897C084-A265-42BA-A552-88B79A1A25FA}"/>
            </a:ext>
          </a:extLst>
        </xdr:cNvPr>
        <xdr:cNvSpPr txBox="1"/>
      </xdr:nvSpPr>
      <xdr:spPr>
        <a:xfrm>
          <a:off x="210757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166387</xdr:rowOff>
    </xdr:from>
    <xdr:ext cx="469744" cy="259045"/>
    <xdr:sp macro="" textlink="">
      <xdr:nvSpPr>
        <xdr:cNvPr id="718" name="n_2aveValue【保健センター・保健所】&#10;一人当たり面積">
          <a:extLst>
            <a:ext uri="{FF2B5EF4-FFF2-40B4-BE49-F238E27FC236}">
              <a16:creationId xmlns:a16="http://schemas.microsoft.com/office/drawing/2014/main" id="{781E76BE-B0B3-4758-8E6E-AC3D86B65F3C}"/>
            </a:ext>
          </a:extLst>
        </xdr:cNvPr>
        <xdr:cNvSpPr txBox="1"/>
      </xdr:nvSpPr>
      <xdr:spPr>
        <a:xfrm>
          <a:off x="20199427"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40657</xdr:rowOff>
    </xdr:from>
    <xdr:ext cx="469744" cy="259045"/>
    <xdr:sp macro="" textlink="">
      <xdr:nvSpPr>
        <xdr:cNvPr id="719" name="n_3aveValue【保健センター・保健所】&#10;一人当たり面積">
          <a:extLst>
            <a:ext uri="{FF2B5EF4-FFF2-40B4-BE49-F238E27FC236}">
              <a16:creationId xmlns:a16="http://schemas.microsoft.com/office/drawing/2014/main" id="{97723489-E6F9-4749-B5F1-F6D71CC3B902}"/>
            </a:ext>
          </a:extLst>
        </xdr:cNvPr>
        <xdr:cNvSpPr txBox="1"/>
      </xdr:nvSpPr>
      <xdr:spPr>
        <a:xfrm>
          <a:off x="19310427" y="1049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48277</xdr:rowOff>
    </xdr:from>
    <xdr:ext cx="469744" cy="259045"/>
    <xdr:sp macro="" textlink="">
      <xdr:nvSpPr>
        <xdr:cNvPr id="720" name="n_4aveValue【保健センター・保健所】&#10;一人当たり面積">
          <a:extLst>
            <a:ext uri="{FF2B5EF4-FFF2-40B4-BE49-F238E27FC236}">
              <a16:creationId xmlns:a16="http://schemas.microsoft.com/office/drawing/2014/main" id="{5DC9A809-F4C2-4153-85AF-BB52A66B4176}"/>
            </a:ext>
          </a:extLst>
        </xdr:cNvPr>
        <xdr:cNvSpPr txBox="1"/>
      </xdr:nvSpPr>
      <xdr:spPr>
        <a:xfrm>
          <a:off x="18421427" y="1050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13987</xdr:rowOff>
    </xdr:from>
    <xdr:ext cx="469744" cy="259045"/>
    <xdr:sp macro="" textlink="">
      <xdr:nvSpPr>
        <xdr:cNvPr id="721" name="n_1mainValue【保健センター・保健所】&#10;一人当たり面積">
          <a:extLst>
            <a:ext uri="{FF2B5EF4-FFF2-40B4-BE49-F238E27FC236}">
              <a16:creationId xmlns:a16="http://schemas.microsoft.com/office/drawing/2014/main" id="{4CE493D4-4467-49C9-B232-AD43CA89456D}"/>
            </a:ext>
          </a:extLst>
        </xdr:cNvPr>
        <xdr:cNvSpPr txBox="1"/>
      </xdr:nvSpPr>
      <xdr:spPr>
        <a:xfrm>
          <a:off x="21075727" y="1047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15257</xdr:rowOff>
    </xdr:from>
    <xdr:ext cx="469744" cy="259045"/>
    <xdr:sp macro="" textlink="">
      <xdr:nvSpPr>
        <xdr:cNvPr id="722" name="n_2mainValue【保健センター・保健所】&#10;一人当たり面積">
          <a:extLst>
            <a:ext uri="{FF2B5EF4-FFF2-40B4-BE49-F238E27FC236}">
              <a16:creationId xmlns:a16="http://schemas.microsoft.com/office/drawing/2014/main" id="{6FEFD812-ADB5-41E5-89E0-6D9DFB16D241}"/>
            </a:ext>
          </a:extLst>
        </xdr:cNvPr>
        <xdr:cNvSpPr txBox="1"/>
      </xdr:nvSpPr>
      <xdr:spPr>
        <a:xfrm>
          <a:off x="20199427" y="1098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15257</xdr:rowOff>
    </xdr:from>
    <xdr:ext cx="469744" cy="259045"/>
    <xdr:sp macro="" textlink="">
      <xdr:nvSpPr>
        <xdr:cNvPr id="723" name="n_3mainValue【保健センター・保健所】&#10;一人当たり面積">
          <a:extLst>
            <a:ext uri="{FF2B5EF4-FFF2-40B4-BE49-F238E27FC236}">
              <a16:creationId xmlns:a16="http://schemas.microsoft.com/office/drawing/2014/main" id="{2FB20FF0-C221-4265-A17B-07B0F0236294}"/>
            </a:ext>
          </a:extLst>
        </xdr:cNvPr>
        <xdr:cNvSpPr txBox="1"/>
      </xdr:nvSpPr>
      <xdr:spPr>
        <a:xfrm>
          <a:off x="19310427" y="1098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19067</xdr:rowOff>
    </xdr:from>
    <xdr:ext cx="469744" cy="259045"/>
    <xdr:sp macro="" textlink="">
      <xdr:nvSpPr>
        <xdr:cNvPr id="724" name="n_4mainValue【保健センター・保健所】&#10;一人当たり面積">
          <a:extLst>
            <a:ext uri="{FF2B5EF4-FFF2-40B4-BE49-F238E27FC236}">
              <a16:creationId xmlns:a16="http://schemas.microsoft.com/office/drawing/2014/main" id="{E005DAD0-8799-42CC-A089-BB67A3805ABE}"/>
            </a:ext>
          </a:extLst>
        </xdr:cNvPr>
        <xdr:cNvSpPr txBox="1"/>
      </xdr:nvSpPr>
      <xdr:spPr>
        <a:xfrm>
          <a:off x="18421427"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12B8BDEE-3603-4E8A-B8B5-CCE4DBD4C05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9CCE886F-E617-46F8-9DAF-D376A817497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F08B7164-2F47-4853-8391-D9328D73077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6C8B7623-BCA2-4CA0-BC8E-97F4D65265A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1918B786-056F-419F-AA84-C1C8E7FF2D2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0FA994CF-BDAC-419C-B7EA-6C5A4A40731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91181638-2343-4097-B424-32E5ED0B054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AFF7F6AF-B094-48FB-8E8A-03C8E9DA62D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a:extLst>
            <a:ext uri="{FF2B5EF4-FFF2-40B4-BE49-F238E27FC236}">
              <a16:creationId xmlns:a16="http://schemas.microsoft.com/office/drawing/2014/main" id="{462508F4-D5C4-4B6C-BF9F-B9412DDD9ED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a:extLst>
            <a:ext uri="{FF2B5EF4-FFF2-40B4-BE49-F238E27FC236}">
              <a16:creationId xmlns:a16="http://schemas.microsoft.com/office/drawing/2014/main" id="{DEDAE5F0-57BB-4D7B-BDA6-9E0DD2A44D3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a:extLst>
            <a:ext uri="{FF2B5EF4-FFF2-40B4-BE49-F238E27FC236}">
              <a16:creationId xmlns:a16="http://schemas.microsoft.com/office/drawing/2014/main" id="{868A41BF-51DE-4CA8-B22F-89C71DDBEC3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6" name="直線コネクタ 735">
          <a:extLst>
            <a:ext uri="{FF2B5EF4-FFF2-40B4-BE49-F238E27FC236}">
              <a16:creationId xmlns:a16="http://schemas.microsoft.com/office/drawing/2014/main" id="{21EA47ED-E01D-4A53-84DF-61C9FDF9406A}"/>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7" name="テキスト ボックス 736">
          <a:extLst>
            <a:ext uri="{FF2B5EF4-FFF2-40B4-BE49-F238E27FC236}">
              <a16:creationId xmlns:a16="http://schemas.microsoft.com/office/drawing/2014/main" id="{EB2F2A0B-EF2D-47A7-AC57-5950C7F6E1F6}"/>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8" name="直線コネクタ 737">
          <a:extLst>
            <a:ext uri="{FF2B5EF4-FFF2-40B4-BE49-F238E27FC236}">
              <a16:creationId xmlns:a16="http://schemas.microsoft.com/office/drawing/2014/main" id="{9FEDA281-F68E-494C-8F7B-BB40EC34FEF7}"/>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9" name="テキスト ボックス 738">
          <a:extLst>
            <a:ext uri="{FF2B5EF4-FFF2-40B4-BE49-F238E27FC236}">
              <a16:creationId xmlns:a16="http://schemas.microsoft.com/office/drawing/2014/main" id="{6AA3BB14-FD5D-43A3-A35B-8257785BB22E}"/>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0" name="直線コネクタ 739">
          <a:extLst>
            <a:ext uri="{FF2B5EF4-FFF2-40B4-BE49-F238E27FC236}">
              <a16:creationId xmlns:a16="http://schemas.microsoft.com/office/drawing/2014/main" id="{CFB57026-0DDA-4B5A-A89A-E8B02E67C03B}"/>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1" name="テキスト ボックス 740">
          <a:extLst>
            <a:ext uri="{FF2B5EF4-FFF2-40B4-BE49-F238E27FC236}">
              <a16:creationId xmlns:a16="http://schemas.microsoft.com/office/drawing/2014/main" id="{72952008-1805-4E32-AF42-BA42BC3FBA82}"/>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2" name="直線コネクタ 741">
          <a:extLst>
            <a:ext uri="{FF2B5EF4-FFF2-40B4-BE49-F238E27FC236}">
              <a16:creationId xmlns:a16="http://schemas.microsoft.com/office/drawing/2014/main" id="{ACE9014B-0D73-4D2F-AC24-A131F7C6CA6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3" name="テキスト ボックス 742">
          <a:extLst>
            <a:ext uri="{FF2B5EF4-FFF2-40B4-BE49-F238E27FC236}">
              <a16:creationId xmlns:a16="http://schemas.microsoft.com/office/drawing/2014/main" id="{74203F95-192B-416D-9C2A-C99E230FCCD8}"/>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4" name="直線コネクタ 743">
          <a:extLst>
            <a:ext uri="{FF2B5EF4-FFF2-40B4-BE49-F238E27FC236}">
              <a16:creationId xmlns:a16="http://schemas.microsoft.com/office/drawing/2014/main" id="{9DA73DF0-E368-43A5-9963-27A8EF18EAB2}"/>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45" name="テキスト ボックス 744">
          <a:extLst>
            <a:ext uri="{FF2B5EF4-FFF2-40B4-BE49-F238E27FC236}">
              <a16:creationId xmlns:a16="http://schemas.microsoft.com/office/drawing/2014/main" id="{6092149C-260A-40D0-8908-27068ADF9145}"/>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a:extLst>
            <a:ext uri="{FF2B5EF4-FFF2-40B4-BE49-F238E27FC236}">
              <a16:creationId xmlns:a16="http://schemas.microsoft.com/office/drawing/2014/main" id="{CD12448A-C46B-45EF-A10C-4E844D64655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7" name="【消防施設】&#10;有形固定資産減価償却率グラフ枠">
          <a:extLst>
            <a:ext uri="{FF2B5EF4-FFF2-40B4-BE49-F238E27FC236}">
              <a16:creationId xmlns:a16="http://schemas.microsoft.com/office/drawing/2014/main" id="{1594EBFE-1A56-4951-9339-B7B6CABFF2B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48" name="直線コネクタ 747">
          <a:extLst>
            <a:ext uri="{FF2B5EF4-FFF2-40B4-BE49-F238E27FC236}">
              <a16:creationId xmlns:a16="http://schemas.microsoft.com/office/drawing/2014/main" id="{A5307DE8-6892-4123-B01A-DBC4503BB596}"/>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49" name="【消防施設】&#10;有形固定資産減価償却率最小値テキスト">
          <a:extLst>
            <a:ext uri="{FF2B5EF4-FFF2-40B4-BE49-F238E27FC236}">
              <a16:creationId xmlns:a16="http://schemas.microsoft.com/office/drawing/2014/main" id="{B811FF63-C59E-4D73-804E-F17077102542}"/>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50" name="直線コネクタ 749">
          <a:extLst>
            <a:ext uri="{FF2B5EF4-FFF2-40B4-BE49-F238E27FC236}">
              <a16:creationId xmlns:a16="http://schemas.microsoft.com/office/drawing/2014/main" id="{60342532-297C-4680-894F-C01B19F4D0EB}"/>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51" name="【消防施設】&#10;有形固定資産減価償却率最大値テキスト">
          <a:extLst>
            <a:ext uri="{FF2B5EF4-FFF2-40B4-BE49-F238E27FC236}">
              <a16:creationId xmlns:a16="http://schemas.microsoft.com/office/drawing/2014/main" id="{98DCDC81-2674-4372-9776-098BAB0FDBCD}"/>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52" name="直線コネクタ 751">
          <a:extLst>
            <a:ext uri="{FF2B5EF4-FFF2-40B4-BE49-F238E27FC236}">
              <a16:creationId xmlns:a16="http://schemas.microsoft.com/office/drawing/2014/main" id="{0423ECDD-78D6-4BBD-876D-35721BFE9FB9}"/>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148607</xdr:rowOff>
    </xdr:from>
    <xdr:ext cx="405111" cy="259045"/>
    <xdr:sp macro="" textlink="">
      <xdr:nvSpPr>
        <xdr:cNvPr id="753" name="【消防施設】&#10;有形固定資産減価償却率平均値テキスト">
          <a:extLst>
            <a:ext uri="{FF2B5EF4-FFF2-40B4-BE49-F238E27FC236}">
              <a16:creationId xmlns:a16="http://schemas.microsoft.com/office/drawing/2014/main" id="{E7CB2763-100A-43B4-A9AF-61C5E44DA653}"/>
            </a:ext>
          </a:extLst>
        </xdr:cNvPr>
        <xdr:cNvSpPr txBox="1"/>
      </xdr:nvSpPr>
      <xdr:spPr>
        <a:xfrm>
          <a:off x="16357600" y="1403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170180</xdr:rowOff>
    </xdr:from>
    <xdr:to>
      <xdr:col>85</xdr:col>
      <xdr:colOff>177800</xdr:colOff>
      <xdr:row>82</xdr:row>
      <xdr:rowOff>100330</xdr:rowOff>
    </xdr:to>
    <xdr:sp macro="" textlink="">
      <xdr:nvSpPr>
        <xdr:cNvPr id="754" name="フローチャート: 判断 753">
          <a:extLst>
            <a:ext uri="{FF2B5EF4-FFF2-40B4-BE49-F238E27FC236}">
              <a16:creationId xmlns:a16="http://schemas.microsoft.com/office/drawing/2014/main" id="{66A36CE8-46E1-4762-A4B4-45FB411E0EFA}"/>
            </a:ext>
          </a:extLst>
        </xdr:cNvPr>
        <xdr:cNvSpPr/>
      </xdr:nvSpPr>
      <xdr:spPr>
        <a:xfrm>
          <a:off x="162687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168911</xdr:rowOff>
    </xdr:from>
    <xdr:to>
      <xdr:col>81</xdr:col>
      <xdr:colOff>101600</xdr:colOff>
      <xdr:row>82</xdr:row>
      <xdr:rowOff>99061</xdr:rowOff>
    </xdr:to>
    <xdr:sp macro="" textlink="">
      <xdr:nvSpPr>
        <xdr:cNvPr id="755" name="フローチャート: 判断 754">
          <a:extLst>
            <a:ext uri="{FF2B5EF4-FFF2-40B4-BE49-F238E27FC236}">
              <a16:creationId xmlns:a16="http://schemas.microsoft.com/office/drawing/2014/main" id="{9D3F410E-2DCE-403F-BF0E-0E995450DA33}"/>
            </a:ext>
          </a:extLst>
        </xdr:cNvPr>
        <xdr:cNvSpPr/>
      </xdr:nvSpPr>
      <xdr:spPr>
        <a:xfrm>
          <a:off x="15430500" y="1405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10161</xdr:rowOff>
    </xdr:from>
    <xdr:to>
      <xdr:col>76</xdr:col>
      <xdr:colOff>165100</xdr:colOff>
      <xdr:row>82</xdr:row>
      <xdr:rowOff>111761</xdr:rowOff>
    </xdr:to>
    <xdr:sp macro="" textlink="">
      <xdr:nvSpPr>
        <xdr:cNvPr id="756" name="フローチャート: 判断 755">
          <a:extLst>
            <a:ext uri="{FF2B5EF4-FFF2-40B4-BE49-F238E27FC236}">
              <a16:creationId xmlns:a16="http://schemas.microsoft.com/office/drawing/2014/main" id="{10A74E73-CA75-44A2-87BE-8B436D33328D}"/>
            </a:ext>
          </a:extLst>
        </xdr:cNvPr>
        <xdr:cNvSpPr/>
      </xdr:nvSpPr>
      <xdr:spPr>
        <a:xfrm>
          <a:off x="14541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24130</xdr:rowOff>
    </xdr:from>
    <xdr:to>
      <xdr:col>72</xdr:col>
      <xdr:colOff>38100</xdr:colOff>
      <xdr:row>82</xdr:row>
      <xdr:rowOff>125730</xdr:rowOff>
    </xdr:to>
    <xdr:sp macro="" textlink="">
      <xdr:nvSpPr>
        <xdr:cNvPr id="757" name="フローチャート: 判断 756">
          <a:extLst>
            <a:ext uri="{FF2B5EF4-FFF2-40B4-BE49-F238E27FC236}">
              <a16:creationId xmlns:a16="http://schemas.microsoft.com/office/drawing/2014/main" id="{9D102007-DB1D-4D75-861A-B77A2A11E103}"/>
            </a:ext>
          </a:extLst>
        </xdr:cNvPr>
        <xdr:cNvSpPr/>
      </xdr:nvSpPr>
      <xdr:spPr>
        <a:xfrm>
          <a:off x="13652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58420</xdr:rowOff>
    </xdr:from>
    <xdr:to>
      <xdr:col>67</xdr:col>
      <xdr:colOff>101600</xdr:colOff>
      <xdr:row>81</xdr:row>
      <xdr:rowOff>160020</xdr:rowOff>
    </xdr:to>
    <xdr:sp macro="" textlink="">
      <xdr:nvSpPr>
        <xdr:cNvPr id="758" name="フローチャート: 判断 757">
          <a:extLst>
            <a:ext uri="{FF2B5EF4-FFF2-40B4-BE49-F238E27FC236}">
              <a16:creationId xmlns:a16="http://schemas.microsoft.com/office/drawing/2014/main" id="{DEF55594-D9A5-4F30-B3C1-CB65DF0675EB}"/>
            </a:ext>
          </a:extLst>
        </xdr:cNvPr>
        <xdr:cNvSpPr/>
      </xdr:nvSpPr>
      <xdr:spPr>
        <a:xfrm>
          <a:off x="12763500" y="1394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D264EDB6-4CB0-4002-9E40-57695AF1120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06A44920-1AE7-49D5-A0B1-7DA9B8CBC52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67D6E551-FF71-431B-B14D-A1D7796A037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66BD099A-E298-46FB-9C62-8723A23A330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EF67CD99-E8FE-4087-B46B-DD5FAAC3DD9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99061</xdr:rowOff>
    </xdr:from>
    <xdr:to>
      <xdr:col>85</xdr:col>
      <xdr:colOff>177800</xdr:colOff>
      <xdr:row>80</xdr:row>
      <xdr:rowOff>29211</xdr:rowOff>
    </xdr:to>
    <xdr:sp macro="" textlink="">
      <xdr:nvSpPr>
        <xdr:cNvPr id="764" name="楕円 763">
          <a:extLst>
            <a:ext uri="{FF2B5EF4-FFF2-40B4-BE49-F238E27FC236}">
              <a16:creationId xmlns:a16="http://schemas.microsoft.com/office/drawing/2014/main" id="{3802CD76-D250-46AD-A3D5-664BD4F2A726}"/>
            </a:ext>
          </a:extLst>
        </xdr:cNvPr>
        <xdr:cNvSpPr/>
      </xdr:nvSpPr>
      <xdr:spPr>
        <a:xfrm>
          <a:off x="16268700" y="136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121938</xdr:rowOff>
    </xdr:from>
    <xdr:ext cx="405111" cy="259045"/>
    <xdr:sp macro="" textlink="">
      <xdr:nvSpPr>
        <xdr:cNvPr id="765" name="【消防施設】&#10;有形固定資産減価償却率該当値テキスト">
          <a:extLst>
            <a:ext uri="{FF2B5EF4-FFF2-40B4-BE49-F238E27FC236}">
              <a16:creationId xmlns:a16="http://schemas.microsoft.com/office/drawing/2014/main" id="{C1B4D230-9CE8-401D-99BD-EB3756CA019F}"/>
            </a:ext>
          </a:extLst>
        </xdr:cNvPr>
        <xdr:cNvSpPr txBox="1"/>
      </xdr:nvSpPr>
      <xdr:spPr>
        <a:xfrm>
          <a:off x="16357600" y="13495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83820</xdr:rowOff>
    </xdr:from>
    <xdr:to>
      <xdr:col>81</xdr:col>
      <xdr:colOff>101600</xdr:colOff>
      <xdr:row>80</xdr:row>
      <xdr:rowOff>13970</xdr:rowOff>
    </xdr:to>
    <xdr:sp macro="" textlink="">
      <xdr:nvSpPr>
        <xdr:cNvPr id="766" name="楕円 765">
          <a:extLst>
            <a:ext uri="{FF2B5EF4-FFF2-40B4-BE49-F238E27FC236}">
              <a16:creationId xmlns:a16="http://schemas.microsoft.com/office/drawing/2014/main" id="{3A5CAAFB-0081-4392-8299-B61447EEF967}"/>
            </a:ext>
          </a:extLst>
        </xdr:cNvPr>
        <xdr:cNvSpPr/>
      </xdr:nvSpPr>
      <xdr:spPr>
        <a:xfrm>
          <a:off x="15430500" y="1362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134620</xdr:rowOff>
    </xdr:from>
    <xdr:to>
      <xdr:col>85</xdr:col>
      <xdr:colOff>127000</xdr:colOff>
      <xdr:row>79</xdr:row>
      <xdr:rowOff>149861</xdr:rowOff>
    </xdr:to>
    <xdr:cxnSp macro="">
      <xdr:nvCxnSpPr>
        <xdr:cNvPr id="767" name="直線コネクタ 766">
          <a:extLst>
            <a:ext uri="{FF2B5EF4-FFF2-40B4-BE49-F238E27FC236}">
              <a16:creationId xmlns:a16="http://schemas.microsoft.com/office/drawing/2014/main" id="{A343F683-9664-4A0A-BE2E-BABF54B48D63}"/>
            </a:ext>
          </a:extLst>
        </xdr:cNvPr>
        <xdr:cNvCxnSpPr/>
      </xdr:nvCxnSpPr>
      <xdr:spPr>
        <a:xfrm>
          <a:off x="15481300" y="13679170"/>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62230</xdr:rowOff>
    </xdr:from>
    <xdr:to>
      <xdr:col>76</xdr:col>
      <xdr:colOff>165100</xdr:colOff>
      <xdr:row>79</xdr:row>
      <xdr:rowOff>163830</xdr:rowOff>
    </xdr:to>
    <xdr:sp macro="" textlink="">
      <xdr:nvSpPr>
        <xdr:cNvPr id="768" name="楕円 767">
          <a:extLst>
            <a:ext uri="{FF2B5EF4-FFF2-40B4-BE49-F238E27FC236}">
              <a16:creationId xmlns:a16="http://schemas.microsoft.com/office/drawing/2014/main" id="{D4335BD1-9A93-48BB-B42D-62FA9B3CD3F3}"/>
            </a:ext>
          </a:extLst>
        </xdr:cNvPr>
        <xdr:cNvSpPr/>
      </xdr:nvSpPr>
      <xdr:spPr>
        <a:xfrm>
          <a:off x="14541500" y="1360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113030</xdr:rowOff>
    </xdr:from>
    <xdr:to>
      <xdr:col>81</xdr:col>
      <xdr:colOff>50800</xdr:colOff>
      <xdr:row>79</xdr:row>
      <xdr:rowOff>134620</xdr:rowOff>
    </xdr:to>
    <xdr:cxnSp macro="">
      <xdr:nvCxnSpPr>
        <xdr:cNvPr id="769" name="直線コネクタ 768">
          <a:extLst>
            <a:ext uri="{FF2B5EF4-FFF2-40B4-BE49-F238E27FC236}">
              <a16:creationId xmlns:a16="http://schemas.microsoft.com/office/drawing/2014/main" id="{4BB557C7-CFDC-46C0-B911-98A569AD16F4}"/>
            </a:ext>
          </a:extLst>
        </xdr:cNvPr>
        <xdr:cNvCxnSpPr/>
      </xdr:nvCxnSpPr>
      <xdr:spPr>
        <a:xfrm>
          <a:off x="14592300" y="13657580"/>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34289</xdr:rowOff>
    </xdr:from>
    <xdr:to>
      <xdr:col>72</xdr:col>
      <xdr:colOff>38100</xdr:colOff>
      <xdr:row>79</xdr:row>
      <xdr:rowOff>135889</xdr:rowOff>
    </xdr:to>
    <xdr:sp macro="" textlink="">
      <xdr:nvSpPr>
        <xdr:cNvPr id="770" name="楕円 769">
          <a:extLst>
            <a:ext uri="{FF2B5EF4-FFF2-40B4-BE49-F238E27FC236}">
              <a16:creationId xmlns:a16="http://schemas.microsoft.com/office/drawing/2014/main" id="{8F9394D1-880F-4891-B9C4-35CE15A90007}"/>
            </a:ext>
          </a:extLst>
        </xdr:cNvPr>
        <xdr:cNvSpPr/>
      </xdr:nvSpPr>
      <xdr:spPr>
        <a:xfrm>
          <a:off x="13652500" y="1357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85089</xdr:rowOff>
    </xdr:from>
    <xdr:to>
      <xdr:col>76</xdr:col>
      <xdr:colOff>114300</xdr:colOff>
      <xdr:row>79</xdr:row>
      <xdr:rowOff>113030</xdr:rowOff>
    </xdr:to>
    <xdr:cxnSp macro="">
      <xdr:nvCxnSpPr>
        <xdr:cNvPr id="771" name="直線コネクタ 770">
          <a:extLst>
            <a:ext uri="{FF2B5EF4-FFF2-40B4-BE49-F238E27FC236}">
              <a16:creationId xmlns:a16="http://schemas.microsoft.com/office/drawing/2014/main" id="{B3D55019-5B10-4662-8ED3-9615202F8529}"/>
            </a:ext>
          </a:extLst>
        </xdr:cNvPr>
        <xdr:cNvCxnSpPr/>
      </xdr:nvCxnSpPr>
      <xdr:spPr>
        <a:xfrm>
          <a:off x="13703300" y="13629639"/>
          <a:ext cx="88900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17780</xdr:rowOff>
    </xdr:from>
    <xdr:to>
      <xdr:col>67</xdr:col>
      <xdr:colOff>101600</xdr:colOff>
      <xdr:row>79</xdr:row>
      <xdr:rowOff>119380</xdr:rowOff>
    </xdr:to>
    <xdr:sp macro="" textlink="">
      <xdr:nvSpPr>
        <xdr:cNvPr id="772" name="楕円 771">
          <a:extLst>
            <a:ext uri="{FF2B5EF4-FFF2-40B4-BE49-F238E27FC236}">
              <a16:creationId xmlns:a16="http://schemas.microsoft.com/office/drawing/2014/main" id="{4C280CF8-82C3-42F6-B255-F2D848ECF2E2}"/>
            </a:ext>
          </a:extLst>
        </xdr:cNvPr>
        <xdr:cNvSpPr/>
      </xdr:nvSpPr>
      <xdr:spPr>
        <a:xfrm>
          <a:off x="12763500" y="1356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68580</xdr:rowOff>
    </xdr:from>
    <xdr:to>
      <xdr:col>71</xdr:col>
      <xdr:colOff>177800</xdr:colOff>
      <xdr:row>79</xdr:row>
      <xdr:rowOff>85089</xdr:rowOff>
    </xdr:to>
    <xdr:cxnSp macro="">
      <xdr:nvCxnSpPr>
        <xdr:cNvPr id="773" name="直線コネクタ 772">
          <a:extLst>
            <a:ext uri="{FF2B5EF4-FFF2-40B4-BE49-F238E27FC236}">
              <a16:creationId xmlns:a16="http://schemas.microsoft.com/office/drawing/2014/main" id="{9332DE21-710B-4ED6-806D-838448ED180E}"/>
            </a:ext>
          </a:extLst>
        </xdr:cNvPr>
        <xdr:cNvCxnSpPr/>
      </xdr:nvCxnSpPr>
      <xdr:spPr>
        <a:xfrm>
          <a:off x="12814300" y="13613130"/>
          <a:ext cx="889000" cy="1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90188</xdr:rowOff>
    </xdr:from>
    <xdr:ext cx="405111" cy="259045"/>
    <xdr:sp macro="" textlink="">
      <xdr:nvSpPr>
        <xdr:cNvPr id="774" name="n_1aveValue【消防施設】&#10;有形固定資産減価償却率">
          <a:extLst>
            <a:ext uri="{FF2B5EF4-FFF2-40B4-BE49-F238E27FC236}">
              <a16:creationId xmlns:a16="http://schemas.microsoft.com/office/drawing/2014/main" id="{88DDF670-072B-43DE-8C7B-2B7CBABAFD38}"/>
            </a:ext>
          </a:extLst>
        </xdr:cNvPr>
        <xdr:cNvSpPr txBox="1"/>
      </xdr:nvSpPr>
      <xdr:spPr>
        <a:xfrm>
          <a:off x="15266044" y="14149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102888</xdr:rowOff>
    </xdr:from>
    <xdr:ext cx="405111" cy="259045"/>
    <xdr:sp macro="" textlink="">
      <xdr:nvSpPr>
        <xdr:cNvPr id="775" name="n_2aveValue【消防施設】&#10;有形固定資産減価償却率">
          <a:extLst>
            <a:ext uri="{FF2B5EF4-FFF2-40B4-BE49-F238E27FC236}">
              <a16:creationId xmlns:a16="http://schemas.microsoft.com/office/drawing/2014/main" id="{43B0C27A-321D-40EB-BB8B-3AF393D849C1}"/>
            </a:ext>
          </a:extLst>
        </xdr:cNvPr>
        <xdr:cNvSpPr txBox="1"/>
      </xdr:nvSpPr>
      <xdr:spPr>
        <a:xfrm>
          <a:off x="14389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116857</xdr:rowOff>
    </xdr:from>
    <xdr:ext cx="405111" cy="259045"/>
    <xdr:sp macro="" textlink="">
      <xdr:nvSpPr>
        <xdr:cNvPr id="776" name="n_3aveValue【消防施設】&#10;有形固定資産減価償却率">
          <a:extLst>
            <a:ext uri="{FF2B5EF4-FFF2-40B4-BE49-F238E27FC236}">
              <a16:creationId xmlns:a16="http://schemas.microsoft.com/office/drawing/2014/main" id="{702968D7-EF6D-4385-82AB-DC1F978614E1}"/>
            </a:ext>
          </a:extLst>
        </xdr:cNvPr>
        <xdr:cNvSpPr txBox="1"/>
      </xdr:nvSpPr>
      <xdr:spPr>
        <a:xfrm>
          <a:off x="13500744"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151147</xdr:rowOff>
    </xdr:from>
    <xdr:ext cx="405111" cy="259045"/>
    <xdr:sp macro="" textlink="">
      <xdr:nvSpPr>
        <xdr:cNvPr id="777" name="n_4aveValue【消防施設】&#10;有形固定資産減価償却率">
          <a:extLst>
            <a:ext uri="{FF2B5EF4-FFF2-40B4-BE49-F238E27FC236}">
              <a16:creationId xmlns:a16="http://schemas.microsoft.com/office/drawing/2014/main" id="{AE4DD33F-0F82-4C48-B231-57542D6F083D}"/>
            </a:ext>
          </a:extLst>
        </xdr:cNvPr>
        <xdr:cNvSpPr txBox="1"/>
      </xdr:nvSpPr>
      <xdr:spPr>
        <a:xfrm>
          <a:off x="12611744" y="1403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30497</xdr:rowOff>
    </xdr:from>
    <xdr:ext cx="405111" cy="259045"/>
    <xdr:sp macro="" textlink="">
      <xdr:nvSpPr>
        <xdr:cNvPr id="778" name="n_1mainValue【消防施設】&#10;有形固定資産減価償却率">
          <a:extLst>
            <a:ext uri="{FF2B5EF4-FFF2-40B4-BE49-F238E27FC236}">
              <a16:creationId xmlns:a16="http://schemas.microsoft.com/office/drawing/2014/main" id="{5BF08985-6749-42D4-9A9B-FCC1923B0A19}"/>
            </a:ext>
          </a:extLst>
        </xdr:cNvPr>
        <xdr:cNvSpPr txBox="1"/>
      </xdr:nvSpPr>
      <xdr:spPr>
        <a:xfrm>
          <a:off x="15266044" y="13403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8907</xdr:rowOff>
    </xdr:from>
    <xdr:ext cx="405111" cy="259045"/>
    <xdr:sp macro="" textlink="">
      <xdr:nvSpPr>
        <xdr:cNvPr id="779" name="n_2mainValue【消防施設】&#10;有形固定資産減価償却率">
          <a:extLst>
            <a:ext uri="{FF2B5EF4-FFF2-40B4-BE49-F238E27FC236}">
              <a16:creationId xmlns:a16="http://schemas.microsoft.com/office/drawing/2014/main" id="{59800C95-F946-402A-9E15-EACEAFE1249D}"/>
            </a:ext>
          </a:extLst>
        </xdr:cNvPr>
        <xdr:cNvSpPr txBox="1"/>
      </xdr:nvSpPr>
      <xdr:spPr>
        <a:xfrm>
          <a:off x="14389744" y="13382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152416</xdr:rowOff>
    </xdr:from>
    <xdr:ext cx="405111" cy="259045"/>
    <xdr:sp macro="" textlink="">
      <xdr:nvSpPr>
        <xdr:cNvPr id="780" name="n_3mainValue【消防施設】&#10;有形固定資産減価償却率">
          <a:extLst>
            <a:ext uri="{FF2B5EF4-FFF2-40B4-BE49-F238E27FC236}">
              <a16:creationId xmlns:a16="http://schemas.microsoft.com/office/drawing/2014/main" id="{8608D9E6-73B4-4DAD-A0B8-4BD68ABB094E}"/>
            </a:ext>
          </a:extLst>
        </xdr:cNvPr>
        <xdr:cNvSpPr txBox="1"/>
      </xdr:nvSpPr>
      <xdr:spPr>
        <a:xfrm>
          <a:off x="13500744" y="13354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135907</xdr:rowOff>
    </xdr:from>
    <xdr:ext cx="405111" cy="259045"/>
    <xdr:sp macro="" textlink="">
      <xdr:nvSpPr>
        <xdr:cNvPr id="781" name="n_4mainValue【消防施設】&#10;有形固定資産減価償却率">
          <a:extLst>
            <a:ext uri="{FF2B5EF4-FFF2-40B4-BE49-F238E27FC236}">
              <a16:creationId xmlns:a16="http://schemas.microsoft.com/office/drawing/2014/main" id="{C7481389-CDFF-4F33-8183-03C7CF04F39F}"/>
            </a:ext>
          </a:extLst>
        </xdr:cNvPr>
        <xdr:cNvSpPr txBox="1"/>
      </xdr:nvSpPr>
      <xdr:spPr>
        <a:xfrm>
          <a:off x="12611744" y="1333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a:extLst>
            <a:ext uri="{FF2B5EF4-FFF2-40B4-BE49-F238E27FC236}">
              <a16:creationId xmlns:a16="http://schemas.microsoft.com/office/drawing/2014/main" id="{BADD8FD0-FD1D-4568-B875-C3B218A4204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a:extLst>
            <a:ext uri="{FF2B5EF4-FFF2-40B4-BE49-F238E27FC236}">
              <a16:creationId xmlns:a16="http://schemas.microsoft.com/office/drawing/2014/main" id="{21CF8682-C0B4-4F95-B3E1-3A1BB87E3CE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a:extLst>
            <a:ext uri="{FF2B5EF4-FFF2-40B4-BE49-F238E27FC236}">
              <a16:creationId xmlns:a16="http://schemas.microsoft.com/office/drawing/2014/main" id="{01B6D539-3B03-4ABE-9425-9DD6EA5A98F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a:extLst>
            <a:ext uri="{FF2B5EF4-FFF2-40B4-BE49-F238E27FC236}">
              <a16:creationId xmlns:a16="http://schemas.microsoft.com/office/drawing/2014/main" id="{63C68B49-9856-4280-BD64-6E5A37C06A4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a:extLst>
            <a:ext uri="{FF2B5EF4-FFF2-40B4-BE49-F238E27FC236}">
              <a16:creationId xmlns:a16="http://schemas.microsoft.com/office/drawing/2014/main" id="{6CEDFD65-0D77-4174-85EA-F2DCCB929E8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a:extLst>
            <a:ext uri="{FF2B5EF4-FFF2-40B4-BE49-F238E27FC236}">
              <a16:creationId xmlns:a16="http://schemas.microsoft.com/office/drawing/2014/main" id="{17DA6325-7B34-4C7D-9643-0E99C1773C0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a:extLst>
            <a:ext uri="{FF2B5EF4-FFF2-40B4-BE49-F238E27FC236}">
              <a16:creationId xmlns:a16="http://schemas.microsoft.com/office/drawing/2014/main" id="{4E1AA874-443F-4720-9EE2-A3447353D6B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a:extLst>
            <a:ext uri="{FF2B5EF4-FFF2-40B4-BE49-F238E27FC236}">
              <a16:creationId xmlns:a16="http://schemas.microsoft.com/office/drawing/2014/main" id="{3BE27416-6FD6-4EF4-82C9-EE3226B2F26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a:extLst>
            <a:ext uri="{FF2B5EF4-FFF2-40B4-BE49-F238E27FC236}">
              <a16:creationId xmlns:a16="http://schemas.microsoft.com/office/drawing/2014/main" id="{87EF64C6-E6EC-4654-A934-9DF2EC373AC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a:extLst>
            <a:ext uri="{FF2B5EF4-FFF2-40B4-BE49-F238E27FC236}">
              <a16:creationId xmlns:a16="http://schemas.microsoft.com/office/drawing/2014/main" id="{F41B4978-5FF7-4EB9-A9AD-3FAFCF470E0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2" name="直線コネクタ 791">
          <a:extLst>
            <a:ext uri="{FF2B5EF4-FFF2-40B4-BE49-F238E27FC236}">
              <a16:creationId xmlns:a16="http://schemas.microsoft.com/office/drawing/2014/main" id="{726C36A0-985B-4092-A89C-E17118BDA5FD}"/>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3" name="テキスト ボックス 792">
          <a:extLst>
            <a:ext uri="{FF2B5EF4-FFF2-40B4-BE49-F238E27FC236}">
              <a16:creationId xmlns:a16="http://schemas.microsoft.com/office/drawing/2014/main" id="{A909D446-5915-456D-BCC6-61BDE26A9FAE}"/>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4" name="直線コネクタ 793">
          <a:extLst>
            <a:ext uri="{FF2B5EF4-FFF2-40B4-BE49-F238E27FC236}">
              <a16:creationId xmlns:a16="http://schemas.microsoft.com/office/drawing/2014/main" id="{0D77BD85-B65C-4FB9-BED4-A384CCDA1659}"/>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83</xdr:row>
      <xdr:rowOff>105427</xdr:rowOff>
    </xdr:from>
    <xdr:ext cx="595419" cy="259045"/>
    <xdr:sp macro="" textlink="">
      <xdr:nvSpPr>
        <xdr:cNvPr id="795" name="テキスト ボックス 794">
          <a:extLst>
            <a:ext uri="{FF2B5EF4-FFF2-40B4-BE49-F238E27FC236}">
              <a16:creationId xmlns:a16="http://schemas.microsoft.com/office/drawing/2014/main" id="{368209F2-F280-4AD6-9AA3-E2FA5E2D7194}"/>
            </a:ext>
          </a:extLst>
        </xdr:cNvPr>
        <xdr:cNvSpPr txBox="1"/>
      </xdr:nvSpPr>
      <xdr:spPr>
        <a:xfrm>
          <a:off x="17692581" y="1433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6" name="直線コネクタ 795">
          <a:extLst>
            <a:ext uri="{FF2B5EF4-FFF2-40B4-BE49-F238E27FC236}">
              <a16:creationId xmlns:a16="http://schemas.microsoft.com/office/drawing/2014/main" id="{1236BC15-D581-4DC0-8FF8-BF7C6859A31A}"/>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81</xdr:row>
      <xdr:rowOff>67327</xdr:rowOff>
    </xdr:from>
    <xdr:ext cx="595419" cy="259045"/>
    <xdr:sp macro="" textlink="">
      <xdr:nvSpPr>
        <xdr:cNvPr id="797" name="テキスト ボックス 796">
          <a:extLst>
            <a:ext uri="{FF2B5EF4-FFF2-40B4-BE49-F238E27FC236}">
              <a16:creationId xmlns:a16="http://schemas.microsoft.com/office/drawing/2014/main" id="{24FE968D-D732-47DD-82F3-9DB7828A2DF3}"/>
            </a:ext>
          </a:extLst>
        </xdr:cNvPr>
        <xdr:cNvSpPr txBox="1"/>
      </xdr:nvSpPr>
      <xdr:spPr>
        <a:xfrm>
          <a:off x="17692581" y="1395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8" name="直線コネクタ 797">
          <a:extLst>
            <a:ext uri="{FF2B5EF4-FFF2-40B4-BE49-F238E27FC236}">
              <a16:creationId xmlns:a16="http://schemas.microsoft.com/office/drawing/2014/main" id="{85CF70F4-59C6-4A50-85D9-6D21E46DF382}"/>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79</xdr:row>
      <xdr:rowOff>29227</xdr:rowOff>
    </xdr:from>
    <xdr:ext cx="595419" cy="259045"/>
    <xdr:sp macro="" textlink="">
      <xdr:nvSpPr>
        <xdr:cNvPr id="799" name="テキスト ボックス 798">
          <a:extLst>
            <a:ext uri="{FF2B5EF4-FFF2-40B4-BE49-F238E27FC236}">
              <a16:creationId xmlns:a16="http://schemas.microsoft.com/office/drawing/2014/main" id="{4317A08A-A107-4A58-97CB-4381C3906081}"/>
            </a:ext>
          </a:extLst>
        </xdr:cNvPr>
        <xdr:cNvSpPr txBox="1"/>
      </xdr:nvSpPr>
      <xdr:spPr>
        <a:xfrm>
          <a:off x="17692581" y="1357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0" name="直線コネクタ 799">
          <a:extLst>
            <a:ext uri="{FF2B5EF4-FFF2-40B4-BE49-F238E27FC236}">
              <a16:creationId xmlns:a16="http://schemas.microsoft.com/office/drawing/2014/main" id="{64C8E37C-0EA5-4A03-AE6A-9FF04FB1E0DD}"/>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162577</xdr:rowOff>
    </xdr:from>
    <xdr:ext cx="595419" cy="259045"/>
    <xdr:sp macro="" textlink="">
      <xdr:nvSpPr>
        <xdr:cNvPr id="801" name="テキスト ボックス 800">
          <a:extLst>
            <a:ext uri="{FF2B5EF4-FFF2-40B4-BE49-F238E27FC236}">
              <a16:creationId xmlns:a16="http://schemas.microsoft.com/office/drawing/2014/main" id="{AFCB123C-1925-4E69-83CB-55902EEB31EC}"/>
            </a:ext>
          </a:extLst>
        </xdr:cNvPr>
        <xdr:cNvSpPr txBox="1"/>
      </xdr:nvSpPr>
      <xdr:spPr>
        <a:xfrm>
          <a:off x="17692581" y="1319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a:extLst>
            <a:ext uri="{FF2B5EF4-FFF2-40B4-BE49-F238E27FC236}">
              <a16:creationId xmlns:a16="http://schemas.microsoft.com/office/drawing/2014/main" id="{4E1F0A9F-D63E-407E-BCF5-381586F3737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124477</xdr:rowOff>
    </xdr:from>
    <xdr:ext cx="595419" cy="259045"/>
    <xdr:sp macro="" textlink="">
      <xdr:nvSpPr>
        <xdr:cNvPr id="803" name="テキスト ボックス 802">
          <a:extLst>
            <a:ext uri="{FF2B5EF4-FFF2-40B4-BE49-F238E27FC236}">
              <a16:creationId xmlns:a16="http://schemas.microsoft.com/office/drawing/2014/main" id="{4AB3061D-32BB-4911-9D71-D4924C5CD9CA}"/>
            </a:ext>
          </a:extLst>
        </xdr:cNvPr>
        <xdr:cNvSpPr txBox="1"/>
      </xdr:nvSpPr>
      <xdr:spPr>
        <a:xfrm>
          <a:off x="17692581" y="1281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a:extLst>
            <a:ext uri="{FF2B5EF4-FFF2-40B4-BE49-F238E27FC236}">
              <a16:creationId xmlns:a16="http://schemas.microsoft.com/office/drawing/2014/main" id="{131229DD-C03E-4674-AA1A-7FE4B8B9E0F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70390</xdr:rowOff>
    </xdr:from>
    <xdr:to>
      <xdr:col>116</xdr:col>
      <xdr:colOff>62864</xdr:colOff>
      <xdr:row>86</xdr:row>
      <xdr:rowOff>114216</xdr:rowOff>
    </xdr:to>
    <xdr:cxnSp macro="">
      <xdr:nvCxnSpPr>
        <xdr:cNvPr id="805" name="直線コネクタ 804">
          <a:extLst>
            <a:ext uri="{FF2B5EF4-FFF2-40B4-BE49-F238E27FC236}">
              <a16:creationId xmlns:a16="http://schemas.microsoft.com/office/drawing/2014/main" id="{86DB558B-E17E-4B7E-ADDE-04BC2773151A}"/>
            </a:ext>
          </a:extLst>
        </xdr:cNvPr>
        <xdr:cNvCxnSpPr/>
      </xdr:nvCxnSpPr>
      <xdr:spPr>
        <a:xfrm flipV="1">
          <a:off x="22160864" y="13443490"/>
          <a:ext cx="0" cy="1415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161147</xdr:rowOff>
    </xdr:from>
    <xdr:ext cx="469744" cy="259045"/>
    <xdr:sp macro="" textlink="">
      <xdr:nvSpPr>
        <xdr:cNvPr id="806" name="【消防施設】&#10;一人当たり面積最小値テキスト">
          <a:extLst>
            <a:ext uri="{FF2B5EF4-FFF2-40B4-BE49-F238E27FC236}">
              <a16:creationId xmlns:a16="http://schemas.microsoft.com/office/drawing/2014/main" id="{2ECF6C2D-971C-4A55-9508-C5918541D169}"/>
            </a:ext>
          </a:extLst>
        </xdr:cNvPr>
        <xdr:cNvSpPr txBox="1"/>
      </xdr:nvSpPr>
      <xdr:spPr>
        <a:xfrm>
          <a:off x="22199600" y="14905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114216</xdr:rowOff>
    </xdr:from>
    <xdr:to>
      <xdr:col>116</xdr:col>
      <xdr:colOff>152400</xdr:colOff>
      <xdr:row>86</xdr:row>
      <xdr:rowOff>114216</xdr:rowOff>
    </xdr:to>
    <xdr:cxnSp macro="">
      <xdr:nvCxnSpPr>
        <xdr:cNvPr id="807" name="直線コネクタ 806">
          <a:extLst>
            <a:ext uri="{FF2B5EF4-FFF2-40B4-BE49-F238E27FC236}">
              <a16:creationId xmlns:a16="http://schemas.microsoft.com/office/drawing/2014/main" id="{58F9F014-E930-4BE9-969D-D1F803FE4068}"/>
            </a:ext>
          </a:extLst>
        </xdr:cNvPr>
        <xdr:cNvCxnSpPr/>
      </xdr:nvCxnSpPr>
      <xdr:spPr>
        <a:xfrm>
          <a:off x="22072600" y="1485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17067</xdr:rowOff>
    </xdr:from>
    <xdr:ext cx="599010" cy="259045"/>
    <xdr:sp macro="" textlink="">
      <xdr:nvSpPr>
        <xdr:cNvPr id="808" name="【消防施設】&#10;一人当たり面積最大値テキスト">
          <a:extLst>
            <a:ext uri="{FF2B5EF4-FFF2-40B4-BE49-F238E27FC236}">
              <a16:creationId xmlns:a16="http://schemas.microsoft.com/office/drawing/2014/main" id="{CC99B145-959D-47D2-8CF2-94C0C0E8D11D}"/>
            </a:ext>
          </a:extLst>
        </xdr:cNvPr>
        <xdr:cNvSpPr txBox="1"/>
      </xdr:nvSpPr>
      <xdr:spPr>
        <a:xfrm>
          <a:off x="22199600" y="13218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70390</xdr:rowOff>
    </xdr:from>
    <xdr:to>
      <xdr:col>116</xdr:col>
      <xdr:colOff>152400</xdr:colOff>
      <xdr:row>78</xdr:row>
      <xdr:rowOff>70390</xdr:rowOff>
    </xdr:to>
    <xdr:cxnSp macro="">
      <xdr:nvCxnSpPr>
        <xdr:cNvPr id="809" name="直線コネクタ 808">
          <a:extLst>
            <a:ext uri="{FF2B5EF4-FFF2-40B4-BE49-F238E27FC236}">
              <a16:creationId xmlns:a16="http://schemas.microsoft.com/office/drawing/2014/main" id="{FFC86620-449A-46E3-A766-2BF5E957053C}"/>
            </a:ext>
          </a:extLst>
        </xdr:cNvPr>
        <xdr:cNvCxnSpPr/>
      </xdr:nvCxnSpPr>
      <xdr:spPr>
        <a:xfrm>
          <a:off x="22072600" y="134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78598</xdr:rowOff>
    </xdr:from>
    <xdr:ext cx="469744" cy="259045"/>
    <xdr:sp macro="" textlink="">
      <xdr:nvSpPr>
        <xdr:cNvPr id="810" name="【消防施設】&#10;一人当たり面積平均値テキスト">
          <a:extLst>
            <a:ext uri="{FF2B5EF4-FFF2-40B4-BE49-F238E27FC236}">
              <a16:creationId xmlns:a16="http://schemas.microsoft.com/office/drawing/2014/main" id="{95D1D1FF-5610-40EB-8871-AE97FF94EABF}"/>
            </a:ext>
          </a:extLst>
        </xdr:cNvPr>
        <xdr:cNvSpPr txBox="1"/>
      </xdr:nvSpPr>
      <xdr:spPr>
        <a:xfrm>
          <a:off x="22199600" y="146518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55721</xdr:rowOff>
    </xdr:from>
    <xdr:to>
      <xdr:col>116</xdr:col>
      <xdr:colOff>114300</xdr:colOff>
      <xdr:row>86</xdr:row>
      <xdr:rowOff>157321</xdr:rowOff>
    </xdr:to>
    <xdr:sp macro="" textlink="">
      <xdr:nvSpPr>
        <xdr:cNvPr id="811" name="フローチャート: 判断 810">
          <a:extLst>
            <a:ext uri="{FF2B5EF4-FFF2-40B4-BE49-F238E27FC236}">
              <a16:creationId xmlns:a16="http://schemas.microsoft.com/office/drawing/2014/main" id="{4B0B17B6-DBFA-4515-8AB7-448039F43EFF}"/>
            </a:ext>
          </a:extLst>
        </xdr:cNvPr>
        <xdr:cNvSpPr/>
      </xdr:nvSpPr>
      <xdr:spPr>
        <a:xfrm>
          <a:off x="22110700" y="1480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56184</xdr:rowOff>
    </xdr:from>
    <xdr:to>
      <xdr:col>112</xdr:col>
      <xdr:colOff>38100</xdr:colOff>
      <xdr:row>86</xdr:row>
      <xdr:rowOff>157784</xdr:rowOff>
    </xdr:to>
    <xdr:sp macro="" textlink="">
      <xdr:nvSpPr>
        <xdr:cNvPr id="812" name="フローチャート: 判断 811">
          <a:extLst>
            <a:ext uri="{FF2B5EF4-FFF2-40B4-BE49-F238E27FC236}">
              <a16:creationId xmlns:a16="http://schemas.microsoft.com/office/drawing/2014/main" id="{C4ABCFCC-71BE-43EA-8A1B-DF1157F9A7CB}"/>
            </a:ext>
          </a:extLst>
        </xdr:cNvPr>
        <xdr:cNvSpPr/>
      </xdr:nvSpPr>
      <xdr:spPr>
        <a:xfrm>
          <a:off x="21272500" y="1480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62962</xdr:rowOff>
    </xdr:from>
    <xdr:to>
      <xdr:col>107</xdr:col>
      <xdr:colOff>101600</xdr:colOff>
      <xdr:row>86</xdr:row>
      <xdr:rowOff>164562</xdr:rowOff>
    </xdr:to>
    <xdr:sp macro="" textlink="">
      <xdr:nvSpPr>
        <xdr:cNvPr id="813" name="フローチャート: 判断 812">
          <a:extLst>
            <a:ext uri="{FF2B5EF4-FFF2-40B4-BE49-F238E27FC236}">
              <a16:creationId xmlns:a16="http://schemas.microsoft.com/office/drawing/2014/main" id="{0BFCC86D-0AC5-449F-B866-9B55ACE13E4B}"/>
            </a:ext>
          </a:extLst>
        </xdr:cNvPr>
        <xdr:cNvSpPr/>
      </xdr:nvSpPr>
      <xdr:spPr>
        <a:xfrm>
          <a:off x="20383500" y="1480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62974</xdr:rowOff>
    </xdr:from>
    <xdr:to>
      <xdr:col>102</xdr:col>
      <xdr:colOff>165100</xdr:colOff>
      <xdr:row>86</xdr:row>
      <xdr:rowOff>164574</xdr:rowOff>
    </xdr:to>
    <xdr:sp macro="" textlink="">
      <xdr:nvSpPr>
        <xdr:cNvPr id="814" name="フローチャート: 判断 813">
          <a:extLst>
            <a:ext uri="{FF2B5EF4-FFF2-40B4-BE49-F238E27FC236}">
              <a16:creationId xmlns:a16="http://schemas.microsoft.com/office/drawing/2014/main" id="{9CF3D4C2-2EEB-4739-9F93-3CB1D9D19ADF}"/>
            </a:ext>
          </a:extLst>
        </xdr:cNvPr>
        <xdr:cNvSpPr/>
      </xdr:nvSpPr>
      <xdr:spPr>
        <a:xfrm>
          <a:off x="19494500" y="1480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62985</xdr:rowOff>
    </xdr:from>
    <xdr:to>
      <xdr:col>98</xdr:col>
      <xdr:colOff>38100</xdr:colOff>
      <xdr:row>86</xdr:row>
      <xdr:rowOff>164585</xdr:rowOff>
    </xdr:to>
    <xdr:sp macro="" textlink="">
      <xdr:nvSpPr>
        <xdr:cNvPr id="815" name="フローチャート: 判断 814">
          <a:extLst>
            <a:ext uri="{FF2B5EF4-FFF2-40B4-BE49-F238E27FC236}">
              <a16:creationId xmlns:a16="http://schemas.microsoft.com/office/drawing/2014/main" id="{F50BEAF1-B1C7-427D-B68F-6DBA827C3E2B}"/>
            </a:ext>
          </a:extLst>
        </xdr:cNvPr>
        <xdr:cNvSpPr/>
      </xdr:nvSpPr>
      <xdr:spPr>
        <a:xfrm>
          <a:off x="18605500" y="1480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C0108F96-646F-4AAA-A9DC-DBA10888801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FCE02252-665E-4014-BA30-AFB407D74FD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EFAB8692-4728-4746-A117-BD77C45E434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A4E3B055-A3EB-4793-80B0-378B7D6588C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56C4475-C15F-433B-AD04-DEAE5A568A9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61999</xdr:rowOff>
    </xdr:from>
    <xdr:to>
      <xdr:col>116</xdr:col>
      <xdr:colOff>114300</xdr:colOff>
      <xdr:row>86</xdr:row>
      <xdr:rowOff>163599</xdr:rowOff>
    </xdr:to>
    <xdr:sp macro="" textlink="">
      <xdr:nvSpPr>
        <xdr:cNvPr id="821" name="楕円 820">
          <a:extLst>
            <a:ext uri="{FF2B5EF4-FFF2-40B4-BE49-F238E27FC236}">
              <a16:creationId xmlns:a16="http://schemas.microsoft.com/office/drawing/2014/main" id="{D7333581-728D-483C-BEE1-A2218FD3F548}"/>
            </a:ext>
          </a:extLst>
        </xdr:cNvPr>
        <xdr:cNvSpPr/>
      </xdr:nvSpPr>
      <xdr:spPr>
        <a:xfrm>
          <a:off x="22110700" y="1480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34147</xdr:rowOff>
    </xdr:from>
    <xdr:ext cx="469744" cy="259045"/>
    <xdr:sp macro="" textlink="">
      <xdr:nvSpPr>
        <xdr:cNvPr id="822" name="【消防施設】&#10;一人当たり面積該当値テキスト">
          <a:extLst>
            <a:ext uri="{FF2B5EF4-FFF2-40B4-BE49-F238E27FC236}">
              <a16:creationId xmlns:a16="http://schemas.microsoft.com/office/drawing/2014/main" id="{D87BBCB3-1ABA-4035-AA2B-3E5761546268}"/>
            </a:ext>
          </a:extLst>
        </xdr:cNvPr>
        <xdr:cNvSpPr txBox="1"/>
      </xdr:nvSpPr>
      <xdr:spPr>
        <a:xfrm>
          <a:off x="22199600" y="14778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62029</xdr:rowOff>
    </xdr:from>
    <xdr:to>
      <xdr:col>112</xdr:col>
      <xdr:colOff>38100</xdr:colOff>
      <xdr:row>86</xdr:row>
      <xdr:rowOff>163629</xdr:rowOff>
    </xdr:to>
    <xdr:sp macro="" textlink="">
      <xdr:nvSpPr>
        <xdr:cNvPr id="823" name="楕円 822">
          <a:extLst>
            <a:ext uri="{FF2B5EF4-FFF2-40B4-BE49-F238E27FC236}">
              <a16:creationId xmlns:a16="http://schemas.microsoft.com/office/drawing/2014/main" id="{F48B136D-6A25-478E-BC78-978DA6617793}"/>
            </a:ext>
          </a:extLst>
        </xdr:cNvPr>
        <xdr:cNvSpPr/>
      </xdr:nvSpPr>
      <xdr:spPr>
        <a:xfrm>
          <a:off x="21272500" y="1480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112799</xdr:rowOff>
    </xdr:from>
    <xdr:to>
      <xdr:col>116</xdr:col>
      <xdr:colOff>63500</xdr:colOff>
      <xdr:row>86</xdr:row>
      <xdr:rowOff>112829</xdr:rowOff>
    </xdr:to>
    <xdr:cxnSp macro="">
      <xdr:nvCxnSpPr>
        <xdr:cNvPr id="824" name="直線コネクタ 823">
          <a:extLst>
            <a:ext uri="{FF2B5EF4-FFF2-40B4-BE49-F238E27FC236}">
              <a16:creationId xmlns:a16="http://schemas.microsoft.com/office/drawing/2014/main" id="{DE437B1F-C6F9-4038-A2BD-D8306DF59C58}"/>
            </a:ext>
          </a:extLst>
        </xdr:cNvPr>
        <xdr:cNvCxnSpPr/>
      </xdr:nvCxnSpPr>
      <xdr:spPr>
        <a:xfrm flipV="1">
          <a:off x="21323300" y="14857499"/>
          <a:ext cx="838200" cy="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62057</xdr:rowOff>
    </xdr:from>
    <xdr:to>
      <xdr:col>107</xdr:col>
      <xdr:colOff>101600</xdr:colOff>
      <xdr:row>86</xdr:row>
      <xdr:rowOff>163657</xdr:rowOff>
    </xdr:to>
    <xdr:sp macro="" textlink="">
      <xdr:nvSpPr>
        <xdr:cNvPr id="825" name="楕円 824">
          <a:extLst>
            <a:ext uri="{FF2B5EF4-FFF2-40B4-BE49-F238E27FC236}">
              <a16:creationId xmlns:a16="http://schemas.microsoft.com/office/drawing/2014/main" id="{6D36D80F-989A-49C1-B35E-4041F6A453E6}"/>
            </a:ext>
          </a:extLst>
        </xdr:cNvPr>
        <xdr:cNvSpPr/>
      </xdr:nvSpPr>
      <xdr:spPr>
        <a:xfrm>
          <a:off x="20383500" y="1480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112829</xdr:rowOff>
    </xdr:from>
    <xdr:to>
      <xdr:col>111</xdr:col>
      <xdr:colOff>177800</xdr:colOff>
      <xdr:row>86</xdr:row>
      <xdr:rowOff>112857</xdr:rowOff>
    </xdr:to>
    <xdr:cxnSp macro="">
      <xdr:nvCxnSpPr>
        <xdr:cNvPr id="826" name="直線コネクタ 825">
          <a:extLst>
            <a:ext uri="{FF2B5EF4-FFF2-40B4-BE49-F238E27FC236}">
              <a16:creationId xmlns:a16="http://schemas.microsoft.com/office/drawing/2014/main" id="{6AA87BD0-7E45-4869-BE16-C99A21139E90}"/>
            </a:ext>
          </a:extLst>
        </xdr:cNvPr>
        <xdr:cNvCxnSpPr/>
      </xdr:nvCxnSpPr>
      <xdr:spPr>
        <a:xfrm flipV="1">
          <a:off x="20434300" y="14857529"/>
          <a:ext cx="889000" cy="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61984</xdr:rowOff>
    </xdr:from>
    <xdr:to>
      <xdr:col>102</xdr:col>
      <xdr:colOff>165100</xdr:colOff>
      <xdr:row>86</xdr:row>
      <xdr:rowOff>163584</xdr:rowOff>
    </xdr:to>
    <xdr:sp macro="" textlink="">
      <xdr:nvSpPr>
        <xdr:cNvPr id="827" name="楕円 826">
          <a:extLst>
            <a:ext uri="{FF2B5EF4-FFF2-40B4-BE49-F238E27FC236}">
              <a16:creationId xmlns:a16="http://schemas.microsoft.com/office/drawing/2014/main" id="{B84E197D-15A5-44F4-984D-8A4E86BCEE44}"/>
            </a:ext>
          </a:extLst>
        </xdr:cNvPr>
        <xdr:cNvSpPr/>
      </xdr:nvSpPr>
      <xdr:spPr>
        <a:xfrm>
          <a:off x="19494500" y="1480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112784</xdr:rowOff>
    </xdr:from>
    <xdr:to>
      <xdr:col>107</xdr:col>
      <xdr:colOff>50800</xdr:colOff>
      <xdr:row>86</xdr:row>
      <xdr:rowOff>112857</xdr:rowOff>
    </xdr:to>
    <xdr:cxnSp macro="">
      <xdr:nvCxnSpPr>
        <xdr:cNvPr id="828" name="直線コネクタ 827">
          <a:extLst>
            <a:ext uri="{FF2B5EF4-FFF2-40B4-BE49-F238E27FC236}">
              <a16:creationId xmlns:a16="http://schemas.microsoft.com/office/drawing/2014/main" id="{A3BB6534-88A4-487C-89C3-47CAEC548AD4}"/>
            </a:ext>
          </a:extLst>
        </xdr:cNvPr>
        <xdr:cNvCxnSpPr/>
      </xdr:nvCxnSpPr>
      <xdr:spPr>
        <a:xfrm>
          <a:off x="19545300" y="14857484"/>
          <a:ext cx="889000" cy="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62007</xdr:rowOff>
    </xdr:from>
    <xdr:to>
      <xdr:col>98</xdr:col>
      <xdr:colOff>38100</xdr:colOff>
      <xdr:row>86</xdr:row>
      <xdr:rowOff>163607</xdr:rowOff>
    </xdr:to>
    <xdr:sp macro="" textlink="">
      <xdr:nvSpPr>
        <xdr:cNvPr id="829" name="楕円 828">
          <a:extLst>
            <a:ext uri="{FF2B5EF4-FFF2-40B4-BE49-F238E27FC236}">
              <a16:creationId xmlns:a16="http://schemas.microsoft.com/office/drawing/2014/main" id="{9D286CD7-0D1C-49D6-ABE3-B965DE96E853}"/>
            </a:ext>
          </a:extLst>
        </xdr:cNvPr>
        <xdr:cNvSpPr/>
      </xdr:nvSpPr>
      <xdr:spPr>
        <a:xfrm>
          <a:off x="18605500" y="1480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112784</xdr:rowOff>
    </xdr:from>
    <xdr:to>
      <xdr:col>102</xdr:col>
      <xdr:colOff>114300</xdr:colOff>
      <xdr:row>86</xdr:row>
      <xdr:rowOff>112807</xdr:rowOff>
    </xdr:to>
    <xdr:cxnSp macro="">
      <xdr:nvCxnSpPr>
        <xdr:cNvPr id="830" name="直線コネクタ 829">
          <a:extLst>
            <a:ext uri="{FF2B5EF4-FFF2-40B4-BE49-F238E27FC236}">
              <a16:creationId xmlns:a16="http://schemas.microsoft.com/office/drawing/2014/main" id="{F9A831BB-C923-4DA1-97C6-A04409F0205A}"/>
            </a:ext>
          </a:extLst>
        </xdr:cNvPr>
        <xdr:cNvCxnSpPr/>
      </xdr:nvCxnSpPr>
      <xdr:spPr>
        <a:xfrm flipV="1">
          <a:off x="18656300" y="14857484"/>
          <a:ext cx="8890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2861</xdr:rowOff>
    </xdr:from>
    <xdr:ext cx="469744" cy="259045"/>
    <xdr:sp macro="" textlink="">
      <xdr:nvSpPr>
        <xdr:cNvPr id="831" name="n_1aveValue【消防施設】&#10;一人当たり面積">
          <a:extLst>
            <a:ext uri="{FF2B5EF4-FFF2-40B4-BE49-F238E27FC236}">
              <a16:creationId xmlns:a16="http://schemas.microsoft.com/office/drawing/2014/main" id="{06DE9CF5-7BB9-4E06-AC45-3E03CBBC1497}"/>
            </a:ext>
          </a:extLst>
        </xdr:cNvPr>
        <xdr:cNvSpPr txBox="1"/>
      </xdr:nvSpPr>
      <xdr:spPr>
        <a:xfrm>
          <a:off x="21075727" y="1457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155689</xdr:rowOff>
    </xdr:from>
    <xdr:ext cx="469744" cy="259045"/>
    <xdr:sp macro="" textlink="">
      <xdr:nvSpPr>
        <xdr:cNvPr id="832" name="n_2aveValue【消防施設】&#10;一人当たり面積">
          <a:extLst>
            <a:ext uri="{FF2B5EF4-FFF2-40B4-BE49-F238E27FC236}">
              <a16:creationId xmlns:a16="http://schemas.microsoft.com/office/drawing/2014/main" id="{A60D5407-81BE-4B80-ACDB-32545E5A7EAE}"/>
            </a:ext>
          </a:extLst>
        </xdr:cNvPr>
        <xdr:cNvSpPr txBox="1"/>
      </xdr:nvSpPr>
      <xdr:spPr>
        <a:xfrm>
          <a:off x="20199427" y="14900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155701</xdr:rowOff>
    </xdr:from>
    <xdr:ext cx="469744" cy="259045"/>
    <xdr:sp macro="" textlink="">
      <xdr:nvSpPr>
        <xdr:cNvPr id="833" name="n_3aveValue【消防施設】&#10;一人当たり面積">
          <a:extLst>
            <a:ext uri="{FF2B5EF4-FFF2-40B4-BE49-F238E27FC236}">
              <a16:creationId xmlns:a16="http://schemas.microsoft.com/office/drawing/2014/main" id="{D04EDD8C-3327-4CC6-8104-5BC14D1A0FA7}"/>
            </a:ext>
          </a:extLst>
        </xdr:cNvPr>
        <xdr:cNvSpPr txBox="1"/>
      </xdr:nvSpPr>
      <xdr:spPr>
        <a:xfrm>
          <a:off x="19310427" y="14900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155712</xdr:rowOff>
    </xdr:from>
    <xdr:ext cx="469744" cy="259045"/>
    <xdr:sp macro="" textlink="">
      <xdr:nvSpPr>
        <xdr:cNvPr id="834" name="n_4aveValue【消防施設】&#10;一人当たり面積">
          <a:extLst>
            <a:ext uri="{FF2B5EF4-FFF2-40B4-BE49-F238E27FC236}">
              <a16:creationId xmlns:a16="http://schemas.microsoft.com/office/drawing/2014/main" id="{82E62CB4-943B-4A9A-B402-24D342E87214}"/>
            </a:ext>
          </a:extLst>
        </xdr:cNvPr>
        <xdr:cNvSpPr txBox="1"/>
      </xdr:nvSpPr>
      <xdr:spPr>
        <a:xfrm>
          <a:off x="18421427" y="1490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154756</xdr:rowOff>
    </xdr:from>
    <xdr:ext cx="469744" cy="259045"/>
    <xdr:sp macro="" textlink="">
      <xdr:nvSpPr>
        <xdr:cNvPr id="835" name="n_1mainValue【消防施設】&#10;一人当たり面積">
          <a:extLst>
            <a:ext uri="{FF2B5EF4-FFF2-40B4-BE49-F238E27FC236}">
              <a16:creationId xmlns:a16="http://schemas.microsoft.com/office/drawing/2014/main" id="{6DF7738A-1AB7-4E51-8260-7C86561E1279}"/>
            </a:ext>
          </a:extLst>
        </xdr:cNvPr>
        <xdr:cNvSpPr txBox="1"/>
      </xdr:nvSpPr>
      <xdr:spPr>
        <a:xfrm>
          <a:off x="21075727" y="14899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8734</xdr:rowOff>
    </xdr:from>
    <xdr:ext cx="469744" cy="259045"/>
    <xdr:sp macro="" textlink="">
      <xdr:nvSpPr>
        <xdr:cNvPr id="836" name="n_2mainValue【消防施設】&#10;一人当たり面積">
          <a:extLst>
            <a:ext uri="{FF2B5EF4-FFF2-40B4-BE49-F238E27FC236}">
              <a16:creationId xmlns:a16="http://schemas.microsoft.com/office/drawing/2014/main" id="{6C9359A6-E8E0-4264-89F6-C798354C17BF}"/>
            </a:ext>
          </a:extLst>
        </xdr:cNvPr>
        <xdr:cNvSpPr txBox="1"/>
      </xdr:nvSpPr>
      <xdr:spPr>
        <a:xfrm>
          <a:off x="20199427" y="14581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8661</xdr:rowOff>
    </xdr:from>
    <xdr:ext cx="469744" cy="259045"/>
    <xdr:sp macro="" textlink="">
      <xdr:nvSpPr>
        <xdr:cNvPr id="837" name="n_3mainValue【消防施設】&#10;一人当たり面積">
          <a:extLst>
            <a:ext uri="{FF2B5EF4-FFF2-40B4-BE49-F238E27FC236}">
              <a16:creationId xmlns:a16="http://schemas.microsoft.com/office/drawing/2014/main" id="{8DC05210-544E-4010-B693-FD4E58CF1B25}"/>
            </a:ext>
          </a:extLst>
        </xdr:cNvPr>
        <xdr:cNvSpPr txBox="1"/>
      </xdr:nvSpPr>
      <xdr:spPr>
        <a:xfrm>
          <a:off x="19310427" y="14581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8684</xdr:rowOff>
    </xdr:from>
    <xdr:ext cx="469744" cy="259045"/>
    <xdr:sp macro="" textlink="">
      <xdr:nvSpPr>
        <xdr:cNvPr id="838" name="n_4mainValue【消防施設】&#10;一人当たり面積">
          <a:extLst>
            <a:ext uri="{FF2B5EF4-FFF2-40B4-BE49-F238E27FC236}">
              <a16:creationId xmlns:a16="http://schemas.microsoft.com/office/drawing/2014/main" id="{ABD51956-46B5-4C6F-AEDD-3DD32A580A31}"/>
            </a:ext>
          </a:extLst>
        </xdr:cNvPr>
        <xdr:cNvSpPr txBox="1"/>
      </xdr:nvSpPr>
      <xdr:spPr>
        <a:xfrm>
          <a:off x="18421427" y="14581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a:extLst>
            <a:ext uri="{FF2B5EF4-FFF2-40B4-BE49-F238E27FC236}">
              <a16:creationId xmlns:a16="http://schemas.microsoft.com/office/drawing/2014/main" id="{D818E5C6-5549-4395-B4FC-EEFF6BA0D3D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a:extLst>
            <a:ext uri="{FF2B5EF4-FFF2-40B4-BE49-F238E27FC236}">
              <a16:creationId xmlns:a16="http://schemas.microsoft.com/office/drawing/2014/main" id="{80322710-C3E4-42AC-80C7-9F480B69181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a:extLst>
            <a:ext uri="{FF2B5EF4-FFF2-40B4-BE49-F238E27FC236}">
              <a16:creationId xmlns:a16="http://schemas.microsoft.com/office/drawing/2014/main" id="{B430D1C4-55E1-436C-B845-9E0C068BCD1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a:extLst>
            <a:ext uri="{FF2B5EF4-FFF2-40B4-BE49-F238E27FC236}">
              <a16:creationId xmlns:a16="http://schemas.microsoft.com/office/drawing/2014/main" id="{BC6E4779-97FE-4517-9323-87549C9E622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a:extLst>
            <a:ext uri="{FF2B5EF4-FFF2-40B4-BE49-F238E27FC236}">
              <a16:creationId xmlns:a16="http://schemas.microsoft.com/office/drawing/2014/main" id="{ACAF72EB-0004-4BBA-99ED-96FD82389DD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a:extLst>
            <a:ext uri="{FF2B5EF4-FFF2-40B4-BE49-F238E27FC236}">
              <a16:creationId xmlns:a16="http://schemas.microsoft.com/office/drawing/2014/main" id="{7F73786E-394E-410F-BD64-98F41DFC9C6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a:extLst>
            <a:ext uri="{FF2B5EF4-FFF2-40B4-BE49-F238E27FC236}">
              <a16:creationId xmlns:a16="http://schemas.microsoft.com/office/drawing/2014/main" id="{F500A1EB-F8F9-4443-9398-3CB0598B019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a:extLst>
            <a:ext uri="{FF2B5EF4-FFF2-40B4-BE49-F238E27FC236}">
              <a16:creationId xmlns:a16="http://schemas.microsoft.com/office/drawing/2014/main" id="{369D04D6-6368-4D74-8A52-E7DD4E42ADF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a:extLst>
            <a:ext uri="{FF2B5EF4-FFF2-40B4-BE49-F238E27FC236}">
              <a16:creationId xmlns:a16="http://schemas.microsoft.com/office/drawing/2014/main" id="{043829D5-25E3-4150-9A96-06AC9F7209E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a:extLst>
            <a:ext uri="{FF2B5EF4-FFF2-40B4-BE49-F238E27FC236}">
              <a16:creationId xmlns:a16="http://schemas.microsoft.com/office/drawing/2014/main" id="{047F079D-ECC2-46B4-A75C-8191567AFAC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a:extLst>
            <a:ext uri="{FF2B5EF4-FFF2-40B4-BE49-F238E27FC236}">
              <a16:creationId xmlns:a16="http://schemas.microsoft.com/office/drawing/2014/main" id="{3E97A3FB-B0B6-4DAF-9315-DE82F9A26B0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a:extLst>
            <a:ext uri="{FF2B5EF4-FFF2-40B4-BE49-F238E27FC236}">
              <a16:creationId xmlns:a16="http://schemas.microsoft.com/office/drawing/2014/main" id="{4E898A6D-2270-43C4-A223-52301186B66B}"/>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a:extLst>
            <a:ext uri="{FF2B5EF4-FFF2-40B4-BE49-F238E27FC236}">
              <a16:creationId xmlns:a16="http://schemas.microsoft.com/office/drawing/2014/main" id="{57B6A0CE-9D96-471A-A1FE-80AF77F500F3}"/>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a:extLst>
            <a:ext uri="{FF2B5EF4-FFF2-40B4-BE49-F238E27FC236}">
              <a16:creationId xmlns:a16="http://schemas.microsoft.com/office/drawing/2014/main" id="{DEFCB67D-69C9-42A5-B022-318AB5A57314}"/>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a:extLst>
            <a:ext uri="{FF2B5EF4-FFF2-40B4-BE49-F238E27FC236}">
              <a16:creationId xmlns:a16="http://schemas.microsoft.com/office/drawing/2014/main" id="{AE27CC84-9C1B-4A5D-937D-0CC98171B009}"/>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a:extLst>
            <a:ext uri="{FF2B5EF4-FFF2-40B4-BE49-F238E27FC236}">
              <a16:creationId xmlns:a16="http://schemas.microsoft.com/office/drawing/2014/main" id="{C81D4E39-C449-4E75-B90F-EE860F9F01C9}"/>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a:extLst>
            <a:ext uri="{FF2B5EF4-FFF2-40B4-BE49-F238E27FC236}">
              <a16:creationId xmlns:a16="http://schemas.microsoft.com/office/drawing/2014/main" id="{E599C2F8-2B20-426C-B1A8-F4D9FEEEB4B8}"/>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a:extLst>
            <a:ext uri="{FF2B5EF4-FFF2-40B4-BE49-F238E27FC236}">
              <a16:creationId xmlns:a16="http://schemas.microsoft.com/office/drawing/2014/main" id="{EC5EEEF0-797D-4B06-A436-587429D5B09C}"/>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a:extLst>
            <a:ext uri="{FF2B5EF4-FFF2-40B4-BE49-F238E27FC236}">
              <a16:creationId xmlns:a16="http://schemas.microsoft.com/office/drawing/2014/main" id="{BCB31386-3FEC-4600-AB6C-CFCB998BF859}"/>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a:extLst>
            <a:ext uri="{FF2B5EF4-FFF2-40B4-BE49-F238E27FC236}">
              <a16:creationId xmlns:a16="http://schemas.microsoft.com/office/drawing/2014/main" id="{C940025F-A4A3-4726-BBD3-84B79BCB7C68}"/>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a:extLst>
            <a:ext uri="{FF2B5EF4-FFF2-40B4-BE49-F238E27FC236}">
              <a16:creationId xmlns:a16="http://schemas.microsoft.com/office/drawing/2014/main" id="{4B61D156-A28A-4CB5-B902-DB570D59466B}"/>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a:extLst>
            <a:ext uri="{FF2B5EF4-FFF2-40B4-BE49-F238E27FC236}">
              <a16:creationId xmlns:a16="http://schemas.microsoft.com/office/drawing/2014/main" id="{364C88FD-E207-4FE7-8014-0E62AA0A811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a:extLst>
            <a:ext uri="{FF2B5EF4-FFF2-40B4-BE49-F238E27FC236}">
              <a16:creationId xmlns:a16="http://schemas.microsoft.com/office/drawing/2014/main" id="{D5CDB223-4F9D-4F0E-B650-3EE745C48E66}"/>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F5764A8F-57CD-4E98-AB6B-FCB67B1D9C7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876525B7-D977-40D6-9C40-92BB8066EAD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xdr:rowOff>
    </xdr:from>
    <xdr:to>
      <xdr:col>85</xdr:col>
      <xdr:colOff>126364</xdr:colOff>
      <xdr:row>109</xdr:row>
      <xdr:rowOff>35379</xdr:rowOff>
    </xdr:to>
    <xdr:cxnSp macro="">
      <xdr:nvCxnSpPr>
        <xdr:cNvPr id="864" name="直線コネクタ 863">
          <a:extLst>
            <a:ext uri="{FF2B5EF4-FFF2-40B4-BE49-F238E27FC236}">
              <a16:creationId xmlns:a16="http://schemas.microsoft.com/office/drawing/2014/main" id="{A1FF9DD0-EFE5-4753-BF97-2F2DF43232E4}"/>
            </a:ext>
          </a:extLst>
        </xdr:cNvPr>
        <xdr:cNvCxnSpPr/>
      </xdr:nvCxnSpPr>
      <xdr:spPr>
        <a:xfrm flipV="1">
          <a:off x="16318864" y="1714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5" name="【庁舎】&#10;有形固定資産減価償却率最小値テキスト">
          <a:extLst>
            <a:ext uri="{FF2B5EF4-FFF2-40B4-BE49-F238E27FC236}">
              <a16:creationId xmlns:a16="http://schemas.microsoft.com/office/drawing/2014/main" id="{B5128305-4659-44FF-9A17-2E1BC4EAAB66}"/>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6" name="直線コネクタ 865">
          <a:extLst>
            <a:ext uri="{FF2B5EF4-FFF2-40B4-BE49-F238E27FC236}">
              <a16:creationId xmlns:a16="http://schemas.microsoft.com/office/drawing/2014/main" id="{6954E396-6A63-4F69-8E17-C3C59D5027DC}"/>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120848</xdr:rowOff>
    </xdr:from>
    <xdr:ext cx="340478" cy="259045"/>
    <xdr:sp macro="" textlink="">
      <xdr:nvSpPr>
        <xdr:cNvPr id="867" name="【庁舎】&#10;有形固定資産減価償却率最大値テキスト">
          <a:extLst>
            <a:ext uri="{FF2B5EF4-FFF2-40B4-BE49-F238E27FC236}">
              <a16:creationId xmlns:a16="http://schemas.microsoft.com/office/drawing/2014/main" id="{821A5CE7-090C-4868-9812-552A255172C7}"/>
            </a:ext>
          </a:extLst>
        </xdr:cNvPr>
        <xdr:cNvSpPr txBox="1"/>
      </xdr:nvSpPr>
      <xdr:spPr>
        <a:xfrm>
          <a:off x="16357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xdr:rowOff>
    </xdr:from>
    <xdr:to>
      <xdr:col>86</xdr:col>
      <xdr:colOff>25400</xdr:colOff>
      <xdr:row>100</xdr:row>
      <xdr:rowOff>2721</xdr:rowOff>
    </xdr:to>
    <xdr:cxnSp macro="">
      <xdr:nvCxnSpPr>
        <xdr:cNvPr id="868" name="直線コネクタ 867">
          <a:extLst>
            <a:ext uri="{FF2B5EF4-FFF2-40B4-BE49-F238E27FC236}">
              <a16:creationId xmlns:a16="http://schemas.microsoft.com/office/drawing/2014/main" id="{9B8C4F8F-3B4B-4B87-A5A6-5ABCE9BE6609}"/>
            </a:ext>
          </a:extLst>
        </xdr:cNvPr>
        <xdr:cNvCxnSpPr/>
      </xdr:nvCxnSpPr>
      <xdr:spPr>
        <a:xfrm>
          <a:off x="16230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36847</xdr:rowOff>
    </xdr:from>
    <xdr:ext cx="405111" cy="259045"/>
    <xdr:sp macro="" textlink="">
      <xdr:nvSpPr>
        <xdr:cNvPr id="869" name="【庁舎】&#10;有形固定資産減価償却率平均値テキスト">
          <a:extLst>
            <a:ext uri="{FF2B5EF4-FFF2-40B4-BE49-F238E27FC236}">
              <a16:creationId xmlns:a16="http://schemas.microsoft.com/office/drawing/2014/main" id="{5B54CF51-D80E-47F5-9001-892215E1730B}"/>
            </a:ext>
          </a:extLst>
        </xdr:cNvPr>
        <xdr:cNvSpPr txBox="1"/>
      </xdr:nvSpPr>
      <xdr:spPr>
        <a:xfrm>
          <a:off x="16357600" y="1769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870" name="フローチャート: 判断 869">
          <a:extLst>
            <a:ext uri="{FF2B5EF4-FFF2-40B4-BE49-F238E27FC236}">
              <a16:creationId xmlns:a16="http://schemas.microsoft.com/office/drawing/2014/main" id="{C83CBF5F-E12F-4713-AFD7-0716B8236510}"/>
            </a:ext>
          </a:extLst>
        </xdr:cNvPr>
        <xdr:cNvSpPr/>
      </xdr:nvSpPr>
      <xdr:spPr>
        <a:xfrm>
          <a:off x="16268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40095</xdr:rowOff>
    </xdr:from>
    <xdr:to>
      <xdr:col>81</xdr:col>
      <xdr:colOff>101600</xdr:colOff>
      <xdr:row>104</xdr:row>
      <xdr:rowOff>141695</xdr:rowOff>
    </xdr:to>
    <xdr:sp macro="" textlink="">
      <xdr:nvSpPr>
        <xdr:cNvPr id="871" name="フローチャート: 判断 870">
          <a:extLst>
            <a:ext uri="{FF2B5EF4-FFF2-40B4-BE49-F238E27FC236}">
              <a16:creationId xmlns:a16="http://schemas.microsoft.com/office/drawing/2014/main" id="{483D17DA-DF6E-4984-96A5-BA02A8A920ED}"/>
            </a:ext>
          </a:extLst>
        </xdr:cNvPr>
        <xdr:cNvSpPr/>
      </xdr:nvSpPr>
      <xdr:spPr>
        <a:xfrm>
          <a:off x="15430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872" name="フローチャート: 判断 871">
          <a:extLst>
            <a:ext uri="{FF2B5EF4-FFF2-40B4-BE49-F238E27FC236}">
              <a16:creationId xmlns:a16="http://schemas.microsoft.com/office/drawing/2014/main" id="{48D4EDE3-6698-47AB-9C76-405A8F44CF5F}"/>
            </a:ext>
          </a:extLst>
        </xdr:cNvPr>
        <xdr:cNvSpPr/>
      </xdr:nvSpPr>
      <xdr:spPr>
        <a:xfrm>
          <a:off x="14541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873" name="フローチャート: 判断 872">
          <a:extLst>
            <a:ext uri="{FF2B5EF4-FFF2-40B4-BE49-F238E27FC236}">
              <a16:creationId xmlns:a16="http://schemas.microsoft.com/office/drawing/2014/main" id="{6714A831-2B24-4368-84C5-EB94EAE795F5}"/>
            </a:ext>
          </a:extLst>
        </xdr:cNvPr>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108676</xdr:rowOff>
    </xdr:from>
    <xdr:to>
      <xdr:col>67</xdr:col>
      <xdr:colOff>101600</xdr:colOff>
      <xdr:row>105</xdr:row>
      <xdr:rowOff>38826</xdr:rowOff>
    </xdr:to>
    <xdr:sp macro="" textlink="">
      <xdr:nvSpPr>
        <xdr:cNvPr id="874" name="フローチャート: 判断 873">
          <a:extLst>
            <a:ext uri="{FF2B5EF4-FFF2-40B4-BE49-F238E27FC236}">
              <a16:creationId xmlns:a16="http://schemas.microsoft.com/office/drawing/2014/main" id="{F4210238-C662-4761-9155-96F749B90044}"/>
            </a:ext>
          </a:extLst>
        </xdr:cNvPr>
        <xdr:cNvSpPr/>
      </xdr:nvSpPr>
      <xdr:spPr>
        <a:xfrm>
          <a:off x="12763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B1E2C7F3-660D-4C5B-871D-2C6AA9A6F4F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5B113F49-8629-4404-BB4E-F5432A3AFB6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B39FAD93-870B-4FB5-96E5-37E0E1F1C68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F64923EA-8CD6-4C5F-A736-D0F586C4D1C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B72478D7-606D-4245-86BF-7DDBB45B8C6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105411</xdr:rowOff>
    </xdr:from>
    <xdr:to>
      <xdr:col>85</xdr:col>
      <xdr:colOff>177800</xdr:colOff>
      <xdr:row>107</xdr:row>
      <xdr:rowOff>35561</xdr:rowOff>
    </xdr:to>
    <xdr:sp macro="" textlink="">
      <xdr:nvSpPr>
        <xdr:cNvPr id="880" name="楕円 879">
          <a:extLst>
            <a:ext uri="{FF2B5EF4-FFF2-40B4-BE49-F238E27FC236}">
              <a16:creationId xmlns:a16="http://schemas.microsoft.com/office/drawing/2014/main" id="{AEB7B475-2432-48E7-B368-97B68B9713EA}"/>
            </a:ext>
          </a:extLst>
        </xdr:cNvPr>
        <xdr:cNvSpPr/>
      </xdr:nvSpPr>
      <xdr:spPr>
        <a:xfrm>
          <a:off x="162687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83838</xdr:rowOff>
    </xdr:from>
    <xdr:ext cx="405111" cy="259045"/>
    <xdr:sp macro="" textlink="">
      <xdr:nvSpPr>
        <xdr:cNvPr id="881" name="【庁舎】&#10;有形固定資産減価償却率該当値テキスト">
          <a:extLst>
            <a:ext uri="{FF2B5EF4-FFF2-40B4-BE49-F238E27FC236}">
              <a16:creationId xmlns:a16="http://schemas.microsoft.com/office/drawing/2014/main" id="{7257414B-2A3C-476D-8FB0-6A748AB6F913}"/>
            </a:ext>
          </a:extLst>
        </xdr:cNvPr>
        <xdr:cNvSpPr txBox="1"/>
      </xdr:nvSpPr>
      <xdr:spPr>
        <a:xfrm>
          <a:off x="16357600" y="1825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85816</xdr:rowOff>
    </xdr:from>
    <xdr:to>
      <xdr:col>81</xdr:col>
      <xdr:colOff>101600</xdr:colOff>
      <xdr:row>107</xdr:row>
      <xdr:rowOff>15966</xdr:rowOff>
    </xdr:to>
    <xdr:sp macro="" textlink="">
      <xdr:nvSpPr>
        <xdr:cNvPr id="882" name="楕円 881">
          <a:extLst>
            <a:ext uri="{FF2B5EF4-FFF2-40B4-BE49-F238E27FC236}">
              <a16:creationId xmlns:a16="http://schemas.microsoft.com/office/drawing/2014/main" id="{18D65507-683C-4000-A338-C6D1DEA9A5E9}"/>
            </a:ext>
          </a:extLst>
        </xdr:cNvPr>
        <xdr:cNvSpPr/>
      </xdr:nvSpPr>
      <xdr:spPr>
        <a:xfrm>
          <a:off x="15430500" y="1825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136616</xdr:rowOff>
    </xdr:from>
    <xdr:to>
      <xdr:col>85</xdr:col>
      <xdr:colOff>127000</xdr:colOff>
      <xdr:row>106</xdr:row>
      <xdr:rowOff>156211</xdr:rowOff>
    </xdr:to>
    <xdr:cxnSp macro="">
      <xdr:nvCxnSpPr>
        <xdr:cNvPr id="883" name="直線コネクタ 882">
          <a:extLst>
            <a:ext uri="{FF2B5EF4-FFF2-40B4-BE49-F238E27FC236}">
              <a16:creationId xmlns:a16="http://schemas.microsoft.com/office/drawing/2014/main" id="{F8D129F1-1FE6-496B-BABC-764BA33214E2}"/>
            </a:ext>
          </a:extLst>
        </xdr:cNvPr>
        <xdr:cNvCxnSpPr/>
      </xdr:nvCxnSpPr>
      <xdr:spPr>
        <a:xfrm>
          <a:off x="15481300" y="18310316"/>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131536</xdr:rowOff>
    </xdr:from>
    <xdr:to>
      <xdr:col>76</xdr:col>
      <xdr:colOff>165100</xdr:colOff>
      <xdr:row>107</xdr:row>
      <xdr:rowOff>61686</xdr:rowOff>
    </xdr:to>
    <xdr:sp macro="" textlink="">
      <xdr:nvSpPr>
        <xdr:cNvPr id="884" name="楕円 883">
          <a:extLst>
            <a:ext uri="{FF2B5EF4-FFF2-40B4-BE49-F238E27FC236}">
              <a16:creationId xmlns:a16="http://schemas.microsoft.com/office/drawing/2014/main" id="{9C538383-6ED2-47A4-9F8F-5D93FB8920B8}"/>
            </a:ext>
          </a:extLst>
        </xdr:cNvPr>
        <xdr:cNvSpPr/>
      </xdr:nvSpPr>
      <xdr:spPr>
        <a:xfrm>
          <a:off x="14541500" y="1830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136616</xdr:rowOff>
    </xdr:from>
    <xdr:to>
      <xdr:col>81</xdr:col>
      <xdr:colOff>50800</xdr:colOff>
      <xdr:row>107</xdr:row>
      <xdr:rowOff>10886</xdr:rowOff>
    </xdr:to>
    <xdr:cxnSp macro="">
      <xdr:nvCxnSpPr>
        <xdr:cNvPr id="885" name="直線コネクタ 884">
          <a:extLst>
            <a:ext uri="{FF2B5EF4-FFF2-40B4-BE49-F238E27FC236}">
              <a16:creationId xmlns:a16="http://schemas.microsoft.com/office/drawing/2014/main" id="{23B5F3C6-02EF-439A-8371-8433681A6D39}"/>
            </a:ext>
          </a:extLst>
        </xdr:cNvPr>
        <xdr:cNvCxnSpPr/>
      </xdr:nvCxnSpPr>
      <xdr:spPr>
        <a:xfrm flipV="1">
          <a:off x="14592300" y="1831031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107043</xdr:rowOff>
    </xdr:from>
    <xdr:to>
      <xdr:col>72</xdr:col>
      <xdr:colOff>38100</xdr:colOff>
      <xdr:row>107</xdr:row>
      <xdr:rowOff>37193</xdr:rowOff>
    </xdr:to>
    <xdr:sp macro="" textlink="">
      <xdr:nvSpPr>
        <xdr:cNvPr id="886" name="楕円 885">
          <a:extLst>
            <a:ext uri="{FF2B5EF4-FFF2-40B4-BE49-F238E27FC236}">
              <a16:creationId xmlns:a16="http://schemas.microsoft.com/office/drawing/2014/main" id="{4C77096E-24B8-4480-95A4-8118B8E4FBC8}"/>
            </a:ext>
          </a:extLst>
        </xdr:cNvPr>
        <xdr:cNvSpPr/>
      </xdr:nvSpPr>
      <xdr:spPr>
        <a:xfrm>
          <a:off x="13652500" y="182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157843</xdr:rowOff>
    </xdr:from>
    <xdr:to>
      <xdr:col>76</xdr:col>
      <xdr:colOff>114300</xdr:colOff>
      <xdr:row>107</xdr:row>
      <xdr:rowOff>10886</xdr:rowOff>
    </xdr:to>
    <xdr:cxnSp macro="">
      <xdr:nvCxnSpPr>
        <xdr:cNvPr id="887" name="直線コネクタ 886">
          <a:extLst>
            <a:ext uri="{FF2B5EF4-FFF2-40B4-BE49-F238E27FC236}">
              <a16:creationId xmlns:a16="http://schemas.microsoft.com/office/drawing/2014/main" id="{0E93E9EF-47B7-4C20-9847-0F7F4B6A6244}"/>
            </a:ext>
          </a:extLst>
        </xdr:cNvPr>
        <xdr:cNvCxnSpPr/>
      </xdr:nvCxnSpPr>
      <xdr:spPr>
        <a:xfrm>
          <a:off x="13703300" y="1833154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82550</xdr:rowOff>
    </xdr:from>
    <xdr:to>
      <xdr:col>67</xdr:col>
      <xdr:colOff>101600</xdr:colOff>
      <xdr:row>107</xdr:row>
      <xdr:rowOff>12700</xdr:rowOff>
    </xdr:to>
    <xdr:sp macro="" textlink="">
      <xdr:nvSpPr>
        <xdr:cNvPr id="888" name="楕円 887">
          <a:extLst>
            <a:ext uri="{FF2B5EF4-FFF2-40B4-BE49-F238E27FC236}">
              <a16:creationId xmlns:a16="http://schemas.microsoft.com/office/drawing/2014/main" id="{440B6CC4-94C6-4516-8D5E-B4DE5ACC64AB}"/>
            </a:ext>
          </a:extLst>
        </xdr:cNvPr>
        <xdr:cNvSpPr/>
      </xdr:nvSpPr>
      <xdr:spPr>
        <a:xfrm>
          <a:off x="12763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133350</xdr:rowOff>
    </xdr:from>
    <xdr:to>
      <xdr:col>71</xdr:col>
      <xdr:colOff>177800</xdr:colOff>
      <xdr:row>106</xdr:row>
      <xdr:rowOff>157843</xdr:rowOff>
    </xdr:to>
    <xdr:cxnSp macro="">
      <xdr:nvCxnSpPr>
        <xdr:cNvPr id="889" name="直線コネクタ 888">
          <a:extLst>
            <a:ext uri="{FF2B5EF4-FFF2-40B4-BE49-F238E27FC236}">
              <a16:creationId xmlns:a16="http://schemas.microsoft.com/office/drawing/2014/main" id="{BBF7D96B-525B-43A6-8184-1792FC80B9FB}"/>
            </a:ext>
          </a:extLst>
        </xdr:cNvPr>
        <xdr:cNvCxnSpPr/>
      </xdr:nvCxnSpPr>
      <xdr:spPr>
        <a:xfrm>
          <a:off x="12814300" y="1830705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158222</xdr:rowOff>
    </xdr:from>
    <xdr:ext cx="405111" cy="259045"/>
    <xdr:sp macro="" textlink="">
      <xdr:nvSpPr>
        <xdr:cNvPr id="890" name="n_1aveValue【庁舎】&#10;有形固定資産減価償却率">
          <a:extLst>
            <a:ext uri="{FF2B5EF4-FFF2-40B4-BE49-F238E27FC236}">
              <a16:creationId xmlns:a16="http://schemas.microsoft.com/office/drawing/2014/main" id="{9841F9F3-31F9-43C7-97FE-2EACA4094DC7}"/>
            </a:ext>
          </a:extLst>
        </xdr:cNvPr>
        <xdr:cNvSpPr txBox="1"/>
      </xdr:nvSpPr>
      <xdr:spPr>
        <a:xfrm>
          <a:off x="15266044" y="176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166388</xdr:rowOff>
    </xdr:from>
    <xdr:ext cx="405111" cy="259045"/>
    <xdr:sp macro="" textlink="">
      <xdr:nvSpPr>
        <xdr:cNvPr id="891" name="n_2aveValue【庁舎】&#10;有形固定資産減価償却率">
          <a:extLst>
            <a:ext uri="{FF2B5EF4-FFF2-40B4-BE49-F238E27FC236}">
              <a16:creationId xmlns:a16="http://schemas.microsoft.com/office/drawing/2014/main" id="{2C51571D-0C0C-413C-AB20-010D941E4FB0}"/>
            </a:ext>
          </a:extLst>
        </xdr:cNvPr>
        <xdr:cNvSpPr txBox="1"/>
      </xdr:nvSpPr>
      <xdr:spPr>
        <a:xfrm>
          <a:off x="14389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37391</xdr:rowOff>
    </xdr:from>
    <xdr:ext cx="405111" cy="259045"/>
    <xdr:sp macro="" textlink="">
      <xdr:nvSpPr>
        <xdr:cNvPr id="892" name="n_3aveValue【庁舎】&#10;有形固定資産減価償却率">
          <a:extLst>
            <a:ext uri="{FF2B5EF4-FFF2-40B4-BE49-F238E27FC236}">
              <a16:creationId xmlns:a16="http://schemas.microsoft.com/office/drawing/2014/main" id="{4485391C-5EA5-44DE-9A26-A1AE9B3EC0D0}"/>
            </a:ext>
          </a:extLst>
        </xdr:cNvPr>
        <xdr:cNvSpPr txBox="1"/>
      </xdr:nvSpPr>
      <xdr:spPr>
        <a:xfrm>
          <a:off x="13500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55353</xdr:rowOff>
    </xdr:from>
    <xdr:ext cx="405111" cy="259045"/>
    <xdr:sp macro="" textlink="">
      <xdr:nvSpPr>
        <xdr:cNvPr id="893" name="n_4aveValue【庁舎】&#10;有形固定資産減価償却率">
          <a:extLst>
            <a:ext uri="{FF2B5EF4-FFF2-40B4-BE49-F238E27FC236}">
              <a16:creationId xmlns:a16="http://schemas.microsoft.com/office/drawing/2014/main" id="{7BC74BA5-70E4-4740-927E-B04A23A97BEF}"/>
            </a:ext>
          </a:extLst>
        </xdr:cNvPr>
        <xdr:cNvSpPr txBox="1"/>
      </xdr:nvSpPr>
      <xdr:spPr>
        <a:xfrm>
          <a:off x="12611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7093</xdr:rowOff>
    </xdr:from>
    <xdr:ext cx="405111" cy="259045"/>
    <xdr:sp macro="" textlink="">
      <xdr:nvSpPr>
        <xdr:cNvPr id="894" name="n_1mainValue【庁舎】&#10;有形固定資産減価償却率">
          <a:extLst>
            <a:ext uri="{FF2B5EF4-FFF2-40B4-BE49-F238E27FC236}">
              <a16:creationId xmlns:a16="http://schemas.microsoft.com/office/drawing/2014/main" id="{BBFCB981-06DA-4237-9899-187043C4D45F}"/>
            </a:ext>
          </a:extLst>
        </xdr:cNvPr>
        <xdr:cNvSpPr txBox="1"/>
      </xdr:nvSpPr>
      <xdr:spPr>
        <a:xfrm>
          <a:off x="15266044" y="1835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52813</xdr:rowOff>
    </xdr:from>
    <xdr:ext cx="405111" cy="259045"/>
    <xdr:sp macro="" textlink="">
      <xdr:nvSpPr>
        <xdr:cNvPr id="895" name="n_2mainValue【庁舎】&#10;有形固定資産減価償却率">
          <a:extLst>
            <a:ext uri="{FF2B5EF4-FFF2-40B4-BE49-F238E27FC236}">
              <a16:creationId xmlns:a16="http://schemas.microsoft.com/office/drawing/2014/main" id="{1A806EB4-CA9D-4945-9D91-038BB561A196}"/>
            </a:ext>
          </a:extLst>
        </xdr:cNvPr>
        <xdr:cNvSpPr txBox="1"/>
      </xdr:nvSpPr>
      <xdr:spPr>
        <a:xfrm>
          <a:off x="14389744" y="1839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28320</xdr:rowOff>
    </xdr:from>
    <xdr:ext cx="405111" cy="259045"/>
    <xdr:sp macro="" textlink="">
      <xdr:nvSpPr>
        <xdr:cNvPr id="896" name="n_3mainValue【庁舎】&#10;有形固定資産減価償却率">
          <a:extLst>
            <a:ext uri="{FF2B5EF4-FFF2-40B4-BE49-F238E27FC236}">
              <a16:creationId xmlns:a16="http://schemas.microsoft.com/office/drawing/2014/main" id="{81F7AFBE-DFCA-4161-823F-BD6368CF3122}"/>
            </a:ext>
          </a:extLst>
        </xdr:cNvPr>
        <xdr:cNvSpPr txBox="1"/>
      </xdr:nvSpPr>
      <xdr:spPr>
        <a:xfrm>
          <a:off x="13500744" y="1837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3827</xdr:rowOff>
    </xdr:from>
    <xdr:ext cx="405111" cy="259045"/>
    <xdr:sp macro="" textlink="">
      <xdr:nvSpPr>
        <xdr:cNvPr id="897" name="n_4mainValue【庁舎】&#10;有形固定資産減価償却率">
          <a:extLst>
            <a:ext uri="{FF2B5EF4-FFF2-40B4-BE49-F238E27FC236}">
              <a16:creationId xmlns:a16="http://schemas.microsoft.com/office/drawing/2014/main" id="{6AE1E1A6-2CC4-4261-8BBC-54CA7E012286}"/>
            </a:ext>
          </a:extLst>
        </xdr:cNvPr>
        <xdr:cNvSpPr txBox="1"/>
      </xdr:nvSpPr>
      <xdr:spPr>
        <a:xfrm>
          <a:off x="12611744" y="183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69239F6A-50F7-4E4E-BCDB-1CDA337C3CB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C94F9348-7567-43AE-BD3A-A639CF1E145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6482A06B-A37F-4744-92BD-A565469E4FD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4CB64C69-1A3B-4E67-96F3-73D7C6BA80A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A6820B0D-916F-453C-B18C-5553573ABD8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DD65897E-F4F5-4970-BA56-81CAC6BA848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F0EFD283-D905-4FC2-8F46-E513F72DEDC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114E6996-52DA-45D8-8B0D-7BA6FE5A30C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14003FF8-3906-4723-A01F-F585ACB794E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80A6E653-7F97-450C-B01A-BB01437CD68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8" name="直線コネクタ 907">
          <a:extLst>
            <a:ext uri="{FF2B5EF4-FFF2-40B4-BE49-F238E27FC236}">
              <a16:creationId xmlns:a16="http://schemas.microsoft.com/office/drawing/2014/main" id="{0CD24A9E-3887-4493-9216-7A1313011FE1}"/>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9" name="テキスト ボックス 908">
          <a:extLst>
            <a:ext uri="{FF2B5EF4-FFF2-40B4-BE49-F238E27FC236}">
              <a16:creationId xmlns:a16="http://schemas.microsoft.com/office/drawing/2014/main" id="{0A91367C-DF94-41C7-A0CA-ADAC6E60AF9E}"/>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0" name="直線コネクタ 909">
          <a:extLst>
            <a:ext uri="{FF2B5EF4-FFF2-40B4-BE49-F238E27FC236}">
              <a16:creationId xmlns:a16="http://schemas.microsoft.com/office/drawing/2014/main" id="{C9487347-A896-41E3-BE98-121AE625F45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1" name="テキスト ボックス 910">
          <a:extLst>
            <a:ext uri="{FF2B5EF4-FFF2-40B4-BE49-F238E27FC236}">
              <a16:creationId xmlns:a16="http://schemas.microsoft.com/office/drawing/2014/main" id="{B7F4DA48-6C30-41C1-93F0-30BB61F75169}"/>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2" name="直線コネクタ 911">
          <a:extLst>
            <a:ext uri="{FF2B5EF4-FFF2-40B4-BE49-F238E27FC236}">
              <a16:creationId xmlns:a16="http://schemas.microsoft.com/office/drawing/2014/main" id="{31F87D2F-4601-48D3-B4D7-0DAC48115532}"/>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3" name="テキスト ボックス 912">
          <a:extLst>
            <a:ext uri="{FF2B5EF4-FFF2-40B4-BE49-F238E27FC236}">
              <a16:creationId xmlns:a16="http://schemas.microsoft.com/office/drawing/2014/main" id="{2D7F0A49-7851-47E6-A6B5-BE6392024CBA}"/>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4" name="直線コネクタ 913">
          <a:extLst>
            <a:ext uri="{FF2B5EF4-FFF2-40B4-BE49-F238E27FC236}">
              <a16:creationId xmlns:a16="http://schemas.microsoft.com/office/drawing/2014/main" id="{E35D28BE-9138-4F7C-8FE2-81089FAB3B1E}"/>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5" name="テキスト ボックス 914">
          <a:extLst>
            <a:ext uri="{FF2B5EF4-FFF2-40B4-BE49-F238E27FC236}">
              <a16:creationId xmlns:a16="http://schemas.microsoft.com/office/drawing/2014/main" id="{744E8FAD-0735-4DA3-B258-2549826AEC38}"/>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6" name="直線コネクタ 915">
          <a:extLst>
            <a:ext uri="{FF2B5EF4-FFF2-40B4-BE49-F238E27FC236}">
              <a16:creationId xmlns:a16="http://schemas.microsoft.com/office/drawing/2014/main" id="{9A1B1AAE-2E18-4FBD-B946-83978C919911}"/>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7" name="テキスト ボックス 916">
          <a:extLst>
            <a:ext uri="{FF2B5EF4-FFF2-40B4-BE49-F238E27FC236}">
              <a16:creationId xmlns:a16="http://schemas.microsoft.com/office/drawing/2014/main" id="{E535BFA7-7121-4C50-B48A-7D63A73586BB}"/>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8" name="直線コネクタ 917">
          <a:extLst>
            <a:ext uri="{FF2B5EF4-FFF2-40B4-BE49-F238E27FC236}">
              <a16:creationId xmlns:a16="http://schemas.microsoft.com/office/drawing/2014/main" id="{3A4BD8A1-EF4C-443F-974B-006CF0AF9C04}"/>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9" name="テキスト ボックス 918">
          <a:extLst>
            <a:ext uri="{FF2B5EF4-FFF2-40B4-BE49-F238E27FC236}">
              <a16:creationId xmlns:a16="http://schemas.microsoft.com/office/drawing/2014/main" id="{3AB4EE67-ADDB-497D-81A2-6D18F2C4F633}"/>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a:extLst>
            <a:ext uri="{FF2B5EF4-FFF2-40B4-BE49-F238E27FC236}">
              <a16:creationId xmlns:a16="http://schemas.microsoft.com/office/drawing/2014/main" id="{A98557B7-E2B1-4544-B590-5D33E5BBA98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a:extLst>
            <a:ext uri="{FF2B5EF4-FFF2-40B4-BE49-F238E27FC236}">
              <a16:creationId xmlns:a16="http://schemas.microsoft.com/office/drawing/2014/main" id="{F909B023-C8FE-4D27-BD08-0DAD3641B27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庁舎】&#10;一人当たり面積グラフ枠">
          <a:extLst>
            <a:ext uri="{FF2B5EF4-FFF2-40B4-BE49-F238E27FC236}">
              <a16:creationId xmlns:a16="http://schemas.microsoft.com/office/drawing/2014/main" id="{DB2468F4-B9C7-4008-B60D-75A47550CAE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45176</xdr:rowOff>
    </xdr:from>
    <xdr:to>
      <xdr:col>116</xdr:col>
      <xdr:colOff>62864</xdr:colOff>
      <xdr:row>108</xdr:row>
      <xdr:rowOff>77832</xdr:rowOff>
    </xdr:to>
    <xdr:cxnSp macro="">
      <xdr:nvCxnSpPr>
        <xdr:cNvPr id="923" name="直線コネクタ 922">
          <a:extLst>
            <a:ext uri="{FF2B5EF4-FFF2-40B4-BE49-F238E27FC236}">
              <a16:creationId xmlns:a16="http://schemas.microsoft.com/office/drawing/2014/main" id="{29C1C7DD-D117-406D-B496-45C9C1759682}"/>
            </a:ext>
          </a:extLst>
        </xdr:cNvPr>
        <xdr:cNvCxnSpPr/>
      </xdr:nvCxnSpPr>
      <xdr:spPr>
        <a:xfrm flipV="1">
          <a:off x="22160864" y="17018726"/>
          <a:ext cx="0" cy="157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81659</xdr:rowOff>
    </xdr:from>
    <xdr:ext cx="469744" cy="259045"/>
    <xdr:sp macro="" textlink="">
      <xdr:nvSpPr>
        <xdr:cNvPr id="924" name="【庁舎】&#10;一人当たり面積最小値テキスト">
          <a:extLst>
            <a:ext uri="{FF2B5EF4-FFF2-40B4-BE49-F238E27FC236}">
              <a16:creationId xmlns:a16="http://schemas.microsoft.com/office/drawing/2014/main" id="{6B6100F2-8E77-4590-9033-39333174A9A2}"/>
            </a:ext>
          </a:extLst>
        </xdr:cNvPr>
        <xdr:cNvSpPr txBox="1"/>
      </xdr:nvSpPr>
      <xdr:spPr>
        <a:xfrm>
          <a:off x="22199600" y="18598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77832</xdr:rowOff>
    </xdr:from>
    <xdr:to>
      <xdr:col>116</xdr:col>
      <xdr:colOff>152400</xdr:colOff>
      <xdr:row>108</xdr:row>
      <xdr:rowOff>77832</xdr:rowOff>
    </xdr:to>
    <xdr:cxnSp macro="">
      <xdr:nvCxnSpPr>
        <xdr:cNvPr id="925" name="直線コネクタ 924">
          <a:extLst>
            <a:ext uri="{FF2B5EF4-FFF2-40B4-BE49-F238E27FC236}">
              <a16:creationId xmlns:a16="http://schemas.microsoft.com/office/drawing/2014/main" id="{2DF07451-CAD6-4887-915A-D6040A644C2A}"/>
            </a:ext>
          </a:extLst>
        </xdr:cNvPr>
        <xdr:cNvCxnSpPr/>
      </xdr:nvCxnSpPr>
      <xdr:spPr>
        <a:xfrm>
          <a:off x="22072600" y="18594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163303</xdr:rowOff>
    </xdr:from>
    <xdr:ext cx="469744" cy="259045"/>
    <xdr:sp macro="" textlink="">
      <xdr:nvSpPr>
        <xdr:cNvPr id="926" name="【庁舎】&#10;一人当たり面積最大値テキスト">
          <a:extLst>
            <a:ext uri="{FF2B5EF4-FFF2-40B4-BE49-F238E27FC236}">
              <a16:creationId xmlns:a16="http://schemas.microsoft.com/office/drawing/2014/main" id="{936F0C19-EB5F-49BA-AD87-0BC8B3039FCA}"/>
            </a:ext>
          </a:extLst>
        </xdr:cNvPr>
        <xdr:cNvSpPr txBox="1"/>
      </xdr:nvSpPr>
      <xdr:spPr>
        <a:xfrm>
          <a:off x="22199600" y="16793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45176</xdr:rowOff>
    </xdr:from>
    <xdr:to>
      <xdr:col>116</xdr:col>
      <xdr:colOff>152400</xdr:colOff>
      <xdr:row>99</xdr:row>
      <xdr:rowOff>45176</xdr:rowOff>
    </xdr:to>
    <xdr:cxnSp macro="">
      <xdr:nvCxnSpPr>
        <xdr:cNvPr id="927" name="直線コネクタ 926">
          <a:extLst>
            <a:ext uri="{FF2B5EF4-FFF2-40B4-BE49-F238E27FC236}">
              <a16:creationId xmlns:a16="http://schemas.microsoft.com/office/drawing/2014/main" id="{D2D3C3A4-EC6E-4C8F-BBE9-2CBEE0794043}"/>
            </a:ext>
          </a:extLst>
        </xdr:cNvPr>
        <xdr:cNvCxnSpPr/>
      </xdr:nvCxnSpPr>
      <xdr:spPr>
        <a:xfrm>
          <a:off x="22072600" y="1701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29953</xdr:rowOff>
    </xdr:from>
    <xdr:ext cx="469744" cy="259045"/>
    <xdr:sp macro="" textlink="">
      <xdr:nvSpPr>
        <xdr:cNvPr id="928" name="【庁舎】&#10;一人当たり面積平均値テキスト">
          <a:extLst>
            <a:ext uri="{FF2B5EF4-FFF2-40B4-BE49-F238E27FC236}">
              <a16:creationId xmlns:a16="http://schemas.microsoft.com/office/drawing/2014/main" id="{623A3851-9E4A-4B78-AF87-F7A616367084}"/>
            </a:ext>
          </a:extLst>
        </xdr:cNvPr>
        <xdr:cNvSpPr txBox="1"/>
      </xdr:nvSpPr>
      <xdr:spPr>
        <a:xfrm>
          <a:off x="22199600" y="18032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51526</xdr:rowOff>
    </xdr:from>
    <xdr:to>
      <xdr:col>116</xdr:col>
      <xdr:colOff>114300</xdr:colOff>
      <xdr:row>105</xdr:row>
      <xdr:rowOff>153126</xdr:rowOff>
    </xdr:to>
    <xdr:sp macro="" textlink="">
      <xdr:nvSpPr>
        <xdr:cNvPr id="929" name="フローチャート: 判断 928">
          <a:extLst>
            <a:ext uri="{FF2B5EF4-FFF2-40B4-BE49-F238E27FC236}">
              <a16:creationId xmlns:a16="http://schemas.microsoft.com/office/drawing/2014/main" id="{8940FEAD-655F-465B-A99A-59585291959E}"/>
            </a:ext>
          </a:extLst>
        </xdr:cNvPr>
        <xdr:cNvSpPr/>
      </xdr:nvSpPr>
      <xdr:spPr>
        <a:xfrm>
          <a:off x="221107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61323</xdr:rowOff>
    </xdr:from>
    <xdr:to>
      <xdr:col>112</xdr:col>
      <xdr:colOff>38100</xdr:colOff>
      <xdr:row>105</xdr:row>
      <xdr:rowOff>162923</xdr:rowOff>
    </xdr:to>
    <xdr:sp macro="" textlink="">
      <xdr:nvSpPr>
        <xdr:cNvPr id="930" name="フローチャート: 判断 929">
          <a:extLst>
            <a:ext uri="{FF2B5EF4-FFF2-40B4-BE49-F238E27FC236}">
              <a16:creationId xmlns:a16="http://schemas.microsoft.com/office/drawing/2014/main" id="{4862D3B0-2DE2-4F50-8090-47CECE69481D}"/>
            </a:ext>
          </a:extLst>
        </xdr:cNvPr>
        <xdr:cNvSpPr/>
      </xdr:nvSpPr>
      <xdr:spPr>
        <a:xfrm>
          <a:off x="212725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53158</xdr:rowOff>
    </xdr:from>
    <xdr:to>
      <xdr:col>107</xdr:col>
      <xdr:colOff>101600</xdr:colOff>
      <xdr:row>105</xdr:row>
      <xdr:rowOff>154758</xdr:rowOff>
    </xdr:to>
    <xdr:sp macro="" textlink="">
      <xdr:nvSpPr>
        <xdr:cNvPr id="931" name="フローチャート: 判断 930">
          <a:extLst>
            <a:ext uri="{FF2B5EF4-FFF2-40B4-BE49-F238E27FC236}">
              <a16:creationId xmlns:a16="http://schemas.microsoft.com/office/drawing/2014/main" id="{6C44EC5B-4536-4D8F-8A75-6E10971E31D0}"/>
            </a:ext>
          </a:extLst>
        </xdr:cNvPr>
        <xdr:cNvSpPr/>
      </xdr:nvSpPr>
      <xdr:spPr>
        <a:xfrm>
          <a:off x="20383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80918</xdr:rowOff>
    </xdr:from>
    <xdr:to>
      <xdr:col>102</xdr:col>
      <xdr:colOff>165100</xdr:colOff>
      <xdr:row>106</xdr:row>
      <xdr:rowOff>11068</xdr:rowOff>
    </xdr:to>
    <xdr:sp macro="" textlink="">
      <xdr:nvSpPr>
        <xdr:cNvPr id="932" name="フローチャート: 判断 931">
          <a:extLst>
            <a:ext uri="{FF2B5EF4-FFF2-40B4-BE49-F238E27FC236}">
              <a16:creationId xmlns:a16="http://schemas.microsoft.com/office/drawing/2014/main" id="{B7B75EDB-2133-492D-B5CF-37D463E6D350}"/>
            </a:ext>
          </a:extLst>
        </xdr:cNvPr>
        <xdr:cNvSpPr/>
      </xdr:nvSpPr>
      <xdr:spPr>
        <a:xfrm>
          <a:off x="194945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90714</xdr:rowOff>
    </xdr:from>
    <xdr:to>
      <xdr:col>98</xdr:col>
      <xdr:colOff>38100</xdr:colOff>
      <xdr:row>106</xdr:row>
      <xdr:rowOff>20864</xdr:rowOff>
    </xdr:to>
    <xdr:sp macro="" textlink="">
      <xdr:nvSpPr>
        <xdr:cNvPr id="933" name="フローチャート: 判断 932">
          <a:extLst>
            <a:ext uri="{FF2B5EF4-FFF2-40B4-BE49-F238E27FC236}">
              <a16:creationId xmlns:a16="http://schemas.microsoft.com/office/drawing/2014/main" id="{75BE9117-D923-4720-812F-C398C0C5AA8A}"/>
            </a:ext>
          </a:extLst>
        </xdr:cNvPr>
        <xdr:cNvSpPr/>
      </xdr:nvSpPr>
      <xdr:spPr>
        <a:xfrm>
          <a:off x="18605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27A2B9E6-9559-47AC-835F-CF60CF4BD7B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28872E99-948E-47BC-ADC9-32127118A53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3D297349-99B4-44B5-B4BE-159F8E5FB4E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C7607809-4638-4B95-B19B-CBF83BC4D99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CB2A2CA9-63D6-4A74-BC58-961FCE790B9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7438</xdr:rowOff>
    </xdr:from>
    <xdr:to>
      <xdr:col>116</xdr:col>
      <xdr:colOff>114300</xdr:colOff>
      <xdr:row>104</xdr:row>
      <xdr:rowOff>109038</xdr:rowOff>
    </xdr:to>
    <xdr:sp macro="" textlink="">
      <xdr:nvSpPr>
        <xdr:cNvPr id="939" name="楕円 938">
          <a:extLst>
            <a:ext uri="{FF2B5EF4-FFF2-40B4-BE49-F238E27FC236}">
              <a16:creationId xmlns:a16="http://schemas.microsoft.com/office/drawing/2014/main" id="{81F3F455-EA06-45FC-B156-0C93740263BB}"/>
            </a:ext>
          </a:extLst>
        </xdr:cNvPr>
        <xdr:cNvSpPr/>
      </xdr:nvSpPr>
      <xdr:spPr>
        <a:xfrm>
          <a:off x="22110700" y="1783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30315</xdr:rowOff>
    </xdr:from>
    <xdr:ext cx="469744" cy="259045"/>
    <xdr:sp macro="" textlink="">
      <xdr:nvSpPr>
        <xdr:cNvPr id="940" name="【庁舎】&#10;一人当たり面積該当値テキスト">
          <a:extLst>
            <a:ext uri="{FF2B5EF4-FFF2-40B4-BE49-F238E27FC236}">
              <a16:creationId xmlns:a16="http://schemas.microsoft.com/office/drawing/2014/main" id="{3CC7E00A-E7A3-4D53-B61C-47435C998AED}"/>
            </a:ext>
          </a:extLst>
        </xdr:cNvPr>
        <xdr:cNvSpPr txBox="1"/>
      </xdr:nvSpPr>
      <xdr:spPr>
        <a:xfrm>
          <a:off x="22199600" y="17689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23768</xdr:rowOff>
    </xdr:from>
    <xdr:to>
      <xdr:col>112</xdr:col>
      <xdr:colOff>38100</xdr:colOff>
      <xdr:row>104</xdr:row>
      <xdr:rowOff>125368</xdr:rowOff>
    </xdr:to>
    <xdr:sp macro="" textlink="">
      <xdr:nvSpPr>
        <xdr:cNvPr id="941" name="楕円 940">
          <a:extLst>
            <a:ext uri="{FF2B5EF4-FFF2-40B4-BE49-F238E27FC236}">
              <a16:creationId xmlns:a16="http://schemas.microsoft.com/office/drawing/2014/main" id="{E0E337C8-3B16-4765-BDC4-50B8FDA26524}"/>
            </a:ext>
          </a:extLst>
        </xdr:cNvPr>
        <xdr:cNvSpPr/>
      </xdr:nvSpPr>
      <xdr:spPr>
        <a:xfrm>
          <a:off x="21272500" y="1785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58238</xdr:rowOff>
    </xdr:from>
    <xdr:to>
      <xdr:col>116</xdr:col>
      <xdr:colOff>63500</xdr:colOff>
      <xdr:row>104</xdr:row>
      <xdr:rowOff>74568</xdr:rowOff>
    </xdr:to>
    <xdr:cxnSp macro="">
      <xdr:nvCxnSpPr>
        <xdr:cNvPr id="942" name="直線コネクタ 941">
          <a:extLst>
            <a:ext uri="{FF2B5EF4-FFF2-40B4-BE49-F238E27FC236}">
              <a16:creationId xmlns:a16="http://schemas.microsoft.com/office/drawing/2014/main" id="{86790C78-D108-4700-A241-A4570A3A7DDA}"/>
            </a:ext>
          </a:extLst>
        </xdr:cNvPr>
        <xdr:cNvCxnSpPr/>
      </xdr:nvCxnSpPr>
      <xdr:spPr>
        <a:xfrm flipV="1">
          <a:off x="21323300" y="17889038"/>
          <a:ext cx="8382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66221</xdr:rowOff>
    </xdr:from>
    <xdr:to>
      <xdr:col>107</xdr:col>
      <xdr:colOff>101600</xdr:colOff>
      <xdr:row>104</xdr:row>
      <xdr:rowOff>167821</xdr:rowOff>
    </xdr:to>
    <xdr:sp macro="" textlink="">
      <xdr:nvSpPr>
        <xdr:cNvPr id="943" name="楕円 942">
          <a:extLst>
            <a:ext uri="{FF2B5EF4-FFF2-40B4-BE49-F238E27FC236}">
              <a16:creationId xmlns:a16="http://schemas.microsoft.com/office/drawing/2014/main" id="{ACDD47AA-FE1E-40D6-BDC4-AA35795347CF}"/>
            </a:ext>
          </a:extLst>
        </xdr:cNvPr>
        <xdr:cNvSpPr/>
      </xdr:nvSpPr>
      <xdr:spPr>
        <a:xfrm>
          <a:off x="20383500" y="1789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74568</xdr:rowOff>
    </xdr:from>
    <xdr:to>
      <xdr:col>111</xdr:col>
      <xdr:colOff>177800</xdr:colOff>
      <xdr:row>104</xdr:row>
      <xdr:rowOff>117021</xdr:rowOff>
    </xdr:to>
    <xdr:cxnSp macro="">
      <xdr:nvCxnSpPr>
        <xdr:cNvPr id="944" name="直線コネクタ 943">
          <a:extLst>
            <a:ext uri="{FF2B5EF4-FFF2-40B4-BE49-F238E27FC236}">
              <a16:creationId xmlns:a16="http://schemas.microsoft.com/office/drawing/2014/main" id="{482520F1-F0FF-4DF9-B33A-699B7EDA3F1C}"/>
            </a:ext>
          </a:extLst>
        </xdr:cNvPr>
        <xdr:cNvCxnSpPr/>
      </xdr:nvCxnSpPr>
      <xdr:spPr>
        <a:xfrm flipV="1">
          <a:off x="20434300" y="17905368"/>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80918</xdr:rowOff>
    </xdr:from>
    <xdr:to>
      <xdr:col>102</xdr:col>
      <xdr:colOff>165100</xdr:colOff>
      <xdr:row>105</xdr:row>
      <xdr:rowOff>11068</xdr:rowOff>
    </xdr:to>
    <xdr:sp macro="" textlink="">
      <xdr:nvSpPr>
        <xdr:cNvPr id="945" name="楕円 944">
          <a:extLst>
            <a:ext uri="{FF2B5EF4-FFF2-40B4-BE49-F238E27FC236}">
              <a16:creationId xmlns:a16="http://schemas.microsoft.com/office/drawing/2014/main" id="{223A2465-CD8B-45C3-9AC8-DD42B1149697}"/>
            </a:ext>
          </a:extLst>
        </xdr:cNvPr>
        <xdr:cNvSpPr/>
      </xdr:nvSpPr>
      <xdr:spPr>
        <a:xfrm>
          <a:off x="19494500" y="1791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117021</xdr:rowOff>
    </xdr:from>
    <xdr:to>
      <xdr:col>107</xdr:col>
      <xdr:colOff>50800</xdr:colOff>
      <xdr:row>104</xdr:row>
      <xdr:rowOff>131718</xdr:rowOff>
    </xdr:to>
    <xdr:cxnSp macro="">
      <xdr:nvCxnSpPr>
        <xdr:cNvPr id="946" name="直線コネクタ 945">
          <a:extLst>
            <a:ext uri="{FF2B5EF4-FFF2-40B4-BE49-F238E27FC236}">
              <a16:creationId xmlns:a16="http://schemas.microsoft.com/office/drawing/2014/main" id="{CDCD9C7D-2D18-4949-9799-4C085B0CFA59}"/>
            </a:ext>
          </a:extLst>
        </xdr:cNvPr>
        <xdr:cNvCxnSpPr/>
      </xdr:nvCxnSpPr>
      <xdr:spPr>
        <a:xfrm flipV="1">
          <a:off x="19545300" y="17947821"/>
          <a:ext cx="8890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92348</xdr:rowOff>
    </xdr:from>
    <xdr:to>
      <xdr:col>98</xdr:col>
      <xdr:colOff>38100</xdr:colOff>
      <xdr:row>105</xdr:row>
      <xdr:rowOff>22498</xdr:rowOff>
    </xdr:to>
    <xdr:sp macro="" textlink="">
      <xdr:nvSpPr>
        <xdr:cNvPr id="947" name="楕円 946">
          <a:extLst>
            <a:ext uri="{FF2B5EF4-FFF2-40B4-BE49-F238E27FC236}">
              <a16:creationId xmlns:a16="http://schemas.microsoft.com/office/drawing/2014/main" id="{9BC5AFB7-60A7-4B8D-AB46-D3316428AA64}"/>
            </a:ext>
          </a:extLst>
        </xdr:cNvPr>
        <xdr:cNvSpPr/>
      </xdr:nvSpPr>
      <xdr:spPr>
        <a:xfrm>
          <a:off x="18605500" y="1792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131718</xdr:rowOff>
    </xdr:from>
    <xdr:to>
      <xdr:col>102</xdr:col>
      <xdr:colOff>114300</xdr:colOff>
      <xdr:row>104</xdr:row>
      <xdr:rowOff>143148</xdr:rowOff>
    </xdr:to>
    <xdr:cxnSp macro="">
      <xdr:nvCxnSpPr>
        <xdr:cNvPr id="948" name="直線コネクタ 947">
          <a:extLst>
            <a:ext uri="{FF2B5EF4-FFF2-40B4-BE49-F238E27FC236}">
              <a16:creationId xmlns:a16="http://schemas.microsoft.com/office/drawing/2014/main" id="{0737CBA1-DD48-4DA9-8713-02A7066E924B}"/>
            </a:ext>
          </a:extLst>
        </xdr:cNvPr>
        <xdr:cNvCxnSpPr/>
      </xdr:nvCxnSpPr>
      <xdr:spPr>
        <a:xfrm flipV="1">
          <a:off x="18656300" y="1796251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154050</xdr:rowOff>
    </xdr:from>
    <xdr:ext cx="469744" cy="259045"/>
    <xdr:sp macro="" textlink="">
      <xdr:nvSpPr>
        <xdr:cNvPr id="949" name="n_1aveValue【庁舎】&#10;一人当たり面積">
          <a:extLst>
            <a:ext uri="{FF2B5EF4-FFF2-40B4-BE49-F238E27FC236}">
              <a16:creationId xmlns:a16="http://schemas.microsoft.com/office/drawing/2014/main" id="{EA23DB85-594B-4C27-9485-1B3FC8288F0B}"/>
            </a:ext>
          </a:extLst>
        </xdr:cNvPr>
        <xdr:cNvSpPr txBox="1"/>
      </xdr:nvSpPr>
      <xdr:spPr>
        <a:xfrm>
          <a:off x="21075727" y="18156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145885</xdr:rowOff>
    </xdr:from>
    <xdr:ext cx="469744" cy="259045"/>
    <xdr:sp macro="" textlink="">
      <xdr:nvSpPr>
        <xdr:cNvPr id="950" name="n_2aveValue【庁舎】&#10;一人当たり面積">
          <a:extLst>
            <a:ext uri="{FF2B5EF4-FFF2-40B4-BE49-F238E27FC236}">
              <a16:creationId xmlns:a16="http://schemas.microsoft.com/office/drawing/2014/main" id="{8DA17CA0-5E86-459D-A384-B477FBC0A074}"/>
            </a:ext>
          </a:extLst>
        </xdr:cNvPr>
        <xdr:cNvSpPr txBox="1"/>
      </xdr:nvSpPr>
      <xdr:spPr>
        <a:xfrm>
          <a:off x="20199427" y="18148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2195</xdr:rowOff>
    </xdr:from>
    <xdr:ext cx="469744" cy="259045"/>
    <xdr:sp macro="" textlink="">
      <xdr:nvSpPr>
        <xdr:cNvPr id="951" name="n_3aveValue【庁舎】&#10;一人当たり面積">
          <a:extLst>
            <a:ext uri="{FF2B5EF4-FFF2-40B4-BE49-F238E27FC236}">
              <a16:creationId xmlns:a16="http://schemas.microsoft.com/office/drawing/2014/main" id="{6A819A4A-30E4-455D-AF61-0F295666642E}"/>
            </a:ext>
          </a:extLst>
        </xdr:cNvPr>
        <xdr:cNvSpPr txBox="1"/>
      </xdr:nvSpPr>
      <xdr:spPr>
        <a:xfrm>
          <a:off x="19310427" y="1817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11991</xdr:rowOff>
    </xdr:from>
    <xdr:ext cx="469744" cy="259045"/>
    <xdr:sp macro="" textlink="">
      <xdr:nvSpPr>
        <xdr:cNvPr id="952" name="n_4aveValue【庁舎】&#10;一人当たり面積">
          <a:extLst>
            <a:ext uri="{FF2B5EF4-FFF2-40B4-BE49-F238E27FC236}">
              <a16:creationId xmlns:a16="http://schemas.microsoft.com/office/drawing/2014/main" id="{F288118B-658E-4156-AE85-07CBAB3B6436}"/>
            </a:ext>
          </a:extLst>
        </xdr:cNvPr>
        <xdr:cNvSpPr txBox="1"/>
      </xdr:nvSpPr>
      <xdr:spPr>
        <a:xfrm>
          <a:off x="18421427" y="1818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141895</xdr:rowOff>
    </xdr:from>
    <xdr:ext cx="469744" cy="259045"/>
    <xdr:sp macro="" textlink="">
      <xdr:nvSpPr>
        <xdr:cNvPr id="953" name="n_1mainValue【庁舎】&#10;一人当たり面積">
          <a:extLst>
            <a:ext uri="{FF2B5EF4-FFF2-40B4-BE49-F238E27FC236}">
              <a16:creationId xmlns:a16="http://schemas.microsoft.com/office/drawing/2014/main" id="{61D3827B-9AEE-4D5F-80F4-E432EB4A3296}"/>
            </a:ext>
          </a:extLst>
        </xdr:cNvPr>
        <xdr:cNvSpPr txBox="1"/>
      </xdr:nvSpPr>
      <xdr:spPr>
        <a:xfrm>
          <a:off x="21075727" y="17629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12898</xdr:rowOff>
    </xdr:from>
    <xdr:ext cx="469744" cy="259045"/>
    <xdr:sp macro="" textlink="">
      <xdr:nvSpPr>
        <xdr:cNvPr id="954" name="n_2mainValue【庁舎】&#10;一人当たり面積">
          <a:extLst>
            <a:ext uri="{FF2B5EF4-FFF2-40B4-BE49-F238E27FC236}">
              <a16:creationId xmlns:a16="http://schemas.microsoft.com/office/drawing/2014/main" id="{15CAA796-E07E-43AA-AA13-2B03C1128989}"/>
            </a:ext>
          </a:extLst>
        </xdr:cNvPr>
        <xdr:cNvSpPr txBox="1"/>
      </xdr:nvSpPr>
      <xdr:spPr>
        <a:xfrm>
          <a:off x="20199427" y="17672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27595</xdr:rowOff>
    </xdr:from>
    <xdr:ext cx="469744" cy="259045"/>
    <xdr:sp macro="" textlink="">
      <xdr:nvSpPr>
        <xdr:cNvPr id="955" name="n_3mainValue【庁舎】&#10;一人当たり面積">
          <a:extLst>
            <a:ext uri="{FF2B5EF4-FFF2-40B4-BE49-F238E27FC236}">
              <a16:creationId xmlns:a16="http://schemas.microsoft.com/office/drawing/2014/main" id="{9A01707C-D722-44F8-9FF3-D3664854734A}"/>
            </a:ext>
          </a:extLst>
        </xdr:cNvPr>
        <xdr:cNvSpPr txBox="1"/>
      </xdr:nvSpPr>
      <xdr:spPr>
        <a:xfrm>
          <a:off x="19310427" y="17686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39025</xdr:rowOff>
    </xdr:from>
    <xdr:ext cx="469744" cy="259045"/>
    <xdr:sp macro="" textlink="">
      <xdr:nvSpPr>
        <xdr:cNvPr id="956" name="n_4mainValue【庁舎】&#10;一人当たり面積">
          <a:extLst>
            <a:ext uri="{FF2B5EF4-FFF2-40B4-BE49-F238E27FC236}">
              <a16:creationId xmlns:a16="http://schemas.microsoft.com/office/drawing/2014/main" id="{A6F32EDF-C486-44F3-92A7-5B8D5D6DE127}"/>
            </a:ext>
          </a:extLst>
        </xdr:cNvPr>
        <xdr:cNvSpPr txBox="1"/>
      </xdr:nvSpPr>
      <xdr:spPr>
        <a:xfrm>
          <a:off x="18421427" y="17698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a:extLst>
            <a:ext uri="{FF2B5EF4-FFF2-40B4-BE49-F238E27FC236}">
              <a16:creationId xmlns:a16="http://schemas.microsoft.com/office/drawing/2014/main" id="{2E4BF141-81A3-468C-BC9C-FD3FAE2D2FC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a:extLst>
            <a:ext uri="{FF2B5EF4-FFF2-40B4-BE49-F238E27FC236}">
              <a16:creationId xmlns:a16="http://schemas.microsoft.com/office/drawing/2014/main" id="{34B13B0F-7AB0-4597-A40E-21AAF85E094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a:extLst>
            <a:ext uri="{FF2B5EF4-FFF2-40B4-BE49-F238E27FC236}">
              <a16:creationId xmlns:a16="http://schemas.microsoft.com/office/drawing/2014/main" id="{38A12997-59B7-46B9-95D6-C4BD4F684F5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庁舎の有形固定資産減価償却率が特に高く、本庁舎が昭和５６年、福島支所が昭和３３年、鷹島支所が昭和４９年に建設されており、建設後かなりの年数が経過していることから、公共施設等総合管理計画に基づき、集約化、複合化を含め老朽化対策に取り組んでいく</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必要がある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長崎県松浦市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21,700
21,492
130.55
20,461,142
19,570,524
684,259
9,741,742
19,183,688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48.1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固定資産税収の増加により類似団体平均を上回ることとなったが、</a:t>
          </a:r>
          <a:r>
            <a:rPr kumimoji="1" lang="ja-JP" altLang="ja-JP" sz="1300" b="0" i="0" baseline="0">
              <a:solidFill>
                <a:schemeClr val="dk1"/>
              </a:solidFill>
              <a:effectLst/>
              <a:latin typeface="+mn-lt"/>
              <a:ea typeface="+mn-ea"/>
              <a:cs typeface="+mn-cs"/>
            </a:rPr>
            <a:t>固定資産税の減価償却による減少や人口減少により税収の減少が見込まれる。</a:t>
          </a:r>
          <a:r>
            <a:rPr kumimoji="1" lang="ja-JP" altLang="ja-JP" sz="1300">
              <a:solidFill>
                <a:schemeClr val="dk1"/>
              </a:solidFill>
              <a:effectLst/>
              <a:latin typeface="+mn-lt"/>
              <a:ea typeface="+mn-ea"/>
              <a:cs typeface="+mn-cs"/>
            </a:rPr>
            <a:t>引き続き自主財源の確保に努め、国や県の補助金等を活用しながら、市民所得の向上や経済基盤の発展につなげるための施策に取り組んでいる。今後も引き続き、限られた財源の有効活用と市税の徴収強化により収入確保に努める。</a:t>
          </a:r>
          <a:endParaRPr lang="ja-JP" altLang="ja-JP" sz="13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113030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28523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27957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113030</xdr:rowOff>
    </xdr:from>
    <xdr:to>
      <xdr:col>24</xdr:col>
      <xdr:colOff>12700</xdr:colOff>
      <xdr:row>36</xdr:row>
      <xdr:rowOff>113030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28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30480</xdr:rowOff>
    </xdr:from>
    <xdr:to>
      <xdr:col>23</xdr:col>
      <xdr:colOff>133350</xdr:colOff>
      <xdr:row>40</xdr:row>
      <xdr:rowOff>127000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688848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166387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95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127000</xdr:rowOff>
    </xdr:from>
    <xdr:to>
      <xdr:col>19</xdr:col>
      <xdr:colOff>133350</xdr:colOff>
      <xdr:row>41</xdr:row>
      <xdr:rowOff>124460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3225800" y="6985000"/>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124460</xdr:rowOff>
    </xdr:from>
    <xdr:to>
      <xdr:col>15</xdr:col>
      <xdr:colOff>82550</xdr:colOff>
      <xdr:row>41</xdr:row>
      <xdr:rowOff>148590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2336800" y="71539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148590</xdr:rowOff>
    </xdr:from>
    <xdr:to>
      <xdr:col>11</xdr:col>
      <xdr:colOff>31750</xdr:colOff>
      <xdr:row>42</xdr:row>
      <xdr:rowOff>25400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71780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170180</xdr:rowOff>
    </xdr:from>
    <xdr:to>
      <xdr:col>11</xdr:col>
      <xdr:colOff>82550</xdr:colOff>
      <xdr:row>42</xdr:row>
      <xdr:rowOff>100330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85107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170180</xdr:rowOff>
    </xdr:from>
    <xdr:to>
      <xdr:col>7</xdr:col>
      <xdr:colOff>31750</xdr:colOff>
      <xdr:row>42</xdr:row>
      <xdr:rowOff>100330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85107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151130</xdr:rowOff>
    </xdr:from>
    <xdr:to>
      <xdr:col>23</xdr:col>
      <xdr:colOff>184150</xdr:colOff>
      <xdr:row>40</xdr:row>
      <xdr:rowOff>81280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167657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68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76200</xdr:rowOff>
    </xdr:from>
    <xdr:to>
      <xdr:col>19</xdr:col>
      <xdr:colOff>184150</xdr:colOff>
      <xdr:row>41</xdr:row>
      <xdr:rowOff>6350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73660</xdr:rowOff>
    </xdr:from>
    <xdr:to>
      <xdr:col>15</xdr:col>
      <xdr:colOff>133350</xdr:colOff>
      <xdr:row>42</xdr:row>
      <xdr:rowOff>3810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13987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97790</xdr:rowOff>
    </xdr:from>
    <xdr:to>
      <xdr:col>11</xdr:col>
      <xdr:colOff>82550</xdr:colOff>
      <xdr:row>42</xdr:row>
      <xdr:rowOff>27940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38117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経常経費の削減や固定資産税収の大幅な増加等により改善傾向にあるが、固定資産税の減価償却による減少や人口減少により再び経常収支比率の増加が見込まれる。また、人件費や補助費、公債費は依然として高い水準にあるため、令和</a:t>
          </a:r>
          <a:r>
            <a:rPr kumimoji="1" lang="en-US" altLang="ja-JP" sz="1300">
              <a:solidFill>
                <a:schemeClr val="dk1"/>
              </a:solidFill>
              <a:effectLst/>
              <a:latin typeface="+mn-lt"/>
              <a:ea typeface="+mn-ea"/>
              <a:cs typeface="+mn-cs"/>
            </a:rPr>
            <a:t>4</a:t>
          </a:r>
          <a:r>
            <a:rPr kumimoji="1" lang="ja-JP" altLang="ja-JP" sz="1300">
              <a:solidFill>
                <a:schemeClr val="dk1"/>
              </a:solidFill>
              <a:effectLst/>
              <a:latin typeface="+mn-lt"/>
              <a:ea typeface="+mn-ea"/>
              <a:cs typeface="+mn-cs"/>
            </a:rPr>
            <a:t>年度以降についても増加傾向が見込まれる。今後も引き続き経常経費の削減に努めていく必要がある。</a:t>
          </a:r>
          <a:endParaRPr lang="ja-JP" altLang="ja-JP" sz="1300">
            <a:effectLst/>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67</xdr:row>
      <xdr:rowOff>67945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26320"/>
          <a:ext cx="0" cy="16287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40022</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67945</xdr:rowOff>
    </xdr:from>
    <xdr:to>
      <xdr:col>24</xdr:col>
      <xdr:colOff>12700</xdr:colOff>
      <xdr:row>67</xdr:row>
      <xdr:rowOff>67945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5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68597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156633</xdr:rowOff>
    </xdr:from>
    <xdr:to>
      <xdr:col>23</xdr:col>
      <xdr:colOff>133350</xdr:colOff>
      <xdr:row>60</xdr:row>
      <xdr:rowOff>146050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272183"/>
          <a:ext cx="8382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138235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253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166158</xdr:rowOff>
    </xdr:from>
    <xdr:to>
      <xdr:col>23</xdr:col>
      <xdr:colOff>184150</xdr:colOff>
      <xdr:row>60</xdr:row>
      <xdr:rowOff>96308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28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146050</xdr:rowOff>
    </xdr:from>
    <xdr:to>
      <xdr:col>19</xdr:col>
      <xdr:colOff>133350</xdr:colOff>
      <xdr:row>62</xdr:row>
      <xdr:rowOff>92710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43305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155575</xdr:rowOff>
    </xdr:from>
    <xdr:to>
      <xdr:col>19</xdr:col>
      <xdr:colOff>184150</xdr:colOff>
      <xdr:row>61</xdr:row>
      <xdr:rowOff>85725</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70502</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528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72602</xdr:rowOff>
    </xdr:from>
    <xdr:to>
      <xdr:col>15</xdr:col>
      <xdr:colOff>82550</xdr:colOff>
      <xdr:row>62</xdr:row>
      <xdr:rowOff>92710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70250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32385</xdr:rowOff>
    </xdr:from>
    <xdr:to>
      <xdr:col>15</xdr:col>
      <xdr:colOff>133350</xdr:colOff>
      <xdr:row>61</xdr:row>
      <xdr:rowOff>133985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144162</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24342</xdr:rowOff>
    </xdr:from>
    <xdr:to>
      <xdr:col>11</xdr:col>
      <xdr:colOff>31750</xdr:colOff>
      <xdr:row>62</xdr:row>
      <xdr:rowOff>72602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65424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4233</xdr:rowOff>
    </xdr:from>
    <xdr:to>
      <xdr:col>11</xdr:col>
      <xdr:colOff>82550</xdr:colOff>
      <xdr:row>61</xdr:row>
      <xdr:rowOff>105833</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116010</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23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143510</xdr:rowOff>
    </xdr:from>
    <xdr:to>
      <xdr:col>7</xdr:col>
      <xdr:colOff>31750</xdr:colOff>
      <xdr:row>61</xdr:row>
      <xdr:rowOff>73660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83837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105833</xdr:rowOff>
    </xdr:from>
    <xdr:to>
      <xdr:col>23</xdr:col>
      <xdr:colOff>184150</xdr:colOff>
      <xdr:row>60</xdr:row>
      <xdr:rowOff>35983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22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122360</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066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95250</xdr:rowOff>
    </xdr:from>
    <xdr:to>
      <xdr:col>19</xdr:col>
      <xdr:colOff>184150</xdr:colOff>
      <xdr:row>61</xdr:row>
      <xdr:rowOff>25400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35577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15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41910</xdr:rowOff>
    </xdr:from>
    <xdr:to>
      <xdr:col>15</xdr:col>
      <xdr:colOff>133350</xdr:colOff>
      <xdr:row>62</xdr:row>
      <xdr:rowOff>143510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128287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21802</xdr:rowOff>
    </xdr:from>
    <xdr:to>
      <xdr:col>11</xdr:col>
      <xdr:colOff>82550</xdr:colOff>
      <xdr:row>62</xdr:row>
      <xdr:rowOff>123402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65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108179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73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144992</xdr:rowOff>
    </xdr:from>
    <xdr:to>
      <xdr:col>7</xdr:col>
      <xdr:colOff>31750</xdr:colOff>
      <xdr:row>62</xdr:row>
      <xdr:rowOff>75142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60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59919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689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[263,208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依然として類似団体平均値を大きく上回っており、事務事業の見直しや枠配分予算の設定等による物件費の抑制や人件費の削減に努めている。人口減少が進む中で各種事業の廃止や縮小、民間委託や指定管理制度の導入など、あらゆる角度からの削減を図る必要がある。</a:t>
          </a:r>
          <a:endParaRPr lang="ja-JP" altLang="ja-JP" sz="13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156076</xdr:rowOff>
    </xdr:from>
    <xdr:to>
      <xdr:col>23</xdr:col>
      <xdr:colOff>133350</xdr:colOff>
      <xdr:row>89</xdr:row>
      <xdr:rowOff>7083</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4043526"/>
          <a:ext cx="0" cy="1222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150610</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238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7083</xdr:rowOff>
    </xdr:from>
    <xdr:to>
      <xdr:col>24</xdr:col>
      <xdr:colOff>12700</xdr:colOff>
      <xdr:row>89</xdr:row>
      <xdr:rowOff>7083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266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71003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787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156076</xdr:rowOff>
    </xdr:from>
    <xdr:to>
      <xdr:col>24</xdr:col>
      <xdr:colOff>12700</xdr:colOff>
      <xdr:row>81</xdr:row>
      <xdr:rowOff>156076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4043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91553</xdr:rowOff>
    </xdr:from>
    <xdr:to>
      <xdr:col>23</xdr:col>
      <xdr:colOff>133350</xdr:colOff>
      <xdr:row>83</xdr:row>
      <xdr:rowOff>99585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4321903"/>
          <a:ext cx="838200" cy="8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123167</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4010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106640</xdr:rowOff>
    </xdr:from>
    <xdr:to>
      <xdr:col>23</xdr:col>
      <xdr:colOff>184150</xdr:colOff>
      <xdr:row>83</xdr:row>
      <xdr:rowOff>36790</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416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65767</xdr:rowOff>
    </xdr:from>
    <xdr:to>
      <xdr:col>19</xdr:col>
      <xdr:colOff>133350</xdr:colOff>
      <xdr:row>83</xdr:row>
      <xdr:rowOff>91553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4296117"/>
          <a:ext cx="889000" cy="25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83158</xdr:rowOff>
    </xdr:from>
    <xdr:to>
      <xdr:col>19</xdr:col>
      <xdr:colOff>184150</xdr:colOff>
      <xdr:row>83</xdr:row>
      <xdr:rowOff>13308</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414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23485</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910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53397</xdr:rowOff>
    </xdr:from>
    <xdr:to>
      <xdr:col>15</xdr:col>
      <xdr:colOff>82550</xdr:colOff>
      <xdr:row>83</xdr:row>
      <xdr:rowOff>65767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4283747"/>
          <a:ext cx="889000" cy="12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50358</xdr:rowOff>
    </xdr:from>
    <xdr:to>
      <xdr:col>15</xdr:col>
      <xdr:colOff>133350</xdr:colOff>
      <xdr:row>82</xdr:row>
      <xdr:rowOff>151958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410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162135</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878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28364</xdr:rowOff>
    </xdr:from>
    <xdr:to>
      <xdr:col>11</xdr:col>
      <xdr:colOff>31750</xdr:colOff>
      <xdr:row>83</xdr:row>
      <xdr:rowOff>53397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4258714"/>
          <a:ext cx="889000" cy="25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37649</xdr:rowOff>
    </xdr:from>
    <xdr:to>
      <xdr:col>11</xdr:col>
      <xdr:colOff>82550</xdr:colOff>
      <xdr:row>82</xdr:row>
      <xdr:rowOff>139249</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409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149426</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86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28933</xdr:rowOff>
    </xdr:from>
    <xdr:to>
      <xdr:col>7</xdr:col>
      <xdr:colOff>31750</xdr:colOff>
      <xdr:row>82</xdr:row>
      <xdr:rowOff>130533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408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140710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85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48785</xdr:rowOff>
    </xdr:from>
    <xdr:to>
      <xdr:col>23</xdr:col>
      <xdr:colOff>184150</xdr:colOff>
      <xdr:row>83</xdr:row>
      <xdr:rowOff>150385</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427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20862</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4251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40753</xdr:rowOff>
    </xdr:from>
    <xdr:to>
      <xdr:col>19</xdr:col>
      <xdr:colOff>184150</xdr:colOff>
      <xdr:row>83</xdr:row>
      <xdr:rowOff>142353</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427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127130</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4357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14967</xdr:rowOff>
    </xdr:from>
    <xdr:to>
      <xdr:col>15</xdr:col>
      <xdr:colOff>133350</xdr:colOff>
      <xdr:row>83</xdr:row>
      <xdr:rowOff>116567</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424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101344</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4331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2597</xdr:rowOff>
    </xdr:from>
    <xdr:to>
      <xdr:col>11</xdr:col>
      <xdr:colOff>82550</xdr:colOff>
      <xdr:row>83</xdr:row>
      <xdr:rowOff>104197</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423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88974</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4319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149014</xdr:rowOff>
    </xdr:from>
    <xdr:to>
      <xdr:col>7</xdr:col>
      <xdr:colOff>31750</xdr:colOff>
      <xdr:row>83</xdr:row>
      <xdr:rowOff>79164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420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63941</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4294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以前から</a:t>
          </a:r>
          <a:r>
            <a:rPr kumimoji="1" lang="ja-JP" altLang="ja-JP" sz="1300">
              <a:solidFill>
                <a:schemeClr val="dk1"/>
              </a:solidFill>
              <a:effectLst/>
              <a:latin typeface="+mn-lt"/>
              <a:ea typeface="+mn-ea"/>
              <a:cs typeface="+mn-cs"/>
            </a:rPr>
            <a:t>類似団体平均値を上回っている</a:t>
          </a:r>
          <a:r>
            <a:rPr kumimoji="1" lang="ja-JP" altLang="en-US" sz="1300">
              <a:solidFill>
                <a:schemeClr val="dk1"/>
              </a:solidFill>
              <a:effectLst/>
              <a:latin typeface="+mn-lt"/>
              <a:ea typeface="+mn-ea"/>
              <a:cs typeface="+mn-cs"/>
            </a:rPr>
            <a:t>ため、今後は</a:t>
          </a:r>
          <a:r>
            <a:rPr kumimoji="1" lang="ja-JP" altLang="ja-JP" sz="1300">
              <a:solidFill>
                <a:schemeClr val="dk1"/>
              </a:solidFill>
              <a:effectLst/>
              <a:latin typeface="+mn-lt"/>
              <a:ea typeface="+mn-ea"/>
              <a:cs typeface="+mn-cs"/>
            </a:rPr>
            <a:t>職能と成果を重視する給与体系へと移行を図るとともに、昇進・昇給の適正化を図っていく</a:t>
          </a:r>
          <a:r>
            <a:rPr kumimoji="1" lang="ja-JP" altLang="en-US" sz="1300">
              <a:solidFill>
                <a:schemeClr val="dk1"/>
              </a:solidFill>
              <a:effectLst/>
              <a:latin typeface="+mn-lt"/>
              <a:ea typeface="+mn-ea"/>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150284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706828"/>
          <a:ext cx="0" cy="17025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0</xdr:rowOff>
    </xdr:from>
    <xdr:to>
      <xdr:col>81</xdr:col>
      <xdr:colOff>44450</xdr:colOff>
      <xdr:row>88</xdr:row>
      <xdr:rowOff>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179800" y="1508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27111</xdr:rowOff>
    </xdr:from>
    <xdr:ext cx="762000" cy="2590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60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10584</xdr:rowOff>
    </xdr:from>
    <xdr:to>
      <xdr:col>81</xdr:col>
      <xdr:colOff>95250</xdr:colOff>
      <xdr:row>86</xdr:row>
      <xdr:rowOff>112184</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9672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131234</xdr:rowOff>
    </xdr:from>
    <xdr:to>
      <xdr:col>77</xdr:col>
      <xdr:colOff>44450</xdr:colOff>
      <xdr:row>88</xdr:row>
      <xdr:rowOff>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5290800" y="1504738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135766</xdr:rowOff>
    </xdr:from>
    <xdr:ext cx="7366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53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131234</xdr:rowOff>
    </xdr:from>
    <xdr:to>
      <xdr:col>72</xdr:col>
      <xdr:colOff>203200</xdr:colOff>
      <xdr:row>88</xdr:row>
      <xdr:rowOff>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4401800" y="1504738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149172</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0</xdr:rowOff>
    </xdr:from>
    <xdr:to>
      <xdr:col>68</xdr:col>
      <xdr:colOff>152400</xdr:colOff>
      <xdr:row>88</xdr:row>
      <xdr:rowOff>13405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3512800" y="150876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23989</xdr:rowOff>
    </xdr:from>
    <xdr:to>
      <xdr:col>68</xdr:col>
      <xdr:colOff>203200</xdr:colOff>
      <xdr:row>86</xdr:row>
      <xdr:rowOff>125589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351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135766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462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149172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120650</xdr:rowOff>
    </xdr:from>
    <xdr:to>
      <xdr:col>81</xdr:col>
      <xdr:colOff>95250</xdr:colOff>
      <xdr:row>88</xdr:row>
      <xdr:rowOff>50800</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9672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92727</xdr:rowOff>
    </xdr:from>
    <xdr:ext cx="762000" cy="2590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50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120650</xdr:rowOff>
    </xdr:from>
    <xdr:to>
      <xdr:col>77</xdr:col>
      <xdr:colOff>95250</xdr:colOff>
      <xdr:row>88</xdr:row>
      <xdr:rowOff>50800</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129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35577</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512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80434</xdr:rowOff>
    </xdr:from>
    <xdr:to>
      <xdr:col>73</xdr:col>
      <xdr:colOff>44450</xdr:colOff>
      <xdr:row>88</xdr:row>
      <xdr:rowOff>10584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40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166811</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508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120650</xdr:rowOff>
    </xdr:from>
    <xdr:to>
      <xdr:col>68</xdr:col>
      <xdr:colOff>203200</xdr:colOff>
      <xdr:row>88</xdr:row>
      <xdr:rowOff>50800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351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134055</xdr:rowOff>
    </xdr:from>
    <xdr:to>
      <xdr:col>64</xdr:col>
      <xdr:colOff>152400</xdr:colOff>
      <xdr:row>88</xdr:row>
      <xdr:rowOff>64205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462000" y="1505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48982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513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本市は、本土地域及び飛び地・離島地域による新設合併のため、各支所にもある程度の職員配置が必要</a:t>
          </a:r>
          <a:r>
            <a:rPr kumimoji="1" lang="ja-JP" altLang="en-US" sz="1300">
              <a:solidFill>
                <a:schemeClr val="dk1"/>
              </a:solidFill>
              <a:effectLst/>
              <a:latin typeface="+mn-lt"/>
              <a:ea typeface="+mn-ea"/>
              <a:cs typeface="+mn-cs"/>
            </a:rPr>
            <a:t>ため</a:t>
          </a:r>
          <a:r>
            <a:rPr kumimoji="1" lang="ja-JP" altLang="ja-JP" sz="1300">
              <a:solidFill>
                <a:schemeClr val="dk1"/>
              </a:solidFill>
              <a:effectLst/>
              <a:latin typeface="+mn-lt"/>
              <a:ea typeface="+mn-ea"/>
              <a:cs typeface="+mn-cs"/>
            </a:rPr>
            <a:t>、類似団体の平均を上回っている。</a:t>
          </a:r>
          <a:r>
            <a:rPr kumimoji="1" lang="ja-JP" altLang="en-US" sz="1300">
              <a:solidFill>
                <a:schemeClr val="dk1"/>
              </a:solidFill>
              <a:effectLst/>
              <a:latin typeface="+mn-lt"/>
              <a:ea typeface="+mn-ea"/>
              <a:cs typeface="+mn-cs"/>
            </a:rPr>
            <a:t>今後は</a:t>
          </a:r>
          <a:r>
            <a:rPr kumimoji="1" lang="ja-JP" altLang="ja-JP" sz="1300">
              <a:solidFill>
                <a:schemeClr val="dk1"/>
              </a:solidFill>
              <a:effectLst/>
              <a:latin typeface="+mn-lt"/>
              <a:ea typeface="+mn-ea"/>
              <a:cs typeface="+mn-cs"/>
            </a:rPr>
            <a:t>分野ごとの軽重によってメリハリをつけ</a:t>
          </a:r>
          <a:r>
            <a:rPr kumimoji="1" lang="ja-JP" altLang="en-US" sz="1300">
              <a:solidFill>
                <a:schemeClr val="dk1"/>
              </a:solidFill>
              <a:effectLst/>
              <a:latin typeface="+mn-lt"/>
              <a:ea typeface="+mn-ea"/>
              <a:cs typeface="+mn-cs"/>
            </a:rPr>
            <a:t>るとともに</a:t>
          </a:r>
          <a:r>
            <a:rPr kumimoji="1" lang="ja-JP" altLang="ja-JP" sz="1300">
              <a:solidFill>
                <a:schemeClr val="dk1"/>
              </a:solidFill>
              <a:effectLst/>
              <a:latin typeface="+mn-lt"/>
              <a:ea typeface="+mn-ea"/>
              <a:cs typeface="+mn-cs"/>
            </a:rPr>
            <a:t>、人口</a:t>
          </a:r>
          <a:r>
            <a:rPr kumimoji="1" lang="ja-JP" altLang="en-US" sz="1300">
              <a:solidFill>
                <a:schemeClr val="dk1"/>
              </a:solidFill>
              <a:effectLst/>
              <a:latin typeface="+mn-lt"/>
              <a:ea typeface="+mn-ea"/>
              <a:cs typeface="+mn-cs"/>
            </a:rPr>
            <a:t>推移を注視し人口規模に見合った適正な職員配置に努める。</a:t>
          </a:r>
          <a:endParaRPr kumimoji="1" lang="en-US" altLang="ja-JP" sz="1300">
            <a:solidFill>
              <a:schemeClr val="dk1"/>
            </a:solidFill>
            <a:effectLst/>
            <a:latin typeface="+mn-lt"/>
            <a:ea typeface="+mn-ea"/>
            <a:cs typeface="+mn-cs"/>
          </a:endParaRPr>
        </a:p>
      </xdr:txBody>
    </xdr:sp>
    <xdr:clientData/>
  </xdr:twoCellAnchor>
  <xdr:oneCellAnchor>
    <xdr:from>
      <xdr:col>61</xdr:col>
      <xdr:colOff>6350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15542</xdr:rowOff>
    </xdr:from>
    <xdr:to>
      <xdr:col>81</xdr:col>
      <xdr:colOff>44450</xdr:colOff>
      <xdr:row>67</xdr:row>
      <xdr:rowOff>4173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9959642"/>
          <a:ext cx="0" cy="15316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147700</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6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4173</xdr:rowOff>
    </xdr:from>
    <xdr:to>
      <xdr:col>81</xdr:col>
      <xdr:colOff>133350</xdr:colOff>
      <xdr:row>67</xdr:row>
      <xdr:rowOff>4173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49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101919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703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15542</xdr:rowOff>
    </xdr:from>
    <xdr:to>
      <xdr:col>81</xdr:col>
      <xdr:colOff>133350</xdr:colOff>
      <xdr:row>58</xdr:row>
      <xdr:rowOff>15542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995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82127</xdr:rowOff>
    </xdr:from>
    <xdr:to>
      <xdr:col>81</xdr:col>
      <xdr:colOff>44450</xdr:colOff>
      <xdr:row>63</xdr:row>
      <xdr:rowOff>115449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883477"/>
          <a:ext cx="838200" cy="3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140503</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56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123976</xdr:rowOff>
    </xdr:from>
    <xdr:to>
      <xdr:col>81</xdr:col>
      <xdr:colOff>95250</xdr:colOff>
      <xdr:row>61</xdr:row>
      <xdr:rowOff>54126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63742</xdr:rowOff>
    </xdr:from>
    <xdr:to>
      <xdr:col>77</xdr:col>
      <xdr:colOff>44450</xdr:colOff>
      <xdr:row>63</xdr:row>
      <xdr:rowOff>82127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865092"/>
          <a:ext cx="8890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84909</xdr:rowOff>
    </xdr:from>
    <xdr:to>
      <xdr:col>77</xdr:col>
      <xdr:colOff>95250</xdr:colOff>
      <xdr:row>61</xdr:row>
      <xdr:rowOff>15059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25236</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407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38463</xdr:rowOff>
    </xdr:from>
    <xdr:to>
      <xdr:col>72</xdr:col>
      <xdr:colOff>203200</xdr:colOff>
      <xdr:row>63</xdr:row>
      <xdr:rowOff>63742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839813"/>
          <a:ext cx="889000" cy="2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75716</xdr:rowOff>
    </xdr:from>
    <xdr:to>
      <xdr:col>73</xdr:col>
      <xdr:colOff>44450</xdr:colOff>
      <xdr:row>61</xdr:row>
      <xdr:rowOff>5866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16043</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3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38463</xdr:rowOff>
    </xdr:from>
    <xdr:to>
      <xdr:col>68</xdr:col>
      <xdr:colOff>152400</xdr:colOff>
      <xdr:row>63</xdr:row>
      <xdr:rowOff>48804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3512800" y="10839813"/>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63077</xdr:rowOff>
    </xdr:from>
    <xdr:to>
      <xdr:col>68</xdr:col>
      <xdr:colOff>203200</xdr:colOff>
      <xdr:row>60</xdr:row>
      <xdr:rowOff>164677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5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3404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1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61928</xdr:rowOff>
    </xdr:from>
    <xdr:to>
      <xdr:col>64</xdr:col>
      <xdr:colOff>152400</xdr:colOff>
      <xdr:row>60</xdr:row>
      <xdr:rowOff>163528</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4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2255</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1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64649</xdr:rowOff>
    </xdr:from>
    <xdr:to>
      <xdr:col>81</xdr:col>
      <xdr:colOff>95250</xdr:colOff>
      <xdr:row>63</xdr:row>
      <xdr:rowOff>166249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86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36726</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838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31327</xdr:rowOff>
    </xdr:from>
    <xdr:to>
      <xdr:col>77</xdr:col>
      <xdr:colOff>95250</xdr:colOff>
      <xdr:row>63</xdr:row>
      <xdr:rowOff>132927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8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117704</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91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12942</xdr:rowOff>
    </xdr:from>
    <xdr:to>
      <xdr:col>73</xdr:col>
      <xdr:colOff>44450</xdr:colOff>
      <xdr:row>63</xdr:row>
      <xdr:rowOff>114542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81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99319</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900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159113</xdr:rowOff>
    </xdr:from>
    <xdr:to>
      <xdr:col>68</xdr:col>
      <xdr:colOff>203200</xdr:colOff>
      <xdr:row>63</xdr:row>
      <xdr:rowOff>89263</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78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74040</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875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169454</xdr:rowOff>
    </xdr:from>
    <xdr:to>
      <xdr:col>64</xdr:col>
      <xdr:colOff>152400</xdr:colOff>
      <xdr:row>63</xdr:row>
      <xdr:rowOff>99604</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79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84381</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885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小中学校の耐震化など近年の大型事業の実施により類似団体平均を上回っている。令和</a:t>
          </a:r>
          <a:r>
            <a:rPr kumimoji="1" lang="en-US" altLang="ja-JP" sz="1300">
              <a:solidFill>
                <a:schemeClr val="dk1"/>
              </a:solidFill>
              <a:effectLst/>
              <a:latin typeface="+mn-lt"/>
              <a:ea typeface="+mn-ea"/>
              <a:cs typeface="+mn-cs"/>
            </a:rPr>
            <a:t>3</a:t>
          </a:r>
          <a:r>
            <a:rPr kumimoji="1" lang="ja-JP" altLang="ja-JP" sz="1300">
              <a:solidFill>
                <a:schemeClr val="dk1"/>
              </a:solidFill>
              <a:effectLst/>
              <a:latin typeface="+mn-lt"/>
              <a:ea typeface="+mn-ea"/>
              <a:cs typeface="+mn-cs"/>
            </a:rPr>
            <a:t>年度は標準財政規模の増加や一部事務組合が起こした地方債の償還が完了したことにより改善している。今後控えている事業の厳選化・重点化を図りつつ、市債の発行にあたっても当該年度の元金償還金以下に抑制するとともに、将来の負担を検証し極力有利な起債を活用するなど公債費の抑制に努める。</a:t>
          </a:r>
          <a:endParaRPr lang="ja-JP" altLang="ja-JP" sz="1300">
            <a:effectLst/>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83397</xdr:rowOff>
    </xdr:from>
    <xdr:to>
      <xdr:col>81</xdr:col>
      <xdr:colOff>44450</xdr:colOff>
      <xdr:row>44</xdr:row>
      <xdr:rowOff>10266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84147"/>
          <a:ext cx="0" cy="1469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153793</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6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10266</xdr:rowOff>
    </xdr:from>
    <xdr:to>
      <xdr:col>81</xdr:col>
      <xdr:colOff>133350</xdr:colOff>
      <xdr:row>44</xdr:row>
      <xdr:rowOff>10266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4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169774</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27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83397</xdr:rowOff>
    </xdr:from>
    <xdr:to>
      <xdr:col>81</xdr:col>
      <xdr:colOff>133350</xdr:colOff>
      <xdr:row>35</xdr:row>
      <xdr:rowOff>83397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84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54187</xdr:rowOff>
    </xdr:from>
    <xdr:to>
      <xdr:col>81</xdr:col>
      <xdr:colOff>44450</xdr:colOff>
      <xdr:row>37</xdr:row>
      <xdr:rowOff>68263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397837"/>
          <a:ext cx="8382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68263</xdr:rowOff>
    </xdr:from>
    <xdr:to>
      <xdr:col>77</xdr:col>
      <xdr:colOff>44450</xdr:colOff>
      <xdr:row>37</xdr:row>
      <xdr:rowOff>84349</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411913"/>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142663</xdr:rowOff>
    </xdr:from>
    <xdr:to>
      <xdr:col>77</xdr:col>
      <xdr:colOff>95250</xdr:colOff>
      <xdr:row>37</xdr:row>
      <xdr:rowOff>72813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82990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083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84349</xdr:rowOff>
    </xdr:from>
    <xdr:to>
      <xdr:col>72</xdr:col>
      <xdr:colOff>203200</xdr:colOff>
      <xdr:row>37</xdr:row>
      <xdr:rowOff>84349</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42799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148696</xdr:rowOff>
    </xdr:from>
    <xdr:to>
      <xdr:col>73</xdr:col>
      <xdr:colOff>44450</xdr:colOff>
      <xdr:row>37</xdr:row>
      <xdr:rowOff>78846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89023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82338</xdr:rowOff>
    </xdr:from>
    <xdr:to>
      <xdr:col>68</xdr:col>
      <xdr:colOff>152400</xdr:colOff>
      <xdr:row>37</xdr:row>
      <xdr:rowOff>84349</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425988"/>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150707</xdr:rowOff>
    </xdr:from>
    <xdr:to>
      <xdr:col>68</xdr:col>
      <xdr:colOff>203200</xdr:colOff>
      <xdr:row>37</xdr:row>
      <xdr:rowOff>80857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91034</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091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154728</xdr:rowOff>
    </xdr:from>
    <xdr:to>
      <xdr:col>64</xdr:col>
      <xdr:colOff>152400</xdr:colOff>
      <xdr:row>37</xdr:row>
      <xdr:rowOff>84878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95055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09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3387</xdr:rowOff>
    </xdr:from>
    <xdr:to>
      <xdr:col>81</xdr:col>
      <xdr:colOff>95250</xdr:colOff>
      <xdr:row>37</xdr:row>
      <xdr:rowOff>104987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34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146914</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319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17463</xdr:rowOff>
    </xdr:from>
    <xdr:to>
      <xdr:col>77</xdr:col>
      <xdr:colOff>95250</xdr:colOff>
      <xdr:row>37</xdr:row>
      <xdr:rowOff>119063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36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103840</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47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33549</xdr:rowOff>
    </xdr:from>
    <xdr:to>
      <xdr:col>73</xdr:col>
      <xdr:colOff>44450</xdr:colOff>
      <xdr:row>37</xdr:row>
      <xdr:rowOff>135149</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37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119926</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63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33549</xdr:rowOff>
    </xdr:from>
    <xdr:to>
      <xdr:col>68</xdr:col>
      <xdr:colOff>203200</xdr:colOff>
      <xdr:row>37</xdr:row>
      <xdr:rowOff>135149</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37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119926</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463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31538</xdr:rowOff>
    </xdr:from>
    <xdr:to>
      <xdr:col>64</xdr:col>
      <xdr:colOff>152400</xdr:colOff>
      <xdr:row>37</xdr:row>
      <xdr:rowOff>133138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37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117915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61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充当可能基金の増加や</a:t>
          </a:r>
          <a:r>
            <a:rPr lang="ja-JP" altLang="ja-JP" sz="1300">
              <a:solidFill>
                <a:schemeClr val="dk1"/>
              </a:solidFill>
              <a:effectLst/>
              <a:latin typeface="+mn-lt"/>
              <a:ea typeface="+mn-ea"/>
              <a:cs typeface="+mn-cs"/>
            </a:rPr>
            <a:t>地方債の新規発行の抑制により地方債の現在高が減少したこと</a:t>
          </a:r>
          <a:r>
            <a:rPr kumimoji="1" lang="ja-JP" altLang="ja-JP" sz="1300">
              <a:solidFill>
                <a:schemeClr val="dk1"/>
              </a:solidFill>
              <a:effectLst/>
              <a:latin typeface="+mn-lt"/>
              <a:ea typeface="+mn-ea"/>
              <a:cs typeface="+mn-cs"/>
            </a:rPr>
            <a:t>により将来負担比率は前年度に比べ減少している。今後、標準財政規模は減少していく見込みであることから、標準財政規模に見合った支出を心がけていくとともに、引き続き公債費の抑制を図り財政健全化に努める。</a:t>
          </a:r>
          <a:endParaRPr lang="ja-JP" altLang="ja-JP" sz="13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1524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322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145051</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74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1524</xdr:rowOff>
    </xdr:from>
    <xdr:to>
      <xdr:col>81</xdr:col>
      <xdr:colOff>133350</xdr:colOff>
      <xdr:row>22</xdr:row>
      <xdr:rowOff>1524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77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111481</xdr:rowOff>
    </xdr:from>
    <xdr:to>
      <xdr:col>81</xdr:col>
      <xdr:colOff>44450</xdr:colOff>
      <xdr:row>16</xdr:row>
      <xdr:rowOff>75641</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6179800" y="2683231"/>
          <a:ext cx="838200" cy="135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138142</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3669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121615</xdr:rowOff>
    </xdr:from>
    <xdr:to>
      <xdr:col>81</xdr:col>
      <xdr:colOff>95250</xdr:colOff>
      <xdr:row>15</xdr:row>
      <xdr:rowOff>51765</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52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75641</xdr:rowOff>
    </xdr:from>
    <xdr:to>
      <xdr:col>77</xdr:col>
      <xdr:colOff>44450</xdr:colOff>
      <xdr:row>16</xdr:row>
      <xdr:rowOff>109423</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290800" y="2818841"/>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28829</xdr:rowOff>
    </xdr:from>
    <xdr:to>
      <xdr:col>77</xdr:col>
      <xdr:colOff>95250</xdr:colOff>
      <xdr:row>15</xdr:row>
      <xdr:rowOff>130429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60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140606</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369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91084</xdr:rowOff>
    </xdr:from>
    <xdr:to>
      <xdr:col>72</xdr:col>
      <xdr:colOff>203200</xdr:colOff>
      <xdr:row>16</xdr:row>
      <xdr:rowOff>109423</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4401800" y="2834284"/>
          <a:ext cx="889000" cy="1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65507</xdr:rowOff>
    </xdr:from>
    <xdr:to>
      <xdr:col>73</xdr:col>
      <xdr:colOff>44450</xdr:colOff>
      <xdr:row>15</xdr:row>
      <xdr:rowOff>167107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6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5834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40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91084</xdr:rowOff>
    </xdr:from>
    <xdr:to>
      <xdr:col>68</xdr:col>
      <xdr:colOff>152400</xdr:colOff>
      <xdr:row>16</xdr:row>
      <xdr:rowOff>91567</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2834284"/>
          <a:ext cx="889000" cy="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60198</xdr:rowOff>
    </xdr:from>
    <xdr:to>
      <xdr:col>68</xdr:col>
      <xdr:colOff>203200</xdr:colOff>
      <xdr:row>15</xdr:row>
      <xdr:rowOff>161798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525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86258</xdr:rowOff>
    </xdr:from>
    <xdr:to>
      <xdr:col>64</xdr:col>
      <xdr:colOff>152400</xdr:colOff>
      <xdr:row>16</xdr:row>
      <xdr:rowOff>16408</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65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26585</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426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60681</xdr:rowOff>
    </xdr:from>
    <xdr:to>
      <xdr:col>81</xdr:col>
      <xdr:colOff>95250</xdr:colOff>
      <xdr:row>15</xdr:row>
      <xdr:rowOff>162281</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63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32758</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604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24841</xdr:rowOff>
    </xdr:from>
    <xdr:to>
      <xdr:col>77</xdr:col>
      <xdr:colOff>95250</xdr:colOff>
      <xdr:row>16</xdr:row>
      <xdr:rowOff>126441</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76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111218</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8544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58623</xdr:rowOff>
    </xdr:from>
    <xdr:to>
      <xdr:col>73</xdr:col>
      <xdr:colOff>44450</xdr:colOff>
      <xdr:row>16</xdr:row>
      <xdr:rowOff>160223</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80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145000</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888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40284</xdr:rowOff>
    </xdr:from>
    <xdr:to>
      <xdr:col>68</xdr:col>
      <xdr:colOff>203200</xdr:colOff>
      <xdr:row>16</xdr:row>
      <xdr:rowOff>141884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278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126661</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2869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40767</xdr:rowOff>
    </xdr:from>
    <xdr:to>
      <xdr:col>64</xdr:col>
      <xdr:colOff>152400</xdr:colOff>
      <xdr:row>16</xdr:row>
      <xdr:rowOff>142367</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278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127144</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2870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136073</xdr:colOff>
      <xdr:row>26</xdr:row>
      <xdr:rowOff>40820</xdr:rowOff>
    </xdr:from>
    <xdr:ext cx="9116786" cy="666751"/>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748394" y="4640034"/>
          <a:ext cx="9116786" cy="6667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長崎県松浦市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21,700
21,492
130.55
20,461,142
19,570,524
684,259
9,741,742
19,183,688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48.1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これまで</a:t>
          </a:r>
          <a:r>
            <a:rPr kumimoji="1" lang="ja-JP" altLang="ja-JP" sz="1100">
              <a:solidFill>
                <a:schemeClr val="dk1"/>
              </a:solidFill>
              <a:effectLst/>
              <a:latin typeface="+mn-lt"/>
              <a:ea typeface="+mn-ea"/>
              <a:cs typeface="+mn-cs"/>
            </a:rPr>
            <a:t>職員数の削減に加え、時間外勤務手当の削減、各種委員の見直しなど経常的な人件費の抑制を継続的に取り組んでいるが、市町村合併により、飛地・離島地域を抱えたことにより地理的要因や合併後の均衡ある発展、更に災害・原子力対策により各支所に一定数の職員配置が必要であるため</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類似団体平均値をやや上回っている。</a:t>
          </a:r>
          <a:r>
            <a:rPr kumimoji="1" lang="ja-JP" altLang="en-US" sz="1100">
              <a:solidFill>
                <a:schemeClr val="dk1"/>
              </a:solidFill>
              <a:effectLst/>
              <a:latin typeface="+mn-lt"/>
              <a:ea typeface="+mn-ea"/>
              <a:cs typeface="+mn-cs"/>
            </a:rPr>
            <a:t>今後は</a:t>
          </a:r>
          <a:r>
            <a:rPr kumimoji="1" lang="ja-JP" altLang="ja-JP" sz="1100">
              <a:solidFill>
                <a:schemeClr val="dk1"/>
              </a:solidFill>
              <a:effectLst/>
              <a:latin typeface="+mn-lt"/>
              <a:ea typeface="+mn-ea"/>
              <a:cs typeface="+mn-cs"/>
            </a:rPr>
            <a:t>人口推移を注視し人口規模に見合った適正な職員配置</a:t>
          </a:r>
          <a:r>
            <a:rPr kumimoji="1" lang="ja-JP" altLang="en-US" sz="1100">
              <a:solidFill>
                <a:schemeClr val="dk1"/>
              </a:solidFill>
              <a:effectLst/>
              <a:latin typeface="+mn-lt"/>
              <a:ea typeface="+mn-ea"/>
              <a:cs typeface="+mn-cs"/>
            </a:rPr>
            <a:t>を行い人件費の削減</a:t>
          </a:r>
          <a:r>
            <a:rPr kumimoji="1" lang="ja-JP" altLang="ja-JP" sz="1100">
              <a:solidFill>
                <a:schemeClr val="dk1"/>
              </a:solidFill>
              <a:effectLst/>
              <a:latin typeface="+mn-lt"/>
              <a:ea typeface="+mn-ea"/>
              <a:cs typeface="+mn-cs"/>
            </a:rPr>
            <a:t>に努める。</a:t>
          </a:r>
          <a:endParaRPr lang="ja-JP" altLang="ja-JP" sz="1100">
            <a:solidFill>
              <a:srgbClr val="FF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153670</xdr:rowOff>
    </xdr:from>
    <xdr:to>
      <xdr:col>24</xdr:col>
      <xdr:colOff>25400</xdr:colOff>
      <xdr:row>38</xdr:row>
      <xdr:rowOff>50800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4973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161307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27940</xdr:rowOff>
    </xdr:from>
    <xdr:to>
      <xdr:col>19</xdr:col>
      <xdr:colOff>187325</xdr:colOff>
      <xdr:row>38</xdr:row>
      <xdr:rowOff>50800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430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72390</xdr:rowOff>
    </xdr:from>
    <xdr:to>
      <xdr:col>20</xdr:col>
      <xdr:colOff>38100</xdr:colOff>
      <xdr:row>38</xdr:row>
      <xdr:rowOff>2540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12717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8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20320</xdr:rowOff>
    </xdr:from>
    <xdr:to>
      <xdr:col>15</xdr:col>
      <xdr:colOff>98425</xdr:colOff>
      <xdr:row>38</xdr:row>
      <xdr:rowOff>27940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5354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137160</xdr:rowOff>
    </xdr:from>
    <xdr:to>
      <xdr:col>15</xdr:col>
      <xdr:colOff>149225</xdr:colOff>
      <xdr:row>37</xdr:row>
      <xdr:rowOff>67310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77487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123190</xdr:rowOff>
    </xdr:from>
    <xdr:to>
      <xdr:col>11</xdr:col>
      <xdr:colOff>9525</xdr:colOff>
      <xdr:row>38</xdr:row>
      <xdr:rowOff>20320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668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144780</xdr:rowOff>
    </xdr:from>
    <xdr:to>
      <xdr:col>11</xdr:col>
      <xdr:colOff>60325</xdr:colOff>
      <xdr:row>37</xdr:row>
      <xdr:rowOff>74930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85107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69867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102870</xdr:rowOff>
    </xdr:from>
    <xdr:to>
      <xdr:col>24</xdr:col>
      <xdr:colOff>76200</xdr:colOff>
      <xdr:row>38</xdr:row>
      <xdr:rowOff>33020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74947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0</xdr:rowOff>
    </xdr:from>
    <xdr:to>
      <xdr:col>20</xdr:col>
      <xdr:colOff>38100</xdr:colOff>
      <xdr:row>38</xdr:row>
      <xdr:rowOff>101600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86377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0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148590</xdr:rowOff>
    </xdr:from>
    <xdr:to>
      <xdr:col>15</xdr:col>
      <xdr:colOff>149225</xdr:colOff>
      <xdr:row>38</xdr:row>
      <xdr:rowOff>78740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63517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7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140970</xdr:rowOff>
    </xdr:from>
    <xdr:to>
      <xdr:col>11</xdr:col>
      <xdr:colOff>60325</xdr:colOff>
      <xdr:row>38</xdr:row>
      <xdr:rowOff>71120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55897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72390</xdr:rowOff>
    </xdr:from>
    <xdr:to>
      <xdr:col>6</xdr:col>
      <xdr:colOff>171450</xdr:colOff>
      <xdr:row>38</xdr:row>
      <xdr:rowOff>2540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158767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事務事業の見直しや枠配分予算の設定により需用費の削減や一部委託料の圧縮</a:t>
          </a:r>
          <a:r>
            <a:rPr kumimoji="1" lang="ja-JP" altLang="en-US" sz="1100">
              <a:solidFill>
                <a:schemeClr val="dk1"/>
              </a:solidFill>
              <a:effectLst/>
              <a:latin typeface="+mn-lt"/>
              <a:ea typeface="+mn-ea"/>
              <a:cs typeface="+mn-cs"/>
            </a:rPr>
            <a:t>が図られ</a:t>
          </a:r>
          <a:r>
            <a:rPr kumimoji="1" lang="ja-JP" altLang="ja-JP" sz="1100">
              <a:solidFill>
                <a:schemeClr val="dk1"/>
              </a:solidFill>
              <a:effectLst/>
              <a:latin typeface="+mn-lt"/>
              <a:ea typeface="+mn-ea"/>
              <a:cs typeface="+mn-cs"/>
            </a:rPr>
            <a:t>類似団体平均値を下回ってきている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経常的な維持管理経費と公共施設の維持の総合的なバランスを保ちながら必要最小限の経費に努める。</a:t>
          </a:r>
          <a:endParaRPr lang="ja-JP" altLang="ja-JP" sz="11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44450</xdr:rowOff>
    </xdr:from>
    <xdr:to>
      <xdr:col>82</xdr:col>
      <xdr:colOff>107950</xdr:colOff>
      <xdr:row>22</xdr:row>
      <xdr:rowOff>38100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733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10177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8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38100</xdr:rowOff>
    </xdr:from>
    <xdr:to>
      <xdr:col>82</xdr:col>
      <xdr:colOff>196850</xdr:colOff>
      <xdr:row>22</xdr:row>
      <xdr:rowOff>38100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1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130827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44450</xdr:rowOff>
    </xdr:from>
    <xdr:to>
      <xdr:col>82</xdr:col>
      <xdr:colOff>196850</xdr:colOff>
      <xdr:row>13</xdr:row>
      <xdr:rowOff>44450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73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44450</xdr:rowOff>
    </xdr:from>
    <xdr:to>
      <xdr:col>82</xdr:col>
      <xdr:colOff>107950</xdr:colOff>
      <xdr:row>15</xdr:row>
      <xdr:rowOff>146050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6162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16527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31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44450</xdr:rowOff>
    </xdr:from>
    <xdr:to>
      <xdr:col>82</xdr:col>
      <xdr:colOff>158750</xdr:colOff>
      <xdr:row>17</xdr:row>
      <xdr:rowOff>146050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5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146050</xdr:rowOff>
    </xdr:from>
    <xdr:to>
      <xdr:col>78</xdr:col>
      <xdr:colOff>69850</xdr:colOff>
      <xdr:row>18</xdr:row>
      <xdr:rowOff>63500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717800"/>
          <a:ext cx="889000" cy="43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120650</xdr:rowOff>
    </xdr:from>
    <xdr:to>
      <xdr:col>78</xdr:col>
      <xdr:colOff>120650</xdr:colOff>
      <xdr:row>18</xdr:row>
      <xdr:rowOff>50800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35577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12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146050</xdr:rowOff>
    </xdr:from>
    <xdr:to>
      <xdr:col>73</xdr:col>
      <xdr:colOff>180975</xdr:colOff>
      <xdr:row>18</xdr:row>
      <xdr:rowOff>63500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0607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88900</xdr:rowOff>
    </xdr:from>
    <xdr:to>
      <xdr:col>74</xdr:col>
      <xdr:colOff>31750</xdr:colOff>
      <xdr:row>19</xdr:row>
      <xdr:rowOff>19050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3827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26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146050</xdr:rowOff>
    </xdr:from>
    <xdr:to>
      <xdr:col>69</xdr:col>
      <xdr:colOff>92075</xdr:colOff>
      <xdr:row>17</xdr:row>
      <xdr:rowOff>146050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060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50800</xdr:rowOff>
    </xdr:from>
    <xdr:to>
      <xdr:col>69</xdr:col>
      <xdr:colOff>142875</xdr:colOff>
      <xdr:row>18</xdr:row>
      <xdr:rowOff>152400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137177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25400</xdr:rowOff>
    </xdr:from>
    <xdr:to>
      <xdr:col>65</xdr:col>
      <xdr:colOff>53975</xdr:colOff>
      <xdr:row>18</xdr:row>
      <xdr:rowOff>127000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11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111777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19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165100</xdr:rowOff>
    </xdr:from>
    <xdr:to>
      <xdr:col>82</xdr:col>
      <xdr:colOff>158750</xdr:colOff>
      <xdr:row>15</xdr:row>
      <xdr:rowOff>95250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56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10177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1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95250</xdr:rowOff>
    </xdr:from>
    <xdr:to>
      <xdr:col>78</xdr:col>
      <xdr:colOff>120650</xdr:colOff>
      <xdr:row>16</xdr:row>
      <xdr:rowOff>25400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35577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3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12700</xdr:rowOff>
    </xdr:from>
    <xdr:to>
      <xdr:col>74</xdr:col>
      <xdr:colOff>31750</xdr:colOff>
      <xdr:row>18</xdr:row>
      <xdr:rowOff>114300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09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95250</xdr:rowOff>
    </xdr:from>
    <xdr:to>
      <xdr:col>69</xdr:col>
      <xdr:colOff>142875</xdr:colOff>
      <xdr:row>18</xdr:row>
      <xdr:rowOff>25400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35577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35577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障害者等の自立支援事業に関する事業所の設立や制度の周知が図られ多様なサービスの提供に対する利用の増加や介護・訓練等の給付費の増加がみられる</a:t>
          </a:r>
          <a:r>
            <a:rPr kumimoji="1" lang="ja-JP" altLang="en-US" sz="1100">
              <a:solidFill>
                <a:schemeClr val="dk1"/>
              </a:solidFill>
              <a:effectLst/>
              <a:latin typeface="+mn-lt"/>
              <a:ea typeface="+mn-ea"/>
              <a:cs typeface="+mn-cs"/>
            </a:rPr>
            <a:t>。一方で、</a:t>
          </a:r>
          <a:r>
            <a:rPr kumimoji="1" lang="ja-JP" altLang="ja-JP" sz="1100">
              <a:solidFill>
                <a:schemeClr val="dk1"/>
              </a:solidFill>
              <a:effectLst/>
              <a:latin typeface="+mn-lt"/>
              <a:ea typeface="+mn-ea"/>
              <a:cs typeface="+mn-cs"/>
            </a:rPr>
            <a:t>生活困窮者への就労支援及び就労相談、家計改善相談業務のサポート体制の充実</a:t>
          </a:r>
          <a:r>
            <a:rPr kumimoji="1" lang="ja-JP" altLang="en-US" sz="1100">
              <a:solidFill>
                <a:schemeClr val="dk1"/>
              </a:solidFill>
              <a:effectLst/>
              <a:latin typeface="+mn-lt"/>
              <a:ea typeface="+mn-ea"/>
              <a:cs typeface="+mn-cs"/>
            </a:rPr>
            <a:t>などの</a:t>
          </a:r>
          <a:r>
            <a:rPr kumimoji="1" lang="ja-JP" altLang="ja-JP" sz="1100">
              <a:solidFill>
                <a:schemeClr val="dk1"/>
              </a:solidFill>
              <a:effectLst/>
              <a:latin typeface="+mn-lt"/>
              <a:ea typeface="+mn-ea"/>
              <a:cs typeface="+mn-cs"/>
            </a:rPr>
            <a:t>成果</a:t>
          </a:r>
          <a:r>
            <a:rPr kumimoji="1" lang="ja-JP" altLang="en-US" sz="1100">
              <a:solidFill>
                <a:schemeClr val="dk1"/>
              </a:solidFill>
              <a:effectLst/>
              <a:latin typeface="+mn-lt"/>
              <a:ea typeface="+mn-ea"/>
              <a:cs typeface="+mn-cs"/>
            </a:rPr>
            <a:t>により、以前は県内で高い水準だっにあった</a:t>
          </a:r>
          <a:r>
            <a:rPr kumimoji="1" lang="ja-JP" altLang="ja-JP" sz="1100">
              <a:solidFill>
                <a:schemeClr val="dk1"/>
              </a:solidFill>
              <a:effectLst/>
              <a:latin typeface="+mn-lt"/>
              <a:ea typeface="+mn-ea"/>
              <a:cs typeface="+mn-cs"/>
            </a:rPr>
            <a:t>生活保護受給者比率は</a:t>
          </a:r>
          <a:r>
            <a:rPr kumimoji="1" lang="ja-JP" altLang="en-US" sz="1100">
              <a:solidFill>
                <a:schemeClr val="dk1"/>
              </a:solidFill>
              <a:effectLst/>
              <a:latin typeface="+mn-lt"/>
              <a:ea typeface="+mn-ea"/>
              <a:cs typeface="+mn-cs"/>
            </a:rPr>
            <a:t>近年</a:t>
          </a:r>
          <a:r>
            <a:rPr kumimoji="1" lang="ja-JP" altLang="ja-JP" sz="1100">
              <a:solidFill>
                <a:schemeClr val="dk1"/>
              </a:solidFill>
              <a:effectLst/>
              <a:latin typeface="+mn-lt"/>
              <a:ea typeface="+mn-ea"/>
              <a:cs typeface="+mn-cs"/>
            </a:rPr>
            <a:t>低下して</a:t>
          </a:r>
          <a:r>
            <a:rPr kumimoji="1" lang="ja-JP" altLang="en-US" sz="1100">
              <a:solidFill>
                <a:schemeClr val="dk1"/>
              </a:solidFill>
              <a:effectLst/>
              <a:latin typeface="+mn-lt"/>
              <a:ea typeface="+mn-ea"/>
              <a:cs typeface="+mn-cs"/>
            </a:rPr>
            <a:t>きて</a:t>
          </a:r>
          <a:r>
            <a:rPr kumimoji="1" lang="ja-JP" altLang="ja-JP" sz="1100">
              <a:solidFill>
                <a:schemeClr val="dk1"/>
              </a:solidFill>
              <a:effectLst/>
              <a:latin typeface="+mn-lt"/>
              <a:ea typeface="+mn-ea"/>
              <a:cs typeface="+mn-cs"/>
            </a:rPr>
            <a:t>いる。</a:t>
          </a:r>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サポート体制の充実等により受給率を下げることで扶助費の抑制を図る。</a:t>
          </a:r>
          <a:endParaRPr lang="ja-JP" altLang="ja-JP" sz="11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19050</xdr:rowOff>
    </xdr:from>
    <xdr:to>
      <xdr:col>24</xdr:col>
      <xdr:colOff>25400</xdr:colOff>
      <xdr:row>61</xdr:row>
      <xdr:rowOff>95250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05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67327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95250</xdr:rowOff>
    </xdr:from>
    <xdr:to>
      <xdr:col>24</xdr:col>
      <xdr:colOff>114300</xdr:colOff>
      <xdr:row>61</xdr:row>
      <xdr:rowOff>95250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5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105427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19050</xdr:rowOff>
    </xdr:from>
    <xdr:to>
      <xdr:col>24</xdr:col>
      <xdr:colOff>114300</xdr:colOff>
      <xdr:row>53</xdr:row>
      <xdr:rowOff>19050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133350</xdr:rowOff>
    </xdr:from>
    <xdr:to>
      <xdr:col>24</xdr:col>
      <xdr:colOff>25400</xdr:colOff>
      <xdr:row>58</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9060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50800</xdr:rowOff>
    </xdr:from>
    <xdr:to>
      <xdr:col>24</xdr:col>
      <xdr:colOff>76200</xdr:colOff>
      <xdr:row>56</xdr:row>
      <xdr:rowOff>152400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133350</xdr:rowOff>
    </xdr:from>
    <xdr:to>
      <xdr:col>19</xdr:col>
      <xdr:colOff>187325</xdr:colOff>
      <xdr:row>58</xdr:row>
      <xdr:rowOff>38100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906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114300</xdr:rowOff>
    </xdr:from>
    <xdr:to>
      <xdr:col>20</xdr:col>
      <xdr:colOff>38100</xdr:colOff>
      <xdr:row>57</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54627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158750</xdr:rowOff>
    </xdr:from>
    <xdr:to>
      <xdr:col>15</xdr:col>
      <xdr:colOff>98425</xdr:colOff>
      <xdr:row>58</xdr:row>
      <xdr:rowOff>38100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931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82550</xdr:rowOff>
    </xdr:from>
    <xdr:to>
      <xdr:col>15</xdr:col>
      <xdr:colOff>149225</xdr:colOff>
      <xdr:row>58</xdr:row>
      <xdr:rowOff>12700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22877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146050</xdr:rowOff>
    </xdr:from>
    <xdr:to>
      <xdr:col>11</xdr:col>
      <xdr:colOff>9525</xdr:colOff>
      <xdr:row>57</xdr:row>
      <xdr:rowOff>158750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918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31750</xdr:rowOff>
    </xdr:from>
    <xdr:to>
      <xdr:col>11</xdr:col>
      <xdr:colOff>60325</xdr:colOff>
      <xdr:row>57</xdr:row>
      <xdr:rowOff>133350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143527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165100</xdr:rowOff>
    </xdr:from>
    <xdr:to>
      <xdr:col>6</xdr:col>
      <xdr:colOff>171450</xdr:colOff>
      <xdr:row>57</xdr:row>
      <xdr:rowOff>95250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105427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82550</xdr:rowOff>
    </xdr:from>
    <xdr:to>
      <xdr:col>20</xdr:col>
      <xdr:colOff>38100</xdr:colOff>
      <xdr:row>58</xdr:row>
      <xdr:rowOff>12700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168927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94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158750</xdr:rowOff>
    </xdr:from>
    <xdr:to>
      <xdr:col>15</xdr:col>
      <xdr:colOff>149225</xdr:colOff>
      <xdr:row>58</xdr:row>
      <xdr:rowOff>88900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73677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107950</xdr:rowOff>
    </xdr:from>
    <xdr:to>
      <xdr:col>11</xdr:col>
      <xdr:colOff>60325</xdr:colOff>
      <xdr:row>58</xdr:row>
      <xdr:rowOff>38100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22877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10177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類似団体平均値を下回っているが、診療所事業などの特別会計への繰出金が外来患者</a:t>
          </a:r>
          <a:r>
            <a:rPr kumimoji="1" lang="ja-JP" altLang="en-US" sz="1100">
              <a:solidFill>
                <a:schemeClr val="dk1"/>
              </a:solidFill>
              <a:effectLst/>
              <a:latin typeface="+mn-lt"/>
              <a:ea typeface="+mn-ea"/>
              <a:cs typeface="+mn-cs"/>
            </a:rPr>
            <a:t>及び入所者</a:t>
          </a:r>
          <a:r>
            <a:rPr kumimoji="1" lang="ja-JP" altLang="ja-JP" sz="1100">
              <a:solidFill>
                <a:schemeClr val="dk1"/>
              </a:solidFill>
              <a:effectLst/>
              <a:latin typeface="+mn-lt"/>
              <a:ea typeface="+mn-ea"/>
              <a:cs typeface="+mn-cs"/>
            </a:rPr>
            <a:t>の減少等により増加傾向にある。</a:t>
          </a:r>
          <a:r>
            <a:rPr kumimoji="1" lang="ja-JP" altLang="en-US" sz="1100">
              <a:solidFill>
                <a:schemeClr val="dk1"/>
              </a:solidFill>
              <a:effectLst/>
              <a:latin typeface="+mn-lt"/>
              <a:ea typeface="+mn-ea"/>
              <a:cs typeface="+mn-cs"/>
            </a:rPr>
            <a:t>今後は診療所事業については患者数の確保に向けた取り組みを検討し</a:t>
          </a:r>
          <a:r>
            <a:rPr kumimoji="1" lang="ja-JP" altLang="ja-JP" sz="1100">
              <a:solidFill>
                <a:schemeClr val="dk1"/>
              </a:solidFill>
              <a:effectLst/>
              <a:latin typeface="+mn-lt"/>
              <a:ea typeface="+mn-ea"/>
              <a:cs typeface="+mn-cs"/>
            </a:rPr>
            <a:t>経営基盤の安定化を図</a:t>
          </a:r>
          <a:r>
            <a:rPr kumimoji="1" lang="ja-JP" altLang="en-US" sz="1100">
              <a:solidFill>
                <a:schemeClr val="dk1"/>
              </a:solidFill>
              <a:effectLst/>
              <a:latin typeface="+mn-lt"/>
              <a:ea typeface="+mn-ea"/>
              <a:cs typeface="+mn-cs"/>
            </a:rPr>
            <a:t>ることで</a:t>
          </a:r>
          <a:r>
            <a:rPr kumimoji="1" lang="ja-JP" altLang="ja-JP" sz="1100">
              <a:solidFill>
                <a:schemeClr val="dk1"/>
              </a:solidFill>
              <a:effectLst/>
              <a:latin typeface="+mn-lt"/>
              <a:ea typeface="+mn-ea"/>
              <a:cs typeface="+mn-cs"/>
            </a:rPr>
            <a:t>普通会計の負担を減らしていくよう努める。</a:t>
          </a:r>
          <a:endParaRPr lang="ja-JP" altLang="ja-JP" sz="11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63319</xdr:rowOff>
    </xdr:from>
    <xdr:to>
      <xdr:col>82</xdr:col>
      <xdr:colOff>107950</xdr:colOff>
      <xdr:row>60</xdr:row>
      <xdr:rowOff>143328</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0169"/>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115405</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143328</xdr:rowOff>
    </xdr:from>
    <xdr:to>
      <xdr:col>82</xdr:col>
      <xdr:colOff>196850</xdr:colOff>
      <xdr:row>60</xdr:row>
      <xdr:rowOff>143328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149696</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93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63319</xdr:rowOff>
    </xdr:from>
    <xdr:to>
      <xdr:col>82</xdr:col>
      <xdr:colOff>196850</xdr:colOff>
      <xdr:row>53</xdr:row>
      <xdr:rowOff>63319</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0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146594</xdr:rowOff>
    </xdr:from>
    <xdr:to>
      <xdr:col>82</xdr:col>
      <xdr:colOff>107950</xdr:colOff>
      <xdr:row>54</xdr:row>
      <xdr:rowOff>153126</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404894"/>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33581</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4633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61504</xdr:rowOff>
    </xdr:from>
    <xdr:to>
      <xdr:col>82</xdr:col>
      <xdr:colOff>158750</xdr:colOff>
      <xdr:row>55</xdr:row>
      <xdr:rowOff>163104</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4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153126</xdr:rowOff>
    </xdr:from>
    <xdr:to>
      <xdr:col>78</xdr:col>
      <xdr:colOff>69850</xdr:colOff>
      <xdr:row>55</xdr:row>
      <xdr:rowOff>27396</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41142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81099</xdr:rowOff>
    </xdr:from>
    <xdr:to>
      <xdr:col>78</xdr:col>
      <xdr:colOff>120650</xdr:colOff>
      <xdr:row>56</xdr:row>
      <xdr:rowOff>11249</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510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167476</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97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27396</xdr:rowOff>
    </xdr:from>
    <xdr:to>
      <xdr:col>73</xdr:col>
      <xdr:colOff>180975</xdr:colOff>
      <xdr:row>55</xdr:row>
      <xdr:rowOff>60053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45714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20683</xdr:rowOff>
    </xdr:from>
    <xdr:to>
      <xdr:col>74</xdr:col>
      <xdr:colOff>31750</xdr:colOff>
      <xdr:row>56</xdr:row>
      <xdr:rowOff>122283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107060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08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60053</xdr:rowOff>
    </xdr:from>
    <xdr:to>
      <xdr:col>69</xdr:col>
      <xdr:colOff>92075</xdr:colOff>
      <xdr:row>55</xdr:row>
      <xdr:rowOff>164556</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489803"/>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53340</xdr:rowOff>
    </xdr:from>
    <xdr:to>
      <xdr:col>69</xdr:col>
      <xdr:colOff>142875</xdr:colOff>
      <xdr:row>56</xdr:row>
      <xdr:rowOff>154940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139717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59872</xdr:rowOff>
    </xdr:from>
    <xdr:to>
      <xdr:col>65</xdr:col>
      <xdr:colOff>53975</xdr:colOff>
      <xdr:row>56</xdr:row>
      <xdr:rowOff>161472</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146249</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95794</xdr:rowOff>
    </xdr:from>
    <xdr:to>
      <xdr:col>82</xdr:col>
      <xdr:colOff>158750</xdr:colOff>
      <xdr:row>55</xdr:row>
      <xdr:rowOff>25944</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35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112321</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19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102326</xdr:rowOff>
    </xdr:from>
    <xdr:to>
      <xdr:col>78</xdr:col>
      <xdr:colOff>120650</xdr:colOff>
      <xdr:row>55</xdr:row>
      <xdr:rowOff>32476</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36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42653</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1295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148046</xdr:rowOff>
    </xdr:from>
    <xdr:to>
      <xdr:col>74</xdr:col>
      <xdr:colOff>31750</xdr:colOff>
      <xdr:row>55</xdr:row>
      <xdr:rowOff>78196</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40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88373</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175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9253</xdr:rowOff>
    </xdr:from>
    <xdr:to>
      <xdr:col>69</xdr:col>
      <xdr:colOff>142875</xdr:colOff>
      <xdr:row>55</xdr:row>
      <xdr:rowOff>110853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43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121030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207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113756</xdr:rowOff>
    </xdr:from>
    <xdr:to>
      <xdr:col>65</xdr:col>
      <xdr:colOff>53975</xdr:colOff>
      <xdr:row>56</xdr:row>
      <xdr:rowOff>43906</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54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54083</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312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類似団体平均値を</a:t>
          </a:r>
          <a:r>
            <a:rPr kumimoji="1" lang="en-US" altLang="ja-JP" sz="1100">
              <a:solidFill>
                <a:schemeClr val="dk1"/>
              </a:solidFill>
              <a:effectLst/>
              <a:latin typeface="+mn-lt"/>
              <a:ea typeface="+mn-ea"/>
              <a:cs typeface="+mn-cs"/>
            </a:rPr>
            <a:t>0.5</a:t>
          </a:r>
          <a:r>
            <a:rPr kumimoji="1" lang="ja-JP" altLang="en-US" sz="1100">
              <a:solidFill>
                <a:schemeClr val="dk1"/>
              </a:solidFill>
              <a:effectLst/>
              <a:latin typeface="+mn-lt"/>
              <a:ea typeface="+mn-ea"/>
              <a:cs typeface="+mn-cs"/>
            </a:rPr>
            <a:t>％下回っているが、今後老朽化した水道施設の維持管理や更新による水道事業に対する補助金の増加が予想される。引き続き</a:t>
          </a:r>
          <a:r>
            <a:rPr kumimoji="1" lang="ja-JP" altLang="ja-JP" sz="1100">
              <a:solidFill>
                <a:schemeClr val="dk1"/>
              </a:solidFill>
              <a:effectLst/>
              <a:latin typeface="+mn-lt"/>
              <a:ea typeface="+mn-ea"/>
              <a:cs typeface="+mn-cs"/>
            </a:rPr>
            <a:t>優先度を勘案しながら補助金等の見直しを進めるとともに、適正かつ効果的な補助金交付に努める。</a:t>
          </a:r>
          <a:endParaRPr lang="ja-JP" altLang="ja-JP" sz="11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10414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19140"/>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108712</xdr:rowOff>
    </xdr:from>
    <xdr:to>
      <xdr:col>82</xdr:col>
      <xdr:colOff>107950</xdr:colOff>
      <xdr:row>37</xdr:row>
      <xdr:rowOff>19558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280912"/>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52849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25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19558</xdr:rowOff>
    </xdr:from>
    <xdr:to>
      <xdr:col>78</xdr:col>
      <xdr:colOff>69850</xdr:colOff>
      <xdr:row>37</xdr:row>
      <xdr:rowOff>65278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3632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112776</xdr:rowOff>
    </xdr:from>
    <xdr:to>
      <xdr:col>78</xdr:col>
      <xdr:colOff>120650</xdr:colOff>
      <xdr:row>37</xdr:row>
      <xdr:rowOff>42926</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53103</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65278</xdr:rowOff>
    </xdr:from>
    <xdr:to>
      <xdr:col>73</xdr:col>
      <xdr:colOff>180975</xdr:colOff>
      <xdr:row>37</xdr:row>
      <xdr:rowOff>115570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40892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48768</xdr:rowOff>
    </xdr:from>
    <xdr:to>
      <xdr:col>74</xdr:col>
      <xdr:colOff>31750</xdr:colOff>
      <xdr:row>36</xdr:row>
      <xdr:rowOff>150368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160545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37846</xdr:rowOff>
    </xdr:from>
    <xdr:to>
      <xdr:col>69</xdr:col>
      <xdr:colOff>92075</xdr:colOff>
      <xdr:row>37</xdr:row>
      <xdr:rowOff>115570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38149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21336</xdr:rowOff>
    </xdr:from>
    <xdr:to>
      <xdr:col>69</xdr:col>
      <xdr:colOff>142875</xdr:colOff>
      <xdr:row>36</xdr:row>
      <xdr:rowOff>122936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133113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xdr:rowOff>
    </xdr:from>
    <xdr:to>
      <xdr:col>65</xdr:col>
      <xdr:colOff>53975</xdr:colOff>
      <xdr:row>36</xdr:row>
      <xdr:rowOff>104648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114825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74439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07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140208</xdr:rowOff>
    </xdr:from>
    <xdr:to>
      <xdr:col>78</xdr:col>
      <xdr:colOff>120650</xdr:colOff>
      <xdr:row>37</xdr:row>
      <xdr:rowOff>70358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14478</xdr:rowOff>
    </xdr:from>
    <xdr:to>
      <xdr:col>74</xdr:col>
      <xdr:colOff>31750</xdr:colOff>
      <xdr:row>37</xdr:row>
      <xdr:rowOff>116078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100855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64770</xdr:rowOff>
    </xdr:from>
    <xdr:to>
      <xdr:col>69</xdr:col>
      <xdr:colOff>142875</xdr:colOff>
      <xdr:row>37</xdr:row>
      <xdr:rowOff>166370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151147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73423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年度から実施してきた繰上償還及び新発債の抑制の効果により徐々に改善してきた</a:t>
          </a:r>
          <a:r>
            <a:rPr kumimoji="1" lang="ja-JP" altLang="en-US" sz="1100">
              <a:solidFill>
                <a:schemeClr val="dk1"/>
              </a:solidFill>
              <a:effectLst/>
              <a:latin typeface="+mn-lt"/>
              <a:ea typeface="+mn-ea"/>
              <a:cs typeface="+mn-cs"/>
            </a:rPr>
            <a:t>。引</a:t>
          </a:r>
          <a:r>
            <a:rPr kumimoji="1" lang="ja-JP" altLang="ja-JP" sz="1100">
              <a:solidFill>
                <a:schemeClr val="dk1"/>
              </a:solidFill>
              <a:effectLst/>
              <a:latin typeface="+mn-lt"/>
              <a:ea typeface="+mn-ea"/>
              <a:cs typeface="+mn-cs"/>
            </a:rPr>
            <a:t>き続き事業の厳選・重点化を図りつつ、市債の発行に当たっても年度間の平準化を図り圧縮に努める。</a:t>
          </a:r>
          <a:endParaRPr lang="ja-JP" altLang="ja-JP" sz="11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145288</xdr:rowOff>
    </xdr:from>
    <xdr:to>
      <xdr:col>24</xdr:col>
      <xdr:colOff>25400</xdr:colOff>
      <xdr:row>81</xdr:row>
      <xdr:rowOff>131572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832588"/>
          <a:ext cx="0" cy="1186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103649</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91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131572</xdr:rowOff>
    </xdr:from>
    <xdr:to>
      <xdr:col>24</xdr:col>
      <xdr:colOff>114300</xdr:colOff>
      <xdr:row>81</xdr:row>
      <xdr:rowOff>131572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4019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60215</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576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145288</xdr:rowOff>
    </xdr:from>
    <xdr:to>
      <xdr:col>24</xdr:col>
      <xdr:colOff>114300</xdr:colOff>
      <xdr:row>74</xdr:row>
      <xdr:rowOff>145288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83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161289</xdr:rowOff>
    </xdr:from>
    <xdr:to>
      <xdr:col>24</xdr:col>
      <xdr:colOff>25400</xdr:colOff>
      <xdr:row>76</xdr:row>
      <xdr:rowOff>8128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020039"/>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115587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802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99060</xdr:rowOff>
    </xdr:from>
    <xdr:to>
      <xdr:col>24</xdr:col>
      <xdr:colOff>76200</xdr:colOff>
      <xdr:row>76</xdr:row>
      <xdr:rowOff>29211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8128</xdr:rowOff>
    </xdr:from>
    <xdr:to>
      <xdr:col>19</xdr:col>
      <xdr:colOff>187325</xdr:colOff>
      <xdr:row>76</xdr:row>
      <xdr:rowOff>49276</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03832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112776</xdr:rowOff>
    </xdr:from>
    <xdr:to>
      <xdr:col>20</xdr:col>
      <xdr:colOff>38100</xdr:colOff>
      <xdr:row>76</xdr:row>
      <xdr:rowOff>42926</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97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53103</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740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28702</xdr:rowOff>
    </xdr:from>
    <xdr:to>
      <xdr:col>15</xdr:col>
      <xdr:colOff>98425</xdr:colOff>
      <xdr:row>76</xdr:row>
      <xdr:rowOff>49276</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058902"/>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115062</xdr:rowOff>
    </xdr:from>
    <xdr:to>
      <xdr:col>15</xdr:col>
      <xdr:colOff>149225</xdr:colOff>
      <xdr:row>76</xdr:row>
      <xdr:rowOff>45213</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55389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26415</xdr:rowOff>
    </xdr:from>
    <xdr:to>
      <xdr:col>11</xdr:col>
      <xdr:colOff>9525</xdr:colOff>
      <xdr:row>76</xdr:row>
      <xdr:rowOff>28702</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3056615"/>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115062</xdr:rowOff>
    </xdr:from>
    <xdr:to>
      <xdr:col>11</xdr:col>
      <xdr:colOff>60325</xdr:colOff>
      <xdr:row>76</xdr:row>
      <xdr:rowOff>45213</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55389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119634</xdr:rowOff>
    </xdr:from>
    <xdr:to>
      <xdr:col>6</xdr:col>
      <xdr:colOff>171450</xdr:colOff>
      <xdr:row>76</xdr:row>
      <xdr:rowOff>49783</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97838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59961</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74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110490</xdr:rowOff>
    </xdr:from>
    <xdr:to>
      <xdr:col>24</xdr:col>
      <xdr:colOff>76200</xdr:colOff>
      <xdr:row>76</xdr:row>
      <xdr:rowOff>40639</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82566</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941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128778</xdr:rowOff>
    </xdr:from>
    <xdr:to>
      <xdr:col>20</xdr:col>
      <xdr:colOff>38100</xdr:colOff>
      <xdr:row>76</xdr:row>
      <xdr:rowOff>58928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43705</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073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169926</xdr:rowOff>
    </xdr:from>
    <xdr:to>
      <xdr:col>15</xdr:col>
      <xdr:colOff>149225</xdr:colOff>
      <xdr:row>76</xdr:row>
      <xdr:rowOff>100076</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84853</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115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149352</xdr:rowOff>
    </xdr:from>
    <xdr:to>
      <xdr:col>11</xdr:col>
      <xdr:colOff>60325</xdr:colOff>
      <xdr:row>76</xdr:row>
      <xdr:rowOff>79502</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00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64279</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094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147065</xdr:rowOff>
    </xdr:from>
    <xdr:to>
      <xdr:col>6</xdr:col>
      <xdr:colOff>171450</xdr:colOff>
      <xdr:row>76</xdr:row>
      <xdr:rowOff>77215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61992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09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類似団体平均値を下回っているが、</a:t>
          </a:r>
          <a:r>
            <a:rPr kumimoji="1" lang="ja-JP" altLang="en-US" sz="1100">
              <a:solidFill>
                <a:schemeClr val="dk1"/>
              </a:solidFill>
              <a:effectLst/>
              <a:latin typeface="+mn-lt"/>
              <a:ea typeface="+mn-ea"/>
              <a:cs typeface="+mn-cs"/>
            </a:rPr>
            <a:t>市独自の</a:t>
          </a:r>
          <a:r>
            <a:rPr kumimoji="1" lang="ja-JP" altLang="ja-JP" sz="1100">
              <a:solidFill>
                <a:schemeClr val="dk1"/>
              </a:solidFill>
              <a:effectLst/>
              <a:latin typeface="+mn-lt"/>
              <a:ea typeface="+mn-ea"/>
              <a:cs typeface="+mn-cs"/>
            </a:rPr>
            <a:t>子育て支援に関する政策</a:t>
          </a:r>
          <a:r>
            <a:rPr kumimoji="1" lang="ja-JP" altLang="en-US" sz="1100">
              <a:solidFill>
                <a:schemeClr val="dk1"/>
              </a:solidFill>
              <a:effectLst/>
              <a:latin typeface="+mn-lt"/>
              <a:ea typeface="+mn-ea"/>
              <a:cs typeface="+mn-cs"/>
            </a:rPr>
            <a:t>の充実を図っており、また</a:t>
          </a:r>
          <a:r>
            <a:rPr kumimoji="1" lang="ja-JP" altLang="ja-JP" sz="1100">
              <a:solidFill>
                <a:schemeClr val="dk1"/>
              </a:solidFill>
              <a:effectLst/>
              <a:latin typeface="+mn-lt"/>
              <a:ea typeface="+mn-ea"/>
              <a:cs typeface="+mn-cs"/>
            </a:rPr>
            <a:t>一部事務組合への負担金</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障害者等への給付費、診療所事業や介護保険事業などの特別会計への繰出金</a:t>
          </a:r>
          <a:r>
            <a:rPr kumimoji="1" lang="ja-JP" altLang="en-US" sz="1100">
              <a:solidFill>
                <a:schemeClr val="dk1"/>
              </a:solidFill>
              <a:effectLst/>
              <a:latin typeface="+mn-lt"/>
              <a:ea typeface="+mn-ea"/>
              <a:cs typeface="+mn-cs"/>
            </a:rPr>
            <a:t>が増加傾向にある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今後も引き続き</a:t>
          </a:r>
          <a:r>
            <a:rPr kumimoji="1" lang="ja-JP" altLang="ja-JP" sz="1100">
              <a:solidFill>
                <a:schemeClr val="dk1"/>
              </a:solidFill>
              <a:effectLst/>
              <a:latin typeface="+mn-lt"/>
              <a:ea typeface="+mn-ea"/>
              <a:cs typeface="+mn-cs"/>
            </a:rPr>
            <a:t>事務事業の見直しや枠配分予算の設定等による物件費の抑制や人件費の削減に努め</a:t>
          </a:r>
          <a:r>
            <a:rPr kumimoji="1" lang="ja-JP" altLang="en-US" sz="1100">
              <a:solidFill>
                <a:schemeClr val="dk1"/>
              </a:solidFill>
              <a:effectLst/>
              <a:latin typeface="+mn-lt"/>
              <a:ea typeface="+mn-ea"/>
              <a:cs typeface="+mn-cs"/>
            </a:rPr>
            <a:t>るとともに</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特別会計については</a:t>
          </a:r>
          <a:r>
            <a:rPr kumimoji="1" lang="ja-JP" altLang="ja-JP" sz="1100">
              <a:solidFill>
                <a:schemeClr val="dk1"/>
              </a:solidFill>
              <a:effectLst/>
              <a:latin typeface="+mn-lt"/>
              <a:ea typeface="+mn-ea"/>
              <a:cs typeface="+mn-cs"/>
            </a:rPr>
            <a:t>経営基盤の安定化を図り、普通会計の負担を減らしていくように努める。</a:t>
          </a:r>
          <a:endParaRPr lang="ja-JP" altLang="ja-JP" sz="1100">
            <a:effectLst/>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10414</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869164"/>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96791</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612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10414</xdr:rowOff>
    </xdr:from>
    <xdr:to>
      <xdr:col>82</xdr:col>
      <xdr:colOff>196850</xdr:colOff>
      <xdr:row>75</xdr:row>
      <xdr:rowOff>10414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86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35561</xdr:rowOff>
    </xdr:from>
    <xdr:to>
      <xdr:col>82</xdr:col>
      <xdr:colOff>107950</xdr:colOff>
      <xdr:row>79</xdr:row>
      <xdr:rowOff>10413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408661"/>
          <a:ext cx="838200" cy="14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48277</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42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76200</xdr:rowOff>
    </xdr:from>
    <xdr:to>
      <xdr:col>82</xdr:col>
      <xdr:colOff>158750</xdr:colOff>
      <xdr:row>79</xdr:row>
      <xdr:rowOff>6350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10413</xdr:rowOff>
    </xdr:from>
    <xdr:to>
      <xdr:col>78</xdr:col>
      <xdr:colOff>69850</xdr:colOff>
      <xdr:row>80</xdr:row>
      <xdr:rowOff>85852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554963"/>
          <a:ext cx="889000" cy="24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79</xdr:row>
      <xdr:rowOff>60198</xdr:rowOff>
    </xdr:from>
    <xdr:to>
      <xdr:col>78</xdr:col>
      <xdr:colOff>120650</xdr:colOff>
      <xdr:row>79</xdr:row>
      <xdr:rowOff>161798</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60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146575</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691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85852</xdr:rowOff>
    </xdr:from>
    <xdr:to>
      <xdr:col>73</xdr:col>
      <xdr:colOff>180975</xdr:colOff>
      <xdr:row>80</xdr:row>
      <xdr:rowOff>104139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801852"/>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110489</xdr:rowOff>
    </xdr:from>
    <xdr:to>
      <xdr:col>74</xdr:col>
      <xdr:colOff>31750</xdr:colOff>
      <xdr:row>80</xdr:row>
      <xdr:rowOff>40639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65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50816</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423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53848</xdr:rowOff>
    </xdr:from>
    <xdr:to>
      <xdr:col>69</xdr:col>
      <xdr:colOff>92075</xdr:colOff>
      <xdr:row>80</xdr:row>
      <xdr:rowOff>104139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769848"/>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78487</xdr:rowOff>
    </xdr:from>
    <xdr:to>
      <xdr:col>69</xdr:col>
      <xdr:colOff>142875</xdr:colOff>
      <xdr:row>80</xdr:row>
      <xdr:rowOff>8637</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62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18814</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391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32765</xdr:rowOff>
    </xdr:from>
    <xdr:to>
      <xdr:col>65</xdr:col>
      <xdr:colOff>53975</xdr:colOff>
      <xdr:row>79</xdr:row>
      <xdr:rowOff>134365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57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144542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34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1288</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202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131063</xdr:rowOff>
    </xdr:from>
    <xdr:to>
      <xdr:col>78</xdr:col>
      <xdr:colOff>120650</xdr:colOff>
      <xdr:row>79</xdr:row>
      <xdr:rowOff>61213</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71390</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273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35052</xdr:rowOff>
    </xdr:from>
    <xdr:to>
      <xdr:col>74</xdr:col>
      <xdr:colOff>31750</xdr:colOff>
      <xdr:row>80</xdr:row>
      <xdr:rowOff>136652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75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121429</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83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53339</xdr:rowOff>
    </xdr:from>
    <xdr:to>
      <xdr:col>69</xdr:col>
      <xdr:colOff>142875</xdr:colOff>
      <xdr:row>80</xdr:row>
      <xdr:rowOff>154939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7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139716</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8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3048</xdr:rowOff>
    </xdr:from>
    <xdr:to>
      <xdr:col>65</xdr:col>
      <xdr:colOff>53975</xdr:colOff>
      <xdr:row>80</xdr:row>
      <xdr:rowOff>104648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71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89425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805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長崎県松浦市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44793</xdr:rowOff>
    </xdr:from>
    <xdr:to>
      <xdr:col>29</xdr:col>
      <xdr:colOff>127000</xdr:colOff>
      <xdr:row>19</xdr:row>
      <xdr:rowOff>150838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78368"/>
          <a:ext cx="0" cy="14776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122915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2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150838</xdr:rowOff>
    </xdr:from>
    <xdr:to>
      <xdr:col>30</xdr:col>
      <xdr:colOff>25400</xdr:colOff>
      <xdr:row>19</xdr:row>
      <xdr:rowOff>150838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560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131170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1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44793</xdr:rowOff>
    </xdr:from>
    <xdr:to>
      <xdr:col>30</xdr:col>
      <xdr:colOff>25400</xdr:colOff>
      <xdr:row>11</xdr:row>
      <xdr:rowOff>44793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783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29832</xdr:rowOff>
    </xdr:from>
    <xdr:to>
      <xdr:col>29</xdr:col>
      <xdr:colOff>127000</xdr:colOff>
      <xdr:row>14</xdr:row>
      <xdr:rowOff>57099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477757"/>
          <a:ext cx="647700" cy="272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166463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85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22936</xdr:rowOff>
    </xdr:from>
    <xdr:to>
      <xdr:col>29</xdr:col>
      <xdr:colOff>177800</xdr:colOff>
      <xdr:row>16</xdr:row>
      <xdr:rowOff>124536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1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57099</xdr:rowOff>
    </xdr:from>
    <xdr:to>
      <xdr:col>26</xdr:col>
      <xdr:colOff>50800</xdr:colOff>
      <xdr:row>14</xdr:row>
      <xdr:rowOff>76759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505024"/>
          <a:ext cx="698500" cy="196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75717</xdr:rowOff>
    </xdr:from>
    <xdr:to>
      <xdr:col>26</xdr:col>
      <xdr:colOff>101600</xdr:colOff>
      <xdr:row>17</xdr:row>
      <xdr:rowOff>5867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66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162094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952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76759</xdr:rowOff>
    </xdr:from>
    <xdr:to>
      <xdr:col>22</xdr:col>
      <xdr:colOff>114300</xdr:colOff>
      <xdr:row>14</xdr:row>
      <xdr:rowOff>108331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524684"/>
          <a:ext cx="698500" cy="315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113386</xdr:rowOff>
    </xdr:from>
    <xdr:to>
      <xdr:col>22</xdr:col>
      <xdr:colOff>165100</xdr:colOff>
      <xdr:row>17</xdr:row>
      <xdr:rowOff>43536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0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28313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990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108331</xdr:rowOff>
    </xdr:from>
    <xdr:to>
      <xdr:col>18</xdr:col>
      <xdr:colOff>177800</xdr:colOff>
      <xdr:row>14</xdr:row>
      <xdr:rowOff>145999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556256"/>
          <a:ext cx="698500" cy="376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133807</xdr:rowOff>
    </xdr:from>
    <xdr:to>
      <xdr:col>19</xdr:col>
      <xdr:colOff>38100</xdr:colOff>
      <xdr:row>17</xdr:row>
      <xdr:rowOff>63957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48734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11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147879</xdr:rowOff>
    </xdr:from>
    <xdr:to>
      <xdr:col>15</xdr:col>
      <xdr:colOff>101600</xdr:colOff>
      <xdr:row>17</xdr:row>
      <xdr:rowOff>78029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62806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2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150482</xdr:rowOff>
    </xdr:from>
    <xdr:to>
      <xdr:col>29</xdr:col>
      <xdr:colOff>177800</xdr:colOff>
      <xdr:row>14</xdr:row>
      <xdr:rowOff>80632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4269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167009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27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6299</xdr:rowOff>
    </xdr:from>
    <xdr:to>
      <xdr:col>26</xdr:col>
      <xdr:colOff>101600</xdr:colOff>
      <xdr:row>14</xdr:row>
      <xdr:rowOff>107899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4542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118076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223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25959</xdr:rowOff>
    </xdr:from>
    <xdr:to>
      <xdr:col>22</xdr:col>
      <xdr:colOff>165100</xdr:colOff>
      <xdr:row>14</xdr:row>
      <xdr:rowOff>127559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4738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137736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242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57531</xdr:rowOff>
    </xdr:from>
    <xdr:to>
      <xdr:col>19</xdr:col>
      <xdr:colOff>38100</xdr:colOff>
      <xdr:row>14</xdr:row>
      <xdr:rowOff>159131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5054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169308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27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95199</xdr:rowOff>
    </xdr:from>
    <xdr:to>
      <xdr:col>15</xdr:col>
      <xdr:colOff>101600</xdr:colOff>
      <xdr:row>15</xdr:row>
      <xdr:rowOff>25349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5431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35526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312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126783</xdr:rowOff>
    </xdr:from>
    <xdr:to>
      <xdr:col>29</xdr:col>
      <xdr:colOff>127000</xdr:colOff>
      <xdr:row>38</xdr:row>
      <xdr:rowOff>139561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51333"/>
          <a:ext cx="0" cy="15558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111638</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7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139561</xdr:rowOff>
    </xdr:from>
    <xdr:to>
      <xdr:col>30</xdr:col>
      <xdr:colOff>25400</xdr:colOff>
      <xdr:row>38</xdr:row>
      <xdr:rowOff>139561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6071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41710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9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126783</xdr:rowOff>
    </xdr:from>
    <xdr:to>
      <xdr:col>30</xdr:col>
      <xdr:colOff>25400</xdr:colOff>
      <xdr:row>33</xdr:row>
      <xdr:rowOff>126783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513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278905</xdr:rowOff>
    </xdr:from>
    <xdr:to>
      <xdr:col>29</xdr:col>
      <xdr:colOff>127000</xdr:colOff>
      <xdr:row>37</xdr:row>
      <xdr:rowOff>291947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403605"/>
          <a:ext cx="647700" cy="130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263682</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7388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278923</xdr:rowOff>
    </xdr:from>
    <xdr:to>
      <xdr:col>29</xdr:col>
      <xdr:colOff>177800</xdr:colOff>
      <xdr:row>38</xdr:row>
      <xdr:rowOff>37623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403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287900</xdr:rowOff>
    </xdr:from>
    <xdr:to>
      <xdr:col>26</xdr:col>
      <xdr:colOff>50800</xdr:colOff>
      <xdr:row>37</xdr:row>
      <xdr:rowOff>291947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7412600"/>
          <a:ext cx="698500" cy="40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285533</xdr:rowOff>
    </xdr:from>
    <xdr:to>
      <xdr:col>26</xdr:col>
      <xdr:colOff>101600</xdr:colOff>
      <xdr:row>38</xdr:row>
      <xdr:rowOff>44233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410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29010</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496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274820</xdr:rowOff>
    </xdr:from>
    <xdr:to>
      <xdr:col>22</xdr:col>
      <xdr:colOff>114300</xdr:colOff>
      <xdr:row>37</xdr:row>
      <xdr:rowOff>287900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399520"/>
          <a:ext cx="698500" cy="130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282927</xdr:rowOff>
    </xdr:from>
    <xdr:to>
      <xdr:col>22</xdr:col>
      <xdr:colOff>165100</xdr:colOff>
      <xdr:row>38</xdr:row>
      <xdr:rowOff>41627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40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26404</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494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274820</xdr:rowOff>
    </xdr:from>
    <xdr:to>
      <xdr:col>18</xdr:col>
      <xdr:colOff>177800</xdr:colOff>
      <xdr:row>37</xdr:row>
      <xdr:rowOff>279103</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399520"/>
          <a:ext cx="698500" cy="42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282824</xdr:rowOff>
    </xdr:from>
    <xdr:to>
      <xdr:col>19</xdr:col>
      <xdr:colOff>38100</xdr:colOff>
      <xdr:row>38</xdr:row>
      <xdr:rowOff>41524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40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26301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49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279128</xdr:rowOff>
    </xdr:from>
    <xdr:to>
      <xdr:col>15</xdr:col>
      <xdr:colOff>101600</xdr:colOff>
      <xdr:row>38</xdr:row>
      <xdr:rowOff>37828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403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22605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49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228105</xdr:rowOff>
    </xdr:from>
    <xdr:to>
      <xdr:col>29</xdr:col>
      <xdr:colOff>177800</xdr:colOff>
      <xdr:row>37</xdr:row>
      <xdr:rowOff>329705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3528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73182</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197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241147</xdr:rowOff>
    </xdr:from>
    <xdr:to>
      <xdr:col>26</xdr:col>
      <xdr:colOff>101600</xdr:colOff>
      <xdr:row>37</xdr:row>
      <xdr:rowOff>342747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3658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10024</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1347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237100</xdr:rowOff>
    </xdr:from>
    <xdr:to>
      <xdr:col>22</xdr:col>
      <xdr:colOff>165100</xdr:colOff>
      <xdr:row>37</xdr:row>
      <xdr:rowOff>338700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361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5977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13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224020</xdr:rowOff>
    </xdr:from>
    <xdr:to>
      <xdr:col>19</xdr:col>
      <xdr:colOff>38100</xdr:colOff>
      <xdr:row>37</xdr:row>
      <xdr:rowOff>325620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3487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164347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11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228303</xdr:rowOff>
    </xdr:from>
    <xdr:to>
      <xdr:col>15</xdr:col>
      <xdr:colOff>101600</xdr:colOff>
      <xdr:row>37</xdr:row>
      <xdr:rowOff>329903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3530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168630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121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長崎県松浦市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21,700
21,492
130.55
20,461,142
19,570,524
684,259
9,741,742
19,183,688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48.1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6769</xdr:rowOff>
    </xdr:from>
    <xdr:to>
      <xdr:col>24</xdr:col>
      <xdr:colOff>62865</xdr:colOff>
      <xdr:row>39</xdr:row>
      <xdr:rowOff>54089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50269"/>
          <a:ext cx="1270" cy="1590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57916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4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54089</xdr:rowOff>
    </xdr:from>
    <xdr:to>
      <xdr:col>24</xdr:col>
      <xdr:colOff>152400</xdr:colOff>
      <xdr:row>39</xdr:row>
      <xdr:rowOff>54089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124896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25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6769</xdr:rowOff>
    </xdr:from>
    <xdr:to>
      <xdr:col>24</xdr:col>
      <xdr:colOff>152400</xdr:colOff>
      <xdr:row>30</xdr:row>
      <xdr:rowOff>6769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50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72390</xdr:rowOff>
    </xdr:from>
    <xdr:to>
      <xdr:col>24</xdr:col>
      <xdr:colOff>63500</xdr:colOff>
      <xdr:row>33</xdr:row>
      <xdr:rowOff>106375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730240"/>
          <a:ext cx="838200" cy="3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91140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918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112713</xdr:rowOff>
    </xdr:from>
    <xdr:to>
      <xdr:col>24</xdr:col>
      <xdr:colOff>114300</xdr:colOff>
      <xdr:row>36</xdr:row>
      <xdr:rowOff>42863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1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106375</xdr:rowOff>
    </xdr:from>
    <xdr:to>
      <xdr:col>19</xdr:col>
      <xdr:colOff>177800</xdr:colOff>
      <xdr:row>34</xdr:row>
      <xdr:rowOff>105880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764225"/>
          <a:ext cx="889000" cy="17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169202</xdr:rowOff>
    </xdr:from>
    <xdr:to>
      <xdr:col>20</xdr:col>
      <xdr:colOff>38100</xdr:colOff>
      <xdr:row>36</xdr:row>
      <xdr:rowOff>99352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90479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62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92126</xdr:rowOff>
    </xdr:from>
    <xdr:to>
      <xdr:col>15</xdr:col>
      <xdr:colOff>50800</xdr:colOff>
      <xdr:row>34</xdr:row>
      <xdr:rowOff>105880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921426"/>
          <a:ext cx="889000" cy="1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119215</xdr:rowOff>
    </xdr:from>
    <xdr:to>
      <xdr:col>15</xdr:col>
      <xdr:colOff>101600</xdr:colOff>
      <xdr:row>37</xdr:row>
      <xdr:rowOff>49365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40492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8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92126</xdr:rowOff>
    </xdr:from>
    <xdr:to>
      <xdr:col>10</xdr:col>
      <xdr:colOff>114300</xdr:colOff>
      <xdr:row>34</xdr:row>
      <xdr:rowOff>128029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921426"/>
          <a:ext cx="889000" cy="35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121742</xdr:rowOff>
    </xdr:from>
    <xdr:to>
      <xdr:col>10</xdr:col>
      <xdr:colOff>165100</xdr:colOff>
      <xdr:row>37</xdr:row>
      <xdr:rowOff>51892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43019</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8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132766</xdr:rowOff>
    </xdr:from>
    <xdr:to>
      <xdr:col>6</xdr:col>
      <xdr:colOff>38100</xdr:colOff>
      <xdr:row>37</xdr:row>
      <xdr:rowOff>62916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0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54043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9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21590</xdr:rowOff>
    </xdr:from>
    <xdr:to>
      <xdr:col>24</xdr:col>
      <xdr:colOff>114300</xdr:colOff>
      <xdr:row>33</xdr:row>
      <xdr:rowOff>123190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7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44467</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30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55575</xdr:rowOff>
    </xdr:from>
    <xdr:to>
      <xdr:col>20</xdr:col>
      <xdr:colOff>38100</xdr:colOff>
      <xdr:row>33</xdr:row>
      <xdr:rowOff>157175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1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2252</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488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55080</xdr:rowOff>
    </xdr:from>
    <xdr:to>
      <xdr:col>15</xdr:col>
      <xdr:colOff>101600</xdr:colOff>
      <xdr:row>34</xdr:row>
      <xdr:rowOff>156680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8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1757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659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41326</xdr:rowOff>
    </xdr:from>
    <xdr:to>
      <xdr:col>10</xdr:col>
      <xdr:colOff>165100</xdr:colOff>
      <xdr:row>34</xdr:row>
      <xdr:rowOff>142926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7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159453</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645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77229</xdr:rowOff>
    </xdr:from>
    <xdr:to>
      <xdr:col>6</xdr:col>
      <xdr:colOff>38100</xdr:colOff>
      <xdr:row>35</xdr:row>
      <xdr:rowOff>7379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0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23906</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681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5727</xdr:rowOff>
    </xdr:from>
    <xdr:to>
      <xdr:col>24</xdr:col>
      <xdr:colOff>62865</xdr:colOff>
      <xdr:row>58</xdr:row>
      <xdr:rowOff>19715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49677"/>
          <a:ext cx="1270" cy="1214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23542</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96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19715</xdr:rowOff>
    </xdr:from>
    <xdr:to>
      <xdr:col>24</xdr:col>
      <xdr:colOff>152400</xdr:colOff>
      <xdr:row>58</xdr:row>
      <xdr:rowOff>19715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96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123854</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24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5727</xdr:rowOff>
    </xdr:from>
    <xdr:to>
      <xdr:col>24</xdr:col>
      <xdr:colOff>152400</xdr:colOff>
      <xdr:row>51</xdr:row>
      <xdr:rowOff>5727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49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39244</xdr:rowOff>
    </xdr:from>
    <xdr:to>
      <xdr:col>24</xdr:col>
      <xdr:colOff>63500</xdr:colOff>
      <xdr:row>57</xdr:row>
      <xdr:rowOff>41009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811894"/>
          <a:ext cx="838200" cy="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17246</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898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38819</xdr:rowOff>
    </xdr:from>
    <xdr:to>
      <xdr:col>24</xdr:col>
      <xdr:colOff>114300</xdr:colOff>
      <xdr:row>57</xdr:row>
      <xdr:rowOff>140419</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81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37980</xdr:rowOff>
    </xdr:from>
    <xdr:to>
      <xdr:col>19</xdr:col>
      <xdr:colOff>177800</xdr:colOff>
      <xdr:row>57</xdr:row>
      <xdr:rowOff>41009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9810630"/>
          <a:ext cx="889000" cy="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52914</xdr:rowOff>
    </xdr:from>
    <xdr:to>
      <xdr:col>20</xdr:col>
      <xdr:colOff>38100</xdr:colOff>
      <xdr:row>57</xdr:row>
      <xdr:rowOff>154514</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82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145641</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30111" y="9918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37980</xdr:rowOff>
    </xdr:from>
    <xdr:to>
      <xdr:col>15</xdr:col>
      <xdr:colOff>50800</xdr:colOff>
      <xdr:row>57</xdr:row>
      <xdr:rowOff>44193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810630"/>
          <a:ext cx="889000" cy="6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60640</xdr:rowOff>
    </xdr:from>
    <xdr:to>
      <xdr:col>15</xdr:col>
      <xdr:colOff>101600</xdr:colOff>
      <xdr:row>57</xdr:row>
      <xdr:rowOff>162240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153367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92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44193</xdr:rowOff>
    </xdr:from>
    <xdr:to>
      <xdr:col>10</xdr:col>
      <xdr:colOff>114300</xdr:colOff>
      <xdr:row>57</xdr:row>
      <xdr:rowOff>63650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816843"/>
          <a:ext cx="889000" cy="1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75106</xdr:rowOff>
    </xdr:from>
    <xdr:to>
      <xdr:col>10</xdr:col>
      <xdr:colOff>165100</xdr:colOff>
      <xdr:row>58</xdr:row>
      <xdr:rowOff>5256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84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167833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994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83709</xdr:rowOff>
    </xdr:from>
    <xdr:to>
      <xdr:col>6</xdr:col>
      <xdr:colOff>38100</xdr:colOff>
      <xdr:row>58</xdr:row>
      <xdr:rowOff>13859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856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4986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994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159894</xdr:rowOff>
    </xdr:from>
    <xdr:to>
      <xdr:col>24</xdr:col>
      <xdr:colOff>114300</xdr:colOff>
      <xdr:row>57</xdr:row>
      <xdr:rowOff>90044</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76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11321</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612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161659</xdr:rowOff>
    </xdr:from>
    <xdr:to>
      <xdr:col>20</xdr:col>
      <xdr:colOff>38100</xdr:colOff>
      <xdr:row>57</xdr:row>
      <xdr:rowOff>91809</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76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108336</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9538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158630</xdr:rowOff>
    </xdr:from>
    <xdr:to>
      <xdr:col>15</xdr:col>
      <xdr:colOff>101600</xdr:colOff>
      <xdr:row>57</xdr:row>
      <xdr:rowOff>88780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75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105307</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9535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164843</xdr:rowOff>
    </xdr:from>
    <xdr:to>
      <xdr:col>10</xdr:col>
      <xdr:colOff>165100</xdr:colOff>
      <xdr:row>57</xdr:row>
      <xdr:rowOff>94993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76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111520</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9541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12850</xdr:rowOff>
    </xdr:from>
    <xdr:to>
      <xdr:col>6</xdr:col>
      <xdr:colOff>38100</xdr:colOff>
      <xdr:row>57</xdr:row>
      <xdr:rowOff>114450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7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130977</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9560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27212</xdr:rowOff>
    </xdr:from>
    <xdr:to>
      <xdr:col>24</xdr:col>
      <xdr:colOff>62865</xdr:colOff>
      <xdr:row>79</xdr:row>
      <xdr:rowOff>85489</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00162"/>
          <a:ext cx="1270" cy="1429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89316</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633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85489</xdr:rowOff>
    </xdr:from>
    <xdr:to>
      <xdr:col>24</xdr:col>
      <xdr:colOff>152400</xdr:colOff>
      <xdr:row>79</xdr:row>
      <xdr:rowOff>85489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630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145339</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7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27212</xdr:rowOff>
    </xdr:from>
    <xdr:to>
      <xdr:col>24</xdr:col>
      <xdr:colOff>152400</xdr:colOff>
      <xdr:row>71</xdr:row>
      <xdr:rowOff>27212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00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142999</xdr:rowOff>
    </xdr:from>
    <xdr:to>
      <xdr:col>24</xdr:col>
      <xdr:colOff>63500</xdr:colOff>
      <xdr:row>78</xdr:row>
      <xdr:rowOff>170185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516099"/>
          <a:ext cx="838200" cy="27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64358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66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41481</xdr:rowOff>
    </xdr:from>
    <xdr:to>
      <xdr:col>24</xdr:col>
      <xdr:colOff>114300</xdr:colOff>
      <xdr:row>78</xdr:row>
      <xdr:rowOff>143081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4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163001</xdr:rowOff>
    </xdr:from>
    <xdr:to>
      <xdr:col>19</xdr:col>
      <xdr:colOff>177800</xdr:colOff>
      <xdr:row>78</xdr:row>
      <xdr:rowOff>170185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536101"/>
          <a:ext cx="889000" cy="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64619</xdr:rowOff>
    </xdr:from>
    <xdr:to>
      <xdr:col>20</xdr:col>
      <xdr:colOff>38100</xdr:colOff>
      <xdr:row>78</xdr:row>
      <xdr:rowOff>166219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3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11296</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21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163001</xdr:rowOff>
    </xdr:from>
    <xdr:to>
      <xdr:col>15</xdr:col>
      <xdr:colOff>50800</xdr:colOff>
      <xdr:row>79</xdr:row>
      <xdr:rowOff>1315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536101"/>
          <a:ext cx="889000" cy="9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110274</xdr:rowOff>
    </xdr:from>
    <xdr:to>
      <xdr:col>15</xdr:col>
      <xdr:colOff>101600</xdr:colOff>
      <xdr:row>79</xdr:row>
      <xdr:rowOff>40424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8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56951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25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1315</xdr:rowOff>
    </xdr:from>
    <xdr:to>
      <xdr:col>10</xdr:col>
      <xdr:colOff>114300</xdr:colOff>
      <xdr:row>79</xdr:row>
      <xdr:rowOff>29499</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45865"/>
          <a:ext cx="889000" cy="2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94501</xdr:rowOff>
    </xdr:from>
    <xdr:to>
      <xdr:col>10</xdr:col>
      <xdr:colOff>165100</xdr:colOff>
      <xdr:row>79</xdr:row>
      <xdr:rowOff>24651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4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41178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24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88753</xdr:rowOff>
    </xdr:from>
    <xdr:to>
      <xdr:col>6</xdr:col>
      <xdr:colOff>38100</xdr:colOff>
      <xdr:row>79</xdr:row>
      <xdr:rowOff>18903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6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35430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23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92199</xdr:rowOff>
    </xdr:from>
    <xdr:to>
      <xdr:col>24</xdr:col>
      <xdr:colOff>114300</xdr:colOff>
      <xdr:row>79</xdr:row>
      <xdr:rowOff>22349</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6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19909</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9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119385</xdr:rowOff>
    </xdr:from>
    <xdr:to>
      <xdr:col>20</xdr:col>
      <xdr:colOff>38100</xdr:colOff>
      <xdr:row>79</xdr:row>
      <xdr:rowOff>49535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9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40662</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85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112201</xdr:rowOff>
    </xdr:from>
    <xdr:to>
      <xdr:col>15</xdr:col>
      <xdr:colOff>101600</xdr:colOff>
      <xdr:row>79</xdr:row>
      <xdr:rowOff>42351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8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33478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7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121965</xdr:rowOff>
    </xdr:from>
    <xdr:to>
      <xdr:col>10</xdr:col>
      <xdr:colOff>165100</xdr:colOff>
      <xdr:row>79</xdr:row>
      <xdr:rowOff>52115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9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43242</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87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150149</xdr:rowOff>
    </xdr:from>
    <xdr:to>
      <xdr:col>6</xdr:col>
      <xdr:colOff>38100</xdr:colOff>
      <xdr:row>79</xdr:row>
      <xdr:rowOff>80299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52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71426</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615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91625</xdr:rowOff>
    </xdr:from>
    <xdr:to>
      <xdr:col>24</xdr:col>
      <xdr:colOff>62865</xdr:colOff>
      <xdr:row>99</xdr:row>
      <xdr:rowOff>445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93575"/>
          <a:ext cx="1270" cy="1280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4272</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7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445</xdr:rowOff>
    </xdr:from>
    <xdr:to>
      <xdr:col>24</xdr:col>
      <xdr:colOff>152400</xdr:colOff>
      <xdr:row>99</xdr:row>
      <xdr:rowOff>445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7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38302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68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91625</xdr:rowOff>
    </xdr:from>
    <xdr:to>
      <xdr:col>24</xdr:col>
      <xdr:colOff>152400</xdr:colOff>
      <xdr:row>91</xdr:row>
      <xdr:rowOff>91625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9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47354</xdr:rowOff>
    </xdr:from>
    <xdr:to>
      <xdr:col>24</xdr:col>
      <xdr:colOff>63500</xdr:colOff>
      <xdr:row>95</xdr:row>
      <xdr:rowOff>67858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5992204"/>
          <a:ext cx="838200" cy="36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80480</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682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102053</xdr:rowOff>
    </xdr:from>
    <xdr:to>
      <xdr:col>24</xdr:col>
      <xdr:colOff>114300</xdr:colOff>
      <xdr:row>96</xdr:row>
      <xdr:rowOff>32203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19503</xdr:rowOff>
    </xdr:from>
    <xdr:to>
      <xdr:col>19</xdr:col>
      <xdr:colOff>177800</xdr:colOff>
      <xdr:row>95</xdr:row>
      <xdr:rowOff>67858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307253"/>
          <a:ext cx="889000" cy="48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108156</xdr:rowOff>
    </xdr:from>
    <xdr:to>
      <xdr:col>20</xdr:col>
      <xdr:colOff>38100</xdr:colOff>
      <xdr:row>97</xdr:row>
      <xdr:rowOff>38306</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29433</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19503</xdr:rowOff>
    </xdr:from>
    <xdr:to>
      <xdr:col>15</xdr:col>
      <xdr:colOff>50800</xdr:colOff>
      <xdr:row>95</xdr:row>
      <xdr:rowOff>23586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307253"/>
          <a:ext cx="889000" cy="4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107668</xdr:rowOff>
    </xdr:from>
    <xdr:to>
      <xdr:col>15</xdr:col>
      <xdr:colOff>101600</xdr:colOff>
      <xdr:row>97</xdr:row>
      <xdr:rowOff>37818</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28945</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659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15875</xdr:rowOff>
    </xdr:from>
    <xdr:to>
      <xdr:col>10</xdr:col>
      <xdr:colOff>114300</xdr:colOff>
      <xdr:row>95</xdr:row>
      <xdr:rowOff>23586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303625"/>
          <a:ext cx="889000" cy="7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139565</xdr:rowOff>
    </xdr:from>
    <xdr:to>
      <xdr:col>10</xdr:col>
      <xdr:colOff>165100</xdr:colOff>
      <xdr:row>97</xdr:row>
      <xdr:rowOff>69715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59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60842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69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145731</xdr:rowOff>
    </xdr:from>
    <xdr:to>
      <xdr:col>6</xdr:col>
      <xdr:colOff>38100</xdr:colOff>
      <xdr:row>97</xdr:row>
      <xdr:rowOff>75881</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604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67008</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6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168004</xdr:rowOff>
    </xdr:from>
    <xdr:to>
      <xdr:col>24</xdr:col>
      <xdr:colOff>114300</xdr:colOff>
      <xdr:row>93</xdr:row>
      <xdr:rowOff>98154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594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19431</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792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17058</xdr:rowOff>
    </xdr:from>
    <xdr:to>
      <xdr:col>20</xdr:col>
      <xdr:colOff>38100</xdr:colOff>
      <xdr:row>95</xdr:row>
      <xdr:rowOff>118658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30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135185</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080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140153</xdr:rowOff>
    </xdr:from>
    <xdr:to>
      <xdr:col>15</xdr:col>
      <xdr:colOff>101600</xdr:colOff>
      <xdr:row>95</xdr:row>
      <xdr:rowOff>70303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25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86830</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031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144236</xdr:rowOff>
    </xdr:from>
    <xdr:to>
      <xdr:col>10</xdr:col>
      <xdr:colOff>165100</xdr:colOff>
      <xdr:row>95</xdr:row>
      <xdr:rowOff>74386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26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90913</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035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136525</xdr:rowOff>
    </xdr:from>
    <xdr:to>
      <xdr:col>6</xdr:col>
      <xdr:colOff>38100</xdr:colOff>
      <xdr:row>95</xdr:row>
      <xdr:rowOff>66675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25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83202</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028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114874</xdr:rowOff>
    </xdr:from>
    <xdr:to>
      <xdr:col>54</xdr:col>
      <xdr:colOff>189865</xdr:colOff>
      <xdr:row>38</xdr:row>
      <xdr:rowOff>80260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58374"/>
          <a:ext cx="1270" cy="1336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84087</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9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80260</xdr:rowOff>
    </xdr:from>
    <xdr:to>
      <xdr:col>55</xdr:col>
      <xdr:colOff>88900</xdr:colOff>
      <xdr:row>38</xdr:row>
      <xdr:rowOff>80260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95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61551</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33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114874</xdr:rowOff>
    </xdr:from>
    <xdr:to>
      <xdr:col>55</xdr:col>
      <xdr:colOff>88900</xdr:colOff>
      <xdr:row>30</xdr:row>
      <xdr:rowOff>114874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58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148958</xdr:rowOff>
    </xdr:from>
    <xdr:to>
      <xdr:col>55</xdr:col>
      <xdr:colOff>0</xdr:colOff>
      <xdr:row>36</xdr:row>
      <xdr:rowOff>116951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5806808"/>
          <a:ext cx="838200" cy="482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100608</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72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122181</xdr:rowOff>
    </xdr:from>
    <xdr:to>
      <xdr:col>55</xdr:col>
      <xdr:colOff>50800</xdr:colOff>
      <xdr:row>37</xdr:row>
      <xdr:rowOff>52331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148958</xdr:rowOff>
    </xdr:from>
    <xdr:to>
      <xdr:col>50</xdr:col>
      <xdr:colOff>114300</xdr:colOff>
      <xdr:row>36</xdr:row>
      <xdr:rowOff>130072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5806808"/>
          <a:ext cx="889000" cy="495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88458</xdr:rowOff>
    </xdr:from>
    <xdr:to>
      <xdr:col>50</xdr:col>
      <xdr:colOff>165100</xdr:colOff>
      <xdr:row>35</xdr:row>
      <xdr:rowOff>18608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9735</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1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113358</xdr:rowOff>
    </xdr:from>
    <xdr:to>
      <xdr:col>45</xdr:col>
      <xdr:colOff>177800</xdr:colOff>
      <xdr:row>36</xdr:row>
      <xdr:rowOff>130072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285558"/>
          <a:ext cx="889000" cy="16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47032</xdr:rowOff>
    </xdr:from>
    <xdr:to>
      <xdr:col>46</xdr:col>
      <xdr:colOff>38100</xdr:colOff>
      <xdr:row>37</xdr:row>
      <xdr:rowOff>148632</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139759</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48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113358</xdr:rowOff>
    </xdr:from>
    <xdr:to>
      <xdr:col>41</xdr:col>
      <xdr:colOff>50800</xdr:colOff>
      <xdr:row>36</xdr:row>
      <xdr:rowOff>150921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285558"/>
          <a:ext cx="889000" cy="37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70102</xdr:rowOff>
    </xdr:from>
    <xdr:to>
      <xdr:col>41</xdr:col>
      <xdr:colOff>101600</xdr:colOff>
      <xdr:row>38</xdr:row>
      <xdr:rowOff>251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1375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162828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50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74750</xdr:rowOff>
    </xdr:from>
    <xdr:to>
      <xdr:col>36</xdr:col>
      <xdr:colOff>165100</xdr:colOff>
      <xdr:row>38</xdr:row>
      <xdr:rowOff>4900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1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167477</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51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66151</xdr:rowOff>
    </xdr:from>
    <xdr:to>
      <xdr:col>55</xdr:col>
      <xdr:colOff>50800</xdr:colOff>
      <xdr:row>36</xdr:row>
      <xdr:rowOff>167751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3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89028</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089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98158</xdr:rowOff>
    </xdr:from>
    <xdr:to>
      <xdr:col>50</xdr:col>
      <xdr:colOff>165100</xdr:colOff>
      <xdr:row>34</xdr:row>
      <xdr:rowOff>28308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575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44835</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531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79272</xdr:rowOff>
    </xdr:from>
    <xdr:to>
      <xdr:col>46</xdr:col>
      <xdr:colOff>38100</xdr:colOff>
      <xdr:row>37</xdr:row>
      <xdr:rowOff>9422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25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25949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026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62558</xdr:rowOff>
    </xdr:from>
    <xdr:to>
      <xdr:col>41</xdr:col>
      <xdr:colOff>101600</xdr:colOff>
      <xdr:row>36</xdr:row>
      <xdr:rowOff>164158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23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9235</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009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100121</xdr:rowOff>
    </xdr:from>
    <xdr:to>
      <xdr:col>36</xdr:col>
      <xdr:colOff>165100</xdr:colOff>
      <xdr:row>37</xdr:row>
      <xdr:rowOff>30271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27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46798</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047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78641</xdr:rowOff>
    </xdr:from>
    <xdr:to>
      <xdr:col>54</xdr:col>
      <xdr:colOff>189865</xdr:colOff>
      <xdr:row>58</xdr:row>
      <xdr:rowOff>57010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822591"/>
          <a:ext cx="1270" cy="1178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60837</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0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57010</xdr:rowOff>
    </xdr:from>
    <xdr:to>
      <xdr:col>55</xdr:col>
      <xdr:colOff>88900</xdr:colOff>
      <xdr:row>58</xdr:row>
      <xdr:rowOff>57010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01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25318</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97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78641</xdr:rowOff>
    </xdr:from>
    <xdr:to>
      <xdr:col>55</xdr:col>
      <xdr:colOff>88900</xdr:colOff>
      <xdr:row>51</xdr:row>
      <xdr:rowOff>78641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822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93861</xdr:rowOff>
    </xdr:from>
    <xdr:to>
      <xdr:col>55</xdr:col>
      <xdr:colOff>0</xdr:colOff>
      <xdr:row>56</xdr:row>
      <xdr:rowOff>160151</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180711"/>
          <a:ext cx="838200" cy="58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13621</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443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162194</xdr:rowOff>
    </xdr:from>
    <xdr:to>
      <xdr:col>55</xdr:col>
      <xdr:colOff>50800</xdr:colOff>
      <xdr:row>56</xdr:row>
      <xdr:rowOff>92344</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93861</xdr:rowOff>
    </xdr:from>
    <xdr:to>
      <xdr:col>50</xdr:col>
      <xdr:colOff>114300</xdr:colOff>
      <xdr:row>55</xdr:row>
      <xdr:rowOff>57413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180711"/>
          <a:ext cx="889000" cy="306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8286</xdr:rowOff>
    </xdr:from>
    <xdr:to>
      <xdr:col>50</xdr:col>
      <xdr:colOff>165100</xdr:colOff>
      <xdr:row>56</xdr:row>
      <xdr:rowOff>109886</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101013</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7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57413</xdr:rowOff>
    </xdr:from>
    <xdr:to>
      <xdr:col>45</xdr:col>
      <xdr:colOff>177800</xdr:colOff>
      <xdr:row>55</xdr:row>
      <xdr:rowOff>109813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487163"/>
          <a:ext cx="889000" cy="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1662</xdr:rowOff>
    </xdr:from>
    <xdr:to>
      <xdr:col>46</xdr:col>
      <xdr:colOff>38100</xdr:colOff>
      <xdr:row>56</xdr:row>
      <xdr:rowOff>103262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94389</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69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5731</xdr:rowOff>
    </xdr:from>
    <xdr:to>
      <xdr:col>41</xdr:col>
      <xdr:colOff>50800</xdr:colOff>
      <xdr:row>55</xdr:row>
      <xdr:rowOff>109813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435481"/>
          <a:ext cx="889000" cy="10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42389</xdr:rowOff>
    </xdr:from>
    <xdr:to>
      <xdr:col>41</xdr:col>
      <xdr:colOff>101600</xdr:colOff>
      <xdr:row>56</xdr:row>
      <xdr:rowOff>143989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135116</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7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25038</xdr:rowOff>
    </xdr:from>
    <xdr:to>
      <xdr:col>36</xdr:col>
      <xdr:colOff>165100</xdr:colOff>
      <xdr:row>56</xdr:row>
      <xdr:rowOff>126638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117765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7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109351</xdr:rowOff>
    </xdr:from>
    <xdr:to>
      <xdr:col>55</xdr:col>
      <xdr:colOff>50800</xdr:colOff>
      <xdr:row>57</xdr:row>
      <xdr:rowOff>39501</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71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87778</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688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43061</xdr:rowOff>
    </xdr:from>
    <xdr:to>
      <xdr:col>50</xdr:col>
      <xdr:colOff>165100</xdr:colOff>
      <xdr:row>53</xdr:row>
      <xdr:rowOff>144661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12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161188</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8905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6613</xdr:rowOff>
    </xdr:from>
    <xdr:to>
      <xdr:col>46</xdr:col>
      <xdr:colOff>38100</xdr:colOff>
      <xdr:row>55</xdr:row>
      <xdr:rowOff>108213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43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124740</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211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59013</xdr:rowOff>
    </xdr:from>
    <xdr:to>
      <xdr:col>41</xdr:col>
      <xdr:colOff>101600</xdr:colOff>
      <xdr:row>55</xdr:row>
      <xdr:rowOff>160613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48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5690</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263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126381</xdr:rowOff>
    </xdr:from>
    <xdr:to>
      <xdr:col>36</xdr:col>
      <xdr:colOff>165100</xdr:colOff>
      <xdr:row>55</xdr:row>
      <xdr:rowOff>56531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38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73058</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159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104718</xdr:rowOff>
    </xdr:from>
    <xdr:to>
      <xdr:col>54</xdr:col>
      <xdr:colOff>189865</xdr:colOff>
      <xdr:row>78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flipV="1">
          <a:off x="10475595" y="12106218"/>
          <a:ext cx="1270" cy="1292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4" name="普通建設事業費 （ うち新規整備　）最小値テキスト">
          <a:extLst>
            <a:ext uri="{FF2B5EF4-FFF2-40B4-BE49-F238E27FC236}">
              <a16:creationId xmlns:a16="http://schemas.microsoft.com/office/drawing/2014/main" id="{00000000-0008-0000-0600-00008A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51395</xdr:rowOff>
    </xdr:from>
    <xdr:ext cx="599010" cy="259045"/>
    <xdr:sp macro="" textlink="">
      <xdr:nvSpPr>
        <xdr:cNvPr id="396" name="普通建設事業費 （ うち新規整備　）最大値テキスト">
          <a:extLst>
            <a:ext uri="{FF2B5EF4-FFF2-40B4-BE49-F238E27FC236}">
              <a16:creationId xmlns:a16="http://schemas.microsoft.com/office/drawing/2014/main" id="{00000000-0008-0000-0600-00008C010000}"/>
            </a:ext>
          </a:extLst>
        </xdr:cNvPr>
        <xdr:cNvSpPr txBox="1"/>
      </xdr:nvSpPr>
      <xdr:spPr>
        <a:xfrm>
          <a:off x="10528300" y="1188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104718</xdr:rowOff>
    </xdr:from>
    <xdr:to>
      <xdr:col>55</xdr:col>
      <xdr:colOff>88900</xdr:colOff>
      <xdr:row>70</xdr:row>
      <xdr:rowOff>104718</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210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28115</xdr:rowOff>
    </xdr:from>
    <xdr:to>
      <xdr:col>55</xdr:col>
      <xdr:colOff>0</xdr:colOff>
      <xdr:row>77</xdr:row>
      <xdr:rowOff>54969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9639300" y="13058315"/>
          <a:ext cx="838200" cy="198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154960</xdr:rowOff>
    </xdr:from>
    <xdr:ext cx="534377" cy="259045"/>
    <xdr:sp macro="" textlink="">
      <xdr:nvSpPr>
        <xdr:cNvPr id="399" name="普通建設事業費 （ うち新規整備　）平均値テキスト">
          <a:extLst>
            <a:ext uri="{FF2B5EF4-FFF2-40B4-BE49-F238E27FC236}">
              <a16:creationId xmlns:a16="http://schemas.microsoft.com/office/drawing/2014/main" id="{00000000-0008-0000-0600-00008F010000}"/>
            </a:ext>
          </a:extLst>
        </xdr:cNvPr>
        <xdr:cNvSpPr txBox="1"/>
      </xdr:nvSpPr>
      <xdr:spPr>
        <a:xfrm>
          <a:off x="10528300" y="13185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5083</xdr:rowOff>
    </xdr:from>
    <xdr:to>
      <xdr:col>55</xdr:col>
      <xdr:colOff>50800</xdr:colOff>
      <xdr:row>77</xdr:row>
      <xdr:rowOff>106683</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10426700" y="1320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28115</xdr:rowOff>
    </xdr:from>
    <xdr:to>
      <xdr:col>50</xdr:col>
      <xdr:colOff>114300</xdr:colOff>
      <xdr:row>77</xdr:row>
      <xdr:rowOff>107936</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8750300" y="13058315"/>
          <a:ext cx="889000" cy="251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164556</xdr:rowOff>
    </xdr:from>
    <xdr:to>
      <xdr:col>50</xdr:col>
      <xdr:colOff>165100</xdr:colOff>
      <xdr:row>77</xdr:row>
      <xdr:rowOff>94706</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9588500" y="1319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85833</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372111" y="132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97827</xdr:rowOff>
    </xdr:from>
    <xdr:to>
      <xdr:col>45</xdr:col>
      <xdr:colOff>177800</xdr:colOff>
      <xdr:row>77</xdr:row>
      <xdr:rowOff>107936</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7861300" y="13128027"/>
          <a:ext cx="889000" cy="18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168841</xdr:rowOff>
    </xdr:from>
    <xdr:to>
      <xdr:col>46</xdr:col>
      <xdr:colOff>38100</xdr:colOff>
      <xdr:row>77</xdr:row>
      <xdr:rowOff>98991</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8699500" y="13199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115518</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8483111" y="1297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97827</xdr:rowOff>
    </xdr:from>
    <xdr:to>
      <xdr:col>41</xdr:col>
      <xdr:colOff>50800</xdr:colOff>
      <xdr:row>76</xdr:row>
      <xdr:rowOff>102947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6972300" y="13128027"/>
          <a:ext cx="889000" cy="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5855</xdr:rowOff>
    </xdr:from>
    <xdr:to>
      <xdr:col>41</xdr:col>
      <xdr:colOff>101600</xdr:colOff>
      <xdr:row>77</xdr:row>
      <xdr:rowOff>107455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7810500" y="1320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98582</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594111" y="1330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163126</xdr:rowOff>
    </xdr:from>
    <xdr:to>
      <xdr:col>36</xdr:col>
      <xdr:colOff>165100</xdr:colOff>
      <xdr:row>77</xdr:row>
      <xdr:rowOff>93276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6921500" y="1319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84403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6705111" y="1328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4169</xdr:rowOff>
    </xdr:from>
    <xdr:to>
      <xdr:col>55</xdr:col>
      <xdr:colOff>50800</xdr:colOff>
      <xdr:row>77</xdr:row>
      <xdr:rowOff>105769</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10426700" y="1320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27046</xdr:rowOff>
    </xdr:from>
    <xdr:ext cx="534377" cy="259045"/>
    <xdr:sp macro="" textlink="">
      <xdr:nvSpPr>
        <xdr:cNvPr id="418" name="普通建設事業費 （ うち新規整備　）該当値テキスト">
          <a:extLst>
            <a:ext uri="{FF2B5EF4-FFF2-40B4-BE49-F238E27FC236}">
              <a16:creationId xmlns:a16="http://schemas.microsoft.com/office/drawing/2014/main" id="{00000000-0008-0000-0600-0000A2010000}"/>
            </a:ext>
          </a:extLst>
        </xdr:cNvPr>
        <xdr:cNvSpPr txBox="1"/>
      </xdr:nvSpPr>
      <xdr:spPr>
        <a:xfrm>
          <a:off x="10528300" y="1305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148765</xdr:rowOff>
    </xdr:from>
    <xdr:to>
      <xdr:col>50</xdr:col>
      <xdr:colOff>165100</xdr:colOff>
      <xdr:row>76</xdr:row>
      <xdr:rowOff>78915</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9588500" y="1300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95442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372111" y="12782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57136</xdr:rowOff>
    </xdr:from>
    <xdr:to>
      <xdr:col>46</xdr:col>
      <xdr:colOff>38100</xdr:colOff>
      <xdr:row>77</xdr:row>
      <xdr:rowOff>158736</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8699500" y="1325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149863</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35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47027</xdr:rowOff>
    </xdr:from>
    <xdr:to>
      <xdr:col>41</xdr:col>
      <xdr:colOff>101600</xdr:colOff>
      <xdr:row>76</xdr:row>
      <xdr:rowOff>148627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7810500" y="1307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165153</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285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52147</xdr:rowOff>
    </xdr:from>
    <xdr:to>
      <xdr:col>36</xdr:col>
      <xdr:colOff>165100</xdr:colOff>
      <xdr:row>76</xdr:row>
      <xdr:rowOff>153747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6921500" y="1308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170274</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285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148717</xdr:rowOff>
    </xdr:from>
    <xdr:to>
      <xdr:col>54</xdr:col>
      <xdr:colOff>189865</xdr:colOff>
      <xdr:row>98</xdr:row>
      <xdr:rowOff>87840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flipV="1">
          <a:off x="10475595" y="15750667"/>
          <a:ext cx="1270" cy="1139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91667</xdr:rowOff>
    </xdr:from>
    <xdr:ext cx="534377" cy="259045"/>
    <xdr:sp macro="" textlink="">
      <xdr:nvSpPr>
        <xdr:cNvPr id="449" name="普通建設事業費 （ うち更新整備　）最小値テキスト">
          <a:extLst>
            <a:ext uri="{FF2B5EF4-FFF2-40B4-BE49-F238E27FC236}">
              <a16:creationId xmlns:a16="http://schemas.microsoft.com/office/drawing/2014/main" id="{00000000-0008-0000-0600-0000C1010000}"/>
            </a:ext>
          </a:extLst>
        </xdr:cNvPr>
        <xdr:cNvSpPr txBox="1"/>
      </xdr:nvSpPr>
      <xdr:spPr>
        <a:xfrm>
          <a:off x="10528300" y="1689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87840</xdr:rowOff>
    </xdr:from>
    <xdr:to>
      <xdr:col>55</xdr:col>
      <xdr:colOff>88900</xdr:colOff>
      <xdr:row>98</xdr:row>
      <xdr:rowOff>87840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10388600" y="1688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95394</xdr:rowOff>
    </xdr:from>
    <xdr:ext cx="599010" cy="259045"/>
    <xdr:sp macro="" textlink="">
      <xdr:nvSpPr>
        <xdr:cNvPr id="451" name="普通建設事業費 （ うち更新整備　）最大値テキスト">
          <a:extLst>
            <a:ext uri="{FF2B5EF4-FFF2-40B4-BE49-F238E27FC236}">
              <a16:creationId xmlns:a16="http://schemas.microsoft.com/office/drawing/2014/main" id="{00000000-0008-0000-0600-0000C3010000}"/>
            </a:ext>
          </a:extLst>
        </xdr:cNvPr>
        <xdr:cNvSpPr txBox="1"/>
      </xdr:nvSpPr>
      <xdr:spPr>
        <a:xfrm>
          <a:off x="10528300" y="1552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148717</xdr:rowOff>
    </xdr:from>
    <xdr:to>
      <xdr:col>55</xdr:col>
      <xdr:colOff>88900</xdr:colOff>
      <xdr:row>91</xdr:row>
      <xdr:rowOff>148717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575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16165</xdr:rowOff>
    </xdr:from>
    <xdr:to>
      <xdr:col>55</xdr:col>
      <xdr:colOff>0</xdr:colOff>
      <xdr:row>97</xdr:row>
      <xdr:rowOff>162826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9639300" y="16475365"/>
          <a:ext cx="838200" cy="31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30766</xdr:rowOff>
    </xdr:from>
    <xdr:ext cx="534377" cy="259045"/>
    <xdr:sp macro="" textlink="">
      <xdr:nvSpPr>
        <xdr:cNvPr id="454" name="普通建設事業費 （ うち更新整備　）平均値テキスト">
          <a:extLst>
            <a:ext uri="{FF2B5EF4-FFF2-40B4-BE49-F238E27FC236}">
              <a16:creationId xmlns:a16="http://schemas.microsoft.com/office/drawing/2014/main" id="{00000000-0008-0000-0600-0000C6010000}"/>
            </a:ext>
          </a:extLst>
        </xdr:cNvPr>
        <xdr:cNvSpPr txBox="1"/>
      </xdr:nvSpPr>
      <xdr:spPr>
        <a:xfrm>
          <a:off x="10528300" y="16489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7889</xdr:rowOff>
    </xdr:from>
    <xdr:to>
      <xdr:col>55</xdr:col>
      <xdr:colOff>50800</xdr:colOff>
      <xdr:row>97</xdr:row>
      <xdr:rowOff>109489</xdr:rowOff>
    </xdr:to>
    <xdr:sp macro="" textlink="">
      <xdr:nvSpPr>
        <xdr:cNvPr id="455" name="フローチャート: 判断 454">
          <a:extLst>
            <a:ext uri="{FF2B5EF4-FFF2-40B4-BE49-F238E27FC236}">
              <a16:creationId xmlns:a16="http://schemas.microsoft.com/office/drawing/2014/main" id="{00000000-0008-0000-0600-0000C7010000}"/>
            </a:ext>
          </a:extLst>
        </xdr:cNvPr>
        <xdr:cNvSpPr/>
      </xdr:nvSpPr>
      <xdr:spPr>
        <a:xfrm>
          <a:off x="10426700" y="1663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16165</xdr:rowOff>
    </xdr:from>
    <xdr:to>
      <xdr:col>50</xdr:col>
      <xdr:colOff>114300</xdr:colOff>
      <xdr:row>96</xdr:row>
      <xdr:rowOff>145625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8750300" y="16475365"/>
          <a:ext cx="889000" cy="129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27964</xdr:rowOff>
    </xdr:from>
    <xdr:to>
      <xdr:col>50</xdr:col>
      <xdr:colOff>165100</xdr:colOff>
      <xdr:row>97</xdr:row>
      <xdr:rowOff>129564</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9588500" y="1665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120691</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9372111" y="16751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145625</xdr:rowOff>
    </xdr:from>
    <xdr:to>
      <xdr:col>45</xdr:col>
      <xdr:colOff>177800</xdr:colOff>
      <xdr:row>97</xdr:row>
      <xdr:rowOff>70017</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7861300" y="16604825"/>
          <a:ext cx="889000" cy="95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20580</xdr:rowOff>
    </xdr:from>
    <xdr:to>
      <xdr:col>46</xdr:col>
      <xdr:colOff>38100</xdr:colOff>
      <xdr:row>97</xdr:row>
      <xdr:rowOff>122180</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8699500" y="1665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113307</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8483111" y="1674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162277</xdr:rowOff>
    </xdr:from>
    <xdr:to>
      <xdr:col>41</xdr:col>
      <xdr:colOff>50800</xdr:colOff>
      <xdr:row>97</xdr:row>
      <xdr:rowOff>70017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972300" y="16621477"/>
          <a:ext cx="889000" cy="7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57152</xdr:rowOff>
    </xdr:from>
    <xdr:to>
      <xdr:col>41</xdr:col>
      <xdr:colOff>101600</xdr:colOff>
      <xdr:row>97</xdr:row>
      <xdr:rowOff>158752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7810500" y="1668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149879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594111" y="1678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52205</xdr:rowOff>
    </xdr:from>
    <xdr:to>
      <xdr:col>36</xdr:col>
      <xdr:colOff>165100</xdr:colOff>
      <xdr:row>97</xdr:row>
      <xdr:rowOff>153805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6921500" y="1668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144932</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705111" y="1677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112026</xdr:rowOff>
    </xdr:from>
    <xdr:to>
      <xdr:col>55</xdr:col>
      <xdr:colOff>50800</xdr:colOff>
      <xdr:row>98</xdr:row>
      <xdr:rowOff>42176</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10426700" y="1674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26953</xdr:rowOff>
    </xdr:from>
    <xdr:ext cx="534377" cy="259045"/>
    <xdr:sp macro="" textlink="">
      <xdr:nvSpPr>
        <xdr:cNvPr id="473" name="普通建設事業費 （ うち更新整備　）該当値テキスト">
          <a:extLst>
            <a:ext uri="{FF2B5EF4-FFF2-40B4-BE49-F238E27FC236}">
              <a16:creationId xmlns:a16="http://schemas.microsoft.com/office/drawing/2014/main" id="{00000000-0008-0000-0600-0000D9010000}"/>
            </a:ext>
          </a:extLst>
        </xdr:cNvPr>
        <xdr:cNvSpPr txBox="1"/>
      </xdr:nvSpPr>
      <xdr:spPr>
        <a:xfrm>
          <a:off x="10528300" y="1665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136815</xdr:rowOff>
    </xdr:from>
    <xdr:to>
      <xdr:col>50</xdr:col>
      <xdr:colOff>165100</xdr:colOff>
      <xdr:row>96</xdr:row>
      <xdr:rowOff>66965</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9588500" y="1642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83492</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39795" y="16199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94825</xdr:rowOff>
    </xdr:from>
    <xdr:to>
      <xdr:col>46</xdr:col>
      <xdr:colOff>38100</xdr:colOff>
      <xdr:row>97</xdr:row>
      <xdr:rowOff>24975</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8699500" y="1655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41502</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329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19217</xdr:rowOff>
    </xdr:from>
    <xdr:to>
      <xdr:col>41</xdr:col>
      <xdr:colOff>101600</xdr:colOff>
      <xdr:row>97</xdr:row>
      <xdr:rowOff>120817</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7810500" y="1664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137344</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42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111477</xdr:rowOff>
    </xdr:from>
    <xdr:to>
      <xdr:col>36</xdr:col>
      <xdr:colOff>165100</xdr:colOff>
      <xdr:row>97</xdr:row>
      <xdr:rowOff>41627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6921500" y="16570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58154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34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62553</xdr:rowOff>
    </xdr:from>
    <xdr:to>
      <xdr:col>85</xdr:col>
      <xdr:colOff>126364</xdr:colOff>
      <xdr:row>38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flipV="1">
          <a:off x="16317595" y="5377503"/>
          <a:ext cx="1269" cy="1162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2" name="災害復旧事業費最小値テキスト">
          <a:extLst>
            <a:ext uri="{FF2B5EF4-FFF2-40B4-BE49-F238E27FC236}">
              <a16:creationId xmlns:a16="http://schemas.microsoft.com/office/drawing/2014/main" id="{00000000-0008-0000-0600-0000F601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9230</xdr:rowOff>
    </xdr:from>
    <xdr:ext cx="599010" cy="259045"/>
    <xdr:sp macro="" textlink="">
      <xdr:nvSpPr>
        <xdr:cNvPr id="504" name="災害復旧事業費最大値テキスト">
          <a:extLst>
            <a:ext uri="{FF2B5EF4-FFF2-40B4-BE49-F238E27FC236}">
              <a16:creationId xmlns:a16="http://schemas.microsoft.com/office/drawing/2014/main" id="{00000000-0008-0000-0600-0000F8010000}"/>
            </a:ext>
          </a:extLst>
        </xdr:cNvPr>
        <xdr:cNvSpPr txBox="1"/>
      </xdr:nvSpPr>
      <xdr:spPr>
        <a:xfrm>
          <a:off x="16370300" y="515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62553</xdr:rowOff>
    </xdr:from>
    <xdr:to>
      <xdr:col>86</xdr:col>
      <xdr:colOff>25400</xdr:colOff>
      <xdr:row>31</xdr:row>
      <xdr:rowOff>62553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6230600" y="5377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46180</xdr:rowOff>
    </xdr:from>
    <xdr:to>
      <xdr:col>85</xdr:col>
      <xdr:colOff>127000</xdr:colOff>
      <xdr:row>37</xdr:row>
      <xdr:rowOff>73646</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5481300" y="6389830"/>
          <a:ext cx="838200" cy="2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66961</xdr:rowOff>
    </xdr:from>
    <xdr:ext cx="534377" cy="259045"/>
    <xdr:sp macro="" textlink="">
      <xdr:nvSpPr>
        <xdr:cNvPr id="507" name="災害復旧事業費平均値テキスト">
          <a:extLst>
            <a:ext uri="{FF2B5EF4-FFF2-40B4-BE49-F238E27FC236}">
              <a16:creationId xmlns:a16="http://schemas.microsoft.com/office/drawing/2014/main" id="{00000000-0008-0000-0600-0000FB010000}"/>
            </a:ext>
          </a:extLst>
        </xdr:cNvPr>
        <xdr:cNvSpPr txBox="1"/>
      </xdr:nvSpPr>
      <xdr:spPr>
        <a:xfrm>
          <a:off x="16370300" y="6410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88534</xdr:rowOff>
    </xdr:from>
    <xdr:to>
      <xdr:col>85</xdr:col>
      <xdr:colOff>177800</xdr:colOff>
      <xdr:row>38</xdr:row>
      <xdr:rowOff>18684</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6268700" y="643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73646</xdr:rowOff>
    </xdr:from>
    <xdr:to>
      <xdr:col>81</xdr:col>
      <xdr:colOff>50800</xdr:colOff>
      <xdr:row>37</xdr:row>
      <xdr:rowOff>100129</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4592300" y="6417296"/>
          <a:ext cx="889000" cy="26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93415</xdr:rowOff>
    </xdr:from>
    <xdr:to>
      <xdr:col>81</xdr:col>
      <xdr:colOff>101600</xdr:colOff>
      <xdr:row>38</xdr:row>
      <xdr:rowOff>23564</xdr:rowOff>
    </xdr:to>
    <xdr:sp macro="" textlink="">
      <xdr:nvSpPr>
        <xdr:cNvPr id="510" name="フローチャート: 判断 509">
          <a:extLst>
            <a:ext uri="{FF2B5EF4-FFF2-40B4-BE49-F238E27FC236}">
              <a16:creationId xmlns:a16="http://schemas.microsoft.com/office/drawing/2014/main" id="{00000000-0008-0000-0600-0000FE010000}"/>
            </a:ext>
          </a:extLst>
        </xdr:cNvPr>
        <xdr:cNvSpPr/>
      </xdr:nvSpPr>
      <xdr:spPr>
        <a:xfrm>
          <a:off x="15430500" y="64370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14692</xdr:rowOff>
    </xdr:from>
    <xdr:ext cx="469744"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5246428" y="6529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100129</xdr:rowOff>
    </xdr:from>
    <xdr:to>
      <xdr:col>76</xdr:col>
      <xdr:colOff>114300</xdr:colOff>
      <xdr:row>37</xdr:row>
      <xdr:rowOff>157491</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3703300" y="6443779"/>
          <a:ext cx="889000" cy="57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88231</xdr:rowOff>
    </xdr:from>
    <xdr:to>
      <xdr:col>76</xdr:col>
      <xdr:colOff>165100</xdr:colOff>
      <xdr:row>38</xdr:row>
      <xdr:rowOff>18382</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4541500" y="643188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9508</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4325111" y="652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147970</xdr:rowOff>
    </xdr:from>
    <xdr:to>
      <xdr:col>71</xdr:col>
      <xdr:colOff>177800</xdr:colOff>
      <xdr:row>37</xdr:row>
      <xdr:rowOff>157491</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814300" y="6491620"/>
          <a:ext cx="889000" cy="9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93987</xdr:rowOff>
    </xdr:from>
    <xdr:to>
      <xdr:col>72</xdr:col>
      <xdr:colOff>38100</xdr:colOff>
      <xdr:row>38</xdr:row>
      <xdr:rowOff>24137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3652500" y="643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40664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3468428" y="6212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115560</xdr:rowOff>
    </xdr:from>
    <xdr:to>
      <xdr:col>67</xdr:col>
      <xdr:colOff>101600</xdr:colOff>
      <xdr:row>38</xdr:row>
      <xdr:rowOff>45710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2763500" y="645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36837</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2579428" y="655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166830</xdr:rowOff>
    </xdr:from>
    <xdr:to>
      <xdr:col>85</xdr:col>
      <xdr:colOff>177800</xdr:colOff>
      <xdr:row>37</xdr:row>
      <xdr:rowOff>96980</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6268700" y="633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18257</xdr:rowOff>
    </xdr:from>
    <xdr:ext cx="534377" cy="259045"/>
    <xdr:sp macro="" textlink="">
      <xdr:nvSpPr>
        <xdr:cNvPr id="526" name="災害復旧事業費該当値テキスト">
          <a:extLst>
            <a:ext uri="{FF2B5EF4-FFF2-40B4-BE49-F238E27FC236}">
              <a16:creationId xmlns:a16="http://schemas.microsoft.com/office/drawing/2014/main" id="{00000000-0008-0000-0600-00000E020000}"/>
            </a:ext>
          </a:extLst>
        </xdr:cNvPr>
        <xdr:cNvSpPr txBox="1"/>
      </xdr:nvSpPr>
      <xdr:spPr>
        <a:xfrm>
          <a:off x="16370300" y="619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22846</xdr:rowOff>
    </xdr:from>
    <xdr:to>
      <xdr:col>81</xdr:col>
      <xdr:colOff>101600</xdr:colOff>
      <xdr:row>37</xdr:row>
      <xdr:rowOff>124446</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5430500" y="636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140973</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14111" y="614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49329</xdr:rowOff>
    </xdr:from>
    <xdr:to>
      <xdr:col>76</xdr:col>
      <xdr:colOff>165100</xdr:colOff>
      <xdr:row>37</xdr:row>
      <xdr:rowOff>150929</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4541500" y="639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167456</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25111" y="616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106691</xdr:rowOff>
    </xdr:from>
    <xdr:to>
      <xdr:col>72</xdr:col>
      <xdr:colOff>38100</xdr:colOff>
      <xdr:row>38</xdr:row>
      <xdr:rowOff>36841</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3652500" y="645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27968</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543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97170</xdr:rowOff>
    </xdr:from>
    <xdr:to>
      <xdr:col>67</xdr:col>
      <xdr:colOff>101600</xdr:colOff>
      <xdr:row>38</xdr:row>
      <xdr:rowOff>27319</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2763500" y="644082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43847</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216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1" name="失業対策事業費グラフ枠">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53" name="失業対策事業費最小値テキスト">
          <a:extLst>
            <a:ext uri="{FF2B5EF4-FFF2-40B4-BE49-F238E27FC236}">
              <a16:creationId xmlns:a16="http://schemas.microsoft.com/office/drawing/2014/main" id="{00000000-0008-0000-0600-000029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55" name="失業対策事業費最大値テキスト">
          <a:extLst>
            <a:ext uri="{FF2B5EF4-FFF2-40B4-BE49-F238E27FC236}">
              <a16:creationId xmlns:a16="http://schemas.microsoft.com/office/drawing/2014/main" id="{00000000-0008-0000-0600-00002B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58" name="失業対策事業費平均値テキスト">
          <a:extLst>
            <a:ext uri="{FF2B5EF4-FFF2-40B4-BE49-F238E27FC236}">
              <a16:creationId xmlns:a16="http://schemas.microsoft.com/office/drawing/2014/main" id="{00000000-0008-0000-0600-00002E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59" name="フローチャート: 判断 558">
          <a:extLst>
            <a:ext uri="{FF2B5EF4-FFF2-40B4-BE49-F238E27FC236}">
              <a16:creationId xmlns:a16="http://schemas.microsoft.com/office/drawing/2014/main" id="{00000000-0008-0000-0600-00002F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127000</xdr:rowOff>
    </xdr:from>
    <xdr:to>
      <xdr:col>76</xdr:col>
      <xdr:colOff>165100</xdr:colOff>
      <xdr:row>57</xdr:row>
      <xdr:rowOff>57150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4541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77" name="失業対策事業費該当値テキスト">
          <a:extLst>
            <a:ext uri="{FF2B5EF4-FFF2-40B4-BE49-F238E27FC236}">
              <a16:creationId xmlns:a16="http://schemas.microsoft.com/office/drawing/2014/main" id="{00000000-0008-0000-0600-000041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73677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23914</xdr:rowOff>
    </xdr:from>
    <xdr:to>
      <xdr:col>85</xdr:col>
      <xdr:colOff>126364</xdr:colOff>
      <xdr:row>79</xdr:row>
      <xdr:rowOff>2367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025414"/>
          <a:ext cx="1269" cy="1521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6194</xdr:rowOff>
    </xdr:from>
    <xdr:ext cx="534377"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5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2367</xdr:rowOff>
    </xdr:from>
    <xdr:to>
      <xdr:col>86</xdr:col>
      <xdr:colOff>25400</xdr:colOff>
      <xdr:row>79</xdr:row>
      <xdr:rowOff>2367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46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142041</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800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23914</xdr:rowOff>
    </xdr:from>
    <xdr:to>
      <xdr:col>86</xdr:col>
      <xdr:colOff>25400</xdr:colOff>
      <xdr:row>70</xdr:row>
      <xdr:rowOff>23914</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025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141734</xdr:rowOff>
    </xdr:from>
    <xdr:to>
      <xdr:col>85</xdr:col>
      <xdr:colOff>127000</xdr:colOff>
      <xdr:row>77</xdr:row>
      <xdr:rowOff>147527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3343384"/>
          <a:ext cx="838200" cy="5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124379</xdr:rowOff>
    </xdr:from>
    <xdr:ext cx="534377"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326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145952</xdr:rowOff>
    </xdr:from>
    <xdr:to>
      <xdr:col>85</xdr:col>
      <xdr:colOff>177800</xdr:colOff>
      <xdr:row>78</xdr:row>
      <xdr:rowOff>76102</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3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146574</xdr:rowOff>
    </xdr:from>
    <xdr:to>
      <xdr:col>81</xdr:col>
      <xdr:colOff>50800</xdr:colOff>
      <xdr:row>77</xdr:row>
      <xdr:rowOff>147527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4592300" y="13348224"/>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160700</xdr:rowOff>
    </xdr:from>
    <xdr:to>
      <xdr:col>81</xdr:col>
      <xdr:colOff>101600</xdr:colOff>
      <xdr:row>78</xdr:row>
      <xdr:rowOff>90850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81977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14111" y="1345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146574</xdr:rowOff>
    </xdr:from>
    <xdr:to>
      <xdr:col>76</xdr:col>
      <xdr:colOff>114300</xdr:colOff>
      <xdr:row>77</xdr:row>
      <xdr:rowOff>156212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703300" y="13348224"/>
          <a:ext cx="889000" cy="9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165066</xdr:rowOff>
    </xdr:from>
    <xdr:to>
      <xdr:col>76</xdr:col>
      <xdr:colOff>165100</xdr:colOff>
      <xdr:row>78</xdr:row>
      <xdr:rowOff>95216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86343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25111" y="1345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154563</xdr:rowOff>
    </xdr:from>
    <xdr:to>
      <xdr:col>71</xdr:col>
      <xdr:colOff>177800</xdr:colOff>
      <xdr:row>77</xdr:row>
      <xdr:rowOff>156212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814300" y="13356213"/>
          <a:ext cx="889000" cy="1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162920</xdr:rowOff>
    </xdr:from>
    <xdr:to>
      <xdr:col>72</xdr:col>
      <xdr:colOff>38100</xdr:colOff>
      <xdr:row>78</xdr:row>
      <xdr:rowOff>93070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84197</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36111" y="134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162185</xdr:rowOff>
    </xdr:from>
    <xdr:to>
      <xdr:col>67</xdr:col>
      <xdr:colOff>101600</xdr:colOff>
      <xdr:row>78</xdr:row>
      <xdr:rowOff>92335</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83462</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47111" y="1345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90934</xdr:rowOff>
    </xdr:from>
    <xdr:to>
      <xdr:col>85</xdr:col>
      <xdr:colOff>177800</xdr:colOff>
      <xdr:row>78</xdr:row>
      <xdr:rowOff>21084</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29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113811</xdr:rowOff>
    </xdr:from>
    <xdr:ext cx="534377"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144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96727</xdr:rowOff>
    </xdr:from>
    <xdr:to>
      <xdr:col>81</xdr:col>
      <xdr:colOff>101600</xdr:colOff>
      <xdr:row>78</xdr:row>
      <xdr:rowOff>26877</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29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43404</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307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95774</xdr:rowOff>
    </xdr:from>
    <xdr:to>
      <xdr:col>76</xdr:col>
      <xdr:colOff>165100</xdr:colOff>
      <xdr:row>78</xdr:row>
      <xdr:rowOff>25924</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29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42451</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072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105412</xdr:rowOff>
    </xdr:from>
    <xdr:to>
      <xdr:col>72</xdr:col>
      <xdr:colOff>38100</xdr:colOff>
      <xdr:row>78</xdr:row>
      <xdr:rowOff>35562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30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52089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08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103763</xdr:rowOff>
    </xdr:from>
    <xdr:to>
      <xdr:col>67</xdr:col>
      <xdr:colOff>101600</xdr:colOff>
      <xdr:row>78</xdr:row>
      <xdr:rowOff>33913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30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50440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08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37227</xdr:rowOff>
    </xdr:from>
    <xdr:to>
      <xdr:col>85</xdr:col>
      <xdr:colOff>126364</xdr:colOff>
      <xdr:row>98</xdr:row>
      <xdr:rowOff>131279</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flipV="1">
          <a:off x="16317595" y="15467727"/>
          <a:ext cx="1269" cy="1465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135106</xdr:rowOff>
    </xdr:from>
    <xdr:ext cx="469744" cy="259045"/>
    <xdr:sp macro="" textlink="">
      <xdr:nvSpPr>
        <xdr:cNvPr id="667" name="積立金最小値テキスト">
          <a:extLst>
            <a:ext uri="{FF2B5EF4-FFF2-40B4-BE49-F238E27FC236}">
              <a16:creationId xmlns:a16="http://schemas.microsoft.com/office/drawing/2014/main" id="{00000000-0008-0000-0600-00009B020000}"/>
            </a:ext>
          </a:extLst>
        </xdr:cNvPr>
        <xdr:cNvSpPr txBox="1"/>
      </xdr:nvSpPr>
      <xdr:spPr>
        <a:xfrm>
          <a:off x="16370300" y="1693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131279</xdr:rowOff>
    </xdr:from>
    <xdr:to>
      <xdr:col>86</xdr:col>
      <xdr:colOff>25400</xdr:colOff>
      <xdr:row>98</xdr:row>
      <xdr:rowOff>131279</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6933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155354</xdr:rowOff>
    </xdr:from>
    <xdr:ext cx="599010" cy="259045"/>
    <xdr:sp macro="" textlink="">
      <xdr:nvSpPr>
        <xdr:cNvPr id="669" name="積立金最大値テキスト">
          <a:extLst>
            <a:ext uri="{FF2B5EF4-FFF2-40B4-BE49-F238E27FC236}">
              <a16:creationId xmlns:a16="http://schemas.microsoft.com/office/drawing/2014/main" id="{00000000-0008-0000-0600-00009D020000}"/>
            </a:ext>
          </a:extLst>
        </xdr:cNvPr>
        <xdr:cNvSpPr txBox="1"/>
      </xdr:nvSpPr>
      <xdr:spPr>
        <a:xfrm>
          <a:off x="16370300" y="15242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37227</xdr:rowOff>
    </xdr:from>
    <xdr:to>
      <xdr:col>86</xdr:col>
      <xdr:colOff>25400</xdr:colOff>
      <xdr:row>90</xdr:row>
      <xdr:rowOff>37227</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5467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122624</xdr:rowOff>
    </xdr:from>
    <xdr:to>
      <xdr:col>85</xdr:col>
      <xdr:colOff>127000</xdr:colOff>
      <xdr:row>97</xdr:row>
      <xdr:rowOff>155783</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5481300" y="16753274"/>
          <a:ext cx="838200" cy="33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127747</xdr:rowOff>
    </xdr:from>
    <xdr:ext cx="534377" cy="259045"/>
    <xdr:sp macro="" textlink="">
      <xdr:nvSpPr>
        <xdr:cNvPr id="672" name="積立金平均値テキスト">
          <a:extLst>
            <a:ext uri="{FF2B5EF4-FFF2-40B4-BE49-F238E27FC236}">
              <a16:creationId xmlns:a16="http://schemas.microsoft.com/office/drawing/2014/main" id="{00000000-0008-0000-0600-0000A0020000}"/>
            </a:ext>
          </a:extLst>
        </xdr:cNvPr>
        <xdr:cNvSpPr txBox="1"/>
      </xdr:nvSpPr>
      <xdr:spPr>
        <a:xfrm>
          <a:off x="16370300" y="16758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149320</xdr:rowOff>
    </xdr:from>
    <xdr:to>
      <xdr:col>85</xdr:col>
      <xdr:colOff>177800</xdr:colOff>
      <xdr:row>98</xdr:row>
      <xdr:rowOff>79470</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62687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155783</xdr:rowOff>
    </xdr:from>
    <xdr:to>
      <xdr:col>81</xdr:col>
      <xdr:colOff>50800</xdr:colOff>
      <xdr:row>97</xdr:row>
      <xdr:rowOff>159908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4592300" y="16786433"/>
          <a:ext cx="889000" cy="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16365</xdr:rowOff>
    </xdr:from>
    <xdr:to>
      <xdr:col>81</xdr:col>
      <xdr:colOff>101600</xdr:colOff>
      <xdr:row>98</xdr:row>
      <xdr:rowOff>117965</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5430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109092</xdr:rowOff>
    </xdr:from>
    <xdr:ext cx="534377"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5214111" y="1691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82806</xdr:rowOff>
    </xdr:from>
    <xdr:to>
      <xdr:col>76</xdr:col>
      <xdr:colOff>114300</xdr:colOff>
      <xdr:row>97</xdr:row>
      <xdr:rowOff>159908</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3703300" y="16713456"/>
          <a:ext cx="889000" cy="77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30578</xdr:rowOff>
    </xdr:from>
    <xdr:to>
      <xdr:col>76</xdr:col>
      <xdr:colOff>165100</xdr:colOff>
      <xdr:row>98</xdr:row>
      <xdr:rowOff>132178</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4541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123305</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4325111" y="169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82806</xdr:rowOff>
    </xdr:from>
    <xdr:to>
      <xdr:col>71</xdr:col>
      <xdr:colOff>177800</xdr:colOff>
      <xdr:row>97</xdr:row>
      <xdr:rowOff>101794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2814300" y="16713456"/>
          <a:ext cx="889000" cy="18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39653</xdr:rowOff>
    </xdr:from>
    <xdr:to>
      <xdr:col>72</xdr:col>
      <xdr:colOff>38100</xdr:colOff>
      <xdr:row>98</xdr:row>
      <xdr:rowOff>141253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3652500" y="1684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132380</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3436111" y="1693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42686</xdr:rowOff>
    </xdr:from>
    <xdr:to>
      <xdr:col>67</xdr:col>
      <xdr:colOff>101600</xdr:colOff>
      <xdr:row>98</xdr:row>
      <xdr:rowOff>144286</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2763500" y="1684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135413</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2547111" y="1693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71824</xdr:rowOff>
    </xdr:from>
    <xdr:to>
      <xdr:col>85</xdr:col>
      <xdr:colOff>177800</xdr:colOff>
      <xdr:row>98</xdr:row>
      <xdr:rowOff>1974</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6268700" y="1670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94701</xdr:rowOff>
    </xdr:from>
    <xdr:ext cx="534377" cy="259045"/>
    <xdr:sp macro="" textlink="">
      <xdr:nvSpPr>
        <xdr:cNvPr id="691" name="積立金該当値テキスト">
          <a:extLst>
            <a:ext uri="{FF2B5EF4-FFF2-40B4-BE49-F238E27FC236}">
              <a16:creationId xmlns:a16="http://schemas.microsoft.com/office/drawing/2014/main" id="{00000000-0008-0000-0600-0000B3020000}"/>
            </a:ext>
          </a:extLst>
        </xdr:cNvPr>
        <xdr:cNvSpPr txBox="1"/>
      </xdr:nvSpPr>
      <xdr:spPr>
        <a:xfrm>
          <a:off x="16370300" y="1655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104983</xdr:rowOff>
    </xdr:from>
    <xdr:to>
      <xdr:col>81</xdr:col>
      <xdr:colOff>101600</xdr:colOff>
      <xdr:row>98</xdr:row>
      <xdr:rowOff>35133</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5430500" y="1673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51660</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51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109108</xdr:rowOff>
    </xdr:from>
    <xdr:to>
      <xdr:col>76</xdr:col>
      <xdr:colOff>165100</xdr:colOff>
      <xdr:row>98</xdr:row>
      <xdr:rowOff>39258</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4541500" y="1673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55785</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51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32006</xdr:rowOff>
    </xdr:from>
    <xdr:to>
      <xdr:col>72</xdr:col>
      <xdr:colOff>38100</xdr:colOff>
      <xdr:row>97</xdr:row>
      <xdr:rowOff>133606</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3652500" y="1666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150133</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43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50994</xdr:rowOff>
    </xdr:from>
    <xdr:to>
      <xdr:col>67</xdr:col>
      <xdr:colOff>101600</xdr:colOff>
      <xdr:row>97</xdr:row>
      <xdr:rowOff>152594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2763500" y="1668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169121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45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82664</xdr:rowOff>
    </xdr:from>
    <xdr:to>
      <xdr:col>116</xdr:col>
      <xdr:colOff>62864</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226164"/>
          <a:ext cx="1269" cy="150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29341</xdr:rowOff>
    </xdr:from>
    <xdr:ext cx="534377"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500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82664</xdr:rowOff>
    </xdr:from>
    <xdr:to>
      <xdr:col>116</xdr:col>
      <xdr:colOff>152400</xdr:colOff>
      <xdr:row>30</xdr:row>
      <xdr:rowOff>82664</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22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49712</xdr:rowOff>
    </xdr:from>
    <xdr:ext cx="469744"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3933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26835</xdr:rowOff>
    </xdr:from>
    <xdr:to>
      <xdr:col>116</xdr:col>
      <xdr:colOff>114300</xdr:colOff>
      <xdr:row>38</xdr:row>
      <xdr:rowOff>128435</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54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15977</xdr:rowOff>
    </xdr:from>
    <xdr:to>
      <xdr:col>112</xdr:col>
      <xdr:colOff>38100</xdr:colOff>
      <xdr:row>38</xdr:row>
      <xdr:rowOff>117577</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53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134104</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428" y="6306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68517</xdr:rowOff>
    </xdr:from>
    <xdr:to>
      <xdr:col>107</xdr:col>
      <xdr:colOff>101600</xdr:colOff>
      <xdr:row>38</xdr:row>
      <xdr:rowOff>170117</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58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15193</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199428" y="635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74841</xdr:rowOff>
    </xdr:from>
    <xdr:to>
      <xdr:col>102</xdr:col>
      <xdr:colOff>165100</xdr:colOff>
      <xdr:row>39</xdr:row>
      <xdr:rowOff>4991</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58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21518</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10428" y="636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82461</xdr:rowOff>
    </xdr:from>
    <xdr:to>
      <xdr:col>98</xdr:col>
      <xdr:colOff>38100</xdr:colOff>
      <xdr:row>39</xdr:row>
      <xdr:rowOff>12611</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29138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428" y="637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147510</xdr:rowOff>
    </xdr:from>
    <xdr:to>
      <xdr:col>116</xdr:col>
      <xdr:colOff>62864</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891460"/>
          <a:ext cx="1269" cy="1268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94187</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66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147510</xdr:rowOff>
    </xdr:from>
    <xdr:to>
      <xdr:col>116</xdr:col>
      <xdr:colOff>152400</xdr:colOff>
      <xdr:row>51</xdr:row>
      <xdr:rowOff>147510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89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4255</xdr:rowOff>
    </xdr:from>
    <xdr:to>
      <xdr:col>116</xdr:col>
      <xdr:colOff>63500</xdr:colOff>
      <xdr:row>59</xdr:row>
      <xdr:rowOff>25419</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1323300" y="10119805"/>
          <a:ext cx="838200" cy="21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81087</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853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58210</xdr:rowOff>
    </xdr:from>
    <xdr:to>
      <xdr:col>116</xdr:col>
      <xdr:colOff>114300</xdr:colOff>
      <xdr:row>58</xdr:row>
      <xdr:rowOff>159810</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1000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154502</xdr:rowOff>
    </xdr:from>
    <xdr:to>
      <xdr:col>111</xdr:col>
      <xdr:colOff>177800</xdr:colOff>
      <xdr:row>59</xdr:row>
      <xdr:rowOff>4255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0434300" y="10098602"/>
          <a:ext cx="889000" cy="21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45314</xdr:rowOff>
    </xdr:from>
    <xdr:to>
      <xdr:col>112</xdr:col>
      <xdr:colOff>38100</xdr:colOff>
      <xdr:row>58</xdr:row>
      <xdr:rowOff>146914</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998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163441</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76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153568</xdr:rowOff>
    </xdr:from>
    <xdr:to>
      <xdr:col>107</xdr:col>
      <xdr:colOff>50800</xdr:colOff>
      <xdr:row>58</xdr:row>
      <xdr:rowOff>154502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9545300" y="10097668"/>
          <a:ext cx="889000" cy="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60801</xdr:rowOff>
    </xdr:from>
    <xdr:to>
      <xdr:col>107</xdr:col>
      <xdr:colOff>101600</xdr:colOff>
      <xdr:row>58</xdr:row>
      <xdr:rowOff>162401</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1000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7478</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978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152578</xdr:rowOff>
    </xdr:from>
    <xdr:to>
      <xdr:col>102</xdr:col>
      <xdr:colOff>114300</xdr:colOff>
      <xdr:row>58</xdr:row>
      <xdr:rowOff>153568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656300" y="10096678"/>
          <a:ext cx="8890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58668</xdr:rowOff>
    </xdr:from>
    <xdr:to>
      <xdr:col>102</xdr:col>
      <xdr:colOff>165100</xdr:colOff>
      <xdr:row>58</xdr:row>
      <xdr:rowOff>160268</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1000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5345</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9777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62592</xdr:rowOff>
    </xdr:from>
    <xdr:to>
      <xdr:col>98</xdr:col>
      <xdr:colOff>38100</xdr:colOff>
      <xdr:row>58</xdr:row>
      <xdr:rowOff>164192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1000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9269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9781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146069</xdr:rowOff>
    </xdr:from>
    <xdr:to>
      <xdr:col>116</xdr:col>
      <xdr:colOff>114300</xdr:colOff>
      <xdr:row>59</xdr:row>
      <xdr:rowOff>76219</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1009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60996</xdr:rowOff>
    </xdr:from>
    <xdr:ext cx="378565"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10005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124905</xdr:rowOff>
    </xdr:from>
    <xdr:to>
      <xdr:col>112</xdr:col>
      <xdr:colOff>38100</xdr:colOff>
      <xdr:row>59</xdr:row>
      <xdr:rowOff>55055</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1006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46182</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1016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103702</xdr:rowOff>
    </xdr:from>
    <xdr:to>
      <xdr:col>107</xdr:col>
      <xdr:colOff>101600</xdr:colOff>
      <xdr:row>59</xdr:row>
      <xdr:rowOff>33852</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1004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24979</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140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102768</xdr:rowOff>
    </xdr:from>
    <xdr:to>
      <xdr:col>102</xdr:col>
      <xdr:colOff>165100</xdr:colOff>
      <xdr:row>59</xdr:row>
      <xdr:rowOff>32918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1004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24045</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10139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101778</xdr:rowOff>
    </xdr:from>
    <xdr:to>
      <xdr:col>98</xdr:col>
      <xdr:colOff>38100</xdr:colOff>
      <xdr:row>59</xdr:row>
      <xdr:rowOff>31928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04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23055</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10138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117020</xdr:rowOff>
    </xdr:from>
    <xdr:to>
      <xdr:col>116</xdr:col>
      <xdr:colOff>62864</xdr:colOff>
      <xdr:row>78</xdr:row>
      <xdr:rowOff>137691</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118520"/>
          <a:ext cx="1269" cy="139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141518</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1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137691</xdr:rowOff>
    </xdr:from>
    <xdr:to>
      <xdr:col>116</xdr:col>
      <xdr:colOff>152400</xdr:colOff>
      <xdr:row>78</xdr:row>
      <xdr:rowOff>137691</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1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63697</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93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117020</xdr:rowOff>
    </xdr:from>
    <xdr:to>
      <xdr:col>116</xdr:col>
      <xdr:colOff>152400</xdr:colOff>
      <xdr:row>70</xdr:row>
      <xdr:rowOff>117020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1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74402</xdr:rowOff>
    </xdr:from>
    <xdr:to>
      <xdr:col>116</xdr:col>
      <xdr:colOff>63500</xdr:colOff>
      <xdr:row>75</xdr:row>
      <xdr:rowOff>95400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2933152"/>
          <a:ext cx="838200" cy="2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137392</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2996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158965</xdr:rowOff>
    </xdr:from>
    <xdr:to>
      <xdr:col>116</xdr:col>
      <xdr:colOff>114300</xdr:colOff>
      <xdr:row>76</xdr:row>
      <xdr:rowOff>89115</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01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95400</xdr:rowOff>
    </xdr:from>
    <xdr:to>
      <xdr:col>111</xdr:col>
      <xdr:colOff>177800</xdr:colOff>
      <xdr:row>75</xdr:row>
      <xdr:rowOff>117591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2954150"/>
          <a:ext cx="889000" cy="2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18817</xdr:rowOff>
    </xdr:from>
    <xdr:to>
      <xdr:col>112</xdr:col>
      <xdr:colOff>38100</xdr:colOff>
      <xdr:row>76</xdr:row>
      <xdr:rowOff>120417</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04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111544</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14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117591</xdr:rowOff>
    </xdr:from>
    <xdr:to>
      <xdr:col>107</xdr:col>
      <xdr:colOff>50800</xdr:colOff>
      <xdr:row>75</xdr:row>
      <xdr:rowOff>148371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2976341"/>
          <a:ext cx="889000" cy="30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66073</xdr:rowOff>
    </xdr:from>
    <xdr:to>
      <xdr:col>107</xdr:col>
      <xdr:colOff>101600</xdr:colOff>
      <xdr:row>75</xdr:row>
      <xdr:rowOff>167673</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12750</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2700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168749</xdr:rowOff>
    </xdr:from>
    <xdr:to>
      <xdr:col>102</xdr:col>
      <xdr:colOff>114300</xdr:colOff>
      <xdr:row>75</xdr:row>
      <xdr:rowOff>148371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2856049"/>
          <a:ext cx="889000" cy="15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44715</xdr:rowOff>
    </xdr:from>
    <xdr:to>
      <xdr:col>102</xdr:col>
      <xdr:colOff>165100</xdr:colOff>
      <xdr:row>75</xdr:row>
      <xdr:rowOff>146315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162842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267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29480</xdr:rowOff>
    </xdr:from>
    <xdr:to>
      <xdr:col>98</xdr:col>
      <xdr:colOff>38100</xdr:colOff>
      <xdr:row>75</xdr:row>
      <xdr:rowOff>131080</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122207</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98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23602</xdr:rowOff>
    </xdr:from>
    <xdr:to>
      <xdr:col>116</xdr:col>
      <xdr:colOff>114300</xdr:colOff>
      <xdr:row>75</xdr:row>
      <xdr:rowOff>125202</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288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46479</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733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44600</xdr:rowOff>
    </xdr:from>
    <xdr:to>
      <xdr:col>112</xdr:col>
      <xdr:colOff>38100</xdr:colOff>
      <xdr:row>75</xdr:row>
      <xdr:rowOff>146200</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29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162727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67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66791</xdr:rowOff>
    </xdr:from>
    <xdr:to>
      <xdr:col>107</xdr:col>
      <xdr:colOff>101600</xdr:colOff>
      <xdr:row>75</xdr:row>
      <xdr:rowOff>168391</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292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159518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01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97571</xdr:rowOff>
    </xdr:from>
    <xdr:to>
      <xdr:col>102</xdr:col>
      <xdr:colOff>165100</xdr:colOff>
      <xdr:row>76</xdr:row>
      <xdr:rowOff>27721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295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18848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049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117949</xdr:rowOff>
    </xdr:from>
    <xdr:to>
      <xdr:col>98</xdr:col>
      <xdr:colOff>38100</xdr:colOff>
      <xdr:row>75</xdr:row>
      <xdr:rowOff>48099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280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64626</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580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91</xdr:row>
      <xdr:rowOff>132587</xdr:rowOff>
    </xdr:from>
    <xdr:to>
      <xdr:col>116</xdr:col>
      <xdr:colOff>62864</xdr:colOff>
      <xdr:row>99</xdr:row>
      <xdr:rowOff>44450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flipV="1">
          <a:off x="22159595" y="15734537"/>
          <a:ext cx="1269" cy="128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92727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7066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90</xdr:row>
      <xdr:rowOff>79264</xdr:rowOff>
    </xdr:from>
    <xdr:ext cx="534377"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50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91</xdr:row>
      <xdr:rowOff>132587</xdr:rowOff>
    </xdr:from>
    <xdr:to>
      <xdr:col>116</xdr:col>
      <xdr:colOff>152400</xdr:colOff>
      <xdr:row>91</xdr:row>
      <xdr:rowOff>132587</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5734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10177</xdr:rowOff>
    </xdr:from>
    <xdr:ext cx="313932"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81227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158750</xdr:rowOff>
    </xdr:from>
    <xdr:to>
      <xdr:col>116</xdr:col>
      <xdr:colOff>114300</xdr:colOff>
      <xdr:row>99</xdr:row>
      <xdr:rowOff>88900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96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158242</xdr:rowOff>
    </xdr:from>
    <xdr:to>
      <xdr:col>112</xdr:col>
      <xdr:colOff>38100</xdr:colOff>
      <xdr:row>99</xdr:row>
      <xdr:rowOff>88392</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9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104919</xdr:rowOff>
    </xdr:from>
    <xdr:ext cx="313932"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66333" y="16735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156972</xdr:rowOff>
    </xdr:from>
    <xdr:to>
      <xdr:col>107</xdr:col>
      <xdr:colOff>101600</xdr:colOff>
      <xdr:row>99</xdr:row>
      <xdr:rowOff>87122</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103649</xdr:rowOff>
    </xdr:from>
    <xdr:ext cx="313932"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77333" y="16734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156718</xdr:rowOff>
    </xdr:from>
    <xdr:to>
      <xdr:col>102</xdr:col>
      <xdr:colOff>165100</xdr:colOff>
      <xdr:row>99</xdr:row>
      <xdr:rowOff>86868</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103395</xdr:rowOff>
    </xdr:from>
    <xdr:ext cx="313932"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88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157353</xdr:rowOff>
    </xdr:from>
    <xdr:to>
      <xdr:col>98</xdr:col>
      <xdr:colOff>38100</xdr:colOff>
      <xdr:row>99</xdr:row>
      <xdr:rowOff>87503</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104030</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99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137177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939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R2</a:t>
          </a:r>
          <a:r>
            <a:rPr kumimoji="1" lang="ja-JP" altLang="en-US" sz="1100">
              <a:solidFill>
                <a:schemeClr val="dk1"/>
              </a:solidFill>
              <a:effectLst/>
              <a:latin typeface="+mn-lt"/>
              <a:ea typeface="+mn-ea"/>
              <a:cs typeface="+mn-cs"/>
            </a:rPr>
            <a:t>年度から</a:t>
          </a:r>
          <a:r>
            <a:rPr kumimoji="1" lang="ja-JP" altLang="ja-JP" sz="1100">
              <a:solidFill>
                <a:schemeClr val="dk1"/>
              </a:solidFill>
              <a:effectLst/>
              <a:latin typeface="+mn-lt"/>
              <a:ea typeface="+mn-ea"/>
              <a:cs typeface="+mn-cs"/>
            </a:rPr>
            <a:t>補助費等、普通建設事業費</a:t>
          </a:r>
          <a:r>
            <a:rPr kumimoji="1" lang="ja-JP" altLang="en-US" sz="1100">
              <a:solidFill>
                <a:schemeClr val="dk1"/>
              </a:solidFill>
              <a:effectLst/>
              <a:latin typeface="+mn-lt"/>
              <a:ea typeface="+mn-ea"/>
              <a:cs typeface="+mn-cs"/>
            </a:rPr>
            <a:t>が大きく減少しており、類似団体平均とほぼ同水準もしくは低くなっている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要因として</a:t>
          </a:r>
          <a:r>
            <a:rPr kumimoji="1" lang="ja-JP" altLang="ja-JP" sz="1100">
              <a:solidFill>
                <a:schemeClr val="dk1"/>
              </a:solidFill>
              <a:effectLst/>
              <a:latin typeface="+mn-lt"/>
              <a:ea typeface="+mn-ea"/>
              <a:cs typeface="+mn-cs"/>
            </a:rPr>
            <a:t>補助費は、一部事務組合、水道事業への補助金が依然として多額であ</a:t>
          </a:r>
          <a:r>
            <a:rPr kumimoji="1" lang="ja-JP" altLang="en-US" sz="1100">
              <a:solidFill>
                <a:schemeClr val="dk1"/>
              </a:solidFill>
              <a:effectLst/>
              <a:latin typeface="+mn-lt"/>
              <a:ea typeface="+mn-ea"/>
              <a:cs typeface="+mn-cs"/>
            </a:rPr>
            <a:t>るものの、特別</a:t>
          </a:r>
          <a:r>
            <a:rPr kumimoji="1" lang="ja-JP" altLang="ja-JP" sz="1100">
              <a:solidFill>
                <a:schemeClr val="dk1"/>
              </a:solidFill>
              <a:effectLst/>
              <a:latin typeface="+mn-lt"/>
              <a:ea typeface="+mn-ea"/>
              <a:cs typeface="+mn-cs"/>
            </a:rPr>
            <a:t>定額給付金</a:t>
          </a:r>
          <a:r>
            <a:rPr kumimoji="1" lang="ja-JP" altLang="en-US" sz="1100">
              <a:solidFill>
                <a:schemeClr val="dk1"/>
              </a:solidFill>
              <a:effectLst/>
              <a:latin typeface="+mn-lt"/>
              <a:ea typeface="+mn-ea"/>
              <a:cs typeface="+mn-cs"/>
            </a:rPr>
            <a:t>事業の終了や新型コロナウイルス対策事業費の減少</a:t>
          </a:r>
          <a:r>
            <a:rPr kumimoji="1" lang="ja-JP" altLang="ja-JP" sz="1100">
              <a:solidFill>
                <a:schemeClr val="dk1"/>
              </a:solidFill>
              <a:effectLst/>
              <a:latin typeface="+mn-lt"/>
              <a:ea typeface="+mn-ea"/>
              <a:cs typeface="+mn-cs"/>
            </a:rPr>
            <a:t>によるもの。普通建設事業費は、市内小中学校整備事業や市民福祉総合プラザ整備事業、公民館整備事業などの大型事業</a:t>
          </a:r>
          <a:r>
            <a:rPr kumimoji="1" lang="ja-JP" altLang="en-US" sz="1100">
              <a:solidFill>
                <a:schemeClr val="dk1"/>
              </a:solidFill>
              <a:effectLst/>
              <a:latin typeface="+mn-lt"/>
              <a:ea typeface="+mn-ea"/>
              <a:cs typeface="+mn-cs"/>
            </a:rPr>
            <a:t>が完了したことによるもの</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一方で扶助費は</a:t>
          </a:r>
          <a:r>
            <a:rPr kumimoji="1" lang="en-US" altLang="ja-JP" sz="1100">
              <a:solidFill>
                <a:schemeClr val="dk1"/>
              </a:solidFill>
              <a:effectLst/>
              <a:latin typeface="+mn-lt"/>
              <a:ea typeface="+mn-ea"/>
              <a:cs typeface="+mn-cs"/>
            </a:rPr>
            <a:t>R2</a:t>
          </a:r>
          <a:r>
            <a:rPr kumimoji="1" lang="ja-JP" altLang="en-US" sz="1100">
              <a:solidFill>
                <a:schemeClr val="dk1"/>
              </a:solidFill>
              <a:effectLst/>
              <a:latin typeface="+mn-lt"/>
              <a:ea typeface="+mn-ea"/>
              <a:cs typeface="+mn-cs"/>
            </a:rPr>
            <a:t>年度から大きく増加しており、類似団体平均よりも高くなっている。その要因は、</a:t>
          </a:r>
          <a:r>
            <a:rPr kumimoji="1" lang="ja-JP" altLang="ja-JP" sz="1100">
              <a:solidFill>
                <a:schemeClr val="dk1"/>
              </a:solidFill>
              <a:effectLst/>
              <a:latin typeface="+mn-lt"/>
              <a:ea typeface="+mn-ea"/>
              <a:cs typeface="+mn-cs"/>
            </a:rPr>
            <a:t>就業支援員等を配置したり、家計改善相談を行ったりとサポート体制の充実を図り、生活保護率の減少に比例して経費の減少もみられるが、県内でも松浦市は未だ生活保護者の割合が高い水準にあるため生活困窮者に対する経費が多額であること</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障害者等の自立支援事業に関する事業所の設立及び制度の周知が図られたことによる多様なサービスの提供に対する利用の増加や介護・訓練等の給付費の増加</a:t>
          </a:r>
          <a:r>
            <a:rPr kumimoji="1" lang="ja-JP" altLang="en-US" sz="1100">
              <a:solidFill>
                <a:schemeClr val="dk1"/>
              </a:solidFill>
              <a:effectLst/>
              <a:latin typeface="+mn-lt"/>
              <a:ea typeface="+mn-ea"/>
              <a:cs typeface="+mn-cs"/>
            </a:rPr>
            <a:t>及び住民税非課税世帯等や子育て世帯に対する臨時特別給付金によるもの</a:t>
          </a:r>
          <a:r>
            <a:rPr kumimoji="1" lang="ja-JP" altLang="ja-JP" sz="1100">
              <a:solidFill>
                <a:schemeClr val="dk1"/>
              </a:solidFill>
              <a:effectLst/>
              <a:latin typeface="+mn-lt"/>
              <a:ea typeface="+mn-ea"/>
              <a:cs typeface="+mn-cs"/>
            </a:rPr>
            <a:t>。災害復旧事業費は、近年の豪雨災害等におる公共土木施設、農地農業用施設用地の復旧が増加している。人件費は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定員適正化計画に基づいて職員数の削減を行ってきたが、市町村合併により、飛地・離島地域を抱えたことにより地理的要因や合併後の均衡ある発展、更に災害・原子力対策により各支所に一定数の職員配置が必要であるため</a:t>
          </a:r>
          <a:r>
            <a:rPr kumimoji="1" lang="ja-JP" altLang="en-US" sz="1100">
              <a:solidFill>
                <a:schemeClr val="dk1"/>
              </a:solidFill>
              <a:effectLst/>
              <a:latin typeface="+mn-lt"/>
              <a:ea typeface="+mn-ea"/>
              <a:cs typeface="+mn-cs"/>
            </a:rPr>
            <a:t>類似</a:t>
          </a:r>
          <a:r>
            <a:rPr kumimoji="1" lang="ja-JP" altLang="ja-JP" sz="1100">
              <a:solidFill>
                <a:schemeClr val="dk1"/>
              </a:solidFill>
              <a:effectLst/>
              <a:latin typeface="+mn-lt"/>
              <a:ea typeface="+mn-ea"/>
              <a:cs typeface="+mn-cs"/>
            </a:rPr>
            <a:t>団体より高いことが考えられる。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その他の項目は多少の増減は見られるが、</a:t>
          </a:r>
          <a:r>
            <a:rPr kumimoji="1" lang="ja-JP" altLang="ja-JP" sz="1100">
              <a:solidFill>
                <a:schemeClr val="dk1"/>
              </a:solidFill>
              <a:effectLst/>
              <a:latin typeface="+mn-lt"/>
              <a:ea typeface="+mn-ea"/>
              <a:cs typeface="+mn-cs"/>
            </a:rPr>
            <a:t>ほぼ類似団体平均値と大きな差はなく、過去</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年間</a:t>
          </a:r>
          <a:r>
            <a:rPr kumimoji="1" lang="ja-JP" altLang="en-US" sz="1100">
              <a:solidFill>
                <a:schemeClr val="dk1"/>
              </a:solidFill>
              <a:effectLst/>
              <a:latin typeface="+mn-lt"/>
              <a:ea typeface="+mn-ea"/>
              <a:cs typeface="+mn-cs"/>
            </a:rPr>
            <a:t>ほぼ</a:t>
          </a:r>
          <a:r>
            <a:rPr kumimoji="1" lang="ja-JP" altLang="ja-JP" sz="1100">
              <a:solidFill>
                <a:schemeClr val="dk1"/>
              </a:solidFill>
              <a:effectLst/>
              <a:latin typeface="+mn-lt"/>
              <a:ea typeface="+mn-ea"/>
              <a:cs typeface="+mn-cs"/>
            </a:rPr>
            <a:t>横ばいである。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長崎県松浦市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21,700
21,492
130.55
20,461,142
19,570,524
684,259
9,741,742
19,183,688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48.1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116840</xdr:rowOff>
    </xdr:from>
    <xdr:to>
      <xdr:col>24</xdr:col>
      <xdr:colOff>62865</xdr:colOff>
      <xdr:row>37</xdr:row>
      <xdr:rowOff>130747</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0340"/>
          <a:ext cx="1270" cy="1214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134573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78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130747</xdr:rowOff>
    </xdr:from>
    <xdr:to>
      <xdr:col>24</xdr:col>
      <xdr:colOff>152400</xdr:colOff>
      <xdr:row>37</xdr:row>
      <xdr:rowOff>130747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74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63517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116840</xdr:rowOff>
    </xdr:from>
    <xdr:to>
      <xdr:col>24</xdr:col>
      <xdr:colOff>152400</xdr:colOff>
      <xdr:row>30</xdr:row>
      <xdr:rowOff>116840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0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108267</xdr:rowOff>
    </xdr:from>
    <xdr:to>
      <xdr:col>24</xdr:col>
      <xdr:colOff>63500</xdr:colOff>
      <xdr:row>33</xdr:row>
      <xdr:rowOff>149416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766117"/>
          <a:ext cx="838200" cy="4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78948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796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100521</xdr:rowOff>
    </xdr:from>
    <xdr:to>
      <xdr:col>24</xdr:col>
      <xdr:colOff>114300</xdr:colOff>
      <xdr:row>36</xdr:row>
      <xdr:rowOff>30671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80454</xdr:rowOff>
    </xdr:from>
    <xdr:to>
      <xdr:col>19</xdr:col>
      <xdr:colOff>177800</xdr:colOff>
      <xdr:row>33</xdr:row>
      <xdr:rowOff>149416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738304"/>
          <a:ext cx="889000" cy="68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125666</xdr:rowOff>
    </xdr:from>
    <xdr:to>
      <xdr:col>20</xdr:col>
      <xdr:colOff>38100</xdr:colOff>
      <xdr:row>36</xdr:row>
      <xdr:rowOff>55816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46943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73406</xdr:rowOff>
    </xdr:from>
    <xdr:to>
      <xdr:col>15</xdr:col>
      <xdr:colOff>50800</xdr:colOff>
      <xdr:row>33</xdr:row>
      <xdr:rowOff>80454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731256"/>
          <a:ext cx="889000" cy="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86233</xdr:rowOff>
    </xdr:from>
    <xdr:to>
      <xdr:col>15</xdr:col>
      <xdr:colOff>101600</xdr:colOff>
      <xdr:row>36</xdr:row>
      <xdr:rowOff>16383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7510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21971</xdr:rowOff>
    </xdr:from>
    <xdr:to>
      <xdr:col>10</xdr:col>
      <xdr:colOff>114300</xdr:colOff>
      <xdr:row>33</xdr:row>
      <xdr:rowOff>73406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679821"/>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81280</xdr:rowOff>
    </xdr:from>
    <xdr:to>
      <xdr:col>10</xdr:col>
      <xdr:colOff>165100</xdr:colOff>
      <xdr:row>36</xdr:row>
      <xdr:rowOff>11430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2557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86614</xdr:rowOff>
    </xdr:from>
    <xdr:to>
      <xdr:col>6</xdr:col>
      <xdr:colOff>38100</xdr:colOff>
      <xdr:row>36</xdr:row>
      <xdr:rowOff>16764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7891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57467</xdr:rowOff>
    </xdr:from>
    <xdr:to>
      <xdr:col>24</xdr:col>
      <xdr:colOff>114300</xdr:colOff>
      <xdr:row>33</xdr:row>
      <xdr:rowOff>159067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1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80344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66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98616</xdr:rowOff>
    </xdr:from>
    <xdr:to>
      <xdr:col>20</xdr:col>
      <xdr:colOff>38100</xdr:colOff>
      <xdr:row>34</xdr:row>
      <xdr:rowOff>28766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5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45293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531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29654</xdr:rowOff>
    </xdr:from>
    <xdr:to>
      <xdr:col>15</xdr:col>
      <xdr:colOff>101600</xdr:colOff>
      <xdr:row>33</xdr:row>
      <xdr:rowOff>131254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8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147781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462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22606</xdr:rowOff>
    </xdr:from>
    <xdr:to>
      <xdr:col>10</xdr:col>
      <xdr:colOff>165100</xdr:colOff>
      <xdr:row>33</xdr:row>
      <xdr:rowOff>124206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8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140733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455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142621</xdr:rowOff>
    </xdr:from>
    <xdr:to>
      <xdr:col>6</xdr:col>
      <xdr:colOff>38100</xdr:colOff>
      <xdr:row>33</xdr:row>
      <xdr:rowOff>72771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62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89298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404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69031</xdr:rowOff>
    </xdr:from>
    <xdr:to>
      <xdr:col>24</xdr:col>
      <xdr:colOff>62865</xdr:colOff>
      <xdr:row>58</xdr:row>
      <xdr:rowOff>154302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2981"/>
          <a:ext cx="1270" cy="1285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158129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154302</xdr:rowOff>
    </xdr:from>
    <xdr:to>
      <xdr:col>24</xdr:col>
      <xdr:colOff>152400</xdr:colOff>
      <xdr:row>58</xdr:row>
      <xdr:rowOff>154302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9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15708</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2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1,060,645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69031</xdr:rowOff>
    </xdr:from>
    <xdr:to>
      <xdr:col>24</xdr:col>
      <xdr:colOff>152400</xdr:colOff>
      <xdr:row>51</xdr:row>
      <xdr:rowOff>69031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2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43062</xdr:rowOff>
    </xdr:from>
    <xdr:to>
      <xdr:col>24</xdr:col>
      <xdr:colOff>63500</xdr:colOff>
      <xdr:row>57</xdr:row>
      <xdr:rowOff>160690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15712"/>
          <a:ext cx="838200" cy="11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144453</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171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166026</xdr:rowOff>
    </xdr:from>
    <xdr:to>
      <xdr:col>24</xdr:col>
      <xdr:colOff>114300</xdr:colOff>
      <xdr:row>58</xdr:row>
      <xdr:rowOff>96176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43062</xdr:rowOff>
    </xdr:from>
    <xdr:to>
      <xdr:col>19</xdr:col>
      <xdr:colOff>177800</xdr:colOff>
      <xdr:row>57</xdr:row>
      <xdr:rowOff>167503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15712"/>
          <a:ext cx="889000" cy="12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68942</xdr:rowOff>
    </xdr:from>
    <xdr:to>
      <xdr:col>20</xdr:col>
      <xdr:colOff>38100</xdr:colOff>
      <xdr:row>57</xdr:row>
      <xdr:rowOff>170542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161669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139395</xdr:rowOff>
    </xdr:from>
    <xdr:to>
      <xdr:col>15</xdr:col>
      <xdr:colOff>50800</xdr:colOff>
      <xdr:row>57</xdr:row>
      <xdr:rowOff>167503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12045"/>
          <a:ext cx="889000" cy="28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36071</xdr:rowOff>
    </xdr:from>
    <xdr:to>
      <xdr:col>15</xdr:col>
      <xdr:colOff>101600</xdr:colOff>
      <xdr:row>58</xdr:row>
      <xdr:rowOff>137671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128798</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7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139395</xdr:rowOff>
    </xdr:from>
    <xdr:to>
      <xdr:col>10</xdr:col>
      <xdr:colOff>114300</xdr:colOff>
      <xdr:row>57</xdr:row>
      <xdr:rowOff>144299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12045"/>
          <a:ext cx="889000" cy="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51643</xdr:rowOff>
    </xdr:from>
    <xdr:to>
      <xdr:col>10</xdr:col>
      <xdr:colOff>165100</xdr:colOff>
      <xdr:row>58</xdr:row>
      <xdr:rowOff>153243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9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144370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1008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52535</xdr:rowOff>
    </xdr:from>
    <xdr:to>
      <xdr:col>6</xdr:col>
      <xdr:colOff>38100</xdr:colOff>
      <xdr:row>58</xdr:row>
      <xdr:rowOff>154135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145262</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1008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109890</xdr:rowOff>
    </xdr:from>
    <xdr:to>
      <xdr:col>24</xdr:col>
      <xdr:colOff>114300</xdr:colOff>
      <xdr:row>58</xdr:row>
      <xdr:rowOff>40040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8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132767</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33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163712</xdr:rowOff>
    </xdr:from>
    <xdr:to>
      <xdr:col>20</xdr:col>
      <xdr:colOff>38100</xdr:colOff>
      <xdr:row>57</xdr:row>
      <xdr:rowOff>93862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64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110389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540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116703</xdr:rowOff>
    </xdr:from>
    <xdr:to>
      <xdr:col>15</xdr:col>
      <xdr:colOff>101600</xdr:colOff>
      <xdr:row>58</xdr:row>
      <xdr:rowOff>46853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8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63380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64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88595</xdr:rowOff>
    </xdr:from>
    <xdr:to>
      <xdr:col>10</xdr:col>
      <xdr:colOff>165100</xdr:colOff>
      <xdr:row>58</xdr:row>
      <xdr:rowOff>18745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6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35272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636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93499</xdr:rowOff>
    </xdr:from>
    <xdr:to>
      <xdr:col>6</xdr:col>
      <xdr:colOff>38100</xdr:colOff>
      <xdr:row>58</xdr:row>
      <xdr:rowOff>23649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6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40176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41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155149</xdr:rowOff>
    </xdr:from>
    <xdr:to>
      <xdr:col>24</xdr:col>
      <xdr:colOff>62865</xdr:colOff>
      <xdr:row>77</xdr:row>
      <xdr:rowOff>65940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328099"/>
          <a:ext cx="1270" cy="939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69767</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71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65940</xdr:rowOff>
    </xdr:from>
    <xdr:to>
      <xdr:col>24</xdr:col>
      <xdr:colOff>152400</xdr:colOff>
      <xdr:row>77</xdr:row>
      <xdr:rowOff>65940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67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101826</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2103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359,121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155149</xdr:rowOff>
    </xdr:from>
    <xdr:to>
      <xdr:col>24</xdr:col>
      <xdr:colOff>152400</xdr:colOff>
      <xdr:row>71</xdr:row>
      <xdr:rowOff>155149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32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143801</xdr:rowOff>
    </xdr:from>
    <xdr:to>
      <xdr:col>24</xdr:col>
      <xdr:colOff>63500</xdr:colOff>
      <xdr:row>74</xdr:row>
      <xdr:rowOff>41658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2659651"/>
          <a:ext cx="838200" cy="6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48600</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073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70173</xdr:rowOff>
    </xdr:from>
    <xdr:to>
      <xdr:col>24</xdr:col>
      <xdr:colOff>114300</xdr:colOff>
      <xdr:row>76</xdr:row>
      <xdr:rowOff>322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143801</xdr:rowOff>
    </xdr:from>
    <xdr:to>
      <xdr:col>19</xdr:col>
      <xdr:colOff>177800</xdr:colOff>
      <xdr:row>74</xdr:row>
      <xdr:rowOff>104610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659651"/>
          <a:ext cx="889000" cy="132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26127</xdr:rowOff>
    </xdr:from>
    <xdr:to>
      <xdr:col>20</xdr:col>
      <xdr:colOff>38100</xdr:colOff>
      <xdr:row>76</xdr:row>
      <xdr:rowOff>127727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118854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43080</xdr:rowOff>
    </xdr:from>
    <xdr:to>
      <xdr:col>15</xdr:col>
      <xdr:colOff>50800</xdr:colOff>
      <xdr:row>74</xdr:row>
      <xdr:rowOff>104610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2730380"/>
          <a:ext cx="889000" cy="61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40798</xdr:rowOff>
    </xdr:from>
    <xdr:to>
      <xdr:col>15</xdr:col>
      <xdr:colOff>101600</xdr:colOff>
      <xdr:row>76</xdr:row>
      <xdr:rowOff>142398</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133525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43080</xdr:rowOff>
    </xdr:from>
    <xdr:to>
      <xdr:col>10</xdr:col>
      <xdr:colOff>114300</xdr:colOff>
      <xdr:row>75</xdr:row>
      <xdr:rowOff>4634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730380"/>
          <a:ext cx="889000" cy="13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63946</xdr:rowOff>
    </xdr:from>
    <xdr:to>
      <xdr:col>10</xdr:col>
      <xdr:colOff>165100</xdr:colOff>
      <xdr:row>76</xdr:row>
      <xdr:rowOff>165546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156673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8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73740</xdr:rowOff>
    </xdr:from>
    <xdr:to>
      <xdr:col>6</xdr:col>
      <xdr:colOff>38100</xdr:colOff>
      <xdr:row>77</xdr:row>
      <xdr:rowOff>3890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0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166467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96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162308</xdr:rowOff>
    </xdr:from>
    <xdr:to>
      <xdr:col>24</xdr:col>
      <xdr:colOff>114300</xdr:colOff>
      <xdr:row>74</xdr:row>
      <xdr:rowOff>92458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67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13735</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529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93001</xdr:rowOff>
    </xdr:from>
    <xdr:to>
      <xdr:col>20</xdr:col>
      <xdr:colOff>38100</xdr:colOff>
      <xdr:row>74</xdr:row>
      <xdr:rowOff>23151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60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39678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384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53810</xdr:rowOff>
    </xdr:from>
    <xdr:to>
      <xdr:col>15</xdr:col>
      <xdr:colOff>101600</xdr:colOff>
      <xdr:row>74</xdr:row>
      <xdr:rowOff>155410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74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487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516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163730</xdr:rowOff>
    </xdr:from>
    <xdr:to>
      <xdr:col>10</xdr:col>
      <xdr:colOff>165100</xdr:colOff>
      <xdr:row>74</xdr:row>
      <xdr:rowOff>93880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67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110407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454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125284</xdr:rowOff>
    </xdr:from>
    <xdr:to>
      <xdr:col>6</xdr:col>
      <xdr:colOff>38100</xdr:colOff>
      <xdr:row>75</xdr:row>
      <xdr:rowOff>55434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81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71961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587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105212</xdr:rowOff>
    </xdr:from>
    <xdr:to>
      <xdr:col>24</xdr:col>
      <xdr:colOff>62865</xdr:colOff>
      <xdr:row>97</xdr:row>
      <xdr:rowOff>143053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35712"/>
          <a:ext cx="1270" cy="123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146880</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77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143053</xdr:rowOff>
    </xdr:from>
    <xdr:to>
      <xdr:col>24</xdr:col>
      <xdr:colOff>152400</xdr:colOff>
      <xdr:row>97</xdr:row>
      <xdr:rowOff>143053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773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51889</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10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194,526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105212</xdr:rowOff>
    </xdr:from>
    <xdr:to>
      <xdr:col>24</xdr:col>
      <xdr:colOff>152400</xdr:colOff>
      <xdr:row>90</xdr:row>
      <xdr:rowOff>105212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3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120331</xdr:rowOff>
    </xdr:from>
    <xdr:to>
      <xdr:col>24</xdr:col>
      <xdr:colOff>63500</xdr:colOff>
      <xdr:row>96</xdr:row>
      <xdr:rowOff>53570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408081"/>
          <a:ext cx="838200" cy="10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165923</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453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16046</xdr:rowOff>
    </xdr:from>
    <xdr:to>
      <xdr:col>24</xdr:col>
      <xdr:colOff>114300</xdr:colOff>
      <xdr:row>96</xdr:row>
      <xdr:rowOff>117646</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7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53570</xdr:rowOff>
    </xdr:from>
    <xdr:to>
      <xdr:col>19</xdr:col>
      <xdr:colOff>177800</xdr:colOff>
      <xdr:row>96</xdr:row>
      <xdr:rowOff>71524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512770"/>
          <a:ext cx="889000" cy="17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73606</xdr:rowOff>
    </xdr:from>
    <xdr:to>
      <xdr:col>20</xdr:col>
      <xdr:colOff>38100</xdr:colOff>
      <xdr:row>97</xdr:row>
      <xdr:rowOff>3756</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166333</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62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156243</xdr:rowOff>
    </xdr:from>
    <xdr:to>
      <xdr:col>15</xdr:col>
      <xdr:colOff>50800</xdr:colOff>
      <xdr:row>96</xdr:row>
      <xdr:rowOff>71524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443993"/>
          <a:ext cx="889000" cy="8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84023</xdr:rowOff>
    </xdr:from>
    <xdr:to>
      <xdr:col>15</xdr:col>
      <xdr:colOff>101600</xdr:colOff>
      <xdr:row>97</xdr:row>
      <xdr:rowOff>14173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5300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3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156243</xdr:rowOff>
    </xdr:from>
    <xdr:to>
      <xdr:col>10</xdr:col>
      <xdr:colOff>114300</xdr:colOff>
      <xdr:row>96</xdr:row>
      <xdr:rowOff>757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443993"/>
          <a:ext cx="889000" cy="15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102243</xdr:rowOff>
    </xdr:from>
    <xdr:to>
      <xdr:col>10</xdr:col>
      <xdr:colOff>165100</xdr:colOff>
      <xdr:row>97</xdr:row>
      <xdr:rowOff>32393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6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23520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5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101274</xdr:rowOff>
    </xdr:from>
    <xdr:to>
      <xdr:col>6</xdr:col>
      <xdr:colOff>38100</xdr:colOff>
      <xdr:row>97</xdr:row>
      <xdr:rowOff>31424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56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22551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5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69531</xdr:rowOff>
    </xdr:from>
    <xdr:to>
      <xdr:col>24</xdr:col>
      <xdr:colOff>114300</xdr:colOff>
      <xdr:row>95</xdr:row>
      <xdr:rowOff>171131</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35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92408</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208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2770</xdr:rowOff>
    </xdr:from>
    <xdr:to>
      <xdr:col>20</xdr:col>
      <xdr:colOff>38100</xdr:colOff>
      <xdr:row>96</xdr:row>
      <xdr:rowOff>104370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46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120897</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23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20724</xdr:rowOff>
    </xdr:from>
    <xdr:to>
      <xdr:col>15</xdr:col>
      <xdr:colOff>101600</xdr:colOff>
      <xdr:row>96</xdr:row>
      <xdr:rowOff>122324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47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138851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255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105443</xdr:rowOff>
    </xdr:from>
    <xdr:to>
      <xdr:col>10</xdr:col>
      <xdr:colOff>165100</xdr:colOff>
      <xdr:row>96</xdr:row>
      <xdr:rowOff>35593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39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52120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16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121407</xdr:rowOff>
    </xdr:from>
    <xdr:to>
      <xdr:col>6</xdr:col>
      <xdr:colOff>38100</xdr:colOff>
      <xdr:row>96</xdr:row>
      <xdr:rowOff>51557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4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68084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18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110668</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25618"/>
          <a:ext cx="1270" cy="1229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57345</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00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110668</xdr:rowOff>
    </xdr:from>
    <xdr:to>
      <xdr:col>55</xdr:col>
      <xdr:colOff>88900</xdr:colOff>
      <xdr:row>31</xdr:row>
      <xdr:rowOff>110668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25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170332</xdr:rowOff>
    </xdr:from>
    <xdr:to>
      <xdr:col>55</xdr:col>
      <xdr:colOff>0</xdr:colOff>
      <xdr:row>38</xdr:row>
      <xdr:rowOff>1625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513982"/>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102633</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27483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79756</xdr:rowOff>
    </xdr:from>
    <xdr:to>
      <xdr:col>55</xdr:col>
      <xdr:colOff>50800</xdr:colOff>
      <xdr:row>38</xdr:row>
      <xdr:rowOff>9906</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2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170332</xdr:rowOff>
    </xdr:from>
    <xdr:to>
      <xdr:col>50</xdr:col>
      <xdr:colOff>114300</xdr:colOff>
      <xdr:row>38</xdr:row>
      <xdr:rowOff>8712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513982"/>
          <a:ext cx="889000" cy="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97358</xdr:rowOff>
    </xdr:from>
    <xdr:to>
      <xdr:col>50</xdr:col>
      <xdr:colOff>165100</xdr:colOff>
      <xdr:row>38</xdr:row>
      <xdr:rowOff>27508</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4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44035</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216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8712</xdr:rowOff>
    </xdr:from>
    <xdr:to>
      <xdr:col>45</xdr:col>
      <xdr:colOff>177800</xdr:colOff>
      <xdr:row>38</xdr:row>
      <xdr:rowOff>10999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523812"/>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94843</xdr:rowOff>
    </xdr:from>
    <xdr:to>
      <xdr:col>46</xdr:col>
      <xdr:colOff>38100</xdr:colOff>
      <xdr:row>38</xdr:row>
      <xdr:rowOff>24994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384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41520</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213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10999</xdr:rowOff>
    </xdr:from>
    <xdr:to>
      <xdr:col>41</xdr:col>
      <xdr:colOff>50800</xdr:colOff>
      <xdr:row>38</xdr:row>
      <xdr:rowOff>13513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526099"/>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96215</xdr:rowOff>
    </xdr:from>
    <xdr:to>
      <xdr:col>41</xdr:col>
      <xdr:colOff>101600</xdr:colOff>
      <xdr:row>38</xdr:row>
      <xdr:rowOff>26365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42892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15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86385</xdr:rowOff>
    </xdr:from>
    <xdr:to>
      <xdr:col>36</xdr:col>
      <xdr:colOff>165100</xdr:colOff>
      <xdr:row>38</xdr:row>
      <xdr:rowOff>16535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43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33062</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205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122275</xdr:rowOff>
    </xdr:from>
    <xdr:to>
      <xdr:col>55</xdr:col>
      <xdr:colOff>50800</xdr:colOff>
      <xdr:row>38</xdr:row>
      <xdr:rowOff>52425</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46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100702</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444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119532</xdr:rowOff>
    </xdr:from>
    <xdr:to>
      <xdr:col>50</xdr:col>
      <xdr:colOff>165100</xdr:colOff>
      <xdr:row>38</xdr:row>
      <xdr:rowOff>49682</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46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40809</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555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129362</xdr:rowOff>
    </xdr:from>
    <xdr:to>
      <xdr:col>46</xdr:col>
      <xdr:colOff>38100</xdr:colOff>
      <xdr:row>38</xdr:row>
      <xdr:rowOff>59513</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4730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50639</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5657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131648</xdr:rowOff>
    </xdr:from>
    <xdr:to>
      <xdr:col>41</xdr:col>
      <xdr:colOff>101600</xdr:colOff>
      <xdr:row>38</xdr:row>
      <xdr:rowOff>61798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47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52926</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5680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134163</xdr:rowOff>
    </xdr:from>
    <xdr:to>
      <xdr:col>36</xdr:col>
      <xdr:colOff>165100</xdr:colOff>
      <xdr:row>38</xdr:row>
      <xdr:rowOff>64312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4778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55440</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570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11354</xdr:rowOff>
    </xdr:from>
    <xdr:to>
      <xdr:col>54</xdr:col>
      <xdr:colOff>189865</xdr:colOff>
      <xdr:row>58</xdr:row>
      <xdr:rowOff>112306</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583854"/>
          <a:ext cx="1270" cy="1472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116133</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60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112306</xdr:rowOff>
    </xdr:from>
    <xdr:to>
      <xdr:col>55</xdr:col>
      <xdr:colOff>88900</xdr:colOff>
      <xdr:row>58</xdr:row>
      <xdr:rowOff>112306</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56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129481</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359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11354</xdr:rowOff>
    </xdr:from>
    <xdr:to>
      <xdr:col>55</xdr:col>
      <xdr:colOff>88900</xdr:colOff>
      <xdr:row>50</xdr:row>
      <xdr:rowOff>11354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583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133604</xdr:rowOff>
    </xdr:from>
    <xdr:to>
      <xdr:col>55</xdr:col>
      <xdr:colOff>0</xdr:colOff>
      <xdr:row>56</xdr:row>
      <xdr:rowOff>2439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391904"/>
          <a:ext cx="838200" cy="21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160228</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589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10351</xdr:rowOff>
    </xdr:from>
    <xdr:to>
      <xdr:col>55</xdr:col>
      <xdr:colOff>50800</xdr:colOff>
      <xdr:row>56</xdr:row>
      <xdr:rowOff>111951</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133604</xdr:rowOff>
    </xdr:from>
    <xdr:to>
      <xdr:col>50</xdr:col>
      <xdr:colOff>114300</xdr:colOff>
      <xdr:row>55</xdr:row>
      <xdr:rowOff>158458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391904"/>
          <a:ext cx="889000" cy="19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21717</xdr:rowOff>
    </xdr:from>
    <xdr:to>
      <xdr:col>50</xdr:col>
      <xdr:colOff>165100</xdr:colOff>
      <xdr:row>56</xdr:row>
      <xdr:rowOff>123317</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114444</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71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122733</xdr:rowOff>
    </xdr:from>
    <xdr:to>
      <xdr:col>45</xdr:col>
      <xdr:colOff>177800</xdr:colOff>
      <xdr:row>55</xdr:row>
      <xdr:rowOff>158458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552483"/>
          <a:ext cx="889000" cy="3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58662</xdr:rowOff>
    </xdr:from>
    <xdr:to>
      <xdr:col>46</xdr:col>
      <xdr:colOff>38100</xdr:colOff>
      <xdr:row>56</xdr:row>
      <xdr:rowOff>160262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151389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5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164008</xdr:rowOff>
    </xdr:from>
    <xdr:to>
      <xdr:col>41</xdr:col>
      <xdr:colOff>50800</xdr:colOff>
      <xdr:row>55</xdr:row>
      <xdr:rowOff>122733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9422308"/>
          <a:ext cx="889000" cy="1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49326</xdr:rowOff>
    </xdr:from>
    <xdr:to>
      <xdr:col>41</xdr:col>
      <xdr:colOff>101600</xdr:colOff>
      <xdr:row>56</xdr:row>
      <xdr:rowOff>150926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142053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74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59398</xdr:rowOff>
    </xdr:from>
    <xdr:to>
      <xdr:col>36</xdr:col>
      <xdr:colOff>165100</xdr:colOff>
      <xdr:row>56</xdr:row>
      <xdr:rowOff>160998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152125</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75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123089</xdr:rowOff>
    </xdr:from>
    <xdr:to>
      <xdr:col>55</xdr:col>
      <xdr:colOff>50800</xdr:colOff>
      <xdr:row>56</xdr:row>
      <xdr:rowOff>53239</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55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145966</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40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82804</xdr:rowOff>
    </xdr:from>
    <xdr:to>
      <xdr:col>50</xdr:col>
      <xdr:colOff>165100</xdr:colOff>
      <xdr:row>55</xdr:row>
      <xdr:rowOff>12954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34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29481</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116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107658</xdr:rowOff>
    </xdr:from>
    <xdr:to>
      <xdr:col>46</xdr:col>
      <xdr:colOff>38100</xdr:colOff>
      <xdr:row>56</xdr:row>
      <xdr:rowOff>37808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53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54335</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312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71933</xdr:rowOff>
    </xdr:from>
    <xdr:to>
      <xdr:col>41</xdr:col>
      <xdr:colOff>101600</xdr:colOff>
      <xdr:row>56</xdr:row>
      <xdr:rowOff>2083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50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18610</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27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113208</xdr:rowOff>
    </xdr:from>
    <xdr:to>
      <xdr:col>36</xdr:col>
      <xdr:colOff>165100</xdr:colOff>
      <xdr:row>55</xdr:row>
      <xdr:rowOff>43358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37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59885</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14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105177</xdr:rowOff>
    </xdr:from>
    <xdr:to>
      <xdr:col>54</xdr:col>
      <xdr:colOff>189865</xdr:colOff>
      <xdr:row>78</xdr:row>
      <xdr:rowOff>123433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278127"/>
          <a:ext cx="1270" cy="1218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127260</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00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123433</xdr:rowOff>
    </xdr:from>
    <xdr:to>
      <xdr:col>55</xdr:col>
      <xdr:colOff>88900</xdr:colOff>
      <xdr:row>78</xdr:row>
      <xdr:rowOff>123433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49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51854</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2053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270,051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105177</xdr:rowOff>
    </xdr:from>
    <xdr:to>
      <xdr:col>55</xdr:col>
      <xdr:colOff>88900</xdr:colOff>
      <xdr:row>71</xdr:row>
      <xdr:rowOff>105177</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27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53129</xdr:rowOff>
    </xdr:from>
    <xdr:to>
      <xdr:col>55</xdr:col>
      <xdr:colOff>0</xdr:colOff>
      <xdr:row>77</xdr:row>
      <xdr:rowOff>97696</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639300" y="13254779"/>
          <a:ext cx="838200" cy="44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97603</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2992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119176</xdr:rowOff>
    </xdr:from>
    <xdr:to>
      <xdr:col>55</xdr:col>
      <xdr:colOff>50800</xdr:colOff>
      <xdr:row>78</xdr:row>
      <xdr:rowOff>49326</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53129</xdr:rowOff>
    </xdr:from>
    <xdr:to>
      <xdr:col>50</xdr:col>
      <xdr:colOff>114300</xdr:colOff>
      <xdr:row>77</xdr:row>
      <xdr:rowOff>165331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3254779"/>
          <a:ext cx="889000" cy="11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112016</xdr:rowOff>
    </xdr:from>
    <xdr:to>
      <xdr:col>50</xdr:col>
      <xdr:colOff>165100</xdr:colOff>
      <xdr:row>78</xdr:row>
      <xdr:rowOff>42166</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33293</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165331</xdr:rowOff>
    </xdr:from>
    <xdr:to>
      <xdr:col>45</xdr:col>
      <xdr:colOff>177800</xdr:colOff>
      <xdr:row>78</xdr:row>
      <xdr:rowOff>23101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861300" y="13366981"/>
          <a:ext cx="889000" cy="2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161348</xdr:rowOff>
    </xdr:from>
    <xdr:to>
      <xdr:col>46</xdr:col>
      <xdr:colOff>38100</xdr:colOff>
      <xdr:row>78</xdr:row>
      <xdr:rowOff>91498</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82625</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45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23101</xdr:rowOff>
    </xdr:from>
    <xdr:to>
      <xdr:col>41</xdr:col>
      <xdr:colOff>50800</xdr:colOff>
      <xdr:row>78</xdr:row>
      <xdr:rowOff>34937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3396201"/>
          <a:ext cx="889000" cy="11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1423</xdr:rowOff>
    </xdr:from>
    <xdr:to>
      <xdr:col>41</xdr:col>
      <xdr:colOff>101600</xdr:colOff>
      <xdr:row>78</xdr:row>
      <xdr:rowOff>103023</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37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94150</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46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2741</xdr:rowOff>
    </xdr:from>
    <xdr:to>
      <xdr:col>36</xdr:col>
      <xdr:colOff>165100</xdr:colOff>
      <xdr:row>78</xdr:row>
      <xdr:rowOff>104341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37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95468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46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46896</xdr:rowOff>
    </xdr:from>
    <xdr:to>
      <xdr:col>55</xdr:col>
      <xdr:colOff>50800</xdr:colOff>
      <xdr:row>77</xdr:row>
      <xdr:rowOff>148496</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24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69773</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09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2329</xdr:rowOff>
    </xdr:from>
    <xdr:to>
      <xdr:col>50</xdr:col>
      <xdr:colOff>165100</xdr:colOff>
      <xdr:row>77</xdr:row>
      <xdr:rowOff>103929</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20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120456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72111" y="12979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114531</xdr:rowOff>
    </xdr:from>
    <xdr:to>
      <xdr:col>46</xdr:col>
      <xdr:colOff>38100</xdr:colOff>
      <xdr:row>78</xdr:row>
      <xdr:rowOff>44681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31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61208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3091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143751</xdr:rowOff>
    </xdr:from>
    <xdr:to>
      <xdr:col>41</xdr:col>
      <xdr:colOff>101600</xdr:colOff>
      <xdr:row>78</xdr:row>
      <xdr:rowOff>73901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345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90428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312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155587</xdr:rowOff>
    </xdr:from>
    <xdr:to>
      <xdr:col>36</xdr:col>
      <xdr:colOff>165100</xdr:colOff>
      <xdr:row>78</xdr:row>
      <xdr:rowOff>85737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35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102264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3132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147152</xdr:rowOff>
    </xdr:from>
    <xdr:to>
      <xdr:col>54</xdr:col>
      <xdr:colOff>189865</xdr:colOff>
      <xdr:row>98</xdr:row>
      <xdr:rowOff>51643</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10475595" y="15749102"/>
          <a:ext cx="1270" cy="1104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55470</xdr:rowOff>
    </xdr:from>
    <xdr:ext cx="534377" cy="25904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10528300" y="1685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51643</xdr:rowOff>
    </xdr:from>
    <xdr:to>
      <xdr:col>55</xdr:col>
      <xdr:colOff>88900</xdr:colOff>
      <xdr:row>98</xdr:row>
      <xdr:rowOff>51643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6853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93829</xdr:rowOff>
    </xdr:from>
    <xdr:ext cx="599010" cy="259045"/>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10528300" y="15524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260,870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147152</xdr:rowOff>
    </xdr:from>
    <xdr:to>
      <xdr:col>55</xdr:col>
      <xdr:colOff>88900</xdr:colOff>
      <xdr:row>91</xdr:row>
      <xdr:rowOff>147152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5749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161193</xdr:rowOff>
    </xdr:from>
    <xdr:to>
      <xdr:col>55</xdr:col>
      <xdr:colOff>0</xdr:colOff>
      <xdr:row>97</xdr:row>
      <xdr:rowOff>50888</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9639300" y="16620393"/>
          <a:ext cx="838200" cy="6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157921</xdr:rowOff>
    </xdr:from>
    <xdr:ext cx="534377" cy="259045"/>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10528300" y="16445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135044</xdr:rowOff>
    </xdr:from>
    <xdr:to>
      <xdr:col>55</xdr:col>
      <xdr:colOff>50800</xdr:colOff>
      <xdr:row>97</xdr:row>
      <xdr:rowOff>65194</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10426700" y="1659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161193</xdr:rowOff>
    </xdr:from>
    <xdr:to>
      <xdr:col>50</xdr:col>
      <xdr:colOff>114300</xdr:colOff>
      <xdr:row>96</xdr:row>
      <xdr:rowOff>163612</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8750300" y="16620393"/>
          <a:ext cx="889000" cy="2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159080</xdr:rowOff>
    </xdr:from>
    <xdr:to>
      <xdr:col>50</xdr:col>
      <xdr:colOff>165100</xdr:colOff>
      <xdr:row>97</xdr:row>
      <xdr:rowOff>89230</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588500" y="1661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80357</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9372111" y="1671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163612</xdr:rowOff>
    </xdr:from>
    <xdr:to>
      <xdr:col>45</xdr:col>
      <xdr:colOff>177800</xdr:colOff>
      <xdr:row>97</xdr:row>
      <xdr:rowOff>38860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7861300" y="16622812"/>
          <a:ext cx="889000" cy="46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11692</xdr:rowOff>
    </xdr:from>
    <xdr:to>
      <xdr:col>46</xdr:col>
      <xdr:colOff>38100</xdr:colOff>
      <xdr:row>97</xdr:row>
      <xdr:rowOff>113292</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8699500" y="1664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104419</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483111" y="16735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23371</xdr:rowOff>
    </xdr:from>
    <xdr:to>
      <xdr:col>41</xdr:col>
      <xdr:colOff>50800</xdr:colOff>
      <xdr:row>97</xdr:row>
      <xdr:rowOff>38860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972300" y="16654021"/>
          <a:ext cx="889000" cy="15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7088</xdr:rowOff>
    </xdr:from>
    <xdr:to>
      <xdr:col>41</xdr:col>
      <xdr:colOff>101600</xdr:colOff>
      <xdr:row>97</xdr:row>
      <xdr:rowOff>108688</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7810500" y="166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99815</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594111" y="1673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5000</xdr:rowOff>
    </xdr:from>
    <xdr:to>
      <xdr:col>36</xdr:col>
      <xdr:colOff>165100</xdr:colOff>
      <xdr:row>97</xdr:row>
      <xdr:rowOff>106600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6921500" y="1663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97727</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05111" y="1672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xdr:rowOff>
    </xdr:from>
    <xdr:to>
      <xdr:col>55</xdr:col>
      <xdr:colOff>50800</xdr:colOff>
      <xdr:row>97</xdr:row>
      <xdr:rowOff>101688</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10426700" y="1663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149965</xdr:rowOff>
    </xdr:from>
    <xdr:ext cx="534377" cy="259045"/>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10528300" y="1660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110393</xdr:rowOff>
    </xdr:from>
    <xdr:to>
      <xdr:col>50</xdr:col>
      <xdr:colOff>165100</xdr:colOff>
      <xdr:row>97</xdr:row>
      <xdr:rowOff>40543</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588500" y="1656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57070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34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112812</xdr:rowOff>
    </xdr:from>
    <xdr:to>
      <xdr:col>46</xdr:col>
      <xdr:colOff>38100</xdr:colOff>
      <xdr:row>97</xdr:row>
      <xdr:rowOff>42962</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99500" y="1657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59489</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34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159510</xdr:rowOff>
    </xdr:from>
    <xdr:to>
      <xdr:col>41</xdr:col>
      <xdr:colOff>101600</xdr:colOff>
      <xdr:row>97</xdr:row>
      <xdr:rowOff>89660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10500" y="1661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106187</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393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144021</xdr:rowOff>
    </xdr:from>
    <xdr:to>
      <xdr:col>36</xdr:col>
      <xdr:colOff>165100</xdr:colOff>
      <xdr:row>97</xdr:row>
      <xdr:rowOff>74171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6921500" y="1660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90698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37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157436</xdr:rowOff>
    </xdr:from>
    <xdr:to>
      <xdr:col>85</xdr:col>
      <xdr:colOff>126364</xdr:colOff>
      <xdr:row>38</xdr:row>
      <xdr:rowOff>29134</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300936"/>
          <a:ext cx="1269" cy="1243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32961</xdr:rowOff>
    </xdr:from>
    <xdr:ext cx="469744"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548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29134</xdr:rowOff>
    </xdr:from>
    <xdr:to>
      <xdr:col>86</xdr:col>
      <xdr:colOff>25400</xdr:colOff>
      <xdr:row>38</xdr:row>
      <xdr:rowOff>29134</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54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104113</xdr:rowOff>
    </xdr:from>
    <xdr:ext cx="534377"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7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75,069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157436</xdr:rowOff>
    </xdr:from>
    <xdr:to>
      <xdr:col>86</xdr:col>
      <xdr:colOff>25400</xdr:colOff>
      <xdr:row>30</xdr:row>
      <xdr:rowOff>157436</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30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109487</xdr:rowOff>
    </xdr:from>
    <xdr:to>
      <xdr:col>85</xdr:col>
      <xdr:colOff>127000</xdr:colOff>
      <xdr:row>35</xdr:row>
      <xdr:rowOff>84455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5481300" y="5938787"/>
          <a:ext cx="838200" cy="14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145394</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146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166967</xdr:rowOff>
    </xdr:from>
    <xdr:to>
      <xdr:col>85</xdr:col>
      <xdr:colOff>177800</xdr:colOff>
      <xdr:row>36</xdr:row>
      <xdr:rowOff>97117</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16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109487</xdr:rowOff>
    </xdr:from>
    <xdr:to>
      <xdr:col>81</xdr:col>
      <xdr:colOff>50800</xdr:colOff>
      <xdr:row>35</xdr:row>
      <xdr:rowOff>155950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592300" y="5938787"/>
          <a:ext cx="889000" cy="217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156737</xdr:rowOff>
    </xdr:from>
    <xdr:to>
      <xdr:col>81</xdr:col>
      <xdr:colOff>101600</xdr:colOff>
      <xdr:row>36</xdr:row>
      <xdr:rowOff>86887</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78014</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25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130994</xdr:rowOff>
    </xdr:from>
    <xdr:to>
      <xdr:col>76</xdr:col>
      <xdr:colOff>114300</xdr:colOff>
      <xdr:row>35</xdr:row>
      <xdr:rowOff>155950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3703300" y="6131744"/>
          <a:ext cx="889000" cy="24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33388</xdr:rowOff>
    </xdr:from>
    <xdr:to>
      <xdr:col>76</xdr:col>
      <xdr:colOff>165100</xdr:colOff>
      <xdr:row>36</xdr:row>
      <xdr:rowOff>134988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126115</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2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24181</xdr:rowOff>
    </xdr:from>
    <xdr:to>
      <xdr:col>71</xdr:col>
      <xdr:colOff>177800</xdr:colOff>
      <xdr:row>35</xdr:row>
      <xdr:rowOff>130994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814300" y="6024931"/>
          <a:ext cx="889000" cy="106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37274</xdr:rowOff>
    </xdr:from>
    <xdr:to>
      <xdr:col>72</xdr:col>
      <xdr:colOff>38100</xdr:colOff>
      <xdr:row>36</xdr:row>
      <xdr:rowOff>138874</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130001</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3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53086</xdr:rowOff>
    </xdr:from>
    <xdr:to>
      <xdr:col>67</xdr:col>
      <xdr:colOff>101600</xdr:colOff>
      <xdr:row>36</xdr:row>
      <xdr:rowOff>154686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145813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31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33655</xdr:rowOff>
    </xdr:from>
    <xdr:to>
      <xdr:col>85</xdr:col>
      <xdr:colOff>177800</xdr:colOff>
      <xdr:row>35</xdr:row>
      <xdr:rowOff>135255</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03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56532</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5885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58687</xdr:rowOff>
    </xdr:from>
    <xdr:to>
      <xdr:col>81</xdr:col>
      <xdr:colOff>101600</xdr:colOff>
      <xdr:row>34</xdr:row>
      <xdr:rowOff>160287</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5887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5364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566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105150</xdr:rowOff>
    </xdr:from>
    <xdr:to>
      <xdr:col>76</xdr:col>
      <xdr:colOff>165100</xdr:colOff>
      <xdr:row>36</xdr:row>
      <xdr:rowOff>35300</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51827</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588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80194</xdr:rowOff>
    </xdr:from>
    <xdr:to>
      <xdr:col>72</xdr:col>
      <xdr:colOff>38100</xdr:colOff>
      <xdr:row>36</xdr:row>
      <xdr:rowOff>10344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08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26871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5856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144831</xdr:rowOff>
    </xdr:from>
    <xdr:to>
      <xdr:col>67</xdr:col>
      <xdr:colOff>101600</xdr:colOff>
      <xdr:row>35</xdr:row>
      <xdr:rowOff>74981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597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91508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574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145244</xdr:rowOff>
    </xdr:from>
    <xdr:to>
      <xdr:col>85</xdr:col>
      <xdr:colOff>126364</xdr:colOff>
      <xdr:row>59</xdr:row>
      <xdr:rowOff>22128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717744"/>
          <a:ext cx="1269" cy="1419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25955</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14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22128</xdr:rowOff>
    </xdr:from>
    <xdr:to>
      <xdr:col>86</xdr:col>
      <xdr:colOff>25400</xdr:colOff>
      <xdr:row>59</xdr:row>
      <xdr:rowOff>22128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1013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91921</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49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127,612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145244</xdr:rowOff>
    </xdr:from>
    <xdr:to>
      <xdr:col>86</xdr:col>
      <xdr:colOff>25400</xdr:colOff>
      <xdr:row>50</xdr:row>
      <xdr:rowOff>145244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71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61447</xdr:rowOff>
    </xdr:from>
    <xdr:to>
      <xdr:col>85</xdr:col>
      <xdr:colOff>127000</xdr:colOff>
      <xdr:row>56</xdr:row>
      <xdr:rowOff>15699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5481300" y="8976847"/>
          <a:ext cx="838200" cy="640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143624</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401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120747</xdr:rowOff>
    </xdr:from>
    <xdr:to>
      <xdr:col>85</xdr:col>
      <xdr:colOff>177800</xdr:colOff>
      <xdr:row>56</xdr:row>
      <xdr:rowOff>50897</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55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61447</xdr:rowOff>
    </xdr:from>
    <xdr:to>
      <xdr:col>81</xdr:col>
      <xdr:colOff>50800</xdr:colOff>
      <xdr:row>54</xdr:row>
      <xdr:rowOff>56161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8976847"/>
          <a:ext cx="889000" cy="337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48652</xdr:rowOff>
    </xdr:from>
    <xdr:to>
      <xdr:col>81</xdr:col>
      <xdr:colOff>101600</xdr:colOff>
      <xdr:row>55</xdr:row>
      <xdr:rowOff>150252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47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141379</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57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56161</xdr:rowOff>
    </xdr:from>
    <xdr:to>
      <xdr:col>76</xdr:col>
      <xdr:colOff>114300</xdr:colOff>
      <xdr:row>55</xdr:row>
      <xdr:rowOff>87022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314461"/>
          <a:ext cx="889000" cy="202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108317</xdr:rowOff>
    </xdr:from>
    <xdr:to>
      <xdr:col>76</xdr:col>
      <xdr:colOff>165100</xdr:colOff>
      <xdr:row>56</xdr:row>
      <xdr:rowOff>38467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53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29594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63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119183</xdr:rowOff>
    </xdr:from>
    <xdr:to>
      <xdr:col>71</xdr:col>
      <xdr:colOff>177800</xdr:colOff>
      <xdr:row>55</xdr:row>
      <xdr:rowOff>87022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814300" y="9206033"/>
          <a:ext cx="889000" cy="310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33907</xdr:rowOff>
    </xdr:from>
    <xdr:to>
      <xdr:col>72</xdr:col>
      <xdr:colOff>38100</xdr:colOff>
      <xdr:row>56</xdr:row>
      <xdr:rowOff>135507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635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126634</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72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25378</xdr:rowOff>
    </xdr:from>
    <xdr:to>
      <xdr:col>67</xdr:col>
      <xdr:colOff>101600</xdr:colOff>
      <xdr:row>56</xdr:row>
      <xdr:rowOff>126978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62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118105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71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136349</xdr:rowOff>
    </xdr:from>
    <xdr:to>
      <xdr:col>85</xdr:col>
      <xdr:colOff>177800</xdr:colOff>
      <xdr:row>56</xdr:row>
      <xdr:rowOff>66499</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56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114776</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54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10647</xdr:rowOff>
    </xdr:from>
    <xdr:to>
      <xdr:col>81</xdr:col>
      <xdr:colOff>101600</xdr:colOff>
      <xdr:row>52</xdr:row>
      <xdr:rowOff>112247</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892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50</xdr:row>
      <xdr:rowOff>128774</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181795" y="8701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5361</xdr:rowOff>
    </xdr:from>
    <xdr:to>
      <xdr:col>76</xdr:col>
      <xdr:colOff>165100</xdr:colOff>
      <xdr:row>54</xdr:row>
      <xdr:rowOff>106961</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26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123488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03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36222</xdr:rowOff>
    </xdr:from>
    <xdr:to>
      <xdr:col>72</xdr:col>
      <xdr:colOff>38100</xdr:colOff>
      <xdr:row>55</xdr:row>
      <xdr:rowOff>137822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465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154349</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241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68383</xdr:rowOff>
    </xdr:from>
    <xdr:to>
      <xdr:col>67</xdr:col>
      <xdr:colOff>101600</xdr:colOff>
      <xdr:row>53</xdr:row>
      <xdr:rowOff>169983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15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15060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893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62554</xdr:rowOff>
    </xdr:from>
    <xdr:to>
      <xdr:col>85</xdr:col>
      <xdr:colOff>126364</xdr:colOff>
      <xdr:row>78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235504"/>
          <a:ext cx="1269" cy="116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9231</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201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203,499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62554</xdr:rowOff>
    </xdr:from>
    <xdr:to>
      <xdr:col>86</xdr:col>
      <xdr:colOff>25400</xdr:colOff>
      <xdr:row>71</xdr:row>
      <xdr:rowOff>62554</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235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46180</xdr:rowOff>
    </xdr:from>
    <xdr:to>
      <xdr:col>85</xdr:col>
      <xdr:colOff>127000</xdr:colOff>
      <xdr:row>77</xdr:row>
      <xdr:rowOff>73647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5481300" y="13247830"/>
          <a:ext cx="838200" cy="27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66961</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268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88534</xdr:rowOff>
    </xdr:from>
    <xdr:to>
      <xdr:col>85</xdr:col>
      <xdr:colOff>177800</xdr:colOff>
      <xdr:row>78</xdr:row>
      <xdr:rowOff>18684</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29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73647</xdr:rowOff>
    </xdr:from>
    <xdr:to>
      <xdr:col>81</xdr:col>
      <xdr:colOff>50800</xdr:colOff>
      <xdr:row>77</xdr:row>
      <xdr:rowOff>100129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4592300" y="13275297"/>
          <a:ext cx="889000" cy="2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93414</xdr:rowOff>
    </xdr:from>
    <xdr:to>
      <xdr:col>81</xdr:col>
      <xdr:colOff>101600</xdr:colOff>
      <xdr:row>78</xdr:row>
      <xdr:rowOff>23564</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29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14691</xdr:rowOff>
    </xdr:from>
    <xdr:ext cx="469744"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46428" y="1338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100129</xdr:rowOff>
    </xdr:from>
    <xdr:to>
      <xdr:col>76</xdr:col>
      <xdr:colOff>114300</xdr:colOff>
      <xdr:row>77</xdr:row>
      <xdr:rowOff>157491</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3703300" y="13301779"/>
          <a:ext cx="889000" cy="57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88232</xdr:rowOff>
    </xdr:from>
    <xdr:to>
      <xdr:col>76</xdr:col>
      <xdr:colOff>165100</xdr:colOff>
      <xdr:row>78</xdr:row>
      <xdr:rowOff>18382</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28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9509</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382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147969</xdr:rowOff>
    </xdr:from>
    <xdr:to>
      <xdr:col>71</xdr:col>
      <xdr:colOff>177800</xdr:colOff>
      <xdr:row>77</xdr:row>
      <xdr:rowOff>157491</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814300" y="13349619"/>
          <a:ext cx="889000" cy="9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93987</xdr:rowOff>
    </xdr:from>
    <xdr:to>
      <xdr:col>72</xdr:col>
      <xdr:colOff>38100</xdr:colOff>
      <xdr:row>78</xdr:row>
      <xdr:rowOff>24137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29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40664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68428" y="1307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115560</xdr:rowOff>
    </xdr:from>
    <xdr:to>
      <xdr:col>67</xdr:col>
      <xdr:colOff>101600</xdr:colOff>
      <xdr:row>78</xdr:row>
      <xdr:rowOff>45710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31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36837</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79428" y="1340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166830</xdr:rowOff>
    </xdr:from>
    <xdr:to>
      <xdr:col>85</xdr:col>
      <xdr:colOff>177800</xdr:colOff>
      <xdr:row>77</xdr:row>
      <xdr:rowOff>96980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19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18257</xdr:rowOff>
    </xdr:from>
    <xdr:ext cx="534377"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048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22847</xdr:rowOff>
    </xdr:from>
    <xdr:to>
      <xdr:col>81</xdr:col>
      <xdr:colOff>101600</xdr:colOff>
      <xdr:row>77</xdr:row>
      <xdr:rowOff>124447</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22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140974</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14111" y="1299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49329</xdr:rowOff>
    </xdr:from>
    <xdr:to>
      <xdr:col>76</xdr:col>
      <xdr:colOff>165100</xdr:colOff>
      <xdr:row>77</xdr:row>
      <xdr:rowOff>150929</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250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167456</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25111" y="1302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106691</xdr:rowOff>
    </xdr:from>
    <xdr:to>
      <xdr:col>72</xdr:col>
      <xdr:colOff>38100</xdr:colOff>
      <xdr:row>78</xdr:row>
      <xdr:rowOff>36841</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30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27968</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401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97169</xdr:rowOff>
    </xdr:from>
    <xdr:to>
      <xdr:col>67</xdr:col>
      <xdr:colOff>101600</xdr:colOff>
      <xdr:row>78</xdr:row>
      <xdr:rowOff>27319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29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43846</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074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23915</xdr:rowOff>
    </xdr:from>
    <xdr:to>
      <xdr:col>85</xdr:col>
      <xdr:colOff>126364</xdr:colOff>
      <xdr:row>99</xdr:row>
      <xdr:rowOff>2367</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454415"/>
          <a:ext cx="1269" cy="1521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6194</xdr:rowOff>
    </xdr:from>
    <xdr:ext cx="534377"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97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2367</xdr:rowOff>
    </xdr:from>
    <xdr:to>
      <xdr:col>86</xdr:col>
      <xdr:colOff>25400</xdr:colOff>
      <xdr:row>99</xdr:row>
      <xdr:rowOff>2367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975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142042</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22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495,455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23915</xdr:rowOff>
    </xdr:from>
    <xdr:to>
      <xdr:col>86</xdr:col>
      <xdr:colOff>25400</xdr:colOff>
      <xdr:row>90</xdr:row>
      <xdr:rowOff>23915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45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141734</xdr:rowOff>
    </xdr:from>
    <xdr:to>
      <xdr:col>85</xdr:col>
      <xdr:colOff>127000</xdr:colOff>
      <xdr:row>97</xdr:row>
      <xdr:rowOff>147527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772384"/>
          <a:ext cx="838200" cy="5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124368</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755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145941</xdr:rowOff>
    </xdr:from>
    <xdr:to>
      <xdr:col>85</xdr:col>
      <xdr:colOff>177800</xdr:colOff>
      <xdr:row>98</xdr:row>
      <xdr:rowOff>76091</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77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146574</xdr:rowOff>
    </xdr:from>
    <xdr:to>
      <xdr:col>81</xdr:col>
      <xdr:colOff>50800</xdr:colOff>
      <xdr:row>97</xdr:row>
      <xdr:rowOff>147527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4592300" y="16777224"/>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160686</xdr:rowOff>
    </xdr:from>
    <xdr:to>
      <xdr:col>81</xdr:col>
      <xdr:colOff>101600</xdr:colOff>
      <xdr:row>98</xdr:row>
      <xdr:rowOff>90836</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81963</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88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146574</xdr:rowOff>
    </xdr:from>
    <xdr:to>
      <xdr:col>76</xdr:col>
      <xdr:colOff>114300</xdr:colOff>
      <xdr:row>97</xdr:row>
      <xdr:rowOff>156212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777224"/>
          <a:ext cx="889000" cy="9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165060</xdr:rowOff>
    </xdr:from>
    <xdr:to>
      <xdr:col>76</xdr:col>
      <xdr:colOff>165100</xdr:colOff>
      <xdr:row>98</xdr:row>
      <xdr:rowOff>95210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86337</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8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154563</xdr:rowOff>
    </xdr:from>
    <xdr:to>
      <xdr:col>71</xdr:col>
      <xdr:colOff>177800</xdr:colOff>
      <xdr:row>97</xdr:row>
      <xdr:rowOff>156212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814300" y="16785213"/>
          <a:ext cx="889000" cy="1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162902</xdr:rowOff>
    </xdr:from>
    <xdr:to>
      <xdr:col>72</xdr:col>
      <xdr:colOff>38100</xdr:colOff>
      <xdr:row>98</xdr:row>
      <xdr:rowOff>93052</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84179</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88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162140</xdr:rowOff>
    </xdr:from>
    <xdr:to>
      <xdr:col>67</xdr:col>
      <xdr:colOff>101600</xdr:colOff>
      <xdr:row>98</xdr:row>
      <xdr:rowOff>92290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83417</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88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90934</xdr:rowOff>
    </xdr:from>
    <xdr:to>
      <xdr:col>85</xdr:col>
      <xdr:colOff>177800</xdr:colOff>
      <xdr:row>98</xdr:row>
      <xdr:rowOff>21084</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72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113811</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573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96727</xdr:rowOff>
    </xdr:from>
    <xdr:to>
      <xdr:col>81</xdr:col>
      <xdr:colOff>101600</xdr:colOff>
      <xdr:row>98</xdr:row>
      <xdr:rowOff>26877</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72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43404</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502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95774</xdr:rowOff>
    </xdr:from>
    <xdr:to>
      <xdr:col>76</xdr:col>
      <xdr:colOff>165100</xdr:colOff>
      <xdr:row>98</xdr:row>
      <xdr:rowOff>25924</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72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42451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501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105412</xdr:rowOff>
    </xdr:from>
    <xdr:to>
      <xdr:col>72</xdr:col>
      <xdr:colOff>38100</xdr:colOff>
      <xdr:row>98</xdr:row>
      <xdr:rowOff>35562</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73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52089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51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103763</xdr:rowOff>
    </xdr:from>
    <xdr:to>
      <xdr:col>67</xdr:col>
      <xdr:colOff>101600</xdr:colOff>
      <xdr:row>98</xdr:row>
      <xdr:rowOff>33913</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73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50440</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50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50317</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193817"/>
          <a:ext cx="1269" cy="1460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8932</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695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168444</xdr:rowOff>
    </xdr:from>
    <xdr:ext cx="469744"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4969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50317</xdr:rowOff>
    </xdr:from>
    <xdr:to>
      <xdr:col>116</xdr:col>
      <xdr:colOff>152400</xdr:colOff>
      <xdr:row>30</xdr:row>
      <xdr:rowOff>50317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193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97833</xdr:rowOff>
    </xdr:from>
    <xdr:ext cx="313932"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44148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74955</xdr:rowOff>
    </xdr:from>
    <xdr:to>
      <xdr:col>116</xdr:col>
      <xdr:colOff>114300</xdr:colOff>
      <xdr:row>39</xdr:row>
      <xdr:rowOff>5105</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59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122784</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637884"/>
          <a:ext cx="8890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58039</xdr:rowOff>
    </xdr:from>
    <xdr:to>
      <xdr:col>112</xdr:col>
      <xdr:colOff>38100</xdr:colOff>
      <xdr:row>38</xdr:row>
      <xdr:rowOff>159639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57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4716</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4017" y="63483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78664</xdr:rowOff>
    </xdr:from>
    <xdr:to>
      <xdr:col>107</xdr:col>
      <xdr:colOff>50800</xdr:colOff>
      <xdr:row>38</xdr:row>
      <xdr:rowOff>122784</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250864"/>
          <a:ext cx="889000" cy="387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61468</xdr:rowOff>
    </xdr:from>
    <xdr:to>
      <xdr:col>107</xdr:col>
      <xdr:colOff>101600</xdr:colOff>
      <xdr:row>38</xdr:row>
      <xdr:rowOff>163068</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576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8145</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245017" y="6351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78664</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18656300" y="6250864"/>
          <a:ext cx="889000" cy="403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52095</xdr:rowOff>
    </xdr:from>
    <xdr:to>
      <xdr:col>102</xdr:col>
      <xdr:colOff>165100</xdr:colOff>
      <xdr:row>38</xdr:row>
      <xdr:rowOff>153695</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56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144822</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6017" y="66599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169139</xdr:rowOff>
    </xdr:from>
    <xdr:to>
      <xdr:col>98</xdr:col>
      <xdr:colOff>38100</xdr:colOff>
      <xdr:row>38</xdr:row>
      <xdr:rowOff>99289</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512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115816</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288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53382</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568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71984</xdr:rowOff>
    </xdr:from>
    <xdr:to>
      <xdr:col>107</xdr:col>
      <xdr:colOff>101600</xdr:colOff>
      <xdr:row>39</xdr:row>
      <xdr:rowOff>2134</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58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164711</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6798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27864</xdr:rowOff>
    </xdr:from>
    <xdr:to>
      <xdr:col>102</xdr:col>
      <xdr:colOff>165100</xdr:colOff>
      <xdr:row>36</xdr:row>
      <xdr:rowOff>129464</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20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145991</xdr:rowOff>
    </xdr:from>
    <xdr:ext cx="469744"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10428" y="597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132588</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flipV="1">
          <a:off x="22159595" y="8876538"/>
          <a:ext cx="1269" cy="1283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92727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10208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79265</xdr:rowOff>
    </xdr:from>
    <xdr:ext cx="534377"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865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51</xdr:row>
      <xdr:rowOff>132588</xdr:rowOff>
    </xdr:from>
    <xdr:to>
      <xdr:col>116</xdr:col>
      <xdr:colOff>152400</xdr:colOff>
      <xdr:row>51</xdr:row>
      <xdr:rowOff>132588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8876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10177</xdr:rowOff>
    </xdr:from>
    <xdr:ext cx="313932"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95427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158750</xdr:rowOff>
    </xdr:from>
    <xdr:to>
      <xdr:col>116</xdr:col>
      <xdr:colOff>114300</xdr:colOff>
      <xdr:row>59</xdr:row>
      <xdr:rowOff>88900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158242</xdr:rowOff>
    </xdr:from>
    <xdr:to>
      <xdr:col>112</xdr:col>
      <xdr:colOff>38100</xdr:colOff>
      <xdr:row>59</xdr:row>
      <xdr:rowOff>88392</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1010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104919</xdr:rowOff>
    </xdr:from>
    <xdr:ext cx="313932"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66333" y="9877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156972</xdr:rowOff>
    </xdr:from>
    <xdr:to>
      <xdr:col>107</xdr:col>
      <xdr:colOff>101600</xdr:colOff>
      <xdr:row>59</xdr:row>
      <xdr:rowOff>87122</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103649</xdr:rowOff>
    </xdr:from>
    <xdr:ext cx="313932"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77333" y="9876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156718</xdr:rowOff>
    </xdr:from>
    <xdr:to>
      <xdr:col>102</xdr:col>
      <xdr:colOff>165100</xdr:colOff>
      <xdr:row>59</xdr:row>
      <xdr:rowOff>86868</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103395</xdr:rowOff>
    </xdr:from>
    <xdr:ext cx="313932"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88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157353</xdr:rowOff>
    </xdr:from>
    <xdr:to>
      <xdr:col>98</xdr:col>
      <xdr:colOff>38100</xdr:colOff>
      <xdr:row>59</xdr:row>
      <xdr:rowOff>87503</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104030</xdr:rowOff>
    </xdr:from>
    <xdr:ext cx="313932"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99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137177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10081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議会費、総務費、民生費、衛生費、農林水産業費、商工費、消防費</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類似団体平均値の水準を上回っている。総務費は、情報化基盤整備事業の減や定額給付金事業</a:t>
          </a:r>
          <a:r>
            <a:rPr kumimoji="1" lang="ja-JP" altLang="en-US" sz="1100">
              <a:solidFill>
                <a:schemeClr val="dk1"/>
              </a:solidFill>
              <a:effectLst/>
              <a:latin typeface="+mn-lt"/>
              <a:ea typeface="+mn-ea"/>
              <a:cs typeface="+mn-cs"/>
            </a:rPr>
            <a:t>の終了</a:t>
          </a:r>
          <a:r>
            <a:rPr kumimoji="1" lang="ja-JP" altLang="ja-JP" sz="1100">
              <a:solidFill>
                <a:schemeClr val="dk1"/>
              </a:solidFill>
              <a:effectLst/>
              <a:latin typeface="+mn-lt"/>
              <a:ea typeface="+mn-ea"/>
              <a:cs typeface="+mn-cs"/>
            </a:rPr>
            <a:t>により大</a:t>
          </a:r>
          <a:r>
            <a:rPr kumimoji="1" lang="ja-JP" altLang="en-US" sz="1100">
              <a:solidFill>
                <a:schemeClr val="dk1"/>
              </a:solidFill>
              <a:effectLst/>
              <a:latin typeface="+mn-lt"/>
              <a:ea typeface="+mn-ea"/>
              <a:cs typeface="+mn-cs"/>
            </a:rPr>
            <a:t>きく</a:t>
          </a:r>
          <a:r>
            <a:rPr kumimoji="1" lang="ja-JP" altLang="ja-JP" sz="1100">
              <a:solidFill>
                <a:schemeClr val="dk1"/>
              </a:solidFill>
              <a:effectLst/>
              <a:latin typeface="+mn-lt"/>
              <a:ea typeface="+mn-ea"/>
              <a:cs typeface="+mn-cs"/>
            </a:rPr>
            <a:t>に</a:t>
          </a:r>
          <a:r>
            <a:rPr kumimoji="1" lang="ja-JP" altLang="en-US" sz="1100">
              <a:solidFill>
                <a:schemeClr val="dk1"/>
              </a:solidFill>
              <a:effectLst/>
              <a:latin typeface="+mn-lt"/>
              <a:ea typeface="+mn-ea"/>
              <a:cs typeface="+mn-cs"/>
            </a:rPr>
            <a:t>減少し</a:t>
          </a:r>
          <a:r>
            <a:rPr kumimoji="1" lang="ja-JP" altLang="ja-JP" sz="1100">
              <a:solidFill>
                <a:schemeClr val="dk1"/>
              </a:solidFill>
              <a:effectLst/>
              <a:latin typeface="+mn-lt"/>
              <a:ea typeface="+mn-ea"/>
              <a:cs typeface="+mn-cs"/>
            </a:rPr>
            <a:t>ている。民生費は、</a:t>
          </a:r>
          <a:r>
            <a:rPr kumimoji="1" lang="ja-JP" altLang="en-US" sz="1100">
              <a:solidFill>
                <a:schemeClr val="dk1"/>
              </a:solidFill>
              <a:effectLst/>
              <a:latin typeface="+mn-lt"/>
              <a:ea typeface="+mn-ea"/>
              <a:cs typeface="+mn-cs"/>
            </a:rPr>
            <a:t>子育て世帯への臨臨時特別給付金給付事業があったものの、</a:t>
          </a:r>
          <a:r>
            <a:rPr kumimoji="1" lang="ja-JP" altLang="ja-JP" sz="1100">
              <a:solidFill>
                <a:schemeClr val="dk1"/>
              </a:solidFill>
              <a:effectLst/>
              <a:latin typeface="+mn-lt"/>
              <a:ea typeface="+mn-ea"/>
              <a:cs typeface="+mn-cs"/>
            </a:rPr>
            <a:t>総合福祉プラザ整備事業</a:t>
          </a:r>
          <a:r>
            <a:rPr kumimoji="1" lang="ja-JP" altLang="en-US" sz="1100">
              <a:solidFill>
                <a:schemeClr val="dk1"/>
              </a:solidFill>
              <a:effectLst/>
              <a:latin typeface="+mn-lt"/>
              <a:ea typeface="+mn-ea"/>
              <a:cs typeface="+mn-cs"/>
            </a:rPr>
            <a:t>が完了したことにより減少しているが、本市は</a:t>
          </a:r>
          <a:r>
            <a:rPr kumimoji="1" lang="ja-JP" altLang="ja-JP" sz="1100">
              <a:solidFill>
                <a:schemeClr val="dk1"/>
              </a:solidFill>
              <a:effectLst/>
              <a:latin typeface="+mn-lt"/>
              <a:ea typeface="+mn-ea"/>
              <a:cs typeface="+mn-cs"/>
            </a:rPr>
            <a:t>生活保護者の割合が高い水準にあるため生活困窮者に対する経費が多額であること</a:t>
          </a:r>
          <a:r>
            <a:rPr kumimoji="1" lang="ja-JP" altLang="en-US" sz="1100">
              <a:solidFill>
                <a:schemeClr val="dk1"/>
              </a:solidFill>
              <a:effectLst/>
              <a:latin typeface="+mn-lt"/>
              <a:ea typeface="+mn-ea"/>
              <a:cs typeface="+mn-cs"/>
            </a:rPr>
            <a:t>から</a:t>
          </a:r>
          <a:r>
            <a:rPr kumimoji="1" lang="ja-JP" altLang="ja-JP" sz="1100">
              <a:solidFill>
                <a:schemeClr val="dk1"/>
              </a:solidFill>
              <a:effectLst/>
              <a:latin typeface="+mn-lt"/>
              <a:ea typeface="+mn-ea"/>
              <a:cs typeface="+mn-cs"/>
            </a:rPr>
            <a:t>依然として類似団体平均値を大きく上回っている。衛生費は、一部事務組合への負担金が多いことに加えごみ収集及びし尿処理業務の経費の増加が主な要因で類似団体平均値を上回っている。農林水産業費は、畜産業施設整備補助金により</a:t>
          </a:r>
          <a:r>
            <a:rPr kumimoji="1" lang="ja-JP" altLang="en-US" sz="1100">
              <a:solidFill>
                <a:schemeClr val="dk1"/>
              </a:solidFill>
              <a:effectLst/>
              <a:latin typeface="+mn-lt"/>
              <a:ea typeface="+mn-ea"/>
              <a:cs typeface="+mn-cs"/>
            </a:rPr>
            <a:t>減少している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商工費は、コロナ対策事業が減少しているが、交通対策への補助金を支出していることなどから類似団体平均を上回っている。</a:t>
          </a:r>
          <a:r>
            <a:rPr kumimoji="1" lang="ja-JP" altLang="ja-JP" sz="1100">
              <a:solidFill>
                <a:schemeClr val="dk1"/>
              </a:solidFill>
              <a:effectLst/>
              <a:latin typeface="+mn-lt"/>
              <a:ea typeface="+mn-ea"/>
              <a:cs typeface="+mn-cs"/>
            </a:rPr>
            <a:t>土木費は</a:t>
          </a:r>
          <a:r>
            <a:rPr kumimoji="1" lang="ja-JP" altLang="en-US" sz="1100">
              <a:solidFill>
                <a:schemeClr val="dk1"/>
              </a:solidFill>
              <a:effectLst/>
              <a:latin typeface="+mn-lt"/>
              <a:ea typeface="+mn-ea"/>
              <a:cs typeface="+mn-cs"/>
            </a:rPr>
            <a:t>、主に市道改良事業や</a:t>
          </a:r>
          <a:r>
            <a:rPr kumimoji="1" lang="ja-JP" altLang="ja-JP" sz="1100">
              <a:solidFill>
                <a:schemeClr val="dk1"/>
              </a:solidFill>
              <a:effectLst/>
              <a:latin typeface="+mn-lt"/>
              <a:ea typeface="+mn-ea"/>
              <a:cs typeface="+mn-cs"/>
            </a:rPr>
            <a:t>公営住宅長寿命化事業</a:t>
          </a:r>
          <a:r>
            <a:rPr kumimoji="1" lang="ja-JP" altLang="en-US" sz="1100">
              <a:solidFill>
                <a:schemeClr val="dk1"/>
              </a:solidFill>
              <a:effectLst/>
              <a:latin typeface="+mn-lt"/>
              <a:ea typeface="+mn-ea"/>
              <a:cs typeface="+mn-cs"/>
            </a:rPr>
            <a:t>が減少して</a:t>
          </a:r>
          <a:r>
            <a:rPr kumimoji="1" lang="ja-JP" altLang="ja-JP" sz="1100">
              <a:solidFill>
                <a:schemeClr val="dk1"/>
              </a:solidFill>
              <a:effectLst/>
              <a:latin typeface="+mn-lt"/>
              <a:ea typeface="+mn-ea"/>
              <a:cs typeface="+mn-cs"/>
            </a:rPr>
            <a:t>いる。消防費は、防災行政無線整備</a:t>
          </a:r>
          <a:r>
            <a:rPr kumimoji="1" lang="ja-JP" altLang="en-US" sz="1100">
              <a:solidFill>
                <a:schemeClr val="dk1"/>
              </a:solidFill>
              <a:effectLst/>
              <a:latin typeface="+mn-lt"/>
              <a:ea typeface="+mn-ea"/>
              <a:cs typeface="+mn-cs"/>
            </a:rPr>
            <a:t>事業が完了</a:t>
          </a:r>
          <a:r>
            <a:rPr kumimoji="1" lang="ja-JP" altLang="ja-JP" sz="1100">
              <a:solidFill>
                <a:schemeClr val="dk1"/>
              </a:solidFill>
              <a:effectLst/>
              <a:latin typeface="+mn-lt"/>
              <a:ea typeface="+mn-ea"/>
              <a:cs typeface="+mn-cs"/>
            </a:rPr>
            <a:t>したことにより</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している。教育費は、市内小中学校整備事業及び小中学校</a:t>
          </a:r>
          <a:r>
            <a:rPr kumimoji="1" lang="en-US" altLang="ja-JP" sz="1100">
              <a:solidFill>
                <a:schemeClr val="dk1"/>
              </a:solidFill>
              <a:effectLst/>
              <a:latin typeface="+mn-lt"/>
              <a:ea typeface="+mn-ea"/>
              <a:cs typeface="+mn-cs"/>
            </a:rPr>
            <a:t>ICT</a:t>
          </a:r>
          <a:r>
            <a:rPr kumimoji="1" lang="ja-JP" altLang="ja-JP" sz="1100">
              <a:solidFill>
                <a:schemeClr val="dk1"/>
              </a:solidFill>
              <a:effectLst/>
              <a:latin typeface="+mn-lt"/>
              <a:ea typeface="+mn-ea"/>
              <a:cs typeface="+mn-cs"/>
            </a:rPr>
            <a:t>整備事業</a:t>
          </a:r>
          <a:r>
            <a:rPr kumimoji="1" lang="ja-JP" altLang="en-US" sz="1100">
              <a:solidFill>
                <a:schemeClr val="dk1"/>
              </a:solidFill>
              <a:effectLst/>
              <a:latin typeface="+mn-lt"/>
              <a:ea typeface="+mn-ea"/>
              <a:cs typeface="+mn-cs"/>
            </a:rPr>
            <a:t>が完了したことによ</a:t>
          </a:r>
          <a:r>
            <a:rPr kumimoji="1" lang="ja-JP" altLang="ja-JP" sz="1100">
              <a:solidFill>
                <a:schemeClr val="dk1"/>
              </a:solidFill>
              <a:effectLst/>
              <a:latin typeface="+mn-lt"/>
              <a:ea typeface="+mn-ea"/>
              <a:cs typeface="+mn-cs"/>
            </a:rPr>
            <a:t>り</a:t>
          </a:r>
          <a:r>
            <a:rPr kumimoji="1" lang="ja-JP" altLang="en-US" sz="1100">
              <a:solidFill>
                <a:schemeClr val="dk1"/>
              </a:solidFill>
              <a:effectLst/>
              <a:latin typeface="+mn-lt"/>
              <a:ea typeface="+mn-ea"/>
              <a:cs typeface="+mn-cs"/>
            </a:rPr>
            <a:t>大きく減少</a:t>
          </a:r>
          <a:r>
            <a:rPr kumimoji="1" lang="ja-JP" altLang="ja-JP" sz="1100">
              <a:solidFill>
                <a:schemeClr val="dk1"/>
              </a:solidFill>
              <a:effectLst/>
              <a:latin typeface="+mn-lt"/>
              <a:ea typeface="+mn-ea"/>
              <a:cs typeface="+mn-cs"/>
            </a:rPr>
            <a:t>している。災害復旧事業費は、</a:t>
          </a:r>
          <a:r>
            <a:rPr kumimoji="1" lang="ja-JP" altLang="ja-JP" sz="1100" b="0" i="0" baseline="0">
              <a:solidFill>
                <a:schemeClr val="dk1"/>
              </a:solidFill>
              <a:effectLst/>
              <a:latin typeface="+mn-lt"/>
              <a:ea typeface="+mn-ea"/>
              <a:cs typeface="+mn-cs"/>
            </a:rPr>
            <a:t>近年の豪雨災害等に</a:t>
          </a:r>
          <a:r>
            <a:rPr kumimoji="1" lang="ja-JP" altLang="en-US" sz="1100" b="0" i="0" baseline="0">
              <a:solidFill>
                <a:schemeClr val="dk1"/>
              </a:solidFill>
              <a:effectLst/>
              <a:latin typeface="+mn-lt"/>
              <a:ea typeface="+mn-ea"/>
              <a:cs typeface="+mn-cs"/>
            </a:rPr>
            <a:t>よ</a:t>
          </a:r>
          <a:r>
            <a:rPr kumimoji="1" lang="ja-JP" altLang="ja-JP" sz="1100" b="0" i="0" baseline="0">
              <a:solidFill>
                <a:schemeClr val="dk1"/>
              </a:solidFill>
              <a:effectLst/>
              <a:latin typeface="+mn-lt"/>
              <a:ea typeface="+mn-ea"/>
              <a:cs typeface="+mn-cs"/>
            </a:rPr>
            <a:t>る公共土木施設、農地農業用施設用地の復旧が増加している。その他の項目については、多少の増減は見られるが、ほぼ類似団体平均値と大きな差はなく、過去</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年間横ばいである。毎年度約</a:t>
          </a:r>
          <a:r>
            <a:rPr kumimoji="1" lang="en-US" altLang="ja-JP" sz="1100" b="0" i="0" baseline="0">
              <a:solidFill>
                <a:schemeClr val="dk1"/>
              </a:solidFill>
              <a:effectLst/>
              <a:latin typeface="+mn-lt"/>
              <a:ea typeface="+mn-ea"/>
              <a:cs typeface="+mn-cs"/>
            </a:rPr>
            <a:t>400</a:t>
          </a:r>
          <a:r>
            <a:rPr kumimoji="1" lang="ja-JP" altLang="ja-JP" sz="1100" b="0" i="0" baseline="0">
              <a:solidFill>
                <a:schemeClr val="dk1"/>
              </a:solidFill>
              <a:effectLst/>
              <a:latin typeface="+mn-lt"/>
              <a:ea typeface="+mn-ea"/>
              <a:cs typeface="+mn-cs"/>
            </a:rPr>
            <a:t>人程度人口が減少しているのも一人当たりの経費増の要因と考えられる。</a:t>
          </a:r>
          <a:endParaRPr lang="ja-JP" altLang="ja-JP" sz="11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長崎県松浦市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歳出予算の抑制</a:t>
          </a:r>
          <a:r>
            <a:rPr kumimoji="1" lang="ja-JP" altLang="ja-JP" sz="1100">
              <a:solidFill>
                <a:schemeClr val="dk1"/>
              </a:solidFill>
              <a:effectLst/>
              <a:latin typeface="+mn-lt"/>
              <a:ea typeface="+mn-ea"/>
              <a:cs typeface="+mn-cs"/>
            </a:rPr>
            <a:t>により実質収支額が前年度比で</a:t>
          </a:r>
          <a:r>
            <a:rPr kumimoji="1" lang="en-US" altLang="ja-JP" sz="1100">
              <a:solidFill>
                <a:schemeClr val="dk1"/>
              </a:solidFill>
              <a:effectLst/>
              <a:latin typeface="+mn-lt"/>
              <a:ea typeface="+mn-ea"/>
              <a:cs typeface="+mn-cs"/>
            </a:rPr>
            <a:t>1.14</a:t>
          </a:r>
          <a:r>
            <a:rPr kumimoji="1" lang="ja-JP" altLang="ja-JP" sz="1100">
              <a:solidFill>
                <a:schemeClr val="dk1"/>
              </a:solidFill>
              <a:effectLst/>
              <a:latin typeface="+mn-lt"/>
              <a:ea typeface="+mn-ea"/>
              <a:cs typeface="+mn-cs"/>
            </a:rPr>
            <a:t>％増加し、財政調整基金の積立額の増加により実質単年度収支も改善している。しかし、今後も人口減少やそれに伴う普通交付税の減少が見込まれる中、財政調整基金の取り崩しなどでの対応が必要となってくることから、実質単年度収支は悪化することが見込まれる。よって、引き続き定員管理及び給与の適正化による人件費の抑制、物件費の削減、補助金等の整理合理化、市税等収納率の向上及び滞納額の縮減等の取組みを通じて、財政基盤の強化に努めていかなければならない。</a:t>
          </a:r>
          <a:endParaRPr lang="ja-JP" altLang="ja-JP" sz="11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長崎県松浦市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近年では全会計とも黒字で推移している。今後も定員管理及び給与の適正化による人件費の抑制、物件費の削減、補助金等の整理合理化、市税等収納率の向上及び滞納額の縮減等の取組みを通じて、財政基盤の強化に努める。</a:t>
          </a:r>
          <a:endParaRPr lang="ja-JP" altLang="ja-JP" sz="13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594" t="s">
        <v>80</v>
      </c>
      <c r="C1" s="594"/>
      <c r="D1" s="594"/>
      <c r="E1" s="594"/>
      <c r="F1" s="594"/>
      <c r="G1" s="594"/>
      <c r="H1" s="594"/>
      <c r="I1" s="594"/>
      <c r="J1" s="594"/>
      <c r="K1" s="594"/>
      <c r="L1" s="594"/>
      <c r="M1" s="594"/>
      <c r="N1" s="594"/>
      <c r="O1" s="594"/>
      <c r="P1" s="594"/>
      <c r="Q1" s="594"/>
      <c r="R1" s="594"/>
      <c r="S1" s="594"/>
      <c r="T1" s="594"/>
      <c r="U1" s="594"/>
      <c r="V1" s="594"/>
      <c r="W1" s="594"/>
      <c r="X1" s="594"/>
      <c r="Y1" s="594"/>
      <c r="Z1" s="594"/>
      <c r="AA1" s="594"/>
      <c r="AB1" s="594"/>
      <c r="AC1" s="594"/>
      <c r="AD1" s="594"/>
      <c r="AE1" s="594"/>
      <c r="AF1" s="594"/>
      <c r="AG1" s="594"/>
      <c r="AH1" s="594"/>
      <c r="AI1" s="594"/>
      <c r="AJ1" s="594"/>
      <c r="AK1" s="594"/>
      <c r="AL1" s="594"/>
      <c r="AM1" s="594"/>
      <c r="AN1" s="594"/>
      <c r="AO1" s="594"/>
      <c r="AP1" s="594"/>
      <c r="AQ1" s="594"/>
      <c r="AR1" s="594"/>
      <c r="AS1" s="594"/>
      <c r="AT1" s="594"/>
      <c r="AU1" s="594"/>
      <c r="AV1" s="594"/>
      <c r="AW1" s="594"/>
      <c r="AX1" s="594"/>
      <c r="AY1" s="594"/>
      <c r="AZ1" s="594"/>
      <c r="BA1" s="594"/>
      <c r="BB1" s="594"/>
      <c r="BC1" s="594"/>
      <c r="BD1" s="594"/>
      <c r="BE1" s="594"/>
      <c r="BF1" s="594"/>
      <c r="BG1" s="594"/>
      <c r="BH1" s="594"/>
      <c r="BI1" s="594"/>
      <c r="BJ1" s="594"/>
      <c r="BK1" s="594"/>
      <c r="BL1" s="594"/>
      <c r="BM1" s="594"/>
      <c r="BN1" s="594"/>
      <c r="BO1" s="594"/>
      <c r="BP1" s="594"/>
      <c r="BQ1" s="594"/>
      <c r="BR1" s="594"/>
      <c r="BS1" s="594"/>
      <c r="BT1" s="594"/>
      <c r="BU1" s="594"/>
      <c r="BV1" s="594"/>
      <c r="BW1" s="594"/>
      <c r="BX1" s="594"/>
      <c r="BY1" s="594"/>
      <c r="BZ1" s="594"/>
      <c r="CA1" s="594"/>
      <c r="CB1" s="594"/>
      <c r="CC1" s="594"/>
      <c r="CD1" s="594"/>
      <c r="CE1" s="594"/>
      <c r="CF1" s="594"/>
      <c r="CG1" s="594"/>
      <c r="CH1" s="594"/>
      <c r="CI1" s="594"/>
      <c r="CJ1" s="594"/>
      <c r="CK1" s="594"/>
      <c r="CL1" s="594"/>
      <c r="CM1" s="594"/>
      <c r="CN1" s="594"/>
      <c r="CO1" s="594"/>
      <c r="CP1" s="594"/>
      <c r="CQ1" s="594"/>
      <c r="CR1" s="594"/>
      <c r="CS1" s="594"/>
      <c r="CT1" s="594"/>
      <c r="CU1" s="594"/>
      <c r="CV1" s="594"/>
      <c r="CW1" s="594"/>
      <c r="CX1" s="594"/>
      <c r="CY1" s="594"/>
      <c r="CZ1" s="594"/>
      <c r="DA1" s="594"/>
      <c r="DB1" s="594"/>
      <c r="DC1" s="594"/>
      <c r="DD1" s="594"/>
      <c r="DE1" s="594"/>
      <c r="DF1" s="594"/>
      <c r="DG1" s="594"/>
      <c r="DH1" s="594"/>
      <c r="DI1" s="594"/>
      <c r="DJ1" s="178"/>
      <c r="DK1" s="178"/>
      <c r="DL1" s="178"/>
      <c r="DM1" s="178"/>
      <c r="DN1" s="178"/>
      <c r="DO1" s="178"/>
    </row>
    <row r="2" spans="1:119" ht="24.75" thickBot="1" x14ac:dyDescent="0.2">
      <c r="B2" s="179" t="s">
        <v>81</v>
      </c>
      <c r="C2" s="179"/>
      <c r="D2" s="180"/>
    </row>
    <row r="3" spans="1:119" ht="18.75" customHeight="1" thickBot="1" x14ac:dyDescent="0.2">
      <c r="A3" s="178"/>
      <c r="B3" s="595" t="s">
        <v>82</v>
      </c>
      <c r="C3" s="596"/>
      <c r="D3" s="596"/>
      <c r="E3" s="597"/>
      <c r="F3" s="597"/>
      <c r="G3" s="597"/>
      <c r="H3" s="597"/>
      <c r="I3" s="597"/>
      <c r="J3" s="597"/>
      <c r="K3" s="597"/>
      <c r="L3" s="597" t="s">
        <v>83</v>
      </c>
      <c r="M3" s="597"/>
      <c r="N3" s="597"/>
      <c r="O3" s="597"/>
      <c r="P3" s="597"/>
      <c r="Q3" s="597"/>
      <c r="R3" s="600"/>
      <c r="S3" s="600"/>
      <c r="T3" s="600"/>
      <c r="U3" s="600"/>
      <c r="V3" s="601"/>
      <c r="W3" s="491" t="s">
        <v>84</v>
      </c>
      <c r="X3" s="492"/>
      <c r="Y3" s="492"/>
      <c r="Z3" s="492"/>
      <c r="AA3" s="492"/>
      <c r="AB3" s="596"/>
      <c r="AC3" s="600" t="s">
        <v>85</v>
      </c>
      <c r="AD3" s="492"/>
      <c r="AE3" s="492"/>
      <c r="AF3" s="492"/>
      <c r="AG3" s="492"/>
      <c r="AH3" s="492"/>
      <c r="AI3" s="492"/>
      <c r="AJ3" s="492"/>
      <c r="AK3" s="492"/>
      <c r="AL3" s="562"/>
      <c r="AM3" s="491" t="s">
        <v>86</v>
      </c>
      <c r="AN3" s="492"/>
      <c r="AO3" s="492"/>
      <c r="AP3" s="492"/>
      <c r="AQ3" s="492"/>
      <c r="AR3" s="492"/>
      <c r="AS3" s="492"/>
      <c r="AT3" s="492"/>
      <c r="AU3" s="492"/>
      <c r="AV3" s="492"/>
      <c r="AW3" s="492"/>
      <c r="AX3" s="562"/>
      <c r="AY3" s="554" t="s">
        <v>1</v>
      </c>
      <c r="AZ3" s="555"/>
      <c r="BA3" s="555"/>
      <c r="BB3" s="555"/>
      <c r="BC3" s="555"/>
      <c r="BD3" s="555"/>
      <c r="BE3" s="555"/>
      <c r="BF3" s="555"/>
      <c r="BG3" s="555"/>
      <c r="BH3" s="555"/>
      <c r="BI3" s="555"/>
      <c r="BJ3" s="555"/>
      <c r="BK3" s="555"/>
      <c r="BL3" s="555"/>
      <c r="BM3" s="604"/>
      <c r="BN3" s="491" t="s">
        <v>87</v>
      </c>
      <c r="BO3" s="492"/>
      <c r="BP3" s="492"/>
      <c r="BQ3" s="492"/>
      <c r="BR3" s="492"/>
      <c r="BS3" s="492"/>
      <c r="BT3" s="492"/>
      <c r="BU3" s="562"/>
      <c r="BV3" s="491" t="s">
        <v>88</v>
      </c>
      <c r="BW3" s="492"/>
      <c r="BX3" s="492"/>
      <c r="BY3" s="492"/>
      <c r="BZ3" s="492"/>
      <c r="CA3" s="492"/>
      <c r="CB3" s="492"/>
      <c r="CC3" s="562"/>
      <c r="CD3" s="554" t="s">
        <v>1</v>
      </c>
      <c r="CE3" s="555"/>
      <c r="CF3" s="555"/>
      <c r="CG3" s="555"/>
      <c r="CH3" s="555"/>
      <c r="CI3" s="555"/>
      <c r="CJ3" s="555"/>
      <c r="CK3" s="555"/>
      <c r="CL3" s="555"/>
      <c r="CM3" s="555"/>
      <c r="CN3" s="555"/>
      <c r="CO3" s="555"/>
      <c r="CP3" s="555"/>
      <c r="CQ3" s="555"/>
      <c r="CR3" s="555"/>
      <c r="CS3" s="604"/>
      <c r="CT3" s="491" t="s">
        <v>89</v>
      </c>
      <c r="CU3" s="492"/>
      <c r="CV3" s="492"/>
      <c r="CW3" s="492"/>
      <c r="CX3" s="492"/>
      <c r="CY3" s="492"/>
      <c r="CZ3" s="492"/>
      <c r="DA3" s="562"/>
      <c r="DB3" s="491" t="s">
        <v>90</v>
      </c>
      <c r="DC3" s="492"/>
      <c r="DD3" s="492"/>
      <c r="DE3" s="492"/>
      <c r="DF3" s="492"/>
      <c r="DG3" s="492"/>
      <c r="DH3" s="492"/>
      <c r="DI3" s="562"/>
    </row>
    <row r="4" spans="1:119" ht="18.75" customHeight="1" x14ac:dyDescent="0.15">
      <c r="A4" s="178"/>
      <c r="B4" s="570"/>
      <c r="C4" s="571"/>
      <c r="D4" s="571"/>
      <c r="E4" s="572"/>
      <c r="F4" s="572"/>
      <c r="G4" s="572"/>
      <c r="H4" s="572"/>
      <c r="I4" s="572"/>
      <c r="J4" s="572"/>
      <c r="K4" s="572"/>
      <c r="L4" s="572"/>
      <c r="M4" s="572"/>
      <c r="N4" s="572"/>
      <c r="O4" s="572"/>
      <c r="P4" s="572"/>
      <c r="Q4" s="572"/>
      <c r="R4" s="576"/>
      <c r="S4" s="576"/>
      <c r="T4" s="576"/>
      <c r="U4" s="576"/>
      <c r="V4" s="577"/>
      <c r="W4" s="563"/>
      <c r="X4" s="373"/>
      <c r="Y4" s="373"/>
      <c r="Z4" s="373"/>
      <c r="AA4" s="373"/>
      <c r="AB4" s="571"/>
      <c r="AC4" s="576"/>
      <c r="AD4" s="373"/>
      <c r="AE4" s="373"/>
      <c r="AF4" s="373"/>
      <c r="AG4" s="373"/>
      <c r="AH4" s="373"/>
      <c r="AI4" s="373"/>
      <c r="AJ4" s="373"/>
      <c r="AK4" s="373"/>
      <c r="AL4" s="564"/>
      <c r="AM4" s="513"/>
      <c r="AN4" s="411"/>
      <c r="AO4" s="411"/>
      <c r="AP4" s="411"/>
      <c r="AQ4" s="411"/>
      <c r="AR4" s="411"/>
      <c r="AS4" s="411"/>
      <c r="AT4" s="411"/>
      <c r="AU4" s="411"/>
      <c r="AV4" s="411"/>
      <c r="AW4" s="411"/>
      <c r="AX4" s="603"/>
      <c r="AY4" s="448" t="s">
        <v>91</v>
      </c>
      <c r="AZ4" s="449"/>
      <c r="BA4" s="449"/>
      <c r="BB4" s="449"/>
      <c r="BC4" s="449"/>
      <c r="BD4" s="449"/>
      <c r="BE4" s="449"/>
      <c r="BF4" s="449"/>
      <c r="BG4" s="449"/>
      <c r="BH4" s="449"/>
      <c r="BI4" s="449"/>
      <c r="BJ4" s="449"/>
      <c r="BK4" s="449"/>
      <c r="BL4" s="449"/>
      <c r="BM4" s="450"/>
      <c r="BN4" s="451">
        <v>20461142</v>
      </c>
      <c r="BO4" s="452"/>
      <c r="BP4" s="452"/>
      <c r="BQ4" s="452"/>
      <c r="BR4" s="452"/>
      <c r="BS4" s="452"/>
      <c r="BT4" s="452"/>
      <c r="BU4" s="453"/>
      <c r="BV4" s="451">
        <v>24700861</v>
      </c>
      <c r="BW4" s="452"/>
      <c r="BX4" s="452"/>
      <c r="BY4" s="452"/>
      <c r="BZ4" s="452"/>
      <c r="CA4" s="452"/>
      <c r="CB4" s="452"/>
      <c r="CC4" s="453"/>
      <c r="CD4" s="588" t="s">
        <v>92</v>
      </c>
      <c r="CE4" s="589"/>
      <c r="CF4" s="589"/>
      <c r="CG4" s="589"/>
      <c r="CH4" s="589"/>
      <c r="CI4" s="589"/>
      <c r="CJ4" s="589"/>
      <c r="CK4" s="589"/>
      <c r="CL4" s="589"/>
      <c r="CM4" s="589"/>
      <c r="CN4" s="589"/>
      <c r="CO4" s="589"/>
      <c r="CP4" s="589"/>
      <c r="CQ4" s="589"/>
      <c r="CR4" s="589"/>
      <c r="CS4" s="590"/>
      <c r="CT4" s="591">
        <v>7</v>
      </c>
      <c r="CU4" s="592"/>
      <c r="CV4" s="592"/>
      <c r="CW4" s="592"/>
      <c r="CX4" s="592"/>
      <c r="CY4" s="592"/>
      <c r="CZ4" s="592"/>
      <c r="DA4" s="593"/>
      <c r="DB4" s="591">
        <v>5.9</v>
      </c>
      <c r="DC4" s="592"/>
      <c r="DD4" s="592"/>
      <c r="DE4" s="592"/>
      <c r="DF4" s="592"/>
      <c r="DG4" s="592"/>
      <c r="DH4" s="592"/>
      <c r="DI4" s="593"/>
    </row>
    <row r="5" spans="1:119" ht="18.75" customHeight="1" x14ac:dyDescent="0.15">
      <c r="A5" s="178"/>
      <c r="B5" s="598"/>
      <c r="C5" s="412"/>
      <c r="D5" s="412"/>
      <c r="E5" s="599"/>
      <c r="F5" s="599"/>
      <c r="G5" s="599"/>
      <c r="H5" s="599"/>
      <c r="I5" s="599"/>
      <c r="J5" s="599"/>
      <c r="K5" s="599"/>
      <c r="L5" s="599"/>
      <c r="M5" s="599"/>
      <c r="N5" s="599"/>
      <c r="O5" s="599"/>
      <c r="P5" s="599"/>
      <c r="Q5" s="599"/>
      <c r="R5" s="410"/>
      <c r="S5" s="410"/>
      <c r="T5" s="410"/>
      <c r="U5" s="410"/>
      <c r="V5" s="602"/>
      <c r="W5" s="513"/>
      <c r="X5" s="411"/>
      <c r="Y5" s="411"/>
      <c r="Z5" s="411"/>
      <c r="AA5" s="411"/>
      <c r="AB5" s="412"/>
      <c r="AC5" s="410"/>
      <c r="AD5" s="411"/>
      <c r="AE5" s="411"/>
      <c r="AF5" s="411"/>
      <c r="AG5" s="411"/>
      <c r="AH5" s="411"/>
      <c r="AI5" s="411"/>
      <c r="AJ5" s="411"/>
      <c r="AK5" s="411"/>
      <c r="AL5" s="603"/>
      <c r="AM5" s="479" t="s">
        <v>93</v>
      </c>
      <c r="AN5" s="379"/>
      <c r="AO5" s="379"/>
      <c r="AP5" s="379"/>
      <c r="AQ5" s="379"/>
      <c r="AR5" s="379"/>
      <c r="AS5" s="379"/>
      <c r="AT5" s="380"/>
      <c r="AU5" s="480" t="s">
        <v>94</v>
      </c>
      <c r="AV5" s="481"/>
      <c r="AW5" s="481"/>
      <c r="AX5" s="481"/>
      <c r="AY5" s="436" t="s">
        <v>95</v>
      </c>
      <c r="AZ5" s="437"/>
      <c r="BA5" s="437"/>
      <c r="BB5" s="437"/>
      <c r="BC5" s="437"/>
      <c r="BD5" s="437"/>
      <c r="BE5" s="437"/>
      <c r="BF5" s="437"/>
      <c r="BG5" s="437"/>
      <c r="BH5" s="437"/>
      <c r="BI5" s="437"/>
      <c r="BJ5" s="437"/>
      <c r="BK5" s="437"/>
      <c r="BL5" s="437"/>
      <c r="BM5" s="438"/>
      <c r="BN5" s="422">
        <v>19570524</v>
      </c>
      <c r="BO5" s="423"/>
      <c r="BP5" s="423"/>
      <c r="BQ5" s="423"/>
      <c r="BR5" s="423"/>
      <c r="BS5" s="423"/>
      <c r="BT5" s="423"/>
      <c r="BU5" s="424"/>
      <c r="BV5" s="422">
        <v>23938998</v>
      </c>
      <c r="BW5" s="423"/>
      <c r="BX5" s="423"/>
      <c r="BY5" s="423"/>
      <c r="BZ5" s="423"/>
      <c r="CA5" s="423"/>
      <c r="CB5" s="423"/>
      <c r="CC5" s="424"/>
      <c r="CD5" s="462" t="s">
        <v>96</v>
      </c>
      <c r="CE5" s="382"/>
      <c r="CF5" s="382"/>
      <c r="CG5" s="382"/>
      <c r="CH5" s="382"/>
      <c r="CI5" s="382"/>
      <c r="CJ5" s="382"/>
      <c r="CK5" s="382"/>
      <c r="CL5" s="382"/>
      <c r="CM5" s="382"/>
      <c r="CN5" s="382"/>
      <c r="CO5" s="382"/>
      <c r="CP5" s="382"/>
      <c r="CQ5" s="382"/>
      <c r="CR5" s="382"/>
      <c r="CS5" s="463"/>
      <c r="CT5" s="419">
        <v>87</v>
      </c>
      <c r="CU5" s="420"/>
      <c r="CV5" s="420"/>
      <c r="CW5" s="420"/>
      <c r="CX5" s="420"/>
      <c r="CY5" s="420"/>
      <c r="CZ5" s="420"/>
      <c r="DA5" s="421"/>
      <c r="DB5" s="419">
        <v>91</v>
      </c>
      <c r="DC5" s="420"/>
      <c r="DD5" s="420"/>
      <c r="DE5" s="420"/>
      <c r="DF5" s="420"/>
      <c r="DG5" s="420"/>
      <c r="DH5" s="420"/>
      <c r="DI5" s="421"/>
    </row>
    <row r="6" spans="1:119" ht="18.75" customHeight="1" x14ac:dyDescent="0.15">
      <c r="A6" s="178"/>
      <c r="B6" s="568" t="s">
        <v>97</v>
      </c>
      <c r="C6" s="409"/>
      <c r="D6" s="409"/>
      <c r="E6" s="569"/>
      <c r="F6" s="569"/>
      <c r="G6" s="569"/>
      <c r="H6" s="569"/>
      <c r="I6" s="569"/>
      <c r="J6" s="569"/>
      <c r="K6" s="569"/>
      <c r="L6" s="569" t="s">
        <v>98</v>
      </c>
      <c r="M6" s="569"/>
      <c r="N6" s="569"/>
      <c r="O6" s="569"/>
      <c r="P6" s="569"/>
      <c r="Q6" s="569"/>
      <c r="R6" s="407"/>
      <c r="S6" s="407"/>
      <c r="T6" s="407"/>
      <c r="U6" s="407"/>
      <c r="V6" s="575"/>
      <c r="W6" s="512" t="s">
        <v>99</v>
      </c>
      <c r="X6" s="408"/>
      <c r="Y6" s="408"/>
      <c r="Z6" s="408"/>
      <c r="AA6" s="408"/>
      <c r="AB6" s="409"/>
      <c r="AC6" s="580" t="s">
        <v>100</v>
      </c>
      <c r="AD6" s="581"/>
      <c r="AE6" s="581"/>
      <c r="AF6" s="581"/>
      <c r="AG6" s="581"/>
      <c r="AH6" s="581"/>
      <c r="AI6" s="581"/>
      <c r="AJ6" s="581"/>
      <c r="AK6" s="581"/>
      <c r="AL6" s="582"/>
      <c r="AM6" s="479" t="s">
        <v>101</v>
      </c>
      <c r="AN6" s="379"/>
      <c r="AO6" s="379"/>
      <c r="AP6" s="379"/>
      <c r="AQ6" s="379"/>
      <c r="AR6" s="379"/>
      <c r="AS6" s="379"/>
      <c r="AT6" s="380"/>
      <c r="AU6" s="480" t="s">
        <v>94</v>
      </c>
      <c r="AV6" s="481"/>
      <c r="AW6" s="481"/>
      <c r="AX6" s="481"/>
      <c r="AY6" s="436" t="s">
        <v>102</v>
      </c>
      <c r="AZ6" s="437"/>
      <c r="BA6" s="437"/>
      <c r="BB6" s="437"/>
      <c r="BC6" s="437"/>
      <c r="BD6" s="437"/>
      <c r="BE6" s="437"/>
      <c r="BF6" s="437"/>
      <c r="BG6" s="437"/>
      <c r="BH6" s="437"/>
      <c r="BI6" s="437"/>
      <c r="BJ6" s="437"/>
      <c r="BK6" s="437"/>
      <c r="BL6" s="437"/>
      <c r="BM6" s="438"/>
      <c r="BN6" s="422">
        <v>890618</v>
      </c>
      <c r="BO6" s="423"/>
      <c r="BP6" s="423"/>
      <c r="BQ6" s="423"/>
      <c r="BR6" s="423"/>
      <c r="BS6" s="423"/>
      <c r="BT6" s="423"/>
      <c r="BU6" s="424"/>
      <c r="BV6" s="422">
        <v>761863</v>
      </c>
      <c r="BW6" s="423"/>
      <c r="BX6" s="423"/>
      <c r="BY6" s="423"/>
      <c r="BZ6" s="423"/>
      <c r="CA6" s="423"/>
      <c r="CB6" s="423"/>
      <c r="CC6" s="424"/>
      <c r="CD6" s="462" t="s">
        <v>103</v>
      </c>
      <c r="CE6" s="382"/>
      <c r="CF6" s="382"/>
      <c r="CG6" s="382"/>
      <c r="CH6" s="382"/>
      <c r="CI6" s="382"/>
      <c r="CJ6" s="382"/>
      <c r="CK6" s="382"/>
      <c r="CL6" s="382"/>
      <c r="CM6" s="382"/>
      <c r="CN6" s="382"/>
      <c r="CO6" s="382"/>
      <c r="CP6" s="382"/>
      <c r="CQ6" s="382"/>
      <c r="CR6" s="382"/>
      <c r="CS6" s="463"/>
      <c r="CT6" s="565">
        <v>89.5</v>
      </c>
      <c r="CU6" s="566"/>
      <c r="CV6" s="566"/>
      <c r="CW6" s="566"/>
      <c r="CX6" s="566"/>
      <c r="CY6" s="566"/>
      <c r="CZ6" s="566"/>
      <c r="DA6" s="567"/>
      <c r="DB6" s="565">
        <v>92.8</v>
      </c>
      <c r="DC6" s="566"/>
      <c r="DD6" s="566"/>
      <c r="DE6" s="566"/>
      <c r="DF6" s="566"/>
      <c r="DG6" s="566"/>
      <c r="DH6" s="566"/>
      <c r="DI6" s="567"/>
    </row>
    <row r="7" spans="1:119" ht="18.75" customHeight="1" x14ac:dyDescent="0.15">
      <c r="A7" s="178"/>
      <c r="B7" s="570"/>
      <c r="C7" s="571"/>
      <c r="D7" s="571"/>
      <c r="E7" s="572"/>
      <c r="F7" s="572"/>
      <c r="G7" s="572"/>
      <c r="H7" s="572"/>
      <c r="I7" s="572"/>
      <c r="J7" s="572"/>
      <c r="K7" s="572"/>
      <c r="L7" s="572"/>
      <c r="M7" s="572"/>
      <c r="N7" s="572"/>
      <c r="O7" s="572"/>
      <c r="P7" s="572"/>
      <c r="Q7" s="572"/>
      <c r="R7" s="576"/>
      <c r="S7" s="576"/>
      <c r="T7" s="576"/>
      <c r="U7" s="576"/>
      <c r="V7" s="577"/>
      <c r="W7" s="563"/>
      <c r="X7" s="373"/>
      <c r="Y7" s="373"/>
      <c r="Z7" s="373"/>
      <c r="AA7" s="373"/>
      <c r="AB7" s="571"/>
      <c r="AC7" s="583"/>
      <c r="AD7" s="374"/>
      <c r="AE7" s="374"/>
      <c r="AF7" s="374"/>
      <c r="AG7" s="374"/>
      <c r="AH7" s="374"/>
      <c r="AI7" s="374"/>
      <c r="AJ7" s="374"/>
      <c r="AK7" s="374"/>
      <c r="AL7" s="584"/>
      <c r="AM7" s="479" t="s">
        <v>104</v>
      </c>
      <c r="AN7" s="379"/>
      <c r="AO7" s="379"/>
      <c r="AP7" s="379"/>
      <c r="AQ7" s="379"/>
      <c r="AR7" s="379"/>
      <c r="AS7" s="379"/>
      <c r="AT7" s="380"/>
      <c r="AU7" s="480" t="s">
        <v>94</v>
      </c>
      <c r="AV7" s="481"/>
      <c r="AW7" s="481"/>
      <c r="AX7" s="481"/>
      <c r="AY7" s="436" t="s">
        <v>105</v>
      </c>
      <c r="AZ7" s="437"/>
      <c r="BA7" s="437"/>
      <c r="BB7" s="437"/>
      <c r="BC7" s="437"/>
      <c r="BD7" s="437"/>
      <c r="BE7" s="437"/>
      <c r="BF7" s="437"/>
      <c r="BG7" s="437"/>
      <c r="BH7" s="437"/>
      <c r="BI7" s="437"/>
      <c r="BJ7" s="437"/>
      <c r="BK7" s="437"/>
      <c r="BL7" s="437"/>
      <c r="BM7" s="438"/>
      <c r="BN7" s="422">
        <v>206359</v>
      </c>
      <c r="BO7" s="423"/>
      <c r="BP7" s="423"/>
      <c r="BQ7" s="423"/>
      <c r="BR7" s="423"/>
      <c r="BS7" s="423"/>
      <c r="BT7" s="423"/>
      <c r="BU7" s="424"/>
      <c r="BV7" s="422">
        <v>208132</v>
      </c>
      <c r="BW7" s="423"/>
      <c r="BX7" s="423"/>
      <c r="BY7" s="423"/>
      <c r="BZ7" s="423"/>
      <c r="CA7" s="423"/>
      <c r="CB7" s="423"/>
      <c r="CC7" s="424"/>
      <c r="CD7" s="462" t="s">
        <v>106</v>
      </c>
      <c r="CE7" s="382"/>
      <c r="CF7" s="382"/>
      <c r="CG7" s="382"/>
      <c r="CH7" s="382"/>
      <c r="CI7" s="382"/>
      <c r="CJ7" s="382"/>
      <c r="CK7" s="382"/>
      <c r="CL7" s="382"/>
      <c r="CM7" s="382"/>
      <c r="CN7" s="382"/>
      <c r="CO7" s="382"/>
      <c r="CP7" s="382"/>
      <c r="CQ7" s="382"/>
      <c r="CR7" s="382"/>
      <c r="CS7" s="463"/>
      <c r="CT7" s="422">
        <v>9741742</v>
      </c>
      <c r="CU7" s="423"/>
      <c r="CV7" s="423"/>
      <c r="CW7" s="423"/>
      <c r="CX7" s="423"/>
      <c r="CY7" s="423"/>
      <c r="CZ7" s="423"/>
      <c r="DA7" s="424"/>
      <c r="DB7" s="422">
        <v>9421672</v>
      </c>
      <c r="DC7" s="423"/>
      <c r="DD7" s="423"/>
      <c r="DE7" s="423"/>
      <c r="DF7" s="423"/>
      <c r="DG7" s="423"/>
      <c r="DH7" s="423"/>
      <c r="DI7" s="424"/>
    </row>
    <row r="8" spans="1:119" ht="18.75" customHeight="1" thickBot="1" x14ac:dyDescent="0.2">
      <c r="A8" s="178"/>
      <c r="B8" s="573"/>
      <c r="C8" s="518"/>
      <c r="D8" s="518"/>
      <c r="E8" s="574"/>
      <c r="F8" s="574"/>
      <c r="G8" s="574"/>
      <c r="H8" s="574"/>
      <c r="I8" s="574"/>
      <c r="J8" s="574"/>
      <c r="K8" s="574"/>
      <c r="L8" s="574"/>
      <c r="M8" s="574"/>
      <c r="N8" s="574"/>
      <c r="O8" s="574"/>
      <c r="P8" s="574"/>
      <c r="Q8" s="574"/>
      <c r="R8" s="578"/>
      <c r="S8" s="578"/>
      <c r="T8" s="578"/>
      <c r="U8" s="578"/>
      <c r="V8" s="579"/>
      <c r="W8" s="493"/>
      <c r="X8" s="494"/>
      <c r="Y8" s="494"/>
      <c r="Z8" s="494"/>
      <c r="AA8" s="494"/>
      <c r="AB8" s="518"/>
      <c r="AC8" s="585"/>
      <c r="AD8" s="586"/>
      <c r="AE8" s="586"/>
      <c r="AF8" s="586"/>
      <c r="AG8" s="586"/>
      <c r="AH8" s="586"/>
      <c r="AI8" s="586"/>
      <c r="AJ8" s="586"/>
      <c r="AK8" s="586"/>
      <c r="AL8" s="587"/>
      <c r="AM8" s="479" t="s">
        <v>107</v>
      </c>
      <c r="AN8" s="379"/>
      <c r="AO8" s="379"/>
      <c r="AP8" s="379"/>
      <c r="AQ8" s="379"/>
      <c r="AR8" s="379"/>
      <c r="AS8" s="379"/>
      <c r="AT8" s="380"/>
      <c r="AU8" s="480" t="s">
        <v>108</v>
      </c>
      <c r="AV8" s="481"/>
      <c r="AW8" s="481"/>
      <c r="AX8" s="481"/>
      <c r="AY8" s="436" t="s">
        <v>109</v>
      </c>
      <c r="AZ8" s="437"/>
      <c r="BA8" s="437"/>
      <c r="BB8" s="437"/>
      <c r="BC8" s="437"/>
      <c r="BD8" s="437"/>
      <c r="BE8" s="437"/>
      <c r="BF8" s="437"/>
      <c r="BG8" s="437"/>
      <c r="BH8" s="437"/>
      <c r="BI8" s="437"/>
      <c r="BJ8" s="437"/>
      <c r="BK8" s="437"/>
      <c r="BL8" s="437"/>
      <c r="BM8" s="438"/>
      <c r="BN8" s="422">
        <v>684259</v>
      </c>
      <c r="BO8" s="423"/>
      <c r="BP8" s="423"/>
      <c r="BQ8" s="423"/>
      <c r="BR8" s="423"/>
      <c r="BS8" s="423"/>
      <c r="BT8" s="423"/>
      <c r="BU8" s="424"/>
      <c r="BV8" s="422">
        <v>553731</v>
      </c>
      <c r="BW8" s="423"/>
      <c r="BX8" s="423"/>
      <c r="BY8" s="423"/>
      <c r="BZ8" s="423"/>
      <c r="CA8" s="423"/>
      <c r="CB8" s="423"/>
      <c r="CC8" s="424"/>
      <c r="CD8" s="462" t="s">
        <v>110</v>
      </c>
      <c r="CE8" s="382"/>
      <c r="CF8" s="382"/>
      <c r="CG8" s="382"/>
      <c r="CH8" s="382"/>
      <c r="CI8" s="382"/>
      <c r="CJ8" s="382"/>
      <c r="CK8" s="382"/>
      <c r="CL8" s="382"/>
      <c r="CM8" s="382"/>
      <c r="CN8" s="382"/>
      <c r="CO8" s="382"/>
      <c r="CP8" s="382"/>
      <c r="CQ8" s="382"/>
      <c r="CR8" s="382"/>
      <c r="CS8" s="463"/>
      <c r="CT8" s="525">
        <v>0.54</v>
      </c>
      <c r="CU8" s="526"/>
      <c r="CV8" s="526"/>
      <c r="CW8" s="526"/>
      <c r="CX8" s="526"/>
      <c r="CY8" s="526"/>
      <c r="CZ8" s="526"/>
      <c r="DA8" s="527"/>
      <c r="DB8" s="525">
        <v>0.5</v>
      </c>
      <c r="DC8" s="526"/>
      <c r="DD8" s="526"/>
      <c r="DE8" s="526"/>
      <c r="DF8" s="526"/>
      <c r="DG8" s="526"/>
      <c r="DH8" s="526"/>
      <c r="DI8" s="527"/>
    </row>
    <row r="9" spans="1:119" ht="18.75" customHeight="1" thickBot="1" x14ac:dyDescent="0.2">
      <c r="A9" s="178"/>
      <c r="B9" s="554" t="s">
        <v>111</v>
      </c>
      <c r="C9" s="555"/>
      <c r="D9" s="555"/>
      <c r="E9" s="555"/>
      <c r="F9" s="555"/>
      <c r="G9" s="555"/>
      <c r="H9" s="555"/>
      <c r="I9" s="555"/>
      <c r="J9" s="555"/>
      <c r="K9" s="473"/>
      <c r="L9" s="556" t="s">
        <v>112</v>
      </c>
      <c r="M9" s="557"/>
      <c r="N9" s="557"/>
      <c r="O9" s="557"/>
      <c r="P9" s="557"/>
      <c r="Q9" s="558"/>
      <c r="R9" s="559">
        <v>21271</v>
      </c>
      <c r="S9" s="560"/>
      <c r="T9" s="560"/>
      <c r="U9" s="560"/>
      <c r="V9" s="561"/>
      <c r="W9" s="491" t="s">
        <v>113</v>
      </c>
      <c r="X9" s="492"/>
      <c r="Y9" s="492"/>
      <c r="Z9" s="492"/>
      <c r="AA9" s="492"/>
      <c r="AB9" s="492"/>
      <c r="AC9" s="492"/>
      <c r="AD9" s="492"/>
      <c r="AE9" s="492"/>
      <c r="AF9" s="492"/>
      <c r="AG9" s="492"/>
      <c r="AH9" s="492"/>
      <c r="AI9" s="492"/>
      <c r="AJ9" s="492"/>
      <c r="AK9" s="492"/>
      <c r="AL9" s="562"/>
      <c r="AM9" s="479" t="s">
        <v>114</v>
      </c>
      <c r="AN9" s="379"/>
      <c r="AO9" s="379"/>
      <c r="AP9" s="379"/>
      <c r="AQ9" s="379"/>
      <c r="AR9" s="379"/>
      <c r="AS9" s="379"/>
      <c r="AT9" s="380"/>
      <c r="AU9" s="480" t="s">
        <v>94</v>
      </c>
      <c r="AV9" s="481"/>
      <c r="AW9" s="481"/>
      <c r="AX9" s="481"/>
      <c r="AY9" s="436" t="s">
        <v>115</v>
      </c>
      <c r="AZ9" s="437"/>
      <c r="BA9" s="437"/>
      <c r="BB9" s="437"/>
      <c r="BC9" s="437"/>
      <c r="BD9" s="437"/>
      <c r="BE9" s="437"/>
      <c r="BF9" s="437"/>
      <c r="BG9" s="437"/>
      <c r="BH9" s="437"/>
      <c r="BI9" s="437"/>
      <c r="BJ9" s="437"/>
      <c r="BK9" s="437"/>
      <c r="BL9" s="437"/>
      <c r="BM9" s="438"/>
      <c r="BN9" s="422">
        <v>130528</v>
      </c>
      <c r="BO9" s="423"/>
      <c r="BP9" s="423"/>
      <c r="BQ9" s="423"/>
      <c r="BR9" s="423"/>
      <c r="BS9" s="423"/>
      <c r="BT9" s="423"/>
      <c r="BU9" s="424"/>
      <c r="BV9" s="422">
        <v>-181378</v>
      </c>
      <c r="BW9" s="423"/>
      <c r="BX9" s="423"/>
      <c r="BY9" s="423"/>
      <c r="BZ9" s="423"/>
      <c r="CA9" s="423"/>
      <c r="CB9" s="423"/>
      <c r="CC9" s="424"/>
      <c r="CD9" s="462" t="s">
        <v>116</v>
      </c>
      <c r="CE9" s="382"/>
      <c r="CF9" s="382"/>
      <c r="CG9" s="382"/>
      <c r="CH9" s="382"/>
      <c r="CI9" s="382"/>
      <c r="CJ9" s="382"/>
      <c r="CK9" s="382"/>
      <c r="CL9" s="382"/>
      <c r="CM9" s="382"/>
      <c r="CN9" s="382"/>
      <c r="CO9" s="382"/>
      <c r="CP9" s="382"/>
      <c r="CQ9" s="382"/>
      <c r="CR9" s="382"/>
      <c r="CS9" s="463"/>
      <c r="CT9" s="419">
        <v>15</v>
      </c>
      <c r="CU9" s="420"/>
      <c r="CV9" s="420"/>
      <c r="CW9" s="420"/>
      <c r="CX9" s="420"/>
      <c r="CY9" s="420"/>
      <c r="CZ9" s="420"/>
      <c r="DA9" s="421"/>
      <c r="DB9" s="419">
        <v>14.7</v>
      </c>
      <c r="DC9" s="420"/>
      <c r="DD9" s="420"/>
      <c r="DE9" s="420"/>
      <c r="DF9" s="420"/>
      <c r="DG9" s="420"/>
      <c r="DH9" s="420"/>
      <c r="DI9" s="421"/>
    </row>
    <row r="10" spans="1:119" ht="18.75" customHeight="1" thickBot="1" x14ac:dyDescent="0.2">
      <c r="A10" s="178"/>
      <c r="B10" s="554"/>
      <c r="C10" s="555"/>
      <c r="D10" s="555"/>
      <c r="E10" s="555"/>
      <c r="F10" s="555"/>
      <c r="G10" s="555"/>
      <c r="H10" s="555"/>
      <c r="I10" s="555"/>
      <c r="J10" s="555"/>
      <c r="K10" s="473"/>
      <c r="L10" s="378" t="s">
        <v>117</v>
      </c>
      <c r="M10" s="379"/>
      <c r="N10" s="379"/>
      <c r="O10" s="379"/>
      <c r="P10" s="379"/>
      <c r="Q10" s="380"/>
      <c r="R10" s="375">
        <v>23309</v>
      </c>
      <c r="S10" s="376"/>
      <c r="T10" s="376"/>
      <c r="U10" s="376"/>
      <c r="V10" s="435"/>
      <c r="W10" s="563"/>
      <c r="X10" s="373"/>
      <c r="Y10" s="373"/>
      <c r="Z10" s="373"/>
      <c r="AA10" s="373"/>
      <c r="AB10" s="373"/>
      <c r="AC10" s="373"/>
      <c r="AD10" s="373"/>
      <c r="AE10" s="373"/>
      <c r="AF10" s="373"/>
      <c r="AG10" s="373"/>
      <c r="AH10" s="373"/>
      <c r="AI10" s="373"/>
      <c r="AJ10" s="373"/>
      <c r="AK10" s="373"/>
      <c r="AL10" s="564"/>
      <c r="AM10" s="479" t="s">
        <v>118</v>
      </c>
      <c r="AN10" s="379"/>
      <c r="AO10" s="379"/>
      <c r="AP10" s="379"/>
      <c r="AQ10" s="379"/>
      <c r="AR10" s="379"/>
      <c r="AS10" s="379"/>
      <c r="AT10" s="380"/>
      <c r="AU10" s="480" t="s">
        <v>119</v>
      </c>
      <c r="AV10" s="481"/>
      <c r="AW10" s="481"/>
      <c r="AX10" s="481"/>
      <c r="AY10" s="436" t="s">
        <v>120</v>
      </c>
      <c r="AZ10" s="437"/>
      <c r="BA10" s="437"/>
      <c r="BB10" s="437"/>
      <c r="BC10" s="437"/>
      <c r="BD10" s="437"/>
      <c r="BE10" s="437"/>
      <c r="BF10" s="437"/>
      <c r="BG10" s="437"/>
      <c r="BH10" s="437"/>
      <c r="BI10" s="437"/>
      <c r="BJ10" s="437"/>
      <c r="BK10" s="437"/>
      <c r="BL10" s="437"/>
      <c r="BM10" s="438"/>
      <c r="BN10" s="422">
        <v>800940</v>
      </c>
      <c r="BO10" s="423"/>
      <c r="BP10" s="423"/>
      <c r="BQ10" s="423"/>
      <c r="BR10" s="423"/>
      <c r="BS10" s="423"/>
      <c r="BT10" s="423"/>
      <c r="BU10" s="424"/>
      <c r="BV10" s="422">
        <v>414409</v>
      </c>
      <c r="BW10" s="423"/>
      <c r="BX10" s="423"/>
      <c r="BY10" s="423"/>
      <c r="BZ10" s="423"/>
      <c r="CA10" s="423"/>
      <c r="CB10" s="423"/>
      <c r="CC10" s="424"/>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54"/>
      <c r="C11" s="555"/>
      <c r="D11" s="555"/>
      <c r="E11" s="555"/>
      <c r="F11" s="555"/>
      <c r="G11" s="555"/>
      <c r="H11" s="555"/>
      <c r="I11" s="555"/>
      <c r="J11" s="555"/>
      <c r="K11" s="473"/>
      <c r="L11" s="383" t="s">
        <v>122</v>
      </c>
      <c r="M11" s="384"/>
      <c r="N11" s="384"/>
      <c r="O11" s="384"/>
      <c r="P11" s="384"/>
      <c r="Q11" s="385"/>
      <c r="R11" s="551" t="s">
        <v>123</v>
      </c>
      <c r="S11" s="552"/>
      <c r="T11" s="552"/>
      <c r="U11" s="552"/>
      <c r="V11" s="553"/>
      <c r="W11" s="563"/>
      <c r="X11" s="373"/>
      <c r="Y11" s="373"/>
      <c r="Z11" s="373"/>
      <c r="AA11" s="373"/>
      <c r="AB11" s="373"/>
      <c r="AC11" s="373"/>
      <c r="AD11" s="373"/>
      <c r="AE11" s="373"/>
      <c r="AF11" s="373"/>
      <c r="AG11" s="373"/>
      <c r="AH11" s="373"/>
      <c r="AI11" s="373"/>
      <c r="AJ11" s="373"/>
      <c r="AK11" s="373"/>
      <c r="AL11" s="564"/>
      <c r="AM11" s="479" t="s">
        <v>124</v>
      </c>
      <c r="AN11" s="379"/>
      <c r="AO11" s="379"/>
      <c r="AP11" s="379"/>
      <c r="AQ11" s="379"/>
      <c r="AR11" s="379"/>
      <c r="AS11" s="379"/>
      <c r="AT11" s="380"/>
      <c r="AU11" s="480" t="s">
        <v>94</v>
      </c>
      <c r="AV11" s="481"/>
      <c r="AW11" s="481"/>
      <c r="AX11" s="481"/>
      <c r="AY11" s="436" t="s">
        <v>125</v>
      </c>
      <c r="AZ11" s="437"/>
      <c r="BA11" s="437"/>
      <c r="BB11" s="437"/>
      <c r="BC11" s="437"/>
      <c r="BD11" s="437"/>
      <c r="BE11" s="437"/>
      <c r="BF11" s="437"/>
      <c r="BG11" s="437"/>
      <c r="BH11" s="437"/>
      <c r="BI11" s="437"/>
      <c r="BJ11" s="437"/>
      <c r="BK11" s="437"/>
      <c r="BL11" s="437"/>
      <c r="BM11" s="438"/>
      <c r="BN11" s="422">
        <v>0</v>
      </c>
      <c r="BO11" s="423"/>
      <c r="BP11" s="423"/>
      <c r="BQ11" s="423"/>
      <c r="BR11" s="423"/>
      <c r="BS11" s="423"/>
      <c r="BT11" s="423"/>
      <c r="BU11" s="424"/>
      <c r="BV11" s="422">
        <v>0</v>
      </c>
      <c r="BW11" s="423"/>
      <c r="BX11" s="423"/>
      <c r="BY11" s="423"/>
      <c r="BZ11" s="423"/>
      <c r="CA11" s="423"/>
      <c r="CB11" s="423"/>
      <c r="CC11" s="424"/>
      <c r="CD11" s="462" t="s">
        <v>126</v>
      </c>
      <c r="CE11" s="382"/>
      <c r="CF11" s="382"/>
      <c r="CG11" s="382"/>
      <c r="CH11" s="382"/>
      <c r="CI11" s="382"/>
      <c r="CJ11" s="382"/>
      <c r="CK11" s="382"/>
      <c r="CL11" s="382"/>
      <c r="CM11" s="382"/>
      <c r="CN11" s="382"/>
      <c r="CO11" s="382"/>
      <c r="CP11" s="382"/>
      <c r="CQ11" s="382"/>
      <c r="CR11" s="382"/>
      <c r="CS11" s="463"/>
      <c r="CT11" s="525" t="s">
        <v>127</v>
      </c>
      <c r="CU11" s="526"/>
      <c r="CV11" s="526"/>
      <c r="CW11" s="526"/>
      <c r="CX11" s="526"/>
      <c r="CY11" s="526"/>
      <c r="CZ11" s="526"/>
      <c r="DA11" s="527"/>
      <c r="DB11" s="525" t="s">
        <v>127</v>
      </c>
      <c r="DC11" s="526"/>
      <c r="DD11" s="526"/>
      <c r="DE11" s="526"/>
      <c r="DF11" s="526"/>
      <c r="DG11" s="526"/>
      <c r="DH11" s="526"/>
      <c r="DI11" s="527"/>
    </row>
    <row r="12" spans="1:119" ht="18.75" customHeight="1" x14ac:dyDescent="0.15">
      <c r="A12" s="178"/>
      <c r="B12" s="528" t="s">
        <v>128</v>
      </c>
      <c r="C12" s="529"/>
      <c r="D12" s="529"/>
      <c r="E12" s="529"/>
      <c r="F12" s="529"/>
      <c r="G12" s="529"/>
      <c r="H12" s="529"/>
      <c r="I12" s="529"/>
      <c r="J12" s="529"/>
      <c r="K12" s="530"/>
      <c r="L12" s="537" t="s">
        <v>129</v>
      </c>
      <c r="M12" s="538"/>
      <c r="N12" s="538"/>
      <c r="O12" s="538"/>
      <c r="P12" s="538"/>
      <c r="Q12" s="539"/>
      <c r="R12" s="540">
        <v>21700</v>
      </c>
      <c r="S12" s="541"/>
      <c r="T12" s="541"/>
      <c r="U12" s="541"/>
      <c r="V12" s="542"/>
      <c r="W12" s="543" t="s">
        <v>1</v>
      </c>
      <c r="X12" s="481"/>
      <c r="Y12" s="481"/>
      <c r="Z12" s="481"/>
      <c r="AA12" s="481"/>
      <c r="AB12" s="544"/>
      <c r="AC12" s="545" t="s">
        <v>130</v>
      </c>
      <c r="AD12" s="546"/>
      <c r="AE12" s="546"/>
      <c r="AF12" s="546"/>
      <c r="AG12" s="547"/>
      <c r="AH12" s="545" t="s">
        <v>131</v>
      </c>
      <c r="AI12" s="546"/>
      <c r="AJ12" s="546"/>
      <c r="AK12" s="546"/>
      <c r="AL12" s="548"/>
      <c r="AM12" s="479" t="s">
        <v>132</v>
      </c>
      <c r="AN12" s="379"/>
      <c r="AO12" s="379"/>
      <c r="AP12" s="379"/>
      <c r="AQ12" s="379"/>
      <c r="AR12" s="379"/>
      <c r="AS12" s="379"/>
      <c r="AT12" s="380"/>
      <c r="AU12" s="480" t="s">
        <v>133</v>
      </c>
      <c r="AV12" s="481"/>
      <c r="AW12" s="481"/>
      <c r="AX12" s="481"/>
      <c r="AY12" s="436" t="s">
        <v>134</v>
      </c>
      <c r="AZ12" s="437"/>
      <c r="BA12" s="437"/>
      <c r="BB12" s="437"/>
      <c r="BC12" s="437"/>
      <c r="BD12" s="437"/>
      <c r="BE12" s="437"/>
      <c r="BF12" s="437"/>
      <c r="BG12" s="437"/>
      <c r="BH12" s="437"/>
      <c r="BI12" s="437"/>
      <c r="BJ12" s="437"/>
      <c r="BK12" s="437"/>
      <c r="BL12" s="437"/>
      <c r="BM12" s="438"/>
      <c r="BN12" s="422">
        <v>0</v>
      </c>
      <c r="BO12" s="423"/>
      <c r="BP12" s="423"/>
      <c r="BQ12" s="423"/>
      <c r="BR12" s="423"/>
      <c r="BS12" s="423"/>
      <c r="BT12" s="423"/>
      <c r="BU12" s="424"/>
      <c r="BV12" s="422">
        <v>166398</v>
      </c>
      <c r="BW12" s="423"/>
      <c r="BX12" s="423"/>
      <c r="BY12" s="423"/>
      <c r="BZ12" s="423"/>
      <c r="CA12" s="423"/>
      <c r="CB12" s="423"/>
      <c r="CC12" s="424"/>
      <c r="CD12" s="462" t="s">
        <v>135</v>
      </c>
      <c r="CE12" s="382"/>
      <c r="CF12" s="382"/>
      <c r="CG12" s="382"/>
      <c r="CH12" s="382"/>
      <c r="CI12" s="382"/>
      <c r="CJ12" s="382"/>
      <c r="CK12" s="382"/>
      <c r="CL12" s="382"/>
      <c r="CM12" s="382"/>
      <c r="CN12" s="382"/>
      <c r="CO12" s="382"/>
      <c r="CP12" s="382"/>
      <c r="CQ12" s="382"/>
      <c r="CR12" s="382"/>
      <c r="CS12" s="463"/>
      <c r="CT12" s="525" t="s">
        <v>127</v>
      </c>
      <c r="CU12" s="526"/>
      <c r="CV12" s="526"/>
      <c r="CW12" s="526"/>
      <c r="CX12" s="526"/>
      <c r="CY12" s="526"/>
      <c r="CZ12" s="526"/>
      <c r="DA12" s="527"/>
      <c r="DB12" s="525" t="s">
        <v>127</v>
      </c>
      <c r="DC12" s="526"/>
      <c r="DD12" s="526"/>
      <c r="DE12" s="526"/>
      <c r="DF12" s="526"/>
      <c r="DG12" s="526"/>
      <c r="DH12" s="526"/>
      <c r="DI12" s="527"/>
    </row>
    <row r="13" spans="1:119" ht="18.75" customHeight="1" x14ac:dyDescent="0.15">
      <c r="A13" s="178"/>
      <c r="B13" s="531"/>
      <c r="C13" s="532"/>
      <c r="D13" s="532"/>
      <c r="E13" s="532"/>
      <c r="F13" s="532"/>
      <c r="G13" s="532"/>
      <c r="H13" s="532"/>
      <c r="I13" s="532"/>
      <c r="J13" s="532"/>
      <c r="K13" s="533"/>
      <c r="L13" s="187"/>
      <c r="M13" s="506" t="s">
        <v>136</v>
      </c>
      <c r="N13" s="507"/>
      <c r="O13" s="507"/>
      <c r="P13" s="507"/>
      <c r="Q13" s="508"/>
      <c r="R13" s="509">
        <v>21492</v>
      </c>
      <c r="S13" s="510"/>
      <c r="T13" s="510"/>
      <c r="U13" s="510"/>
      <c r="V13" s="511"/>
      <c r="W13" s="512" t="s">
        <v>137</v>
      </c>
      <c r="X13" s="408"/>
      <c r="Y13" s="408"/>
      <c r="Z13" s="408"/>
      <c r="AA13" s="408"/>
      <c r="AB13" s="409"/>
      <c r="AC13" s="375">
        <v>1370</v>
      </c>
      <c r="AD13" s="376"/>
      <c r="AE13" s="376"/>
      <c r="AF13" s="376"/>
      <c r="AG13" s="377"/>
      <c r="AH13" s="375">
        <v>1584</v>
      </c>
      <c r="AI13" s="376"/>
      <c r="AJ13" s="376"/>
      <c r="AK13" s="376"/>
      <c r="AL13" s="435"/>
      <c r="AM13" s="479" t="s">
        <v>138</v>
      </c>
      <c r="AN13" s="379"/>
      <c r="AO13" s="379"/>
      <c r="AP13" s="379"/>
      <c r="AQ13" s="379"/>
      <c r="AR13" s="379"/>
      <c r="AS13" s="379"/>
      <c r="AT13" s="380"/>
      <c r="AU13" s="480" t="s">
        <v>119</v>
      </c>
      <c r="AV13" s="481"/>
      <c r="AW13" s="481"/>
      <c r="AX13" s="481"/>
      <c r="AY13" s="436" t="s">
        <v>139</v>
      </c>
      <c r="AZ13" s="437"/>
      <c r="BA13" s="437"/>
      <c r="BB13" s="437"/>
      <c r="BC13" s="437"/>
      <c r="BD13" s="437"/>
      <c r="BE13" s="437"/>
      <c r="BF13" s="437"/>
      <c r="BG13" s="437"/>
      <c r="BH13" s="437"/>
      <c r="BI13" s="437"/>
      <c r="BJ13" s="437"/>
      <c r="BK13" s="437"/>
      <c r="BL13" s="437"/>
      <c r="BM13" s="438"/>
      <c r="BN13" s="422">
        <v>931468</v>
      </c>
      <c r="BO13" s="423"/>
      <c r="BP13" s="423"/>
      <c r="BQ13" s="423"/>
      <c r="BR13" s="423"/>
      <c r="BS13" s="423"/>
      <c r="BT13" s="423"/>
      <c r="BU13" s="424"/>
      <c r="BV13" s="422">
        <v>66633</v>
      </c>
      <c r="BW13" s="423"/>
      <c r="BX13" s="423"/>
      <c r="BY13" s="423"/>
      <c r="BZ13" s="423"/>
      <c r="CA13" s="423"/>
      <c r="CB13" s="423"/>
      <c r="CC13" s="424"/>
      <c r="CD13" s="462" t="s">
        <v>140</v>
      </c>
      <c r="CE13" s="382"/>
      <c r="CF13" s="382"/>
      <c r="CG13" s="382"/>
      <c r="CH13" s="382"/>
      <c r="CI13" s="382"/>
      <c r="CJ13" s="382"/>
      <c r="CK13" s="382"/>
      <c r="CL13" s="382"/>
      <c r="CM13" s="382"/>
      <c r="CN13" s="382"/>
      <c r="CO13" s="382"/>
      <c r="CP13" s="382"/>
      <c r="CQ13" s="382"/>
      <c r="CR13" s="382"/>
      <c r="CS13" s="463"/>
      <c r="CT13" s="419">
        <v>10.8</v>
      </c>
      <c r="CU13" s="420"/>
      <c r="CV13" s="420"/>
      <c r="CW13" s="420"/>
      <c r="CX13" s="420"/>
      <c r="CY13" s="420"/>
      <c r="CZ13" s="420"/>
      <c r="DA13" s="421"/>
      <c r="DB13" s="419">
        <v>11.5</v>
      </c>
      <c r="DC13" s="420"/>
      <c r="DD13" s="420"/>
      <c r="DE13" s="420"/>
      <c r="DF13" s="420"/>
      <c r="DG13" s="420"/>
      <c r="DH13" s="420"/>
      <c r="DI13" s="421"/>
    </row>
    <row r="14" spans="1:119" ht="18.75" customHeight="1" thickBot="1" x14ac:dyDescent="0.2">
      <c r="A14" s="178"/>
      <c r="B14" s="531"/>
      <c r="C14" s="532"/>
      <c r="D14" s="532"/>
      <c r="E14" s="532"/>
      <c r="F14" s="532"/>
      <c r="G14" s="532"/>
      <c r="H14" s="532"/>
      <c r="I14" s="532"/>
      <c r="J14" s="532"/>
      <c r="K14" s="533"/>
      <c r="L14" s="496" t="s">
        <v>141</v>
      </c>
      <c r="M14" s="549"/>
      <c r="N14" s="549"/>
      <c r="O14" s="549"/>
      <c r="P14" s="549"/>
      <c r="Q14" s="550"/>
      <c r="R14" s="509">
        <v>22137</v>
      </c>
      <c r="S14" s="510"/>
      <c r="T14" s="510"/>
      <c r="U14" s="510"/>
      <c r="V14" s="511"/>
      <c r="W14" s="513"/>
      <c r="X14" s="411"/>
      <c r="Y14" s="411"/>
      <c r="Z14" s="411"/>
      <c r="AA14" s="411"/>
      <c r="AB14" s="412"/>
      <c r="AC14" s="502">
        <v>13</v>
      </c>
      <c r="AD14" s="503"/>
      <c r="AE14" s="503"/>
      <c r="AF14" s="503"/>
      <c r="AG14" s="504"/>
      <c r="AH14" s="502">
        <v>14.2</v>
      </c>
      <c r="AI14" s="503"/>
      <c r="AJ14" s="503"/>
      <c r="AK14" s="503"/>
      <c r="AL14" s="505"/>
      <c r="AM14" s="479"/>
      <c r="AN14" s="379"/>
      <c r="AO14" s="379"/>
      <c r="AP14" s="379"/>
      <c r="AQ14" s="379"/>
      <c r="AR14" s="379"/>
      <c r="AS14" s="379"/>
      <c r="AT14" s="380"/>
      <c r="AU14" s="480"/>
      <c r="AV14" s="481"/>
      <c r="AW14" s="481"/>
      <c r="AX14" s="481"/>
      <c r="AY14" s="436"/>
      <c r="AZ14" s="437"/>
      <c r="BA14" s="437"/>
      <c r="BB14" s="437"/>
      <c r="BC14" s="437"/>
      <c r="BD14" s="437"/>
      <c r="BE14" s="437"/>
      <c r="BF14" s="437"/>
      <c r="BG14" s="437"/>
      <c r="BH14" s="437"/>
      <c r="BI14" s="437"/>
      <c r="BJ14" s="437"/>
      <c r="BK14" s="437"/>
      <c r="BL14" s="437"/>
      <c r="BM14" s="438"/>
      <c r="BN14" s="422"/>
      <c r="BO14" s="423"/>
      <c r="BP14" s="423"/>
      <c r="BQ14" s="423"/>
      <c r="BR14" s="423"/>
      <c r="BS14" s="423"/>
      <c r="BT14" s="423"/>
      <c r="BU14" s="424"/>
      <c r="BV14" s="422"/>
      <c r="BW14" s="423"/>
      <c r="BX14" s="423"/>
      <c r="BY14" s="423"/>
      <c r="BZ14" s="423"/>
      <c r="CA14" s="423"/>
      <c r="CB14" s="423"/>
      <c r="CC14" s="424"/>
      <c r="CD14" s="459" t="s">
        <v>142</v>
      </c>
      <c r="CE14" s="460"/>
      <c r="CF14" s="460"/>
      <c r="CG14" s="460"/>
      <c r="CH14" s="460"/>
      <c r="CI14" s="460"/>
      <c r="CJ14" s="460"/>
      <c r="CK14" s="460"/>
      <c r="CL14" s="460"/>
      <c r="CM14" s="460"/>
      <c r="CN14" s="460"/>
      <c r="CO14" s="460"/>
      <c r="CP14" s="460"/>
      <c r="CQ14" s="460"/>
      <c r="CR14" s="460"/>
      <c r="CS14" s="461"/>
      <c r="CT14" s="519">
        <v>48.1</v>
      </c>
      <c r="CU14" s="520"/>
      <c r="CV14" s="520"/>
      <c r="CW14" s="520"/>
      <c r="CX14" s="520"/>
      <c r="CY14" s="520"/>
      <c r="CZ14" s="520"/>
      <c r="DA14" s="521"/>
      <c r="DB14" s="519">
        <v>76.2</v>
      </c>
      <c r="DC14" s="520"/>
      <c r="DD14" s="520"/>
      <c r="DE14" s="520"/>
      <c r="DF14" s="520"/>
      <c r="DG14" s="520"/>
      <c r="DH14" s="520"/>
      <c r="DI14" s="521"/>
    </row>
    <row r="15" spans="1:119" ht="18.75" customHeight="1" x14ac:dyDescent="0.15">
      <c r="A15" s="178"/>
      <c r="B15" s="531"/>
      <c r="C15" s="532"/>
      <c r="D15" s="532"/>
      <c r="E15" s="532"/>
      <c r="F15" s="532"/>
      <c r="G15" s="532"/>
      <c r="H15" s="532"/>
      <c r="I15" s="532"/>
      <c r="J15" s="532"/>
      <c r="K15" s="533"/>
      <c r="L15" s="187"/>
      <c r="M15" s="506" t="s">
        <v>143</v>
      </c>
      <c r="N15" s="507"/>
      <c r="O15" s="507"/>
      <c r="P15" s="507"/>
      <c r="Q15" s="508"/>
      <c r="R15" s="509">
        <v>21921</v>
      </c>
      <c r="S15" s="510"/>
      <c r="T15" s="510"/>
      <c r="U15" s="510"/>
      <c r="V15" s="511"/>
      <c r="W15" s="512" t="s">
        <v>144</v>
      </c>
      <c r="X15" s="408"/>
      <c r="Y15" s="408"/>
      <c r="Z15" s="408"/>
      <c r="AA15" s="408"/>
      <c r="AB15" s="409"/>
      <c r="AC15" s="375">
        <v>2978</v>
      </c>
      <c r="AD15" s="376"/>
      <c r="AE15" s="376"/>
      <c r="AF15" s="376"/>
      <c r="AG15" s="377"/>
      <c r="AH15" s="375">
        <v>3019</v>
      </c>
      <c r="AI15" s="376"/>
      <c r="AJ15" s="376"/>
      <c r="AK15" s="376"/>
      <c r="AL15" s="435"/>
      <c r="AM15" s="479"/>
      <c r="AN15" s="379"/>
      <c r="AO15" s="379"/>
      <c r="AP15" s="379"/>
      <c r="AQ15" s="379"/>
      <c r="AR15" s="379"/>
      <c r="AS15" s="379"/>
      <c r="AT15" s="380"/>
      <c r="AU15" s="480"/>
      <c r="AV15" s="481"/>
      <c r="AW15" s="481"/>
      <c r="AX15" s="481"/>
      <c r="AY15" s="448" t="s">
        <v>145</v>
      </c>
      <c r="AZ15" s="449"/>
      <c r="BA15" s="449"/>
      <c r="BB15" s="449"/>
      <c r="BC15" s="449"/>
      <c r="BD15" s="449"/>
      <c r="BE15" s="449"/>
      <c r="BF15" s="449"/>
      <c r="BG15" s="449"/>
      <c r="BH15" s="449"/>
      <c r="BI15" s="449"/>
      <c r="BJ15" s="449"/>
      <c r="BK15" s="449"/>
      <c r="BL15" s="449"/>
      <c r="BM15" s="450"/>
      <c r="BN15" s="451">
        <v>4420808</v>
      </c>
      <c r="BO15" s="452"/>
      <c r="BP15" s="452"/>
      <c r="BQ15" s="452"/>
      <c r="BR15" s="452"/>
      <c r="BS15" s="452"/>
      <c r="BT15" s="452"/>
      <c r="BU15" s="453"/>
      <c r="BV15" s="451">
        <v>4851488</v>
      </c>
      <c r="BW15" s="452"/>
      <c r="BX15" s="452"/>
      <c r="BY15" s="452"/>
      <c r="BZ15" s="452"/>
      <c r="CA15" s="452"/>
      <c r="CB15" s="452"/>
      <c r="CC15" s="453"/>
      <c r="CD15" s="522" t="s">
        <v>146</v>
      </c>
      <c r="CE15" s="523"/>
      <c r="CF15" s="523"/>
      <c r="CG15" s="523"/>
      <c r="CH15" s="523"/>
      <c r="CI15" s="523"/>
      <c r="CJ15" s="523"/>
      <c r="CK15" s="523"/>
      <c r="CL15" s="523"/>
      <c r="CM15" s="523"/>
      <c r="CN15" s="523"/>
      <c r="CO15" s="523"/>
      <c r="CP15" s="523"/>
      <c r="CQ15" s="523"/>
      <c r="CR15" s="523"/>
      <c r="CS15" s="524"/>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31"/>
      <c r="C16" s="532"/>
      <c r="D16" s="532"/>
      <c r="E16" s="532"/>
      <c r="F16" s="532"/>
      <c r="G16" s="532"/>
      <c r="H16" s="532"/>
      <c r="I16" s="532"/>
      <c r="J16" s="532"/>
      <c r="K16" s="533"/>
      <c r="L16" s="496" t="s">
        <v>147</v>
      </c>
      <c r="M16" s="497"/>
      <c r="N16" s="497"/>
      <c r="O16" s="497"/>
      <c r="P16" s="497"/>
      <c r="Q16" s="498"/>
      <c r="R16" s="499" t="s">
        <v>148</v>
      </c>
      <c r="S16" s="500"/>
      <c r="T16" s="500"/>
      <c r="U16" s="500"/>
      <c r="V16" s="501"/>
      <c r="W16" s="513"/>
      <c r="X16" s="411"/>
      <c r="Y16" s="411"/>
      <c r="Z16" s="411"/>
      <c r="AA16" s="411"/>
      <c r="AB16" s="412"/>
      <c r="AC16" s="502">
        <v>28.3</v>
      </c>
      <c r="AD16" s="503"/>
      <c r="AE16" s="503"/>
      <c r="AF16" s="503"/>
      <c r="AG16" s="504"/>
      <c r="AH16" s="502">
        <v>27</v>
      </c>
      <c r="AI16" s="503"/>
      <c r="AJ16" s="503"/>
      <c r="AK16" s="503"/>
      <c r="AL16" s="505"/>
      <c r="AM16" s="479"/>
      <c r="AN16" s="379"/>
      <c r="AO16" s="379"/>
      <c r="AP16" s="379"/>
      <c r="AQ16" s="379"/>
      <c r="AR16" s="379"/>
      <c r="AS16" s="379"/>
      <c r="AT16" s="380"/>
      <c r="AU16" s="480"/>
      <c r="AV16" s="481"/>
      <c r="AW16" s="481"/>
      <c r="AX16" s="481"/>
      <c r="AY16" s="436" t="s">
        <v>149</v>
      </c>
      <c r="AZ16" s="437"/>
      <c r="BA16" s="437"/>
      <c r="BB16" s="437"/>
      <c r="BC16" s="437"/>
      <c r="BD16" s="437"/>
      <c r="BE16" s="437"/>
      <c r="BF16" s="437"/>
      <c r="BG16" s="437"/>
      <c r="BH16" s="437"/>
      <c r="BI16" s="437"/>
      <c r="BJ16" s="437"/>
      <c r="BK16" s="437"/>
      <c r="BL16" s="437"/>
      <c r="BM16" s="438"/>
      <c r="BN16" s="422">
        <v>8047174</v>
      </c>
      <c r="BO16" s="423"/>
      <c r="BP16" s="423"/>
      <c r="BQ16" s="423"/>
      <c r="BR16" s="423"/>
      <c r="BS16" s="423"/>
      <c r="BT16" s="423"/>
      <c r="BU16" s="424"/>
      <c r="BV16" s="422">
        <v>7792119</v>
      </c>
      <c r="BW16" s="423"/>
      <c r="BX16" s="423"/>
      <c r="BY16" s="423"/>
      <c r="BZ16" s="423"/>
      <c r="CA16" s="423"/>
      <c r="CB16" s="423"/>
      <c r="CC16" s="424"/>
      <c r="CD16" s="191"/>
      <c r="CE16" s="454"/>
      <c r="CF16" s="454"/>
      <c r="CG16" s="454"/>
      <c r="CH16" s="454"/>
      <c r="CI16" s="454"/>
      <c r="CJ16" s="454"/>
      <c r="CK16" s="454"/>
      <c r="CL16" s="454"/>
      <c r="CM16" s="454"/>
      <c r="CN16" s="454"/>
      <c r="CO16" s="454"/>
      <c r="CP16" s="454"/>
      <c r="CQ16" s="454"/>
      <c r="CR16" s="454"/>
      <c r="CS16" s="455"/>
      <c r="CT16" s="419"/>
      <c r="CU16" s="420"/>
      <c r="CV16" s="420"/>
      <c r="CW16" s="420"/>
      <c r="CX16" s="420"/>
      <c r="CY16" s="420"/>
      <c r="CZ16" s="420"/>
      <c r="DA16" s="421"/>
      <c r="DB16" s="419"/>
      <c r="DC16" s="420"/>
      <c r="DD16" s="420"/>
      <c r="DE16" s="420"/>
      <c r="DF16" s="420"/>
      <c r="DG16" s="420"/>
      <c r="DH16" s="420"/>
      <c r="DI16" s="421"/>
    </row>
    <row r="17" spans="1:113" ht="18.75" customHeight="1" thickBot="1" x14ac:dyDescent="0.2">
      <c r="A17" s="178"/>
      <c r="B17" s="534"/>
      <c r="C17" s="535"/>
      <c r="D17" s="535"/>
      <c r="E17" s="535"/>
      <c r="F17" s="535"/>
      <c r="G17" s="535"/>
      <c r="H17" s="535"/>
      <c r="I17" s="535"/>
      <c r="J17" s="535"/>
      <c r="K17" s="536"/>
      <c r="L17" s="192"/>
      <c r="M17" s="515" t="s">
        <v>150</v>
      </c>
      <c r="N17" s="516"/>
      <c r="O17" s="516"/>
      <c r="P17" s="516"/>
      <c r="Q17" s="517"/>
      <c r="R17" s="499" t="s">
        <v>151</v>
      </c>
      <c r="S17" s="500"/>
      <c r="T17" s="500"/>
      <c r="U17" s="500"/>
      <c r="V17" s="501"/>
      <c r="W17" s="512" t="s">
        <v>152</v>
      </c>
      <c r="X17" s="408"/>
      <c r="Y17" s="408"/>
      <c r="Z17" s="408"/>
      <c r="AA17" s="408"/>
      <c r="AB17" s="409"/>
      <c r="AC17" s="375">
        <v>6187</v>
      </c>
      <c r="AD17" s="376"/>
      <c r="AE17" s="376"/>
      <c r="AF17" s="376"/>
      <c r="AG17" s="377"/>
      <c r="AH17" s="375">
        <v>6568</v>
      </c>
      <c r="AI17" s="376"/>
      <c r="AJ17" s="376"/>
      <c r="AK17" s="376"/>
      <c r="AL17" s="435"/>
      <c r="AM17" s="479"/>
      <c r="AN17" s="379"/>
      <c r="AO17" s="379"/>
      <c r="AP17" s="379"/>
      <c r="AQ17" s="379"/>
      <c r="AR17" s="379"/>
      <c r="AS17" s="379"/>
      <c r="AT17" s="380"/>
      <c r="AU17" s="480"/>
      <c r="AV17" s="481"/>
      <c r="AW17" s="481"/>
      <c r="AX17" s="481"/>
      <c r="AY17" s="436" t="s">
        <v>153</v>
      </c>
      <c r="AZ17" s="437"/>
      <c r="BA17" s="437"/>
      <c r="BB17" s="437"/>
      <c r="BC17" s="437"/>
      <c r="BD17" s="437"/>
      <c r="BE17" s="437"/>
      <c r="BF17" s="437"/>
      <c r="BG17" s="437"/>
      <c r="BH17" s="437"/>
      <c r="BI17" s="437"/>
      <c r="BJ17" s="437"/>
      <c r="BK17" s="437"/>
      <c r="BL17" s="437"/>
      <c r="BM17" s="438"/>
      <c r="BN17" s="422">
        <v>5663574</v>
      </c>
      <c r="BO17" s="423"/>
      <c r="BP17" s="423"/>
      <c r="BQ17" s="423"/>
      <c r="BR17" s="423"/>
      <c r="BS17" s="423"/>
      <c r="BT17" s="423"/>
      <c r="BU17" s="424"/>
      <c r="BV17" s="422">
        <v>6246654</v>
      </c>
      <c r="BW17" s="423"/>
      <c r="BX17" s="423"/>
      <c r="BY17" s="423"/>
      <c r="BZ17" s="423"/>
      <c r="CA17" s="423"/>
      <c r="CB17" s="423"/>
      <c r="CC17" s="424"/>
      <c r="CD17" s="191"/>
      <c r="CE17" s="454"/>
      <c r="CF17" s="454"/>
      <c r="CG17" s="454"/>
      <c r="CH17" s="454"/>
      <c r="CI17" s="454"/>
      <c r="CJ17" s="454"/>
      <c r="CK17" s="454"/>
      <c r="CL17" s="454"/>
      <c r="CM17" s="454"/>
      <c r="CN17" s="454"/>
      <c r="CO17" s="454"/>
      <c r="CP17" s="454"/>
      <c r="CQ17" s="454"/>
      <c r="CR17" s="454"/>
      <c r="CS17" s="455"/>
      <c r="CT17" s="419"/>
      <c r="CU17" s="420"/>
      <c r="CV17" s="420"/>
      <c r="CW17" s="420"/>
      <c r="CX17" s="420"/>
      <c r="CY17" s="420"/>
      <c r="CZ17" s="420"/>
      <c r="DA17" s="421"/>
      <c r="DB17" s="419"/>
      <c r="DC17" s="420"/>
      <c r="DD17" s="420"/>
      <c r="DE17" s="420"/>
      <c r="DF17" s="420"/>
      <c r="DG17" s="420"/>
      <c r="DH17" s="420"/>
      <c r="DI17" s="421"/>
    </row>
    <row r="18" spans="1:113" ht="18.75" customHeight="1" thickBot="1" x14ac:dyDescent="0.2">
      <c r="A18" s="178"/>
      <c r="B18" s="472" t="s">
        <v>154</v>
      </c>
      <c r="C18" s="473"/>
      <c r="D18" s="473"/>
      <c r="E18" s="474"/>
      <c r="F18" s="474"/>
      <c r="G18" s="474"/>
      <c r="H18" s="474"/>
      <c r="I18" s="474"/>
      <c r="J18" s="474"/>
      <c r="K18" s="474"/>
      <c r="L18" s="475">
        <v>130.55000000000001</v>
      </c>
      <c r="M18" s="475"/>
      <c r="N18" s="475"/>
      <c r="O18" s="475"/>
      <c r="P18" s="475"/>
      <c r="Q18" s="475"/>
      <c r="R18" s="476"/>
      <c r="S18" s="476"/>
      <c r="T18" s="476"/>
      <c r="U18" s="476"/>
      <c r="V18" s="477"/>
      <c r="W18" s="493"/>
      <c r="X18" s="494"/>
      <c r="Y18" s="494"/>
      <c r="Z18" s="494"/>
      <c r="AA18" s="494"/>
      <c r="AB18" s="518"/>
      <c r="AC18" s="392">
        <v>58.7</v>
      </c>
      <c r="AD18" s="393"/>
      <c r="AE18" s="393"/>
      <c r="AF18" s="393"/>
      <c r="AG18" s="478"/>
      <c r="AH18" s="392">
        <v>58.8</v>
      </c>
      <c r="AI18" s="393"/>
      <c r="AJ18" s="393"/>
      <c r="AK18" s="393"/>
      <c r="AL18" s="394"/>
      <c r="AM18" s="479"/>
      <c r="AN18" s="379"/>
      <c r="AO18" s="379"/>
      <c r="AP18" s="379"/>
      <c r="AQ18" s="379"/>
      <c r="AR18" s="379"/>
      <c r="AS18" s="379"/>
      <c r="AT18" s="380"/>
      <c r="AU18" s="480"/>
      <c r="AV18" s="481"/>
      <c r="AW18" s="481"/>
      <c r="AX18" s="481"/>
      <c r="AY18" s="436" t="s">
        <v>155</v>
      </c>
      <c r="AZ18" s="437"/>
      <c r="BA18" s="437"/>
      <c r="BB18" s="437"/>
      <c r="BC18" s="437"/>
      <c r="BD18" s="437"/>
      <c r="BE18" s="437"/>
      <c r="BF18" s="437"/>
      <c r="BG18" s="437"/>
      <c r="BH18" s="437"/>
      <c r="BI18" s="437"/>
      <c r="BJ18" s="437"/>
      <c r="BK18" s="437"/>
      <c r="BL18" s="437"/>
      <c r="BM18" s="438"/>
      <c r="BN18" s="422">
        <v>8560554</v>
      </c>
      <c r="BO18" s="423"/>
      <c r="BP18" s="423"/>
      <c r="BQ18" s="423"/>
      <c r="BR18" s="423"/>
      <c r="BS18" s="423"/>
      <c r="BT18" s="423"/>
      <c r="BU18" s="424"/>
      <c r="BV18" s="422">
        <v>8569643</v>
      </c>
      <c r="BW18" s="423"/>
      <c r="BX18" s="423"/>
      <c r="BY18" s="423"/>
      <c r="BZ18" s="423"/>
      <c r="CA18" s="423"/>
      <c r="CB18" s="423"/>
      <c r="CC18" s="424"/>
      <c r="CD18" s="191"/>
      <c r="CE18" s="454"/>
      <c r="CF18" s="454"/>
      <c r="CG18" s="454"/>
      <c r="CH18" s="454"/>
      <c r="CI18" s="454"/>
      <c r="CJ18" s="454"/>
      <c r="CK18" s="454"/>
      <c r="CL18" s="454"/>
      <c r="CM18" s="454"/>
      <c r="CN18" s="454"/>
      <c r="CO18" s="454"/>
      <c r="CP18" s="454"/>
      <c r="CQ18" s="454"/>
      <c r="CR18" s="454"/>
      <c r="CS18" s="455"/>
      <c r="CT18" s="419"/>
      <c r="CU18" s="420"/>
      <c r="CV18" s="420"/>
      <c r="CW18" s="420"/>
      <c r="CX18" s="420"/>
      <c r="CY18" s="420"/>
      <c r="CZ18" s="420"/>
      <c r="DA18" s="421"/>
      <c r="DB18" s="419"/>
      <c r="DC18" s="420"/>
      <c r="DD18" s="420"/>
      <c r="DE18" s="420"/>
      <c r="DF18" s="420"/>
      <c r="DG18" s="420"/>
      <c r="DH18" s="420"/>
      <c r="DI18" s="421"/>
    </row>
    <row r="19" spans="1:113" ht="18.75" customHeight="1" thickBot="1" x14ac:dyDescent="0.2">
      <c r="A19" s="178"/>
      <c r="B19" s="472" t="s">
        <v>156</v>
      </c>
      <c r="C19" s="473"/>
      <c r="D19" s="473"/>
      <c r="E19" s="474"/>
      <c r="F19" s="474"/>
      <c r="G19" s="474"/>
      <c r="H19" s="474"/>
      <c r="I19" s="474"/>
      <c r="J19" s="474"/>
      <c r="K19" s="474"/>
      <c r="L19" s="482">
        <v>163</v>
      </c>
      <c r="M19" s="482"/>
      <c r="N19" s="482"/>
      <c r="O19" s="482"/>
      <c r="P19" s="482"/>
      <c r="Q19" s="482"/>
      <c r="R19" s="483"/>
      <c r="S19" s="483"/>
      <c r="T19" s="483"/>
      <c r="U19" s="483"/>
      <c r="V19" s="484"/>
      <c r="W19" s="491"/>
      <c r="X19" s="492"/>
      <c r="Y19" s="492"/>
      <c r="Z19" s="492"/>
      <c r="AA19" s="492"/>
      <c r="AB19" s="492"/>
      <c r="AC19" s="495"/>
      <c r="AD19" s="495"/>
      <c r="AE19" s="495"/>
      <c r="AF19" s="495"/>
      <c r="AG19" s="495"/>
      <c r="AH19" s="495"/>
      <c r="AI19" s="495"/>
      <c r="AJ19" s="495"/>
      <c r="AK19" s="495"/>
      <c r="AL19" s="514"/>
      <c r="AM19" s="479"/>
      <c r="AN19" s="379"/>
      <c r="AO19" s="379"/>
      <c r="AP19" s="379"/>
      <c r="AQ19" s="379"/>
      <c r="AR19" s="379"/>
      <c r="AS19" s="379"/>
      <c r="AT19" s="380"/>
      <c r="AU19" s="480"/>
      <c r="AV19" s="481"/>
      <c r="AW19" s="481"/>
      <c r="AX19" s="481"/>
      <c r="AY19" s="436" t="s">
        <v>157</v>
      </c>
      <c r="AZ19" s="437"/>
      <c r="BA19" s="437"/>
      <c r="BB19" s="437"/>
      <c r="BC19" s="437"/>
      <c r="BD19" s="437"/>
      <c r="BE19" s="437"/>
      <c r="BF19" s="437"/>
      <c r="BG19" s="437"/>
      <c r="BH19" s="437"/>
      <c r="BI19" s="437"/>
      <c r="BJ19" s="437"/>
      <c r="BK19" s="437"/>
      <c r="BL19" s="437"/>
      <c r="BM19" s="438"/>
      <c r="BN19" s="422">
        <v>12507595</v>
      </c>
      <c r="BO19" s="423"/>
      <c r="BP19" s="423"/>
      <c r="BQ19" s="423"/>
      <c r="BR19" s="423"/>
      <c r="BS19" s="423"/>
      <c r="BT19" s="423"/>
      <c r="BU19" s="424"/>
      <c r="BV19" s="422">
        <v>12714048</v>
      </c>
      <c r="BW19" s="423"/>
      <c r="BX19" s="423"/>
      <c r="BY19" s="423"/>
      <c r="BZ19" s="423"/>
      <c r="CA19" s="423"/>
      <c r="CB19" s="423"/>
      <c r="CC19" s="424"/>
      <c r="CD19" s="191"/>
      <c r="CE19" s="454"/>
      <c r="CF19" s="454"/>
      <c r="CG19" s="454"/>
      <c r="CH19" s="454"/>
      <c r="CI19" s="454"/>
      <c r="CJ19" s="454"/>
      <c r="CK19" s="454"/>
      <c r="CL19" s="454"/>
      <c r="CM19" s="454"/>
      <c r="CN19" s="454"/>
      <c r="CO19" s="454"/>
      <c r="CP19" s="454"/>
      <c r="CQ19" s="454"/>
      <c r="CR19" s="454"/>
      <c r="CS19" s="455"/>
      <c r="CT19" s="419"/>
      <c r="CU19" s="420"/>
      <c r="CV19" s="420"/>
      <c r="CW19" s="420"/>
      <c r="CX19" s="420"/>
      <c r="CY19" s="420"/>
      <c r="CZ19" s="420"/>
      <c r="DA19" s="421"/>
      <c r="DB19" s="419"/>
      <c r="DC19" s="420"/>
      <c r="DD19" s="420"/>
      <c r="DE19" s="420"/>
      <c r="DF19" s="420"/>
      <c r="DG19" s="420"/>
      <c r="DH19" s="420"/>
      <c r="DI19" s="421"/>
    </row>
    <row r="20" spans="1:113" ht="18.75" customHeight="1" thickBot="1" x14ac:dyDescent="0.2">
      <c r="A20" s="178"/>
      <c r="B20" s="472" t="s">
        <v>158</v>
      </c>
      <c r="C20" s="473"/>
      <c r="D20" s="473"/>
      <c r="E20" s="474"/>
      <c r="F20" s="474"/>
      <c r="G20" s="474"/>
      <c r="H20" s="474"/>
      <c r="I20" s="474"/>
      <c r="J20" s="474"/>
      <c r="K20" s="474"/>
      <c r="L20" s="482">
        <v>8789</v>
      </c>
      <c r="M20" s="482"/>
      <c r="N20" s="482"/>
      <c r="O20" s="482"/>
      <c r="P20" s="482"/>
      <c r="Q20" s="482"/>
      <c r="R20" s="483"/>
      <c r="S20" s="483"/>
      <c r="T20" s="483"/>
      <c r="U20" s="483"/>
      <c r="V20" s="484"/>
      <c r="W20" s="493"/>
      <c r="X20" s="494"/>
      <c r="Y20" s="494"/>
      <c r="Z20" s="494"/>
      <c r="AA20" s="494"/>
      <c r="AB20" s="494"/>
      <c r="AC20" s="485"/>
      <c r="AD20" s="485"/>
      <c r="AE20" s="485"/>
      <c r="AF20" s="485"/>
      <c r="AG20" s="485"/>
      <c r="AH20" s="485"/>
      <c r="AI20" s="485"/>
      <c r="AJ20" s="485"/>
      <c r="AK20" s="485"/>
      <c r="AL20" s="486"/>
      <c r="AM20" s="487"/>
      <c r="AN20" s="384"/>
      <c r="AO20" s="384"/>
      <c r="AP20" s="384"/>
      <c r="AQ20" s="384"/>
      <c r="AR20" s="384"/>
      <c r="AS20" s="384"/>
      <c r="AT20" s="385"/>
      <c r="AU20" s="488"/>
      <c r="AV20" s="489"/>
      <c r="AW20" s="489"/>
      <c r="AX20" s="490"/>
      <c r="AY20" s="436"/>
      <c r="AZ20" s="437"/>
      <c r="BA20" s="437"/>
      <c r="BB20" s="437"/>
      <c r="BC20" s="437"/>
      <c r="BD20" s="437"/>
      <c r="BE20" s="437"/>
      <c r="BF20" s="437"/>
      <c r="BG20" s="437"/>
      <c r="BH20" s="437"/>
      <c r="BI20" s="437"/>
      <c r="BJ20" s="437"/>
      <c r="BK20" s="437"/>
      <c r="BL20" s="437"/>
      <c r="BM20" s="438"/>
      <c r="BN20" s="422"/>
      <c r="BO20" s="423"/>
      <c r="BP20" s="423"/>
      <c r="BQ20" s="423"/>
      <c r="BR20" s="423"/>
      <c r="BS20" s="423"/>
      <c r="BT20" s="423"/>
      <c r="BU20" s="424"/>
      <c r="BV20" s="422"/>
      <c r="BW20" s="423"/>
      <c r="BX20" s="423"/>
      <c r="BY20" s="423"/>
      <c r="BZ20" s="423"/>
      <c r="CA20" s="423"/>
      <c r="CB20" s="423"/>
      <c r="CC20" s="424"/>
      <c r="CD20" s="191"/>
      <c r="CE20" s="454"/>
      <c r="CF20" s="454"/>
      <c r="CG20" s="454"/>
      <c r="CH20" s="454"/>
      <c r="CI20" s="454"/>
      <c r="CJ20" s="454"/>
      <c r="CK20" s="454"/>
      <c r="CL20" s="454"/>
      <c r="CM20" s="454"/>
      <c r="CN20" s="454"/>
      <c r="CO20" s="454"/>
      <c r="CP20" s="454"/>
      <c r="CQ20" s="454"/>
      <c r="CR20" s="454"/>
      <c r="CS20" s="455"/>
      <c r="CT20" s="419"/>
      <c r="CU20" s="420"/>
      <c r="CV20" s="420"/>
      <c r="CW20" s="420"/>
      <c r="CX20" s="420"/>
      <c r="CY20" s="420"/>
      <c r="CZ20" s="420"/>
      <c r="DA20" s="421"/>
      <c r="DB20" s="419"/>
      <c r="DC20" s="420"/>
      <c r="DD20" s="420"/>
      <c r="DE20" s="420"/>
      <c r="DF20" s="420"/>
      <c r="DG20" s="420"/>
      <c r="DH20" s="420"/>
      <c r="DI20" s="421"/>
    </row>
    <row r="21" spans="1:113" ht="18.75" customHeight="1" thickBot="1" x14ac:dyDescent="0.2">
      <c r="A21" s="178"/>
      <c r="B21" s="469" t="s">
        <v>159</v>
      </c>
      <c r="C21" s="470"/>
      <c r="D21" s="470"/>
      <c r="E21" s="470"/>
      <c r="F21" s="470"/>
      <c r="G21" s="470"/>
      <c r="H21" s="470"/>
      <c r="I21" s="470"/>
      <c r="J21" s="470"/>
      <c r="K21" s="470"/>
      <c r="L21" s="470"/>
      <c r="M21" s="470"/>
      <c r="N21" s="470"/>
      <c r="O21" s="470"/>
      <c r="P21" s="470"/>
      <c r="Q21" s="470"/>
      <c r="R21" s="470"/>
      <c r="S21" s="470"/>
      <c r="T21" s="470"/>
      <c r="U21" s="470"/>
      <c r="V21" s="470"/>
      <c r="W21" s="470"/>
      <c r="X21" s="470"/>
      <c r="Y21" s="470"/>
      <c r="Z21" s="470"/>
      <c r="AA21" s="470"/>
      <c r="AB21" s="470"/>
      <c r="AC21" s="470"/>
      <c r="AD21" s="470"/>
      <c r="AE21" s="470"/>
      <c r="AF21" s="470"/>
      <c r="AG21" s="470"/>
      <c r="AH21" s="470"/>
      <c r="AI21" s="470"/>
      <c r="AJ21" s="470"/>
      <c r="AK21" s="470"/>
      <c r="AL21" s="470"/>
      <c r="AM21" s="470"/>
      <c r="AN21" s="470"/>
      <c r="AO21" s="470"/>
      <c r="AP21" s="470"/>
      <c r="AQ21" s="470"/>
      <c r="AR21" s="470"/>
      <c r="AS21" s="470"/>
      <c r="AT21" s="470"/>
      <c r="AU21" s="470"/>
      <c r="AV21" s="470"/>
      <c r="AW21" s="470"/>
      <c r="AX21" s="471"/>
      <c r="AY21" s="395"/>
      <c r="AZ21" s="396"/>
      <c r="BA21" s="396"/>
      <c r="BB21" s="396"/>
      <c r="BC21" s="396"/>
      <c r="BD21" s="396"/>
      <c r="BE21" s="396"/>
      <c r="BF21" s="396"/>
      <c r="BG21" s="396"/>
      <c r="BH21" s="396"/>
      <c r="BI21" s="396"/>
      <c r="BJ21" s="396"/>
      <c r="BK21" s="396"/>
      <c r="BL21" s="396"/>
      <c r="BM21" s="397"/>
      <c r="BN21" s="456"/>
      <c r="BO21" s="457"/>
      <c r="BP21" s="457"/>
      <c r="BQ21" s="457"/>
      <c r="BR21" s="457"/>
      <c r="BS21" s="457"/>
      <c r="BT21" s="457"/>
      <c r="BU21" s="458"/>
      <c r="BV21" s="456"/>
      <c r="BW21" s="457"/>
      <c r="BX21" s="457"/>
      <c r="BY21" s="457"/>
      <c r="BZ21" s="457"/>
      <c r="CA21" s="457"/>
      <c r="CB21" s="457"/>
      <c r="CC21" s="458"/>
      <c r="CD21" s="191"/>
      <c r="CE21" s="454"/>
      <c r="CF21" s="454"/>
      <c r="CG21" s="454"/>
      <c r="CH21" s="454"/>
      <c r="CI21" s="454"/>
      <c r="CJ21" s="454"/>
      <c r="CK21" s="454"/>
      <c r="CL21" s="454"/>
      <c r="CM21" s="454"/>
      <c r="CN21" s="454"/>
      <c r="CO21" s="454"/>
      <c r="CP21" s="454"/>
      <c r="CQ21" s="454"/>
      <c r="CR21" s="454"/>
      <c r="CS21" s="455"/>
      <c r="CT21" s="419"/>
      <c r="CU21" s="420"/>
      <c r="CV21" s="420"/>
      <c r="CW21" s="420"/>
      <c r="CX21" s="420"/>
      <c r="CY21" s="420"/>
      <c r="CZ21" s="420"/>
      <c r="DA21" s="421"/>
      <c r="DB21" s="419"/>
      <c r="DC21" s="420"/>
      <c r="DD21" s="420"/>
      <c r="DE21" s="420"/>
      <c r="DF21" s="420"/>
      <c r="DG21" s="420"/>
      <c r="DH21" s="420"/>
      <c r="DI21" s="421"/>
    </row>
    <row r="22" spans="1:113" ht="18.75" customHeight="1" x14ac:dyDescent="0.15">
      <c r="A22" s="178"/>
      <c r="B22" s="398" t="s">
        <v>160</v>
      </c>
      <c r="C22" s="399"/>
      <c r="D22" s="400"/>
      <c r="E22" s="407" t="s">
        <v>1</v>
      </c>
      <c r="F22" s="408"/>
      <c r="G22" s="408"/>
      <c r="H22" s="408"/>
      <c r="I22" s="408"/>
      <c r="J22" s="408"/>
      <c r="K22" s="409"/>
      <c r="L22" s="407" t="s">
        <v>161</v>
      </c>
      <c r="M22" s="408"/>
      <c r="N22" s="408"/>
      <c r="O22" s="408"/>
      <c r="P22" s="409"/>
      <c r="Q22" s="413" t="s">
        <v>162</v>
      </c>
      <c r="R22" s="414"/>
      <c r="S22" s="414"/>
      <c r="T22" s="414"/>
      <c r="U22" s="414"/>
      <c r="V22" s="415"/>
      <c r="W22" s="464" t="s">
        <v>163</v>
      </c>
      <c r="X22" s="399"/>
      <c r="Y22" s="400"/>
      <c r="Z22" s="407" t="s">
        <v>1</v>
      </c>
      <c r="AA22" s="408"/>
      <c r="AB22" s="408"/>
      <c r="AC22" s="408"/>
      <c r="AD22" s="408"/>
      <c r="AE22" s="408"/>
      <c r="AF22" s="408"/>
      <c r="AG22" s="409"/>
      <c r="AH22" s="425" t="s">
        <v>164</v>
      </c>
      <c r="AI22" s="408"/>
      <c r="AJ22" s="408"/>
      <c r="AK22" s="408"/>
      <c r="AL22" s="409"/>
      <c r="AM22" s="425" t="s">
        <v>165</v>
      </c>
      <c r="AN22" s="426"/>
      <c r="AO22" s="426"/>
      <c r="AP22" s="426"/>
      <c r="AQ22" s="426"/>
      <c r="AR22" s="427"/>
      <c r="AS22" s="413" t="s">
        <v>162</v>
      </c>
      <c r="AT22" s="414"/>
      <c r="AU22" s="414"/>
      <c r="AV22" s="414"/>
      <c r="AW22" s="414"/>
      <c r="AX22" s="431"/>
      <c r="AY22" s="448" t="s">
        <v>166</v>
      </c>
      <c r="AZ22" s="449"/>
      <c r="BA22" s="449"/>
      <c r="BB22" s="449"/>
      <c r="BC22" s="449"/>
      <c r="BD22" s="449"/>
      <c r="BE22" s="449"/>
      <c r="BF22" s="449"/>
      <c r="BG22" s="449"/>
      <c r="BH22" s="449"/>
      <c r="BI22" s="449"/>
      <c r="BJ22" s="449"/>
      <c r="BK22" s="449"/>
      <c r="BL22" s="449"/>
      <c r="BM22" s="450"/>
      <c r="BN22" s="451">
        <v>19183688</v>
      </c>
      <c r="BO22" s="452"/>
      <c r="BP22" s="452"/>
      <c r="BQ22" s="452"/>
      <c r="BR22" s="452"/>
      <c r="BS22" s="452"/>
      <c r="BT22" s="452"/>
      <c r="BU22" s="453"/>
      <c r="BV22" s="451">
        <v>20129339</v>
      </c>
      <c r="BW22" s="452"/>
      <c r="BX22" s="452"/>
      <c r="BY22" s="452"/>
      <c r="BZ22" s="452"/>
      <c r="CA22" s="452"/>
      <c r="CB22" s="452"/>
      <c r="CC22" s="453"/>
      <c r="CD22" s="191"/>
      <c r="CE22" s="454"/>
      <c r="CF22" s="454"/>
      <c r="CG22" s="454"/>
      <c r="CH22" s="454"/>
      <c r="CI22" s="454"/>
      <c r="CJ22" s="454"/>
      <c r="CK22" s="454"/>
      <c r="CL22" s="454"/>
      <c r="CM22" s="454"/>
      <c r="CN22" s="454"/>
      <c r="CO22" s="454"/>
      <c r="CP22" s="454"/>
      <c r="CQ22" s="454"/>
      <c r="CR22" s="454"/>
      <c r="CS22" s="455"/>
      <c r="CT22" s="419"/>
      <c r="CU22" s="420"/>
      <c r="CV22" s="420"/>
      <c r="CW22" s="420"/>
      <c r="CX22" s="420"/>
      <c r="CY22" s="420"/>
      <c r="CZ22" s="420"/>
      <c r="DA22" s="421"/>
      <c r="DB22" s="419"/>
      <c r="DC22" s="420"/>
      <c r="DD22" s="420"/>
      <c r="DE22" s="420"/>
      <c r="DF22" s="420"/>
      <c r="DG22" s="420"/>
      <c r="DH22" s="420"/>
      <c r="DI22" s="421"/>
    </row>
    <row r="23" spans="1:113" ht="18.75" customHeight="1" x14ac:dyDescent="0.15">
      <c r="A23" s="178"/>
      <c r="B23" s="401"/>
      <c r="C23" s="402"/>
      <c r="D23" s="403"/>
      <c r="E23" s="410"/>
      <c r="F23" s="411"/>
      <c r="G23" s="411"/>
      <c r="H23" s="411"/>
      <c r="I23" s="411"/>
      <c r="J23" s="411"/>
      <c r="K23" s="412"/>
      <c r="L23" s="410"/>
      <c r="M23" s="411"/>
      <c r="N23" s="411"/>
      <c r="O23" s="411"/>
      <c r="P23" s="412"/>
      <c r="Q23" s="416"/>
      <c r="R23" s="417"/>
      <c r="S23" s="417"/>
      <c r="T23" s="417"/>
      <c r="U23" s="417"/>
      <c r="V23" s="418"/>
      <c r="W23" s="465"/>
      <c r="X23" s="402"/>
      <c r="Y23" s="403"/>
      <c r="Z23" s="410"/>
      <c r="AA23" s="411"/>
      <c r="AB23" s="411"/>
      <c r="AC23" s="411"/>
      <c r="AD23" s="411"/>
      <c r="AE23" s="411"/>
      <c r="AF23" s="411"/>
      <c r="AG23" s="412"/>
      <c r="AH23" s="410"/>
      <c r="AI23" s="411"/>
      <c r="AJ23" s="411"/>
      <c r="AK23" s="411"/>
      <c r="AL23" s="412"/>
      <c r="AM23" s="428"/>
      <c r="AN23" s="429"/>
      <c r="AO23" s="429"/>
      <c r="AP23" s="429"/>
      <c r="AQ23" s="429"/>
      <c r="AR23" s="430"/>
      <c r="AS23" s="416"/>
      <c r="AT23" s="417"/>
      <c r="AU23" s="417"/>
      <c r="AV23" s="417"/>
      <c r="AW23" s="417"/>
      <c r="AX23" s="432"/>
      <c r="AY23" s="436" t="s">
        <v>167</v>
      </c>
      <c r="AZ23" s="437"/>
      <c r="BA23" s="437"/>
      <c r="BB23" s="437"/>
      <c r="BC23" s="437"/>
      <c r="BD23" s="437"/>
      <c r="BE23" s="437"/>
      <c r="BF23" s="437"/>
      <c r="BG23" s="437"/>
      <c r="BH23" s="437"/>
      <c r="BI23" s="437"/>
      <c r="BJ23" s="437"/>
      <c r="BK23" s="437"/>
      <c r="BL23" s="437"/>
      <c r="BM23" s="438"/>
      <c r="BN23" s="422">
        <v>15156754</v>
      </c>
      <c r="BO23" s="423"/>
      <c r="BP23" s="423"/>
      <c r="BQ23" s="423"/>
      <c r="BR23" s="423"/>
      <c r="BS23" s="423"/>
      <c r="BT23" s="423"/>
      <c r="BU23" s="424"/>
      <c r="BV23" s="422">
        <v>15645933</v>
      </c>
      <c r="BW23" s="423"/>
      <c r="BX23" s="423"/>
      <c r="BY23" s="423"/>
      <c r="BZ23" s="423"/>
      <c r="CA23" s="423"/>
      <c r="CB23" s="423"/>
      <c r="CC23" s="424"/>
      <c r="CD23" s="191"/>
      <c r="CE23" s="454"/>
      <c r="CF23" s="454"/>
      <c r="CG23" s="454"/>
      <c r="CH23" s="454"/>
      <c r="CI23" s="454"/>
      <c r="CJ23" s="454"/>
      <c r="CK23" s="454"/>
      <c r="CL23" s="454"/>
      <c r="CM23" s="454"/>
      <c r="CN23" s="454"/>
      <c r="CO23" s="454"/>
      <c r="CP23" s="454"/>
      <c r="CQ23" s="454"/>
      <c r="CR23" s="454"/>
      <c r="CS23" s="455"/>
      <c r="CT23" s="419"/>
      <c r="CU23" s="420"/>
      <c r="CV23" s="420"/>
      <c r="CW23" s="420"/>
      <c r="CX23" s="420"/>
      <c r="CY23" s="420"/>
      <c r="CZ23" s="420"/>
      <c r="DA23" s="421"/>
      <c r="DB23" s="419"/>
      <c r="DC23" s="420"/>
      <c r="DD23" s="420"/>
      <c r="DE23" s="420"/>
      <c r="DF23" s="420"/>
      <c r="DG23" s="420"/>
      <c r="DH23" s="420"/>
      <c r="DI23" s="421"/>
    </row>
    <row r="24" spans="1:113" ht="18.75" customHeight="1" thickBot="1" x14ac:dyDescent="0.2">
      <c r="A24" s="178"/>
      <c r="B24" s="401"/>
      <c r="C24" s="402"/>
      <c r="D24" s="403"/>
      <c r="E24" s="378" t="s">
        <v>168</v>
      </c>
      <c r="F24" s="379"/>
      <c r="G24" s="379"/>
      <c r="H24" s="379"/>
      <c r="I24" s="379"/>
      <c r="J24" s="379"/>
      <c r="K24" s="380"/>
      <c r="L24" s="375">
        <v>1</v>
      </c>
      <c r="M24" s="376"/>
      <c r="N24" s="376"/>
      <c r="O24" s="376"/>
      <c r="P24" s="377"/>
      <c r="Q24" s="375">
        <v>8000</v>
      </c>
      <c r="R24" s="376"/>
      <c r="S24" s="376"/>
      <c r="T24" s="376"/>
      <c r="U24" s="376"/>
      <c r="V24" s="377"/>
      <c r="W24" s="465"/>
      <c r="X24" s="402"/>
      <c r="Y24" s="403"/>
      <c r="Z24" s="378" t="s">
        <v>169</v>
      </c>
      <c r="AA24" s="379"/>
      <c r="AB24" s="379"/>
      <c r="AC24" s="379"/>
      <c r="AD24" s="379"/>
      <c r="AE24" s="379"/>
      <c r="AF24" s="379"/>
      <c r="AG24" s="380"/>
      <c r="AH24" s="375">
        <v>309</v>
      </c>
      <c r="AI24" s="376"/>
      <c r="AJ24" s="376"/>
      <c r="AK24" s="376"/>
      <c r="AL24" s="377"/>
      <c r="AM24" s="375">
        <v>986637</v>
      </c>
      <c r="AN24" s="376"/>
      <c r="AO24" s="376"/>
      <c r="AP24" s="376"/>
      <c r="AQ24" s="376"/>
      <c r="AR24" s="377"/>
      <c r="AS24" s="375">
        <v>3193</v>
      </c>
      <c r="AT24" s="376"/>
      <c r="AU24" s="376"/>
      <c r="AV24" s="376"/>
      <c r="AW24" s="376"/>
      <c r="AX24" s="435"/>
      <c r="AY24" s="395" t="s">
        <v>170</v>
      </c>
      <c r="AZ24" s="396"/>
      <c r="BA24" s="396"/>
      <c r="BB24" s="396"/>
      <c r="BC24" s="396"/>
      <c r="BD24" s="396"/>
      <c r="BE24" s="396"/>
      <c r="BF24" s="396"/>
      <c r="BG24" s="396"/>
      <c r="BH24" s="396"/>
      <c r="BI24" s="396"/>
      <c r="BJ24" s="396"/>
      <c r="BK24" s="396"/>
      <c r="BL24" s="396"/>
      <c r="BM24" s="397"/>
      <c r="BN24" s="422">
        <v>14272825</v>
      </c>
      <c r="BO24" s="423"/>
      <c r="BP24" s="423"/>
      <c r="BQ24" s="423"/>
      <c r="BR24" s="423"/>
      <c r="BS24" s="423"/>
      <c r="BT24" s="423"/>
      <c r="BU24" s="424"/>
      <c r="BV24" s="422">
        <v>14868473</v>
      </c>
      <c r="BW24" s="423"/>
      <c r="BX24" s="423"/>
      <c r="BY24" s="423"/>
      <c r="BZ24" s="423"/>
      <c r="CA24" s="423"/>
      <c r="CB24" s="423"/>
      <c r="CC24" s="424"/>
      <c r="CD24" s="191"/>
      <c r="CE24" s="454"/>
      <c r="CF24" s="454"/>
      <c r="CG24" s="454"/>
      <c r="CH24" s="454"/>
      <c r="CI24" s="454"/>
      <c r="CJ24" s="454"/>
      <c r="CK24" s="454"/>
      <c r="CL24" s="454"/>
      <c r="CM24" s="454"/>
      <c r="CN24" s="454"/>
      <c r="CO24" s="454"/>
      <c r="CP24" s="454"/>
      <c r="CQ24" s="454"/>
      <c r="CR24" s="454"/>
      <c r="CS24" s="455"/>
      <c r="CT24" s="419"/>
      <c r="CU24" s="420"/>
      <c r="CV24" s="420"/>
      <c r="CW24" s="420"/>
      <c r="CX24" s="420"/>
      <c r="CY24" s="420"/>
      <c r="CZ24" s="420"/>
      <c r="DA24" s="421"/>
      <c r="DB24" s="419"/>
      <c r="DC24" s="420"/>
      <c r="DD24" s="420"/>
      <c r="DE24" s="420"/>
      <c r="DF24" s="420"/>
      <c r="DG24" s="420"/>
      <c r="DH24" s="420"/>
      <c r="DI24" s="421"/>
    </row>
    <row r="25" spans="1:113" ht="18.75" customHeight="1" x14ac:dyDescent="0.15">
      <c r="A25" s="178"/>
      <c r="B25" s="401"/>
      <c r="C25" s="402"/>
      <c r="D25" s="403"/>
      <c r="E25" s="378" t="s">
        <v>171</v>
      </c>
      <c r="F25" s="379"/>
      <c r="G25" s="379"/>
      <c r="H25" s="379"/>
      <c r="I25" s="379"/>
      <c r="J25" s="379"/>
      <c r="K25" s="380"/>
      <c r="L25" s="375">
        <v>1</v>
      </c>
      <c r="M25" s="376"/>
      <c r="N25" s="376"/>
      <c r="O25" s="376"/>
      <c r="P25" s="377"/>
      <c r="Q25" s="375">
        <v>6560</v>
      </c>
      <c r="R25" s="376"/>
      <c r="S25" s="376"/>
      <c r="T25" s="376"/>
      <c r="U25" s="376"/>
      <c r="V25" s="377"/>
      <c r="W25" s="465"/>
      <c r="X25" s="402"/>
      <c r="Y25" s="403"/>
      <c r="Z25" s="378" t="s">
        <v>172</v>
      </c>
      <c r="AA25" s="379"/>
      <c r="AB25" s="379"/>
      <c r="AC25" s="379"/>
      <c r="AD25" s="379"/>
      <c r="AE25" s="379"/>
      <c r="AF25" s="379"/>
      <c r="AG25" s="380"/>
      <c r="AH25" s="375">
        <v>66</v>
      </c>
      <c r="AI25" s="376"/>
      <c r="AJ25" s="376"/>
      <c r="AK25" s="376"/>
      <c r="AL25" s="377"/>
      <c r="AM25" s="375">
        <v>179916</v>
      </c>
      <c r="AN25" s="376"/>
      <c r="AO25" s="376"/>
      <c r="AP25" s="376"/>
      <c r="AQ25" s="376"/>
      <c r="AR25" s="377"/>
      <c r="AS25" s="375">
        <v>2726</v>
      </c>
      <c r="AT25" s="376"/>
      <c r="AU25" s="376"/>
      <c r="AV25" s="376"/>
      <c r="AW25" s="376"/>
      <c r="AX25" s="435"/>
      <c r="AY25" s="448" t="s">
        <v>173</v>
      </c>
      <c r="AZ25" s="449"/>
      <c r="BA25" s="449"/>
      <c r="BB25" s="449"/>
      <c r="BC25" s="449"/>
      <c r="BD25" s="449"/>
      <c r="BE25" s="449"/>
      <c r="BF25" s="449"/>
      <c r="BG25" s="449"/>
      <c r="BH25" s="449"/>
      <c r="BI25" s="449"/>
      <c r="BJ25" s="449"/>
      <c r="BK25" s="449"/>
      <c r="BL25" s="449"/>
      <c r="BM25" s="450"/>
      <c r="BN25" s="451">
        <v>513154</v>
      </c>
      <c r="BO25" s="452"/>
      <c r="BP25" s="452"/>
      <c r="BQ25" s="452"/>
      <c r="BR25" s="452"/>
      <c r="BS25" s="452"/>
      <c r="BT25" s="452"/>
      <c r="BU25" s="453"/>
      <c r="BV25" s="451">
        <v>834335</v>
      </c>
      <c r="BW25" s="452"/>
      <c r="BX25" s="452"/>
      <c r="BY25" s="452"/>
      <c r="BZ25" s="452"/>
      <c r="CA25" s="452"/>
      <c r="CB25" s="452"/>
      <c r="CC25" s="453"/>
      <c r="CD25" s="191"/>
      <c r="CE25" s="454"/>
      <c r="CF25" s="454"/>
      <c r="CG25" s="454"/>
      <c r="CH25" s="454"/>
      <c r="CI25" s="454"/>
      <c r="CJ25" s="454"/>
      <c r="CK25" s="454"/>
      <c r="CL25" s="454"/>
      <c r="CM25" s="454"/>
      <c r="CN25" s="454"/>
      <c r="CO25" s="454"/>
      <c r="CP25" s="454"/>
      <c r="CQ25" s="454"/>
      <c r="CR25" s="454"/>
      <c r="CS25" s="455"/>
      <c r="CT25" s="419"/>
      <c r="CU25" s="420"/>
      <c r="CV25" s="420"/>
      <c r="CW25" s="420"/>
      <c r="CX25" s="420"/>
      <c r="CY25" s="420"/>
      <c r="CZ25" s="420"/>
      <c r="DA25" s="421"/>
      <c r="DB25" s="419"/>
      <c r="DC25" s="420"/>
      <c r="DD25" s="420"/>
      <c r="DE25" s="420"/>
      <c r="DF25" s="420"/>
      <c r="DG25" s="420"/>
      <c r="DH25" s="420"/>
      <c r="DI25" s="421"/>
    </row>
    <row r="26" spans="1:113" ht="18.75" customHeight="1" x14ac:dyDescent="0.15">
      <c r="A26" s="178"/>
      <c r="B26" s="401"/>
      <c r="C26" s="402"/>
      <c r="D26" s="403"/>
      <c r="E26" s="378" t="s">
        <v>174</v>
      </c>
      <c r="F26" s="379"/>
      <c r="G26" s="379"/>
      <c r="H26" s="379"/>
      <c r="I26" s="379"/>
      <c r="J26" s="379"/>
      <c r="K26" s="380"/>
      <c r="L26" s="375">
        <v>1</v>
      </c>
      <c r="M26" s="376"/>
      <c r="N26" s="376"/>
      <c r="O26" s="376"/>
      <c r="P26" s="377"/>
      <c r="Q26" s="375">
        <v>5840</v>
      </c>
      <c r="R26" s="376"/>
      <c r="S26" s="376"/>
      <c r="T26" s="376"/>
      <c r="U26" s="376"/>
      <c r="V26" s="377"/>
      <c r="W26" s="465"/>
      <c r="X26" s="402"/>
      <c r="Y26" s="403"/>
      <c r="Z26" s="378" t="s">
        <v>175</v>
      </c>
      <c r="AA26" s="433"/>
      <c r="AB26" s="433"/>
      <c r="AC26" s="433"/>
      <c r="AD26" s="433"/>
      <c r="AE26" s="433"/>
      <c r="AF26" s="433"/>
      <c r="AG26" s="434"/>
      <c r="AH26" s="375" t="s">
        <v>176</v>
      </c>
      <c r="AI26" s="376"/>
      <c r="AJ26" s="376"/>
      <c r="AK26" s="376"/>
      <c r="AL26" s="377"/>
      <c r="AM26" s="375" t="s">
        <v>176</v>
      </c>
      <c r="AN26" s="376"/>
      <c r="AO26" s="376"/>
      <c r="AP26" s="376"/>
      <c r="AQ26" s="376"/>
      <c r="AR26" s="377"/>
      <c r="AS26" s="375" t="s">
        <v>127</v>
      </c>
      <c r="AT26" s="376"/>
      <c r="AU26" s="376"/>
      <c r="AV26" s="376"/>
      <c r="AW26" s="376"/>
      <c r="AX26" s="435"/>
      <c r="AY26" s="462" t="s">
        <v>177</v>
      </c>
      <c r="AZ26" s="382"/>
      <c r="BA26" s="382"/>
      <c r="BB26" s="382"/>
      <c r="BC26" s="382"/>
      <c r="BD26" s="382"/>
      <c r="BE26" s="382"/>
      <c r="BF26" s="382"/>
      <c r="BG26" s="382"/>
      <c r="BH26" s="382"/>
      <c r="BI26" s="382"/>
      <c r="BJ26" s="382"/>
      <c r="BK26" s="382"/>
      <c r="BL26" s="382"/>
      <c r="BM26" s="463"/>
      <c r="BN26" s="422" t="s">
        <v>127</v>
      </c>
      <c r="BO26" s="423"/>
      <c r="BP26" s="423"/>
      <c r="BQ26" s="423"/>
      <c r="BR26" s="423"/>
      <c r="BS26" s="423"/>
      <c r="BT26" s="423"/>
      <c r="BU26" s="424"/>
      <c r="BV26" s="422" t="s">
        <v>176</v>
      </c>
      <c r="BW26" s="423"/>
      <c r="BX26" s="423"/>
      <c r="BY26" s="423"/>
      <c r="BZ26" s="423"/>
      <c r="CA26" s="423"/>
      <c r="CB26" s="423"/>
      <c r="CC26" s="424"/>
      <c r="CD26" s="191"/>
      <c r="CE26" s="454"/>
      <c r="CF26" s="454"/>
      <c r="CG26" s="454"/>
      <c r="CH26" s="454"/>
      <c r="CI26" s="454"/>
      <c r="CJ26" s="454"/>
      <c r="CK26" s="454"/>
      <c r="CL26" s="454"/>
      <c r="CM26" s="454"/>
      <c r="CN26" s="454"/>
      <c r="CO26" s="454"/>
      <c r="CP26" s="454"/>
      <c r="CQ26" s="454"/>
      <c r="CR26" s="454"/>
      <c r="CS26" s="455"/>
      <c r="CT26" s="419"/>
      <c r="CU26" s="420"/>
      <c r="CV26" s="420"/>
      <c r="CW26" s="420"/>
      <c r="CX26" s="420"/>
      <c r="CY26" s="420"/>
      <c r="CZ26" s="420"/>
      <c r="DA26" s="421"/>
      <c r="DB26" s="419"/>
      <c r="DC26" s="420"/>
      <c r="DD26" s="420"/>
      <c r="DE26" s="420"/>
      <c r="DF26" s="420"/>
      <c r="DG26" s="420"/>
      <c r="DH26" s="420"/>
      <c r="DI26" s="421"/>
    </row>
    <row r="27" spans="1:113" ht="18.75" customHeight="1" thickBot="1" x14ac:dyDescent="0.2">
      <c r="A27" s="178"/>
      <c r="B27" s="401"/>
      <c r="C27" s="402"/>
      <c r="D27" s="403"/>
      <c r="E27" s="378" t="s">
        <v>178</v>
      </c>
      <c r="F27" s="379"/>
      <c r="G27" s="379"/>
      <c r="H27" s="379"/>
      <c r="I27" s="379"/>
      <c r="J27" s="379"/>
      <c r="K27" s="380"/>
      <c r="L27" s="375">
        <v>1</v>
      </c>
      <c r="M27" s="376"/>
      <c r="N27" s="376"/>
      <c r="O27" s="376"/>
      <c r="P27" s="377"/>
      <c r="Q27" s="375">
        <v>4130</v>
      </c>
      <c r="R27" s="376"/>
      <c r="S27" s="376"/>
      <c r="T27" s="376"/>
      <c r="U27" s="376"/>
      <c r="V27" s="377"/>
      <c r="W27" s="465"/>
      <c r="X27" s="402"/>
      <c r="Y27" s="403"/>
      <c r="Z27" s="378" t="s">
        <v>179</v>
      </c>
      <c r="AA27" s="379"/>
      <c r="AB27" s="379"/>
      <c r="AC27" s="379"/>
      <c r="AD27" s="379"/>
      <c r="AE27" s="379"/>
      <c r="AF27" s="379"/>
      <c r="AG27" s="380"/>
      <c r="AH27" s="375">
        <v>7</v>
      </c>
      <c r="AI27" s="376"/>
      <c r="AJ27" s="376"/>
      <c r="AK27" s="376"/>
      <c r="AL27" s="377"/>
      <c r="AM27" s="375">
        <v>30562</v>
      </c>
      <c r="AN27" s="376"/>
      <c r="AO27" s="376"/>
      <c r="AP27" s="376"/>
      <c r="AQ27" s="376"/>
      <c r="AR27" s="377"/>
      <c r="AS27" s="375">
        <v>4366</v>
      </c>
      <c r="AT27" s="376"/>
      <c r="AU27" s="376"/>
      <c r="AV27" s="376"/>
      <c r="AW27" s="376"/>
      <c r="AX27" s="435"/>
      <c r="AY27" s="459" t="s">
        <v>180</v>
      </c>
      <c r="AZ27" s="460"/>
      <c r="BA27" s="460"/>
      <c r="BB27" s="460"/>
      <c r="BC27" s="460"/>
      <c r="BD27" s="460"/>
      <c r="BE27" s="460"/>
      <c r="BF27" s="460"/>
      <c r="BG27" s="460"/>
      <c r="BH27" s="460"/>
      <c r="BI27" s="460"/>
      <c r="BJ27" s="460"/>
      <c r="BK27" s="460"/>
      <c r="BL27" s="460"/>
      <c r="BM27" s="461"/>
      <c r="BN27" s="456">
        <v>865164</v>
      </c>
      <c r="BO27" s="457"/>
      <c r="BP27" s="457"/>
      <c r="BQ27" s="457"/>
      <c r="BR27" s="457"/>
      <c r="BS27" s="457"/>
      <c r="BT27" s="457"/>
      <c r="BU27" s="458"/>
      <c r="BV27" s="456">
        <v>865164</v>
      </c>
      <c r="BW27" s="457"/>
      <c r="BX27" s="457"/>
      <c r="BY27" s="457"/>
      <c r="BZ27" s="457"/>
      <c r="CA27" s="457"/>
      <c r="CB27" s="457"/>
      <c r="CC27" s="458"/>
      <c r="CD27" s="193"/>
      <c r="CE27" s="454"/>
      <c r="CF27" s="454"/>
      <c r="CG27" s="454"/>
      <c r="CH27" s="454"/>
      <c r="CI27" s="454"/>
      <c r="CJ27" s="454"/>
      <c r="CK27" s="454"/>
      <c r="CL27" s="454"/>
      <c r="CM27" s="454"/>
      <c r="CN27" s="454"/>
      <c r="CO27" s="454"/>
      <c r="CP27" s="454"/>
      <c r="CQ27" s="454"/>
      <c r="CR27" s="454"/>
      <c r="CS27" s="455"/>
      <c r="CT27" s="419"/>
      <c r="CU27" s="420"/>
      <c r="CV27" s="420"/>
      <c r="CW27" s="420"/>
      <c r="CX27" s="420"/>
      <c r="CY27" s="420"/>
      <c r="CZ27" s="420"/>
      <c r="DA27" s="421"/>
      <c r="DB27" s="419"/>
      <c r="DC27" s="420"/>
      <c r="DD27" s="420"/>
      <c r="DE27" s="420"/>
      <c r="DF27" s="420"/>
      <c r="DG27" s="420"/>
      <c r="DH27" s="420"/>
      <c r="DI27" s="421"/>
    </row>
    <row r="28" spans="1:113" ht="18.75" customHeight="1" x14ac:dyDescent="0.15">
      <c r="A28" s="178"/>
      <c r="B28" s="401"/>
      <c r="C28" s="402"/>
      <c r="D28" s="403"/>
      <c r="E28" s="378" t="s">
        <v>181</v>
      </c>
      <c r="F28" s="379"/>
      <c r="G28" s="379"/>
      <c r="H28" s="379"/>
      <c r="I28" s="379"/>
      <c r="J28" s="379"/>
      <c r="K28" s="380"/>
      <c r="L28" s="375">
        <v>1</v>
      </c>
      <c r="M28" s="376"/>
      <c r="N28" s="376"/>
      <c r="O28" s="376"/>
      <c r="P28" s="377"/>
      <c r="Q28" s="375">
        <v>3400</v>
      </c>
      <c r="R28" s="376"/>
      <c r="S28" s="376"/>
      <c r="T28" s="376"/>
      <c r="U28" s="376"/>
      <c r="V28" s="377"/>
      <c r="W28" s="465"/>
      <c r="X28" s="402"/>
      <c r="Y28" s="403"/>
      <c r="Z28" s="378" t="s">
        <v>182</v>
      </c>
      <c r="AA28" s="379"/>
      <c r="AB28" s="379"/>
      <c r="AC28" s="379"/>
      <c r="AD28" s="379"/>
      <c r="AE28" s="379"/>
      <c r="AF28" s="379"/>
      <c r="AG28" s="380"/>
      <c r="AH28" s="375" t="s">
        <v>176</v>
      </c>
      <c r="AI28" s="376"/>
      <c r="AJ28" s="376"/>
      <c r="AK28" s="376"/>
      <c r="AL28" s="377"/>
      <c r="AM28" s="375" t="s">
        <v>127</v>
      </c>
      <c r="AN28" s="376"/>
      <c r="AO28" s="376"/>
      <c r="AP28" s="376"/>
      <c r="AQ28" s="376"/>
      <c r="AR28" s="377"/>
      <c r="AS28" s="375" t="s">
        <v>176</v>
      </c>
      <c r="AT28" s="376"/>
      <c r="AU28" s="376"/>
      <c r="AV28" s="376"/>
      <c r="AW28" s="376"/>
      <c r="AX28" s="435"/>
      <c r="AY28" s="439" t="s">
        <v>183</v>
      </c>
      <c r="AZ28" s="440"/>
      <c r="BA28" s="440"/>
      <c r="BB28" s="441"/>
      <c r="BC28" s="448" t="s">
        <v>48</v>
      </c>
      <c r="BD28" s="449"/>
      <c r="BE28" s="449"/>
      <c r="BF28" s="449"/>
      <c r="BG28" s="449"/>
      <c r="BH28" s="449"/>
      <c r="BI28" s="449"/>
      <c r="BJ28" s="449"/>
      <c r="BK28" s="449"/>
      <c r="BL28" s="449"/>
      <c r="BM28" s="450"/>
      <c r="BN28" s="451">
        <v>2003485</v>
      </c>
      <c r="BO28" s="452"/>
      <c r="BP28" s="452"/>
      <c r="BQ28" s="452"/>
      <c r="BR28" s="452"/>
      <c r="BS28" s="452"/>
      <c r="BT28" s="452"/>
      <c r="BU28" s="453"/>
      <c r="BV28" s="451">
        <v>1202545</v>
      </c>
      <c r="BW28" s="452"/>
      <c r="BX28" s="452"/>
      <c r="BY28" s="452"/>
      <c r="BZ28" s="452"/>
      <c r="CA28" s="452"/>
      <c r="CB28" s="452"/>
      <c r="CC28" s="453"/>
      <c r="CD28" s="191"/>
      <c r="CE28" s="454"/>
      <c r="CF28" s="454"/>
      <c r="CG28" s="454"/>
      <c r="CH28" s="454"/>
      <c r="CI28" s="454"/>
      <c r="CJ28" s="454"/>
      <c r="CK28" s="454"/>
      <c r="CL28" s="454"/>
      <c r="CM28" s="454"/>
      <c r="CN28" s="454"/>
      <c r="CO28" s="454"/>
      <c r="CP28" s="454"/>
      <c r="CQ28" s="454"/>
      <c r="CR28" s="454"/>
      <c r="CS28" s="455"/>
      <c r="CT28" s="419"/>
      <c r="CU28" s="420"/>
      <c r="CV28" s="420"/>
      <c r="CW28" s="420"/>
      <c r="CX28" s="420"/>
      <c r="CY28" s="420"/>
      <c r="CZ28" s="420"/>
      <c r="DA28" s="421"/>
      <c r="DB28" s="419"/>
      <c r="DC28" s="420"/>
      <c r="DD28" s="420"/>
      <c r="DE28" s="420"/>
      <c r="DF28" s="420"/>
      <c r="DG28" s="420"/>
      <c r="DH28" s="420"/>
      <c r="DI28" s="421"/>
    </row>
    <row r="29" spans="1:113" ht="18.75" customHeight="1" x14ac:dyDescent="0.15">
      <c r="A29" s="178"/>
      <c r="B29" s="401"/>
      <c r="C29" s="402"/>
      <c r="D29" s="403"/>
      <c r="E29" s="378" t="s">
        <v>184</v>
      </c>
      <c r="F29" s="379"/>
      <c r="G29" s="379"/>
      <c r="H29" s="379"/>
      <c r="I29" s="379"/>
      <c r="J29" s="379"/>
      <c r="K29" s="380"/>
      <c r="L29" s="375">
        <v>16</v>
      </c>
      <c r="M29" s="376"/>
      <c r="N29" s="376"/>
      <c r="O29" s="376"/>
      <c r="P29" s="377"/>
      <c r="Q29" s="375">
        <v>3220</v>
      </c>
      <c r="R29" s="376"/>
      <c r="S29" s="376"/>
      <c r="T29" s="376"/>
      <c r="U29" s="376"/>
      <c r="V29" s="377"/>
      <c r="W29" s="466"/>
      <c r="X29" s="467"/>
      <c r="Y29" s="468"/>
      <c r="Z29" s="378" t="s">
        <v>185</v>
      </c>
      <c r="AA29" s="379"/>
      <c r="AB29" s="379"/>
      <c r="AC29" s="379"/>
      <c r="AD29" s="379"/>
      <c r="AE29" s="379"/>
      <c r="AF29" s="379"/>
      <c r="AG29" s="380"/>
      <c r="AH29" s="375">
        <v>316</v>
      </c>
      <c r="AI29" s="376"/>
      <c r="AJ29" s="376"/>
      <c r="AK29" s="376"/>
      <c r="AL29" s="377"/>
      <c r="AM29" s="375">
        <v>1017199</v>
      </c>
      <c r="AN29" s="376"/>
      <c r="AO29" s="376"/>
      <c r="AP29" s="376"/>
      <c r="AQ29" s="376"/>
      <c r="AR29" s="377"/>
      <c r="AS29" s="375">
        <v>3219</v>
      </c>
      <c r="AT29" s="376"/>
      <c r="AU29" s="376"/>
      <c r="AV29" s="376"/>
      <c r="AW29" s="376"/>
      <c r="AX29" s="435"/>
      <c r="AY29" s="442"/>
      <c r="AZ29" s="443"/>
      <c r="BA29" s="443"/>
      <c r="BB29" s="444"/>
      <c r="BC29" s="436" t="s">
        <v>186</v>
      </c>
      <c r="BD29" s="437"/>
      <c r="BE29" s="437"/>
      <c r="BF29" s="437"/>
      <c r="BG29" s="437"/>
      <c r="BH29" s="437"/>
      <c r="BI29" s="437"/>
      <c r="BJ29" s="437"/>
      <c r="BK29" s="437"/>
      <c r="BL29" s="437"/>
      <c r="BM29" s="438"/>
      <c r="BN29" s="422">
        <v>841249</v>
      </c>
      <c r="BO29" s="423"/>
      <c r="BP29" s="423"/>
      <c r="BQ29" s="423"/>
      <c r="BR29" s="423"/>
      <c r="BS29" s="423"/>
      <c r="BT29" s="423"/>
      <c r="BU29" s="424"/>
      <c r="BV29" s="422">
        <v>737075</v>
      </c>
      <c r="BW29" s="423"/>
      <c r="BX29" s="423"/>
      <c r="BY29" s="423"/>
      <c r="BZ29" s="423"/>
      <c r="CA29" s="423"/>
      <c r="CB29" s="423"/>
      <c r="CC29" s="424"/>
      <c r="CD29" s="193"/>
      <c r="CE29" s="454"/>
      <c r="CF29" s="454"/>
      <c r="CG29" s="454"/>
      <c r="CH29" s="454"/>
      <c r="CI29" s="454"/>
      <c r="CJ29" s="454"/>
      <c r="CK29" s="454"/>
      <c r="CL29" s="454"/>
      <c r="CM29" s="454"/>
      <c r="CN29" s="454"/>
      <c r="CO29" s="454"/>
      <c r="CP29" s="454"/>
      <c r="CQ29" s="454"/>
      <c r="CR29" s="454"/>
      <c r="CS29" s="455"/>
      <c r="CT29" s="419"/>
      <c r="CU29" s="420"/>
      <c r="CV29" s="420"/>
      <c r="CW29" s="420"/>
      <c r="CX29" s="420"/>
      <c r="CY29" s="420"/>
      <c r="CZ29" s="420"/>
      <c r="DA29" s="421"/>
      <c r="DB29" s="419"/>
      <c r="DC29" s="420"/>
      <c r="DD29" s="420"/>
      <c r="DE29" s="420"/>
      <c r="DF29" s="420"/>
      <c r="DG29" s="420"/>
      <c r="DH29" s="420"/>
      <c r="DI29" s="421"/>
    </row>
    <row r="30" spans="1:113" ht="18.75" customHeight="1" thickBot="1" x14ac:dyDescent="0.2">
      <c r="A30" s="178"/>
      <c r="B30" s="404"/>
      <c r="C30" s="405"/>
      <c r="D30" s="406"/>
      <c r="E30" s="383"/>
      <c r="F30" s="384"/>
      <c r="G30" s="384"/>
      <c r="H30" s="384"/>
      <c r="I30" s="384"/>
      <c r="J30" s="384"/>
      <c r="K30" s="385"/>
      <c r="L30" s="386"/>
      <c r="M30" s="387"/>
      <c r="N30" s="387"/>
      <c r="O30" s="387"/>
      <c r="P30" s="388"/>
      <c r="Q30" s="386"/>
      <c r="R30" s="387"/>
      <c r="S30" s="387"/>
      <c r="T30" s="387"/>
      <c r="U30" s="387"/>
      <c r="V30" s="388"/>
      <c r="W30" s="389" t="s">
        <v>187</v>
      </c>
      <c r="X30" s="390"/>
      <c r="Y30" s="390"/>
      <c r="Z30" s="390"/>
      <c r="AA30" s="390"/>
      <c r="AB30" s="390"/>
      <c r="AC30" s="390"/>
      <c r="AD30" s="390"/>
      <c r="AE30" s="390"/>
      <c r="AF30" s="390"/>
      <c r="AG30" s="391"/>
      <c r="AH30" s="392">
        <v>99.6</v>
      </c>
      <c r="AI30" s="393"/>
      <c r="AJ30" s="393"/>
      <c r="AK30" s="393"/>
      <c r="AL30" s="393"/>
      <c r="AM30" s="393"/>
      <c r="AN30" s="393"/>
      <c r="AO30" s="393"/>
      <c r="AP30" s="393"/>
      <c r="AQ30" s="393"/>
      <c r="AR30" s="393"/>
      <c r="AS30" s="393"/>
      <c r="AT30" s="393"/>
      <c r="AU30" s="393"/>
      <c r="AV30" s="393"/>
      <c r="AW30" s="393"/>
      <c r="AX30" s="394"/>
      <c r="AY30" s="445"/>
      <c r="AZ30" s="446"/>
      <c r="BA30" s="446"/>
      <c r="BB30" s="447"/>
      <c r="BC30" s="395" t="s">
        <v>50</v>
      </c>
      <c r="BD30" s="396"/>
      <c r="BE30" s="396"/>
      <c r="BF30" s="396"/>
      <c r="BG30" s="396"/>
      <c r="BH30" s="396"/>
      <c r="BI30" s="396"/>
      <c r="BJ30" s="396"/>
      <c r="BK30" s="396"/>
      <c r="BL30" s="396"/>
      <c r="BM30" s="397"/>
      <c r="BN30" s="456">
        <v>4230882</v>
      </c>
      <c r="BO30" s="457"/>
      <c r="BP30" s="457"/>
      <c r="BQ30" s="457"/>
      <c r="BR30" s="457"/>
      <c r="BS30" s="457"/>
      <c r="BT30" s="457"/>
      <c r="BU30" s="458"/>
      <c r="BV30" s="456">
        <v>4028663</v>
      </c>
      <c r="BW30" s="457"/>
      <c r="BX30" s="457"/>
      <c r="BY30" s="457"/>
      <c r="BZ30" s="457"/>
      <c r="CA30" s="457"/>
      <c r="CB30" s="457"/>
      <c r="CC30" s="45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381" t="s">
        <v>188</v>
      </c>
      <c r="D32" s="381"/>
      <c r="E32" s="381"/>
      <c r="F32" s="381"/>
      <c r="G32" s="381"/>
      <c r="H32" s="381"/>
      <c r="I32" s="381"/>
      <c r="J32" s="381"/>
      <c r="K32" s="381"/>
      <c r="L32" s="381"/>
      <c r="M32" s="381"/>
      <c r="N32" s="381"/>
      <c r="O32" s="381"/>
      <c r="P32" s="381"/>
      <c r="Q32" s="381"/>
      <c r="R32" s="381"/>
      <c r="S32" s="381"/>
      <c r="U32" s="382" t="s">
        <v>189</v>
      </c>
      <c r="V32" s="382"/>
      <c r="W32" s="382"/>
      <c r="X32" s="382"/>
      <c r="Y32" s="382"/>
      <c r="Z32" s="382"/>
      <c r="AA32" s="382"/>
      <c r="AB32" s="382"/>
      <c r="AC32" s="382"/>
      <c r="AD32" s="382"/>
      <c r="AE32" s="382"/>
      <c r="AF32" s="382"/>
      <c r="AG32" s="382"/>
      <c r="AH32" s="382"/>
      <c r="AI32" s="382"/>
      <c r="AJ32" s="382"/>
      <c r="AK32" s="382"/>
      <c r="AM32" s="382" t="s">
        <v>190</v>
      </c>
      <c r="AN32" s="382"/>
      <c r="AO32" s="382"/>
      <c r="AP32" s="382"/>
      <c r="AQ32" s="382"/>
      <c r="AR32" s="382"/>
      <c r="AS32" s="382"/>
      <c r="AT32" s="382"/>
      <c r="AU32" s="382"/>
      <c r="AV32" s="382"/>
      <c r="AW32" s="382"/>
      <c r="AX32" s="382"/>
      <c r="AY32" s="382"/>
      <c r="AZ32" s="382"/>
      <c r="BA32" s="382"/>
      <c r="BB32" s="382"/>
      <c r="BC32" s="382"/>
      <c r="BE32" s="382" t="s">
        <v>191</v>
      </c>
      <c r="BF32" s="382"/>
      <c r="BG32" s="382"/>
      <c r="BH32" s="382"/>
      <c r="BI32" s="382"/>
      <c r="BJ32" s="382"/>
      <c r="BK32" s="382"/>
      <c r="BL32" s="382"/>
      <c r="BM32" s="382"/>
      <c r="BN32" s="382"/>
      <c r="BO32" s="382"/>
      <c r="BP32" s="382"/>
      <c r="BQ32" s="382"/>
      <c r="BR32" s="382"/>
      <c r="BS32" s="382"/>
      <c r="BT32" s="382"/>
      <c r="BU32" s="382"/>
      <c r="BW32" s="382" t="s">
        <v>192</v>
      </c>
      <c r="BX32" s="382"/>
      <c r="BY32" s="382"/>
      <c r="BZ32" s="382"/>
      <c r="CA32" s="382"/>
      <c r="CB32" s="382"/>
      <c r="CC32" s="382"/>
      <c r="CD32" s="382"/>
      <c r="CE32" s="382"/>
      <c r="CF32" s="382"/>
      <c r="CG32" s="382"/>
      <c r="CH32" s="382"/>
      <c r="CI32" s="382"/>
      <c r="CJ32" s="382"/>
      <c r="CK32" s="382"/>
      <c r="CL32" s="382"/>
      <c r="CM32" s="382"/>
      <c r="CO32" s="382" t="s">
        <v>193</v>
      </c>
      <c r="CP32" s="382"/>
      <c r="CQ32" s="382"/>
      <c r="CR32" s="382"/>
      <c r="CS32" s="382"/>
      <c r="CT32" s="382"/>
      <c r="CU32" s="382"/>
      <c r="CV32" s="382"/>
      <c r="CW32" s="382"/>
      <c r="CX32" s="382"/>
      <c r="CY32" s="382"/>
      <c r="CZ32" s="382"/>
      <c r="DA32" s="382"/>
      <c r="DB32" s="382"/>
      <c r="DC32" s="382"/>
      <c r="DD32" s="382"/>
      <c r="DE32" s="382"/>
      <c r="DI32" s="201"/>
    </row>
    <row r="33" spans="1:113" ht="13.5" customHeight="1" x14ac:dyDescent="0.15">
      <c r="A33" s="178"/>
      <c r="B33" s="202"/>
      <c r="C33" s="374" t="s">
        <v>194</v>
      </c>
      <c r="D33" s="374"/>
      <c r="E33" s="373" t="s">
        <v>195</v>
      </c>
      <c r="F33" s="373"/>
      <c r="G33" s="373"/>
      <c r="H33" s="373"/>
      <c r="I33" s="373"/>
      <c r="J33" s="373"/>
      <c r="K33" s="373"/>
      <c r="L33" s="373"/>
      <c r="M33" s="373"/>
      <c r="N33" s="373"/>
      <c r="O33" s="373"/>
      <c r="P33" s="373"/>
      <c r="Q33" s="373"/>
      <c r="R33" s="373"/>
      <c r="S33" s="373"/>
      <c r="T33" s="203"/>
      <c r="U33" s="374" t="s">
        <v>194</v>
      </c>
      <c r="V33" s="374"/>
      <c r="W33" s="373" t="s">
        <v>195</v>
      </c>
      <c r="X33" s="373"/>
      <c r="Y33" s="373"/>
      <c r="Z33" s="373"/>
      <c r="AA33" s="373"/>
      <c r="AB33" s="373"/>
      <c r="AC33" s="373"/>
      <c r="AD33" s="373"/>
      <c r="AE33" s="373"/>
      <c r="AF33" s="373"/>
      <c r="AG33" s="373"/>
      <c r="AH33" s="373"/>
      <c r="AI33" s="373"/>
      <c r="AJ33" s="373"/>
      <c r="AK33" s="373"/>
      <c r="AL33" s="203"/>
      <c r="AM33" s="374" t="s">
        <v>194</v>
      </c>
      <c r="AN33" s="374"/>
      <c r="AO33" s="373" t="s">
        <v>196</v>
      </c>
      <c r="AP33" s="373"/>
      <c r="AQ33" s="373"/>
      <c r="AR33" s="373"/>
      <c r="AS33" s="373"/>
      <c r="AT33" s="373"/>
      <c r="AU33" s="373"/>
      <c r="AV33" s="373"/>
      <c r="AW33" s="373"/>
      <c r="AX33" s="373"/>
      <c r="AY33" s="373"/>
      <c r="AZ33" s="373"/>
      <c r="BA33" s="373"/>
      <c r="BB33" s="373"/>
      <c r="BC33" s="373"/>
      <c r="BD33" s="204"/>
      <c r="BE33" s="373" t="s">
        <v>197</v>
      </c>
      <c r="BF33" s="373"/>
      <c r="BG33" s="373" t="s">
        <v>198</v>
      </c>
      <c r="BH33" s="373"/>
      <c r="BI33" s="373"/>
      <c r="BJ33" s="373"/>
      <c r="BK33" s="373"/>
      <c r="BL33" s="373"/>
      <c r="BM33" s="373"/>
      <c r="BN33" s="373"/>
      <c r="BO33" s="373"/>
      <c r="BP33" s="373"/>
      <c r="BQ33" s="373"/>
      <c r="BR33" s="373"/>
      <c r="BS33" s="373"/>
      <c r="BT33" s="373"/>
      <c r="BU33" s="373"/>
      <c r="BV33" s="204"/>
      <c r="BW33" s="374" t="s">
        <v>197</v>
      </c>
      <c r="BX33" s="374"/>
      <c r="BY33" s="373" t="s">
        <v>199</v>
      </c>
      <c r="BZ33" s="373"/>
      <c r="CA33" s="373"/>
      <c r="CB33" s="373"/>
      <c r="CC33" s="373"/>
      <c r="CD33" s="373"/>
      <c r="CE33" s="373"/>
      <c r="CF33" s="373"/>
      <c r="CG33" s="373"/>
      <c r="CH33" s="373"/>
      <c r="CI33" s="373"/>
      <c r="CJ33" s="373"/>
      <c r="CK33" s="373"/>
      <c r="CL33" s="373"/>
      <c r="CM33" s="373"/>
      <c r="CN33" s="203"/>
      <c r="CO33" s="374" t="s">
        <v>194</v>
      </c>
      <c r="CP33" s="374"/>
      <c r="CQ33" s="373" t="s">
        <v>200</v>
      </c>
      <c r="CR33" s="373"/>
      <c r="CS33" s="373"/>
      <c r="CT33" s="373"/>
      <c r="CU33" s="373"/>
      <c r="CV33" s="373"/>
      <c r="CW33" s="373"/>
      <c r="CX33" s="373"/>
      <c r="CY33" s="373"/>
      <c r="CZ33" s="373"/>
      <c r="DA33" s="373"/>
      <c r="DB33" s="373"/>
      <c r="DC33" s="373"/>
      <c r="DD33" s="373"/>
      <c r="DE33" s="373"/>
      <c r="DF33" s="203"/>
      <c r="DG33" s="372" t="s">
        <v>201</v>
      </c>
      <c r="DH33" s="372"/>
      <c r="DI33" s="205"/>
    </row>
    <row r="34" spans="1:113" ht="32.25" customHeight="1" x14ac:dyDescent="0.15">
      <c r="A34" s="178"/>
      <c r="B34" s="202"/>
      <c r="C34" s="370">
        <f>IF(E34="","",1)</f>
        <v>1</v>
      </c>
      <c r="D34" s="370"/>
      <c r="E34" s="371" t="str">
        <f>IF('各会計、関係団体の財政状況及び健全化判断比率'!B7="","",'各会計、関係団体の財政状況及び健全化判断比率'!B7)</f>
        <v>一般会計</v>
      </c>
      <c r="F34" s="371"/>
      <c r="G34" s="371"/>
      <c r="H34" s="371"/>
      <c r="I34" s="371"/>
      <c r="J34" s="371"/>
      <c r="K34" s="371"/>
      <c r="L34" s="371"/>
      <c r="M34" s="371"/>
      <c r="N34" s="371"/>
      <c r="O34" s="371"/>
      <c r="P34" s="371"/>
      <c r="Q34" s="371"/>
      <c r="R34" s="371"/>
      <c r="S34" s="371"/>
      <c r="T34" s="178"/>
      <c r="U34" s="370">
        <f>IF(W34="","",MAX(C34:D43)+1)</f>
        <v>4</v>
      </c>
      <c r="V34" s="370"/>
      <c r="W34" s="371" t="str">
        <f>IF('各会計、関係団体の財政状況及び健全化判断比率'!B28="","",'各会計、関係団体の財政状況及び健全化判断比率'!B28)</f>
        <v>国民健康保険特別会計</v>
      </c>
      <c r="X34" s="371"/>
      <c r="Y34" s="371"/>
      <c r="Z34" s="371"/>
      <c r="AA34" s="371"/>
      <c r="AB34" s="371"/>
      <c r="AC34" s="371"/>
      <c r="AD34" s="371"/>
      <c r="AE34" s="371"/>
      <c r="AF34" s="371"/>
      <c r="AG34" s="371"/>
      <c r="AH34" s="371"/>
      <c r="AI34" s="371"/>
      <c r="AJ34" s="371"/>
      <c r="AK34" s="371"/>
      <c r="AL34" s="178"/>
      <c r="AM34" s="370">
        <f>IF(AO34="","",MAX(C34:D43,U34:V43)+1)</f>
        <v>10</v>
      </c>
      <c r="AN34" s="370"/>
      <c r="AO34" s="371" t="str">
        <f>IF('各会計、関係団体の財政状況及び健全化判断比率'!B34="","",'各会計、関係団体の財政状況及び健全化判断比率'!B34)</f>
        <v>水道事業会計</v>
      </c>
      <c r="AP34" s="371"/>
      <c r="AQ34" s="371"/>
      <c r="AR34" s="371"/>
      <c r="AS34" s="371"/>
      <c r="AT34" s="371"/>
      <c r="AU34" s="371"/>
      <c r="AV34" s="371"/>
      <c r="AW34" s="371"/>
      <c r="AX34" s="371"/>
      <c r="AY34" s="371"/>
      <c r="AZ34" s="371"/>
      <c r="BA34" s="371"/>
      <c r="BB34" s="371"/>
      <c r="BC34" s="371"/>
      <c r="BD34" s="178"/>
      <c r="BE34" s="370">
        <f>IF(BG34="","",MAX(C34:D43,U34:V43,AM34:AN43)+1)</f>
        <v>13</v>
      </c>
      <c r="BF34" s="370"/>
      <c r="BG34" s="371" t="str">
        <f>IF('各会計、関係団体の財政状況及び健全化判断比率'!B37="","",'各会計、関係団体の財政状況及び健全化判断比率'!B37)</f>
        <v>松浦魚市場特別会計</v>
      </c>
      <c r="BH34" s="371"/>
      <c r="BI34" s="371"/>
      <c r="BJ34" s="371"/>
      <c r="BK34" s="371"/>
      <c r="BL34" s="371"/>
      <c r="BM34" s="371"/>
      <c r="BN34" s="371"/>
      <c r="BO34" s="371"/>
      <c r="BP34" s="371"/>
      <c r="BQ34" s="371"/>
      <c r="BR34" s="371"/>
      <c r="BS34" s="371"/>
      <c r="BT34" s="371"/>
      <c r="BU34" s="371"/>
      <c r="BV34" s="178"/>
      <c r="BW34" s="370">
        <f>IF(BY34="","",MAX(C34:D43,U34:V43,AM34:AN43,BE34:BF43)+1)</f>
        <v>17</v>
      </c>
      <c r="BX34" s="370"/>
      <c r="BY34" s="371" t="str">
        <f>IF('各会計、関係団体の財政状況及び健全化判断比率'!B68="","",'各会計、関係団体の財政状況及び健全化判断比率'!B68)</f>
        <v>北松北部環境組合</v>
      </c>
      <c r="BZ34" s="371"/>
      <c r="CA34" s="371"/>
      <c r="CB34" s="371"/>
      <c r="CC34" s="371"/>
      <c r="CD34" s="371"/>
      <c r="CE34" s="371"/>
      <c r="CF34" s="371"/>
      <c r="CG34" s="371"/>
      <c r="CH34" s="371"/>
      <c r="CI34" s="371"/>
      <c r="CJ34" s="371"/>
      <c r="CK34" s="371"/>
      <c r="CL34" s="371"/>
      <c r="CM34" s="371"/>
      <c r="CN34" s="178"/>
      <c r="CO34" s="370">
        <f>IF(CQ34="","",MAX(C34:D43,U34:V43,AM34:AN43,BE34:BF43,BW34:BX43)+1)</f>
        <v>26</v>
      </c>
      <c r="CP34" s="370"/>
      <c r="CQ34" s="371" t="str">
        <f>IF('各会計、関係団体の財政状況及び健全化判断比率'!BS7="","",'各会計、関係団体の財政状況及び健全化判断比率'!BS7)</f>
        <v>長崎県林業公社</v>
      </c>
      <c r="CR34" s="371"/>
      <c r="CS34" s="371"/>
      <c r="CT34" s="371"/>
      <c r="CU34" s="371"/>
      <c r="CV34" s="371"/>
      <c r="CW34" s="371"/>
      <c r="CX34" s="371"/>
      <c r="CY34" s="371"/>
      <c r="CZ34" s="371"/>
      <c r="DA34" s="371"/>
      <c r="DB34" s="371"/>
      <c r="DC34" s="371"/>
      <c r="DD34" s="371"/>
      <c r="DE34" s="371"/>
      <c r="DG34" s="368" t="str">
        <f>IF('各会計、関係団体の財政状況及び健全化判断比率'!BR7="","",'各会計、関係団体の財政状況及び健全化判断比率'!BR7)</f>
        <v/>
      </c>
      <c r="DH34" s="368"/>
      <c r="DI34" s="205"/>
    </row>
    <row r="35" spans="1:113" ht="32.25" customHeight="1" x14ac:dyDescent="0.15">
      <c r="A35" s="178"/>
      <c r="B35" s="202"/>
      <c r="C35" s="370">
        <f>IF(E35="","",C34+1)</f>
        <v>2</v>
      </c>
      <c r="D35" s="370"/>
      <c r="E35" s="371" t="str">
        <f>IF('各会計、関係団体の財政状況及び健全化判断比率'!B8="","",'各会計、関係団体の財政状況及び健全化判断比率'!B8)</f>
        <v>青島診療所事業特別会計</v>
      </c>
      <c r="F35" s="371"/>
      <c r="G35" s="371"/>
      <c r="H35" s="371"/>
      <c r="I35" s="371"/>
      <c r="J35" s="371"/>
      <c r="K35" s="371"/>
      <c r="L35" s="371"/>
      <c r="M35" s="371"/>
      <c r="N35" s="371"/>
      <c r="O35" s="371"/>
      <c r="P35" s="371"/>
      <c r="Q35" s="371"/>
      <c r="R35" s="371"/>
      <c r="S35" s="371"/>
      <c r="T35" s="178"/>
      <c r="U35" s="370">
        <f>IF(W35="","",U34+1)</f>
        <v>5</v>
      </c>
      <c r="V35" s="370"/>
      <c r="W35" s="371" t="str">
        <f>IF('各会計、関係団体の財政状況及び健全化判断比率'!B29="","",'各会計、関係団体の財政状況及び健全化判断比率'!B29)</f>
        <v>後期高齢者医療特別会計</v>
      </c>
      <c r="X35" s="371"/>
      <c r="Y35" s="371"/>
      <c r="Z35" s="371"/>
      <c r="AA35" s="371"/>
      <c r="AB35" s="371"/>
      <c r="AC35" s="371"/>
      <c r="AD35" s="371"/>
      <c r="AE35" s="371"/>
      <c r="AF35" s="371"/>
      <c r="AG35" s="371"/>
      <c r="AH35" s="371"/>
      <c r="AI35" s="371"/>
      <c r="AJ35" s="371"/>
      <c r="AK35" s="371"/>
      <c r="AL35" s="178"/>
      <c r="AM35" s="370">
        <f t="shared" ref="AM35:AM43" si="0">IF(AO35="","",AM34+1)</f>
        <v>11</v>
      </c>
      <c r="AN35" s="370"/>
      <c r="AO35" s="371" t="str">
        <f>IF('各会計、関係団体の財政状況及び健全化判断比率'!B35="","",'各会計、関係団体の財政状況及び健全化判断比率'!B35)</f>
        <v>工業用水道事業会計</v>
      </c>
      <c r="AP35" s="371"/>
      <c r="AQ35" s="371"/>
      <c r="AR35" s="371"/>
      <c r="AS35" s="371"/>
      <c r="AT35" s="371"/>
      <c r="AU35" s="371"/>
      <c r="AV35" s="371"/>
      <c r="AW35" s="371"/>
      <c r="AX35" s="371"/>
      <c r="AY35" s="371"/>
      <c r="AZ35" s="371"/>
      <c r="BA35" s="371"/>
      <c r="BB35" s="371"/>
      <c r="BC35" s="371"/>
      <c r="BD35" s="178"/>
      <c r="BE35" s="370">
        <f t="shared" ref="BE35:BE43" si="1">IF(BG35="","",BE34+1)</f>
        <v>14</v>
      </c>
      <c r="BF35" s="370"/>
      <c r="BG35" s="371" t="str">
        <f>IF('各会計、関係団体の財政状況及び健全化判断比率'!B38="","",'各会計、関係団体の財政状況及び健全化判断比率'!B38)</f>
        <v>下水道事業特別会計</v>
      </c>
      <c r="BH35" s="371"/>
      <c r="BI35" s="371"/>
      <c r="BJ35" s="371"/>
      <c r="BK35" s="371"/>
      <c r="BL35" s="371"/>
      <c r="BM35" s="371"/>
      <c r="BN35" s="371"/>
      <c r="BO35" s="371"/>
      <c r="BP35" s="371"/>
      <c r="BQ35" s="371"/>
      <c r="BR35" s="371"/>
      <c r="BS35" s="371"/>
      <c r="BT35" s="371"/>
      <c r="BU35" s="371"/>
      <c r="BV35" s="178"/>
      <c r="BW35" s="370">
        <f t="shared" ref="BW35:BW43" si="2">IF(BY35="","",BW34+1)</f>
        <v>18</v>
      </c>
      <c r="BX35" s="370"/>
      <c r="BY35" s="371" t="str">
        <f>IF('各会計、関係団体の財政状況及び健全化判断比率'!B69="","",'各会計、関係団体の財政状況及び健全化判断比率'!B69)</f>
        <v>長崎県市町村総合事務組合（一般会計）</v>
      </c>
      <c r="BZ35" s="371"/>
      <c r="CA35" s="371"/>
      <c r="CB35" s="371"/>
      <c r="CC35" s="371"/>
      <c r="CD35" s="371"/>
      <c r="CE35" s="371"/>
      <c r="CF35" s="371"/>
      <c r="CG35" s="371"/>
      <c r="CH35" s="371"/>
      <c r="CI35" s="371"/>
      <c r="CJ35" s="371"/>
      <c r="CK35" s="371"/>
      <c r="CL35" s="371"/>
      <c r="CM35" s="371"/>
      <c r="CN35" s="178"/>
      <c r="CO35" s="370" t="str">
        <f t="shared" ref="CO35:CO43" si="3">IF(CQ35="","",CO34+1)</f>
        <v/>
      </c>
      <c r="CP35" s="370"/>
      <c r="CQ35" s="371" t="str">
        <f>IF('各会計、関係団体の財政状況及び健全化判断比率'!BS8="","",'各会計、関係団体の財政状況及び健全化判断比率'!BS8)</f>
        <v/>
      </c>
      <c r="CR35" s="371"/>
      <c r="CS35" s="371"/>
      <c r="CT35" s="371"/>
      <c r="CU35" s="371"/>
      <c r="CV35" s="371"/>
      <c r="CW35" s="371"/>
      <c r="CX35" s="371"/>
      <c r="CY35" s="371"/>
      <c r="CZ35" s="371"/>
      <c r="DA35" s="371"/>
      <c r="DB35" s="371"/>
      <c r="DC35" s="371"/>
      <c r="DD35" s="371"/>
      <c r="DE35" s="371"/>
      <c r="DG35" s="368" t="str">
        <f>IF('各会計、関係団体の財政状況及び健全化判断比率'!BR8="","",'各会計、関係団体の財政状況及び健全化判断比率'!BR8)</f>
        <v/>
      </c>
      <c r="DH35" s="368"/>
      <c r="DI35" s="205"/>
    </row>
    <row r="36" spans="1:113" ht="32.25" customHeight="1" x14ac:dyDescent="0.15">
      <c r="A36" s="178"/>
      <c r="B36" s="202"/>
      <c r="C36" s="370">
        <f>IF(E36="","",C35+1)</f>
        <v>3</v>
      </c>
      <c r="D36" s="370"/>
      <c r="E36" s="371" t="str">
        <f>IF('各会計、関係団体の財政状況及び健全化判断比率'!B9="","",'各会計、関係団体の財政状況及び健全化判断比率'!B9)</f>
        <v>鉱害復旧灌漑用水施設維持管理事業特別会計</v>
      </c>
      <c r="F36" s="371"/>
      <c r="G36" s="371"/>
      <c r="H36" s="371"/>
      <c r="I36" s="371"/>
      <c r="J36" s="371"/>
      <c r="K36" s="371"/>
      <c r="L36" s="371"/>
      <c r="M36" s="371"/>
      <c r="N36" s="371"/>
      <c r="O36" s="371"/>
      <c r="P36" s="371"/>
      <c r="Q36" s="371"/>
      <c r="R36" s="371"/>
      <c r="S36" s="371"/>
      <c r="T36" s="178"/>
      <c r="U36" s="370">
        <f t="shared" ref="U36:U43" si="4">IF(W36="","",U35+1)</f>
        <v>6</v>
      </c>
      <c r="V36" s="370"/>
      <c r="W36" s="371" t="str">
        <f>IF('各会計、関係団体の財政状況及び健全化判断比率'!B30="","",'各会計、関係団体の財政状況及び健全化判断比率'!B30)</f>
        <v>介護保険特別会計（保険事業勘定）</v>
      </c>
      <c r="X36" s="371"/>
      <c r="Y36" s="371"/>
      <c r="Z36" s="371"/>
      <c r="AA36" s="371"/>
      <c r="AB36" s="371"/>
      <c r="AC36" s="371"/>
      <c r="AD36" s="371"/>
      <c r="AE36" s="371"/>
      <c r="AF36" s="371"/>
      <c r="AG36" s="371"/>
      <c r="AH36" s="371"/>
      <c r="AI36" s="371"/>
      <c r="AJ36" s="371"/>
      <c r="AK36" s="371"/>
      <c r="AL36" s="178"/>
      <c r="AM36" s="370">
        <f t="shared" si="0"/>
        <v>12</v>
      </c>
      <c r="AN36" s="370"/>
      <c r="AO36" s="371" t="str">
        <f>IF('各会計、関係団体の財政状況及び健全化判断比率'!B36="","",'各会計、関係団体の財政状況及び健全化判断比率'!B36)</f>
        <v>下水道事業会計</v>
      </c>
      <c r="AP36" s="371"/>
      <c r="AQ36" s="371"/>
      <c r="AR36" s="371"/>
      <c r="AS36" s="371"/>
      <c r="AT36" s="371"/>
      <c r="AU36" s="371"/>
      <c r="AV36" s="371"/>
      <c r="AW36" s="371"/>
      <c r="AX36" s="371"/>
      <c r="AY36" s="371"/>
      <c r="AZ36" s="371"/>
      <c r="BA36" s="371"/>
      <c r="BB36" s="371"/>
      <c r="BC36" s="371"/>
      <c r="BD36" s="178"/>
      <c r="BE36" s="370">
        <f t="shared" si="1"/>
        <v>15</v>
      </c>
      <c r="BF36" s="370"/>
      <c r="BG36" s="371" t="str">
        <f>IF('各会計、関係団体の財政状況及び健全化判断比率'!B39="","",'各会計、関係団体の財政状況及び健全化判断比率'!B39)</f>
        <v>臨海土地造成事業特別会計</v>
      </c>
      <c r="BH36" s="371"/>
      <c r="BI36" s="371"/>
      <c r="BJ36" s="371"/>
      <c r="BK36" s="371"/>
      <c r="BL36" s="371"/>
      <c r="BM36" s="371"/>
      <c r="BN36" s="371"/>
      <c r="BO36" s="371"/>
      <c r="BP36" s="371"/>
      <c r="BQ36" s="371"/>
      <c r="BR36" s="371"/>
      <c r="BS36" s="371"/>
      <c r="BT36" s="371"/>
      <c r="BU36" s="371"/>
      <c r="BV36" s="178"/>
      <c r="BW36" s="370">
        <f t="shared" si="2"/>
        <v>19</v>
      </c>
      <c r="BX36" s="370"/>
      <c r="BY36" s="371" t="str">
        <f>IF('各会計、関係団体の財政状況及び健全化判断比率'!B70="","",'各会計、関係団体の財政状況及び健全化判断比率'!B70)</f>
        <v>長崎県市町村総合事務組合（市町村会館管理事業特別会計）</v>
      </c>
      <c r="BZ36" s="371"/>
      <c r="CA36" s="371"/>
      <c r="CB36" s="371"/>
      <c r="CC36" s="371"/>
      <c r="CD36" s="371"/>
      <c r="CE36" s="371"/>
      <c r="CF36" s="371"/>
      <c r="CG36" s="371"/>
      <c r="CH36" s="371"/>
      <c r="CI36" s="371"/>
      <c r="CJ36" s="371"/>
      <c r="CK36" s="371"/>
      <c r="CL36" s="371"/>
      <c r="CM36" s="371"/>
      <c r="CN36" s="178"/>
      <c r="CO36" s="370" t="str">
        <f t="shared" si="3"/>
        <v/>
      </c>
      <c r="CP36" s="370"/>
      <c r="CQ36" s="371" t="str">
        <f>IF('各会計、関係団体の財政状況及び健全化判断比率'!BS9="","",'各会計、関係団体の財政状況及び健全化判断比率'!BS9)</f>
        <v/>
      </c>
      <c r="CR36" s="371"/>
      <c r="CS36" s="371"/>
      <c r="CT36" s="371"/>
      <c r="CU36" s="371"/>
      <c r="CV36" s="371"/>
      <c r="CW36" s="371"/>
      <c r="CX36" s="371"/>
      <c r="CY36" s="371"/>
      <c r="CZ36" s="371"/>
      <c r="DA36" s="371"/>
      <c r="DB36" s="371"/>
      <c r="DC36" s="371"/>
      <c r="DD36" s="371"/>
      <c r="DE36" s="371"/>
      <c r="DG36" s="368" t="str">
        <f>IF('各会計、関係団体の財政状況及び健全化判断比率'!BR9="","",'各会計、関係団体の財政状況及び健全化判断比率'!BR9)</f>
        <v/>
      </c>
      <c r="DH36" s="368"/>
      <c r="DI36" s="205"/>
    </row>
    <row r="37" spans="1:113" ht="32.25" customHeight="1" x14ac:dyDescent="0.15">
      <c r="A37" s="178"/>
      <c r="B37" s="202"/>
      <c r="C37" s="370" t="str">
        <f>IF(E37="","",C36+1)</f>
        <v/>
      </c>
      <c r="D37" s="370"/>
      <c r="E37" s="371" t="str">
        <f>IF('各会計、関係団体の財政状況及び健全化判断比率'!B10="","",'各会計、関係団体の財政状況及び健全化判断比率'!B10)</f>
        <v/>
      </c>
      <c r="F37" s="371"/>
      <c r="G37" s="371"/>
      <c r="H37" s="371"/>
      <c r="I37" s="371"/>
      <c r="J37" s="371"/>
      <c r="K37" s="371"/>
      <c r="L37" s="371"/>
      <c r="M37" s="371"/>
      <c r="N37" s="371"/>
      <c r="O37" s="371"/>
      <c r="P37" s="371"/>
      <c r="Q37" s="371"/>
      <c r="R37" s="371"/>
      <c r="S37" s="371"/>
      <c r="T37" s="178"/>
      <c r="U37" s="370">
        <f t="shared" si="4"/>
        <v>7</v>
      </c>
      <c r="V37" s="370"/>
      <c r="W37" s="371" t="str">
        <f>IF('各会計、関係団体の財政状況及び健全化判断比率'!B31="","",'各会計、関係団体の財政状況及び健全化判断比率'!B31)</f>
        <v>介護保険特別会計（介護サービス事業勘定）</v>
      </c>
      <c r="X37" s="371"/>
      <c r="Y37" s="371"/>
      <c r="Z37" s="371"/>
      <c r="AA37" s="371"/>
      <c r="AB37" s="371"/>
      <c r="AC37" s="371"/>
      <c r="AD37" s="371"/>
      <c r="AE37" s="371"/>
      <c r="AF37" s="371"/>
      <c r="AG37" s="371"/>
      <c r="AH37" s="371"/>
      <c r="AI37" s="371"/>
      <c r="AJ37" s="371"/>
      <c r="AK37" s="371"/>
      <c r="AL37" s="178"/>
      <c r="AM37" s="370" t="str">
        <f t="shared" si="0"/>
        <v/>
      </c>
      <c r="AN37" s="370"/>
      <c r="AO37" s="371"/>
      <c r="AP37" s="371"/>
      <c r="AQ37" s="371"/>
      <c r="AR37" s="371"/>
      <c r="AS37" s="371"/>
      <c r="AT37" s="371"/>
      <c r="AU37" s="371"/>
      <c r="AV37" s="371"/>
      <c r="AW37" s="371"/>
      <c r="AX37" s="371"/>
      <c r="AY37" s="371"/>
      <c r="AZ37" s="371"/>
      <c r="BA37" s="371"/>
      <c r="BB37" s="371"/>
      <c r="BC37" s="371"/>
      <c r="BD37" s="178"/>
      <c r="BE37" s="370">
        <f t="shared" si="1"/>
        <v>16</v>
      </c>
      <c r="BF37" s="370"/>
      <c r="BG37" s="371" t="str">
        <f>IF('各会計、関係団体の財政状況及び健全化判断比率'!B40="","",'各会計、関係団体の財政状況及び健全化判断比率'!B40)</f>
        <v>工業団地造成事業特別会計</v>
      </c>
      <c r="BH37" s="371"/>
      <c r="BI37" s="371"/>
      <c r="BJ37" s="371"/>
      <c r="BK37" s="371"/>
      <c r="BL37" s="371"/>
      <c r="BM37" s="371"/>
      <c r="BN37" s="371"/>
      <c r="BO37" s="371"/>
      <c r="BP37" s="371"/>
      <c r="BQ37" s="371"/>
      <c r="BR37" s="371"/>
      <c r="BS37" s="371"/>
      <c r="BT37" s="371"/>
      <c r="BU37" s="371"/>
      <c r="BV37" s="178"/>
      <c r="BW37" s="370">
        <f t="shared" si="2"/>
        <v>20</v>
      </c>
      <c r="BX37" s="370"/>
      <c r="BY37" s="371" t="str">
        <f>IF('各会計、関係団体の財政状況及び健全化判断比率'!B71="","",'各会計、関係団体の財政状況及び健全化判断比率'!B71)</f>
        <v>長崎県市町村総合事務組合（市町村会館馬町別館管理事業特別会計）</v>
      </c>
      <c r="BZ37" s="371"/>
      <c r="CA37" s="371"/>
      <c r="CB37" s="371"/>
      <c r="CC37" s="371"/>
      <c r="CD37" s="371"/>
      <c r="CE37" s="371"/>
      <c r="CF37" s="371"/>
      <c r="CG37" s="371"/>
      <c r="CH37" s="371"/>
      <c r="CI37" s="371"/>
      <c r="CJ37" s="371"/>
      <c r="CK37" s="371"/>
      <c r="CL37" s="371"/>
      <c r="CM37" s="371"/>
      <c r="CN37" s="178"/>
      <c r="CO37" s="370" t="str">
        <f t="shared" si="3"/>
        <v/>
      </c>
      <c r="CP37" s="370"/>
      <c r="CQ37" s="371" t="str">
        <f>IF('各会計、関係団体の財政状況及び健全化判断比率'!BS10="","",'各会計、関係団体の財政状況及び健全化判断比率'!BS10)</f>
        <v/>
      </c>
      <c r="CR37" s="371"/>
      <c r="CS37" s="371"/>
      <c r="CT37" s="371"/>
      <c r="CU37" s="371"/>
      <c r="CV37" s="371"/>
      <c r="CW37" s="371"/>
      <c r="CX37" s="371"/>
      <c r="CY37" s="371"/>
      <c r="CZ37" s="371"/>
      <c r="DA37" s="371"/>
      <c r="DB37" s="371"/>
      <c r="DC37" s="371"/>
      <c r="DD37" s="371"/>
      <c r="DE37" s="371"/>
      <c r="DG37" s="368" t="str">
        <f>IF('各会計、関係団体の財政状況及び健全化判断比率'!BR10="","",'各会計、関係団体の財政状況及び健全化判断比率'!BR10)</f>
        <v/>
      </c>
      <c r="DH37" s="368"/>
      <c r="DI37" s="205"/>
    </row>
    <row r="38" spans="1:113" ht="32.25" customHeight="1" x14ac:dyDescent="0.15">
      <c r="A38" s="178"/>
      <c r="B38" s="202"/>
      <c r="C38" s="370" t="str">
        <f t="shared" ref="C38:C43" si="5">IF(E38="","",C37+1)</f>
        <v/>
      </c>
      <c r="D38" s="370"/>
      <c r="E38" s="371" t="str">
        <f>IF('各会計、関係団体の財政状況及び健全化判断比率'!B11="","",'各会計、関係団体の財政状況及び健全化判断比率'!B11)</f>
        <v/>
      </c>
      <c r="F38" s="371"/>
      <c r="G38" s="371"/>
      <c r="H38" s="371"/>
      <c r="I38" s="371"/>
      <c r="J38" s="371"/>
      <c r="K38" s="371"/>
      <c r="L38" s="371"/>
      <c r="M38" s="371"/>
      <c r="N38" s="371"/>
      <c r="O38" s="371"/>
      <c r="P38" s="371"/>
      <c r="Q38" s="371"/>
      <c r="R38" s="371"/>
      <c r="S38" s="371"/>
      <c r="T38" s="178"/>
      <c r="U38" s="370">
        <f t="shared" si="4"/>
        <v>8</v>
      </c>
      <c r="V38" s="370"/>
      <c r="W38" s="371" t="str">
        <f>IF('各会計、関係団体の財政状況及び健全化判断比率'!B32="","",'各会計、関係団体の財政状況及び健全化判断比率'!B32)</f>
        <v>福島診療所事業特別会計</v>
      </c>
      <c r="X38" s="371"/>
      <c r="Y38" s="371"/>
      <c r="Z38" s="371"/>
      <c r="AA38" s="371"/>
      <c r="AB38" s="371"/>
      <c r="AC38" s="371"/>
      <c r="AD38" s="371"/>
      <c r="AE38" s="371"/>
      <c r="AF38" s="371"/>
      <c r="AG38" s="371"/>
      <c r="AH38" s="371"/>
      <c r="AI38" s="371"/>
      <c r="AJ38" s="371"/>
      <c r="AK38" s="371"/>
      <c r="AL38" s="178"/>
      <c r="AM38" s="370" t="str">
        <f t="shared" si="0"/>
        <v/>
      </c>
      <c r="AN38" s="370"/>
      <c r="AO38" s="371"/>
      <c r="AP38" s="371"/>
      <c r="AQ38" s="371"/>
      <c r="AR38" s="371"/>
      <c r="AS38" s="371"/>
      <c r="AT38" s="371"/>
      <c r="AU38" s="371"/>
      <c r="AV38" s="371"/>
      <c r="AW38" s="371"/>
      <c r="AX38" s="371"/>
      <c r="AY38" s="371"/>
      <c r="AZ38" s="371"/>
      <c r="BA38" s="371"/>
      <c r="BB38" s="371"/>
      <c r="BC38" s="371"/>
      <c r="BD38" s="178"/>
      <c r="BE38" s="370" t="str">
        <f t="shared" si="1"/>
        <v/>
      </c>
      <c r="BF38" s="370"/>
      <c r="BG38" s="371"/>
      <c r="BH38" s="371"/>
      <c r="BI38" s="371"/>
      <c r="BJ38" s="371"/>
      <c r="BK38" s="371"/>
      <c r="BL38" s="371"/>
      <c r="BM38" s="371"/>
      <c r="BN38" s="371"/>
      <c r="BO38" s="371"/>
      <c r="BP38" s="371"/>
      <c r="BQ38" s="371"/>
      <c r="BR38" s="371"/>
      <c r="BS38" s="371"/>
      <c r="BT38" s="371"/>
      <c r="BU38" s="371"/>
      <c r="BV38" s="178"/>
      <c r="BW38" s="370">
        <f t="shared" si="2"/>
        <v>21</v>
      </c>
      <c r="BX38" s="370"/>
      <c r="BY38" s="371" t="str">
        <f>IF('各会計、関係団体の財政状況及び健全化判断比率'!B72="","",'各会計、関係団体の財政状況及び健全化判断比率'!B72)</f>
        <v>長崎県市町村総合事務組合（公平委員会事業特別会計）</v>
      </c>
      <c r="BZ38" s="371"/>
      <c r="CA38" s="371"/>
      <c r="CB38" s="371"/>
      <c r="CC38" s="371"/>
      <c r="CD38" s="371"/>
      <c r="CE38" s="371"/>
      <c r="CF38" s="371"/>
      <c r="CG38" s="371"/>
      <c r="CH38" s="371"/>
      <c r="CI38" s="371"/>
      <c r="CJ38" s="371"/>
      <c r="CK38" s="371"/>
      <c r="CL38" s="371"/>
      <c r="CM38" s="371"/>
      <c r="CN38" s="178"/>
      <c r="CO38" s="370" t="str">
        <f t="shared" si="3"/>
        <v/>
      </c>
      <c r="CP38" s="370"/>
      <c r="CQ38" s="371" t="str">
        <f>IF('各会計、関係団体の財政状況及び健全化判断比率'!BS11="","",'各会計、関係団体の財政状況及び健全化判断比率'!BS11)</f>
        <v/>
      </c>
      <c r="CR38" s="371"/>
      <c r="CS38" s="371"/>
      <c r="CT38" s="371"/>
      <c r="CU38" s="371"/>
      <c r="CV38" s="371"/>
      <c r="CW38" s="371"/>
      <c r="CX38" s="371"/>
      <c r="CY38" s="371"/>
      <c r="CZ38" s="371"/>
      <c r="DA38" s="371"/>
      <c r="DB38" s="371"/>
      <c r="DC38" s="371"/>
      <c r="DD38" s="371"/>
      <c r="DE38" s="371"/>
      <c r="DG38" s="368" t="str">
        <f>IF('各会計、関係団体の財政状況及び健全化判断比率'!BR11="","",'各会計、関係団体の財政状況及び健全化判断比率'!BR11)</f>
        <v/>
      </c>
      <c r="DH38" s="368"/>
      <c r="DI38" s="205"/>
    </row>
    <row r="39" spans="1:113" ht="32.25" customHeight="1" x14ac:dyDescent="0.15">
      <c r="A39" s="178"/>
      <c r="B39" s="202"/>
      <c r="C39" s="370" t="str">
        <f t="shared" si="5"/>
        <v/>
      </c>
      <c r="D39" s="370"/>
      <c r="E39" s="371" t="str">
        <f>IF('各会計、関係団体の財政状況及び健全化判断比率'!B12="","",'各会計、関係団体の財政状況及び健全化判断比率'!B12)</f>
        <v/>
      </c>
      <c r="F39" s="371"/>
      <c r="G39" s="371"/>
      <c r="H39" s="371"/>
      <c r="I39" s="371"/>
      <c r="J39" s="371"/>
      <c r="K39" s="371"/>
      <c r="L39" s="371"/>
      <c r="M39" s="371"/>
      <c r="N39" s="371"/>
      <c r="O39" s="371"/>
      <c r="P39" s="371"/>
      <c r="Q39" s="371"/>
      <c r="R39" s="371"/>
      <c r="S39" s="371"/>
      <c r="T39" s="178"/>
      <c r="U39" s="370">
        <f t="shared" si="4"/>
        <v>9</v>
      </c>
      <c r="V39" s="370"/>
      <c r="W39" s="371" t="str">
        <f>IF('各会計、関係団体の財政状況及び健全化判断比率'!B33="","",'各会計、関係団体の財政状況及び健全化判断比率'!B33)</f>
        <v>鷹島診療所事業特別会計</v>
      </c>
      <c r="X39" s="371"/>
      <c r="Y39" s="371"/>
      <c r="Z39" s="371"/>
      <c r="AA39" s="371"/>
      <c r="AB39" s="371"/>
      <c r="AC39" s="371"/>
      <c r="AD39" s="371"/>
      <c r="AE39" s="371"/>
      <c r="AF39" s="371"/>
      <c r="AG39" s="371"/>
      <c r="AH39" s="371"/>
      <c r="AI39" s="371"/>
      <c r="AJ39" s="371"/>
      <c r="AK39" s="371"/>
      <c r="AL39" s="178"/>
      <c r="AM39" s="370" t="str">
        <f t="shared" si="0"/>
        <v/>
      </c>
      <c r="AN39" s="370"/>
      <c r="AO39" s="371"/>
      <c r="AP39" s="371"/>
      <c r="AQ39" s="371"/>
      <c r="AR39" s="371"/>
      <c r="AS39" s="371"/>
      <c r="AT39" s="371"/>
      <c r="AU39" s="371"/>
      <c r="AV39" s="371"/>
      <c r="AW39" s="371"/>
      <c r="AX39" s="371"/>
      <c r="AY39" s="371"/>
      <c r="AZ39" s="371"/>
      <c r="BA39" s="371"/>
      <c r="BB39" s="371"/>
      <c r="BC39" s="371"/>
      <c r="BD39" s="178"/>
      <c r="BE39" s="370" t="str">
        <f t="shared" si="1"/>
        <v/>
      </c>
      <c r="BF39" s="370"/>
      <c r="BG39" s="371"/>
      <c r="BH39" s="371"/>
      <c r="BI39" s="371"/>
      <c r="BJ39" s="371"/>
      <c r="BK39" s="371"/>
      <c r="BL39" s="371"/>
      <c r="BM39" s="371"/>
      <c r="BN39" s="371"/>
      <c r="BO39" s="371"/>
      <c r="BP39" s="371"/>
      <c r="BQ39" s="371"/>
      <c r="BR39" s="371"/>
      <c r="BS39" s="371"/>
      <c r="BT39" s="371"/>
      <c r="BU39" s="371"/>
      <c r="BV39" s="178"/>
      <c r="BW39" s="370">
        <f t="shared" si="2"/>
        <v>22</v>
      </c>
      <c r="BX39" s="370"/>
      <c r="BY39" s="371" t="str">
        <f>IF('各会計、関係団体の財政状況及び健全化判断比率'!B73="","",'各会計、関係団体の財政状況及び健全化判断比率'!B73)</f>
        <v>長崎県市町村総合事務組合（行政不服審査会事業特別会計）</v>
      </c>
      <c r="BZ39" s="371"/>
      <c r="CA39" s="371"/>
      <c r="CB39" s="371"/>
      <c r="CC39" s="371"/>
      <c r="CD39" s="371"/>
      <c r="CE39" s="371"/>
      <c r="CF39" s="371"/>
      <c r="CG39" s="371"/>
      <c r="CH39" s="371"/>
      <c r="CI39" s="371"/>
      <c r="CJ39" s="371"/>
      <c r="CK39" s="371"/>
      <c r="CL39" s="371"/>
      <c r="CM39" s="371"/>
      <c r="CN39" s="178"/>
      <c r="CO39" s="370" t="str">
        <f t="shared" si="3"/>
        <v/>
      </c>
      <c r="CP39" s="370"/>
      <c r="CQ39" s="371" t="str">
        <f>IF('各会計、関係団体の財政状況及び健全化判断比率'!BS12="","",'各会計、関係団体の財政状況及び健全化判断比率'!BS12)</f>
        <v/>
      </c>
      <c r="CR39" s="371"/>
      <c r="CS39" s="371"/>
      <c r="CT39" s="371"/>
      <c r="CU39" s="371"/>
      <c r="CV39" s="371"/>
      <c r="CW39" s="371"/>
      <c r="CX39" s="371"/>
      <c r="CY39" s="371"/>
      <c r="CZ39" s="371"/>
      <c r="DA39" s="371"/>
      <c r="DB39" s="371"/>
      <c r="DC39" s="371"/>
      <c r="DD39" s="371"/>
      <c r="DE39" s="371"/>
      <c r="DG39" s="368" t="str">
        <f>IF('各会計、関係団体の財政状況及び健全化判断比率'!BR12="","",'各会計、関係団体の財政状況及び健全化判断比率'!BR12)</f>
        <v/>
      </c>
      <c r="DH39" s="368"/>
      <c r="DI39" s="205"/>
    </row>
    <row r="40" spans="1:113" ht="32.25" customHeight="1" x14ac:dyDescent="0.15">
      <c r="A40" s="178"/>
      <c r="B40" s="202"/>
      <c r="C40" s="370" t="str">
        <f t="shared" si="5"/>
        <v/>
      </c>
      <c r="D40" s="370"/>
      <c r="E40" s="371" t="str">
        <f>IF('各会計、関係団体の財政状況及び健全化判断比率'!B13="","",'各会計、関係団体の財政状況及び健全化判断比率'!B13)</f>
        <v/>
      </c>
      <c r="F40" s="371"/>
      <c r="G40" s="371"/>
      <c r="H40" s="371"/>
      <c r="I40" s="371"/>
      <c r="J40" s="371"/>
      <c r="K40" s="371"/>
      <c r="L40" s="371"/>
      <c r="M40" s="371"/>
      <c r="N40" s="371"/>
      <c r="O40" s="371"/>
      <c r="P40" s="371"/>
      <c r="Q40" s="371"/>
      <c r="R40" s="371"/>
      <c r="S40" s="371"/>
      <c r="T40" s="178"/>
      <c r="U40" s="370" t="str">
        <f t="shared" si="4"/>
        <v/>
      </c>
      <c r="V40" s="370"/>
      <c r="W40" s="371"/>
      <c r="X40" s="371"/>
      <c r="Y40" s="371"/>
      <c r="Z40" s="371"/>
      <c r="AA40" s="371"/>
      <c r="AB40" s="371"/>
      <c r="AC40" s="371"/>
      <c r="AD40" s="371"/>
      <c r="AE40" s="371"/>
      <c r="AF40" s="371"/>
      <c r="AG40" s="371"/>
      <c r="AH40" s="371"/>
      <c r="AI40" s="371"/>
      <c r="AJ40" s="371"/>
      <c r="AK40" s="371"/>
      <c r="AL40" s="178"/>
      <c r="AM40" s="370" t="str">
        <f t="shared" si="0"/>
        <v/>
      </c>
      <c r="AN40" s="370"/>
      <c r="AO40" s="371"/>
      <c r="AP40" s="371"/>
      <c r="AQ40" s="371"/>
      <c r="AR40" s="371"/>
      <c r="AS40" s="371"/>
      <c r="AT40" s="371"/>
      <c r="AU40" s="371"/>
      <c r="AV40" s="371"/>
      <c r="AW40" s="371"/>
      <c r="AX40" s="371"/>
      <c r="AY40" s="371"/>
      <c r="AZ40" s="371"/>
      <c r="BA40" s="371"/>
      <c r="BB40" s="371"/>
      <c r="BC40" s="371"/>
      <c r="BD40" s="178"/>
      <c r="BE40" s="370" t="str">
        <f t="shared" si="1"/>
        <v/>
      </c>
      <c r="BF40" s="370"/>
      <c r="BG40" s="371"/>
      <c r="BH40" s="371"/>
      <c r="BI40" s="371"/>
      <c r="BJ40" s="371"/>
      <c r="BK40" s="371"/>
      <c r="BL40" s="371"/>
      <c r="BM40" s="371"/>
      <c r="BN40" s="371"/>
      <c r="BO40" s="371"/>
      <c r="BP40" s="371"/>
      <c r="BQ40" s="371"/>
      <c r="BR40" s="371"/>
      <c r="BS40" s="371"/>
      <c r="BT40" s="371"/>
      <c r="BU40" s="371"/>
      <c r="BV40" s="178"/>
      <c r="BW40" s="370">
        <f t="shared" si="2"/>
        <v>23</v>
      </c>
      <c r="BX40" s="370"/>
      <c r="BY40" s="371" t="str">
        <f>IF('各会計、関係団体の財政状況及び健全化判断比率'!B74="","",'各会計、関係団体の財政状況及び健全化判断比率'!B74)</f>
        <v>長崎県市町村総合事務組合（交通災害共済事業特別会計）</v>
      </c>
      <c r="BZ40" s="371"/>
      <c r="CA40" s="371"/>
      <c r="CB40" s="371"/>
      <c r="CC40" s="371"/>
      <c r="CD40" s="371"/>
      <c r="CE40" s="371"/>
      <c r="CF40" s="371"/>
      <c r="CG40" s="371"/>
      <c r="CH40" s="371"/>
      <c r="CI40" s="371"/>
      <c r="CJ40" s="371"/>
      <c r="CK40" s="371"/>
      <c r="CL40" s="371"/>
      <c r="CM40" s="371"/>
      <c r="CN40" s="178"/>
      <c r="CO40" s="370" t="str">
        <f t="shared" si="3"/>
        <v/>
      </c>
      <c r="CP40" s="370"/>
      <c r="CQ40" s="371" t="str">
        <f>IF('各会計、関係団体の財政状況及び健全化判断比率'!BS13="","",'各会計、関係団体の財政状況及び健全化判断比率'!BS13)</f>
        <v/>
      </c>
      <c r="CR40" s="371"/>
      <c r="CS40" s="371"/>
      <c r="CT40" s="371"/>
      <c r="CU40" s="371"/>
      <c r="CV40" s="371"/>
      <c r="CW40" s="371"/>
      <c r="CX40" s="371"/>
      <c r="CY40" s="371"/>
      <c r="CZ40" s="371"/>
      <c r="DA40" s="371"/>
      <c r="DB40" s="371"/>
      <c r="DC40" s="371"/>
      <c r="DD40" s="371"/>
      <c r="DE40" s="371"/>
      <c r="DG40" s="368" t="str">
        <f>IF('各会計、関係団体の財政状況及び健全化判断比率'!BR13="","",'各会計、関係団体の財政状況及び健全化判断比率'!BR13)</f>
        <v/>
      </c>
      <c r="DH40" s="368"/>
      <c r="DI40" s="205"/>
    </row>
    <row r="41" spans="1:113" ht="32.25" customHeight="1" x14ac:dyDescent="0.15">
      <c r="A41" s="178"/>
      <c r="B41" s="202"/>
      <c r="C41" s="370" t="str">
        <f t="shared" si="5"/>
        <v/>
      </c>
      <c r="D41" s="370"/>
      <c r="E41" s="371" t="str">
        <f>IF('各会計、関係団体の財政状況及び健全化判断比率'!B14="","",'各会計、関係団体の財政状況及び健全化判断比率'!B14)</f>
        <v/>
      </c>
      <c r="F41" s="371"/>
      <c r="G41" s="371"/>
      <c r="H41" s="371"/>
      <c r="I41" s="371"/>
      <c r="J41" s="371"/>
      <c r="K41" s="371"/>
      <c r="L41" s="371"/>
      <c r="M41" s="371"/>
      <c r="N41" s="371"/>
      <c r="O41" s="371"/>
      <c r="P41" s="371"/>
      <c r="Q41" s="371"/>
      <c r="R41" s="371"/>
      <c r="S41" s="371"/>
      <c r="T41" s="178"/>
      <c r="U41" s="370" t="str">
        <f t="shared" si="4"/>
        <v/>
      </c>
      <c r="V41" s="370"/>
      <c r="W41" s="371"/>
      <c r="X41" s="371"/>
      <c r="Y41" s="371"/>
      <c r="Z41" s="371"/>
      <c r="AA41" s="371"/>
      <c r="AB41" s="371"/>
      <c r="AC41" s="371"/>
      <c r="AD41" s="371"/>
      <c r="AE41" s="371"/>
      <c r="AF41" s="371"/>
      <c r="AG41" s="371"/>
      <c r="AH41" s="371"/>
      <c r="AI41" s="371"/>
      <c r="AJ41" s="371"/>
      <c r="AK41" s="371"/>
      <c r="AL41" s="178"/>
      <c r="AM41" s="370" t="str">
        <f t="shared" si="0"/>
        <v/>
      </c>
      <c r="AN41" s="370"/>
      <c r="AO41" s="371"/>
      <c r="AP41" s="371"/>
      <c r="AQ41" s="371"/>
      <c r="AR41" s="371"/>
      <c r="AS41" s="371"/>
      <c r="AT41" s="371"/>
      <c r="AU41" s="371"/>
      <c r="AV41" s="371"/>
      <c r="AW41" s="371"/>
      <c r="AX41" s="371"/>
      <c r="AY41" s="371"/>
      <c r="AZ41" s="371"/>
      <c r="BA41" s="371"/>
      <c r="BB41" s="371"/>
      <c r="BC41" s="371"/>
      <c r="BD41" s="178"/>
      <c r="BE41" s="370" t="str">
        <f t="shared" si="1"/>
        <v/>
      </c>
      <c r="BF41" s="370"/>
      <c r="BG41" s="371"/>
      <c r="BH41" s="371"/>
      <c r="BI41" s="371"/>
      <c r="BJ41" s="371"/>
      <c r="BK41" s="371"/>
      <c r="BL41" s="371"/>
      <c r="BM41" s="371"/>
      <c r="BN41" s="371"/>
      <c r="BO41" s="371"/>
      <c r="BP41" s="371"/>
      <c r="BQ41" s="371"/>
      <c r="BR41" s="371"/>
      <c r="BS41" s="371"/>
      <c r="BT41" s="371"/>
      <c r="BU41" s="371"/>
      <c r="BV41" s="178"/>
      <c r="BW41" s="370">
        <f t="shared" si="2"/>
        <v>24</v>
      </c>
      <c r="BX41" s="370"/>
      <c r="BY41" s="371" t="str">
        <f>IF('各会計、関係団体の財政状況及び健全化判断比率'!B75="","",'各会計、関係団体の財政状況及び健全化判断比率'!B75)</f>
        <v>長崎県後期高齢者医療広域連合（普通会計）</v>
      </c>
      <c r="BZ41" s="371"/>
      <c r="CA41" s="371"/>
      <c r="CB41" s="371"/>
      <c r="CC41" s="371"/>
      <c r="CD41" s="371"/>
      <c r="CE41" s="371"/>
      <c r="CF41" s="371"/>
      <c r="CG41" s="371"/>
      <c r="CH41" s="371"/>
      <c r="CI41" s="371"/>
      <c r="CJ41" s="371"/>
      <c r="CK41" s="371"/>
      <c r="CL41" s="371"/>
      <c r="CM41" s="371"/>
      <c r="CN41" s="178"/>
      <c r="CO41" s="370" t="str">
        <f t="shared" si="3"/>
        <v/>
      </c>
      <c r="CP41" s="370"/>
      <c r="CQ41" s="371" t="str">
        <f>IF('各会計、関係団体の財政状況及び健全化判断比率'!BS14="","",'各会計、関係団体の財政状況及び健全化判断比率'!BS14)</f>
        <v/>
      </c>
      <c r="CR41" s="371"/>
      <c r="CS41" s="371"/>
      <c r="CT41" s="371"/>
      <c r="CU41" s="371"/>
      <c r="CV41" s="371"/>
      <c r="CW41" s="371"/>
      <c r="CX41" s="371"/>
      <c r="CY41" s="371"/>
      <c r="CZ41" s="371"/>
      <c r="DA41" s="371"/>
      <c r="DB41" s="371"/>
      <c r="DC41" s="371"/>
      <c r="DD41" s="371"/>
      <c r="DE41" s="371"/>
      <c r="DG41" s="368" t="str">
        <f>IF('各会計、関係団体の財政状況及び健全化判断比率'!BR14="","",'各会計、関係団体の財政状況及び健全化判断比率'!BR14)</f>
        <v/>
      </c>
      <c r="DH41" s="368"/>
      <c r="DI41" s="205"/>
    </row>
    <row r="42" spans="1:113" ht="32.25" customHeight="1" x14ac:dyDescent="0.15">
      <c r="B42" s="202"/>
      <c r="C42" s="370" t="str">
        <f t="shared" si="5"/>
        <v/>
      </c>
      <c r="D42" s="370"/>
      <c r="E42" s="371" t="str">
        <f>IF('各会計、関係団体の財政状況及び健全化判断比率'!B15="","",'各会計、関係団体の財政状況及び健全化判断比率'!B15)</f>
        <v/>
      </c>
      <c r="F42" s="371"/>
      <c r="G42" s="371"/>
      <c r="H42" s="371"/>
      <c r="I42" s="371"/>
      <c r="J42" s="371"/>
      <c r="K42" s="371"/>
      <c r="L42" s="371"/>
      <c r="M42" s="371"/>
      <c r="N42" s="371"/>
      <c r="O42" s="371"/>
      <c r="P42" s="371"/>
      <c r="Q42" s="371"/>
      <c r="R42" s="371"/>
      <c r="S42" s="371"/>
      <c r="T42" s="178"/>
      <c r="U42" s="370" t="str">
        <f t="shared" si="4"/>
        <v/>
      </c>
      <c r="V42" s="370"/>
      <c r="W42" s="371"/>
      <c r="X42" s="371"/>
      <c r="Y42" s="371"/>
      <c r="Z42" s="371"/>
      <c r="AA42" s="371"/>
      <c r="AB42" s="371"/>
      <c r="AC42" s="371"/>
      <c r="AD42" s="371"/>
      <c r="AE42" s="371"/>
      <c r="AF42" s="371"/>
      <c r="AG42" s="371"/>
      <c r="AH42" s="371"/>
      <c r="AI42" s="371"/>
      <c r="AJ42" s="371"/>
      <c r="AK42" s="371"/>
      <c r="AL42" s="178"/>
      <c r="AM42" s="370" t="str">
        <f t="shared" si="0"/>
        <v/>
      </c>
      <c r="AN42" s="370"/>
      <c r="AO42" s="371"/>
      <c r="AP42" s="371"/>
      <c r="AQ42" s="371"/>
      <c r="AR42" s="371"/>
      <c r="AS42" s="371"/>
      <c r="AT42" s="371"/>
      <c r="AU42" s="371"/>
      <c r="AV42" s="371"/>
      <c r="AW42" s="371"/>
      <c r="AX42" s="371"/>
      <c r="AY42" s="371"/>
      <c r="AZ42" s="371"/>
      <c r="BA42" s="371"/>
      <c r="BB42" s="371"/>
      <c r="BC42" s="371"/>
      <c r="BD42" s="178"/>
      <c r="BE42" s="370" t="str">
        <f t="shared" si="1"/>
        <v/>
      </c>
      <c r="BF42" s="370"/>
      <c r="BG42" s="371"/>
      <c r="BH42" s="371"/>
      <c r="BI42" s="371"/>
      <c r="BJ42" s="371"/>
      <c r="BK42" s="371"/>
      <c r="BL42" s="371"/>
      <c r="BM42" s="371"/>
      <c r="BN42" s="371"/>
      <c r="BO42" s="371"/>
      <c r="BP42" s="371"/>
      <c r="BQ42" s="371"/>
      <c r="BR42" s="371"/>
      <c r="BS42" s="371"/>
      <c r="BT42" s="371"/>
      <c r="BU42" s="371"/>
      <c r="BV42" s="178"/>
      <c r="BW42" s="370">
        <f t="shared" si="2"/>
        <v>25</v>
      </c>
      <c r="BX42" s="370"/>
      <c r="BY42" s="371" t="str">
        <f>IF('各会計、関係団体の財政状況及び健全化判断比率'!B76="","",'各会計、関係団体の財政状況及び健全化判断比率'!B76)</f>
        <v>長崎県後期高齢者医療広域連合（後期高齢者医療事業会計）</v>
      </c>
      <c r="BZ42" s="371"/>
      <c r="CA42" s="371"/>
      <c r="CB42" s="371"/>
      <c r="CC42" s="371"/>
      <c r="CD42" s="371"/>
      <c r="CE42" s="371"/>
      <c r="CF42" s="371"/>
      <c r="CG42" s="371"/>
      <c r="CH42" s="371"/>
      <c r="CI42" s="371"/>
      <c r="CJ42" s="371"/>
      <c r="CK42" s="371"/>
      <c r="CL42" s="371"/>
      <c r="CM42" s="371"/>
      <c r="CN42" s="178"/>
      <c r="CO42" s="370" t="str">
        <f t="shared" si="3"/>
        <v/>
      </c>
      <c r="CP42" s="370"/>
      <c r="CQ42" s="371" t="str">
        <f>IF('各会計、関係団体の財政状況及び健全化判断比率'!BS15="","",'各会計、関係団体の財政状況及び健全化判断比率'!BS15)</f>
        <v/>
      </c>
      <c r="CR42" s="371"/>
      <c r="CS42" s="371"/>
      <c r="CT42" s="371"/>
      <c r="CU42" s="371"/>
      <c r="CV42" s="371"/>
      <c r="CW42" s="371"/>
      <c r="CX42" s="371"/>
      <c r="CY42" s="371"/>
      <c r="CZ42" s="371"/>
      <c r="DA42" s="371"/>
      <c r="DB42" s="371"/>
      <c r="DC42" s="371"/>
      <c r="DD42" s="371"/>
      <c r="DE42" s="371"/>
      <c r="DG42" s="368" t="str">
        <f>IF('各会計、関係団体の財政状況及び健全化判断比率'!BR15="","",'各会計、関係団体の財政状況及び健全化判断比率'!BR15)</f>
        <v/>
      </c>
      <c r="DH42" s="368"/>
      <c r="DI42" s="205"/>
    </row>
    <row r="43" spans="1:113" ht="32.25" customHeight="1" x14ac:dyDescent="0.15">
      <c r="B43" s="202"/>
      <c r="C43" s="370" t="str">
        <f t="shared" si="5"/>
        <v/>
      </c>
      <c r="D43" s="370"/>
      <c r="E43" s="371" t="str">
        <f>IF('各会計、関係団体の財政状況及び健全化判断比率'!B16="","",'各会計、関係団体の財政状況及び健全化判断比率'!B16)</f>
        <v/>
      </c>
      <c r="F43" s="371"/>
      <c r="G43" s="371"/>
      <c r="H43" s="371"/>
      <c r="I43" s="371"/>
      <c r="J43" s="371"/>
      <c r="K43" s="371"/>
      <c r="L43" s="371"/>
      <c r="M43" s="371"/>
      <c r="N43" s="371"/>
      <c r="O43" s="371"/>
      <c r="P43" s="371"/>
      <c r="Q43" s="371"/>
      <c r="R43" s="371"/>
      <c r="S43" s="371"/>
      <c r="T43" s="178"/>
      <c r="U43" s="370" t="str">
        <f t="shared" si="4"/>
        <v/>
      </c>
      <c r="V43" s="370"/>
      <c r="W43" s="371"/>
      <c r="X43" s="371"/>
      <c r="Y43" s="371"/>
      <c r="Z43" s="371"/>
      <c r="AA43" s="371"/>
      <c r="AB43" s="371"/>
      <c r="AC43" s="371"/>
      <c r="AD43" s="371"/>
      <c r="AE43" s="371"/>
      <c r="AF43" s="371"/>
      <c r="AG43" s="371"/>
      <c r="AH43" s="371"/>
      <c r="AI43" s="371"/>
      <c r="AJ43" s="371"/>
      <c r="AK43" s="371"/>
      <c r="AL43" s="178"/>
      <c r="AM43" s="370" t="str">
        <f t="shared" si="0"/>
        <v/>
      </c>
      <c r="AN43" s="370"/>
      <c r="AO43" s="371"/>
      <c r="AP43" s="371"/>
      <c r="AQ43" s="371"/>
      <c r="AR43" s="371"/>
      <c r="AS43" s="371"/>
      <c r="AT43" s="371"/>
      <c r="AU43" s="371"/>
      <c r="AV43" s="371"/>
      <c r="AW43" s="371"/>
      <c r="AX43" s="371"/>
      <c r="AY43" s="371"/>
      <c r="AZ43" s="371"/>
      <c r="BA43" s="371"/>
      <c r="BB43" s="371"/>
      <c r="BC43" s="371"/>
      <c r="BD43" s="178"/>
      <c r="BE43" s="370" t="str">
        <f t="shared" si="1"/>
        <v/>
      </c>
      <c r="BF43" s="370"/>
      <c r="BG43" s="371"/>
      <c r="BH43" s="371"/>
      <c r="BI43" s="371"/>
      <c r="BJ43" s="371"/>
      <c r="BK43" s="371"/>
      <c r="BL43" s="371"/>
      <c r="BM43" s="371"/>
      <c r="BN43" s="371"/>
      <c r="BO43" s="371"/>
      <c r="BP43" s="371"/>
      <c r="BQ43" s="371"/>
      <c r="BR43" s="371"/>
      <c r="BS43" s="371"/>
      <c r="BT43" s="371"/>
      <c r="BU43" s="371"/>
      <c r="BV43" s="178"/>
      <c r="BW43" s="370" t="str">
        <f t="shared" si="2"/>
        <v/>
      </c>
      <c r="BX43" s="370"/>
      <c r="BY43" s="371" t="str">
        <f>IF('各会計、関係団体の財政状況及び健全化判断比率'!B77="","",'各会計、関係団体の財政状況及び健全化判断比率'!B77)</f>
        <v/>
      </c>
      <c r="BZ43" s="371"/>
      <c r="CA43" s="371"/>
      <c r="CB43" s="371"/>
      <c r="CC43" s="371"/>
      <c r="CD43" s="371"/>
      <c r="CE43" s="371"/>
      <c r="CF43" s="371"/>
      <c r="CG43" s="371"/>
      <c r="CH43" s="371"/>
      <c r="CI43" s="371"/>
      <c r="CJ43" s="371"/>
      <c r="CK43" s="371"/>
      <c r="CL43" s="371"/>
      <c r="CM43" s="371"/>
      <c r="CN43" s="178"/>
      <c r="CO43" s="370" t="str">
        <f t="shared" si="3"/>
        <v/>
      </c>
      <c r="CP43" s="370"/>
      <c r="CQ43" s="371" t="str">
        <f>IF('各会計、関係団体の財政状況及び健全化判断比率'!BS16="","",'各会計、関係団体の財政状況及び健全化判断比率'!BS16)</f>
        <v/>
      </c>
      <c r="CR43" s="371"/>
      <c r="CS43" s="371"/>
      <c r="CT43" s="371"/>
      <c r="CU43" s="371"/>
      <c r="CV43" s="371"/>
      <c r="CW43" s="371"/>
      <c r="CX43" s="371"/>
      <c r="CY43" s="371"/>
      <c r="CZ43" s="371"/>
      <c r="DA43" s="371"/>
      <c r="DB43" s="371"/>
      <c r="DC43" s="371"/>
      <c r="DD43" s="371"/>
      <c r="DE43" s="371"/>
      <c r="DG43" s="368" t="str">
        <f>IF('各会計、関係団体の財政状況及び健全化判断比率'!BR16="","",'各会計、関係団体の財政状況及び健全化判断比率'!BR16)</f>
        <v/>
      </c>
      <c r="DH43" s="368"/>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202</v>
      </c>
      <c r="E46" s="367" t="s">
        <v>203</v>
      </c>
      <c r="F46" s="367"/>
      <c r="G46" s="367"/>
      <c r="H46" s="367"/>
      <c r="I46" s="367"/>
      <c r="J46" s="367"/>
      <c r="K46" s="367"/>
      <c r="L46" s="367"/>
      <c r="M46" s="367"/>
      <c r="N46" s="367"/>
      <c r="O46" s="367"/>
      <c r="P46" s="367"/>
      <c r="Q46" s="367"/>
      <c r="R46" s="367"/>
      <c r="S46" s="367"/>
      <c r="T46" s="367"/>
      <c r="U46" s="367"/>
      <c r="V46" s="367"/>
      <c r="W46" s="367"/>
      <c r="X46" s="367"/>
      <c r="Y46" s="367"/>
      <c r="Z46" s="367"/>
      <c r="AA46" s="367"/>
      <c r="AB46" s="367"/>
      <c r="AC46" s="367"/>
      <c r="AD46" s="367"/>
      <c r="AE46" s="367"/>
      <c r="AF46" s="367"/>
      <c r="AG46" s="367"/>
      <c r="AH46" s="367"/>
      <c r="AI46" s="367"/>
      <c r="AJ46" s="367"/>
      <c r="AK46" s="367"/>
      <c r="AL46" s="367"/>
      <c r="AM46" s="367"/>
      <c r="AN46" s="367"/>
      <c r="AO46" s="367"/>
      <c r="AP46" s="367"/>
      <c r="AQ46" s="367"/>
      <c r="AR46" s="367"/>
      <c r="AS46" s="367"/>
      <c r="AT46" s="367"/>
      <c r="AU46" s="367"/>
      <c r="AV46" s="367"/>
      <c r="AW46" s="367"/>
      <c r="AX46" s="367"/>
      <c r="AY46" s="367"/>
      <c r="AZ46" s="367"/>
      <c r="BA46" s="367"/>
      <c r="BB46" s="367"/>
      <c r="BC46" s="367"/>
      <c r="BD46" s="367"/>
      <c r="BE46" s="367"/>
      <c r="BF46" s="367"/>
      <c r="BG46" s="367"/>
      <c r="BH46" s="367"/>
      <c r="BI46" s="367"/>
      <c r="BJ46" s="367"/>
      <c r="BK46" s="367"/>
      <c r="BL46" s="367"/>
      <c r="BM46" s="367"/>
      <c r="BN46" s="367"/>
      <c r="BO46" s="367"/>
      <c r="BP46" s="367"/>
      <c r="BQ46" s="367"/>
      <c r="BR46" s="367"/>
      <c r="BS46" s="367"/>
      <c r="BT46" s="367"/>
      <c r="BU46" s="367"/>
      <c r="BV46" s="367"/>
      <c r="BW46" s="367"/>
      <c r="BX46" s="367"/>
      <c r="BY46" s="367"/>
      <c r="BZ46" s="367"/>
      <c r="CA46" s="367"/>
      <c r="CB46" s="367"/>
      <c r="CC46" s="367"/>
      <c r="CD46" s="367"/>
      <c r="CE46" s="367"/>
      <c r="CF46" s="367"/>
      <c r="CG46" s="367"/>
      <c r="CH46" s="367"/>
      <c r="CI46" s="367"/>
      <c r="CJ46" s="367"/>
      <c r="CK46" s="367"/>
      <c r="CL46" s="367"/>
      <c r="CM46" s="367"/>
      <c r="CN46" s="367"/>
      <c r="CO46" s="367"/>
      <c r="CP46" s="367"/>
      <c r="CQ46" s="367"/>
      <c r="CR46" s="367"/>
      <c r="CS46" s="367"/>
      <c r="CT46" s="367"/>
      <c r="CU46" s="367"/>
      <c r="CV46" s="367"/>
      <c r="CW46" s="367"/>
      <c r="CX46" s="367"/>
      <c r="CY46" s="367"/>
      <c r="CZ46" s="367"/>
      <c r="DA46" s="367"/>
      <c r="DB46" s="367"/>
      <c r="DC46" s="367"/>
      <c r="DD46" s="367"/>
      <c r="DE46" s="367"/>
      <c r="DF46" s="367"/>
      <c r="DG46" s="367"/>
      <c r="DH46" s="367"/>
      <c r="DI46" s="367"/>
    </row>
    <row r="47" spans="1:113" x14ac:dyDescent="0.15">
      <c r="E47" s="367" t="s">
        <v>204</v>
      </c>
      <c r="F47" s="367"/>
      <c r="G47" s="367"/>
      <c r="H47" s="367"/>
      <c r="I47" s="367"/>
      <c r="J47" s="367"/>
      <c r="K47" s="367"/>
      <c r="L47" s="367"/>
      <c r="M47" s="367"/>
      <c r="N47" s="367"/>
      <c r="O47" s="367"/>
      <c r="P47" s="367"/>
      <c r="Q47" s="367"/>
      <c r="R47" s="367"/>
      <c r="S47" s="367"/>
      <c r="T47" s="367"/>
      <c r="U47" s="367"/>
      <c r="V47" s="367"/>
      <c r="W47" s="367"/>
      <c r="X47" s="367"/>
      <c r="Y47" s="367"/>
      <c r="Z47" s="367"/>
      <c r="AA47" s="367"/>
      <c r="AB47" s="367"/>
      <c r="AC47" s="367"/>
      <c r="AD47" s="367"/>
      <c r="AE47" s="367"/>
      <c r="AF47" s="367"/>
      <c r="AG47" s="367"/>
      <c r="AH47" s="367"/>
      <c r="AI47" s="367"/>
      <c r="AJ47" s="367"/>
      <c r="AK47" s="367"/>
      <c r="AL47" s="367"/>
      <c r="AM47" s="367"/>
      <c r="AN47" s="367"/>
      <c r="AO47" s="367"/>
      <c r="AP47" s="367"/>
      <c r="AQ47" s="367"/>
      <c r="AR47" s="367"/>
      <c r="AS47" s="367"/>
      <c r="AT47" s="367"/>
      <c r="AU47" s="367"/>
      <c r="AV47" s="367"/>
      <c r="AW47" s="367"/>
      <c r="AX47" s="367"/>
      <c r="AY47" s="367"/>
      <c r="AZ47" s="367"/>
      <c r="BA47" s="367"/>
      <c r="BB47" s="367"/>
      <c r="BC47" s="367"/>
      <c r="BD47" s="367"/>
      <c r="BE47" s="367"/>
      <c r="BF47" s="367"/>
      <c r="BG47" s="367"/>
      <c r="BH47" s="367"/>
      <c r="BI47" s="367"/>
      <c r="BJ47" s="367"/>
      <c r="BK47" s="367"/>
      <c r="BL47" s="367"/>
      <c r="BM47" s="367"/>
      <c r="BN47" s="367"/>
      <c r="BO47" s="367"/>
      <c r="BP47" s="367"/>
      <c r="BQ47" s="367"/>
      <c r="BR47" s="367"/>
      <c r="BS47" s="367"/>
      <c r="BT47" s="367"/>
      <c r="BU47" s="367"/>
      <c r="BV47" s="367"/>
      <c r="BW47" s="367"/>
      <c r="BX47" s="367"/>
      <c r="BY47" s="367"/>
      <c r="BZ47" s="367"/>
      <c r="CA47" s="367"/>
      <c r="CB47" s="367"/>
      <c r="CC47" s="367"/>
      <c r="CD47" s="367"/>
      <c r="CE47" s="367"/>
      <c r="CF47" s="367"/>
      <c r="CG47" s="367"/>
      <c r="CH47" s="367"/>
      <c r="CI47" s="367"/>
      <c r="CJ47" s="367"/>
      <c r="CK47" s="367"/>
      <c r="CL47" s="367"/>
      <c r="CM47" s="367"/>
      <c r="CN47" s="367"/>
      <c r="CO47" s="367"/>
      <c r="CP47" s="367"/>
      <c r="CQ47" s="367"/>
      <c r="CR47" s="367"/>
      <c r="CS47" s="367"/>
      <c r="CT47" s="367"/>
      <c r="CU47" s="367"/>
      <c r="CV47" s="367"/>
      <c r="CW47" s="367"/>
      <c r="CX47" s="367"/>
      <c r="CY47" s="367"/>
      <c r="CZ47" s="367"/>
      <c r="DA47" s="367"/>
      <c r="DB47" s="367"/>
      <c r="DC47" s="367"/>
      <c r="DD47" s="367"/>
      <c r="DE47" s="367"/>
      <c r="DF47" s="367"/>
      <c r="DG47" s="367"/>
      <c r="DH47" s="367"/>
      <c r="DI47" s="367"/>
    </row>
    <row r="48" spans="1:113" x14ac:dyDescent="0.15">
      <c r="E48" s="367" t="s">
        <v>205</v>
      </c>
      <c r="F48" s="367"/>
      <c r="G48" s="367"/>
      <c r="H48" s="367"/>
      <c r="I48" s="367"/>
      <c r="J48" s="367"/>
      <c r="K48" s="367"/>
      <c r="L48" s="367"/>
      <c r="M48" s="367"/>
      <c r="N48" s="367"/>
      <c r="O48" s="367"/>
      <c r="P48" s="367"/>
      <c r="Q48" s="367"/>
      <c r="R48" s="367"/>
      <c r="S48" s="367"/>
      <c r="T48" s="367"/>
      <c r="U48" s="367"/>
      <c r="V48" s="367"/>
      <c r="W48" s="367"/>
      <c r="X48" s="367"/>
      <c r="Y48" s="367"/>
      <c r="Z48" s="367"/>
      <c r="AA48" s="367"/>
      <c r="AB48" s="367"/>
      <c r="AC48" s="367"/>
      <c r="AD48" s="367"/>
      <c r="AE48" s="367"/>
      <c r="AF48" s="367"/>
      <c r="AG48" s="367"/>
      <c r="AH48" s="367"/>
      <c r="AI48" s="367"/>
      <c r="AJ48" s="367"/>
      <c r="AK48" s="367"/>
      <c r="AL48" s="367"/>
      <c r="AM48" s="367"/>
      <c r="AN48" s="367"/>
      <c r="AO48" s="367"/>
      <c r="AP48" s="367"/>
      <c r="AQ48" s="367"/>
      <c r="AR48" s="367"/>
      <c r="AS48" s="367"/>
      <c r="AT48" s="367"/>
      <c r="AU48" s="367"/>
      <c r="AV48" s="367"/>
      <c r="AW48" s="367"/>
      <c r="AX48" s="367"/>
      <c r="AY48" s="367"/>
      <c r="AZ48" s="367"/>
      <c r="BA48" s="367"/>
      <c r="BB48" s="367"/>
      <c r="BC48" s="367"/>
      <c r="BD48" s="367"/>
      <c r="BE48" s="367"/>
      <c r="BF48" s="367"/>
      <c r="BG48" s="367"/>
      <c r="BH48" s="367"/>
      <c r="BI48" s="367"/>
      <c r="BJ48" s="367"/>
      <c r="BK48" s="367"/>
      <c r="BL48" s="367"/>
      <c r="BM48" s="367"/>
      <c r="BN48" s="367"/>
      <c r="BO48" s="367"/>
      <c r="BP48" s="367"/>
      <c r="BQ48" s="367"/>
      <c r="BR48" s="367"/>
      <c r="BS48" s="367"/>
      <c r="BT48" s="367"/>
      <c r="BU48" s="367"/>
      <c r="BV48" s="367"/>
      <c r="BW48" s="367"/>
      <c r="BX48" s="367"/>
      <c r="BY48" s="367"/>
      <c r="BZ48" s="367"/>
      <c r="CA48" s="367"/>
      <c r="CB48" s="367"/>
      <c r="CC48" s="367"/>
      <c r="CD48" s="367"/>
      <c r="CE48" s="367"/>
      <c r="CF48" s="367"/>
      <c r="CG48" s="367"/>
      <c r="CH48" s="367"/>
      <c r="CI48" s="367"/>
      <c r="CJ48" s="367"/>
      <c r="CK48" s="367"/>
      <c r="CL48" s="367"/>
      <c r="CM48" s="367"/>
      <c r="CN48" s="367"/>
      <c r="CO48" s="367"/>
      <c r="CP48" s="367"/>
      <c r="CQ48" s="367"/>
      <c r="CR48" s="367"/>
      <c r="CS48" s="367"/>
      <c r="CT48" s="367"/>
      <c r="CU48" s="367"/>
      <c r="CV48" s="367"/>
      <c r="CW48" s="367"/>
      <c r="CX48" s="367"/>
      <c r="CY48" s="367"/>
      <c r="CZ48" s="367"/>
      <c r="DA48" s="367"/>
      <c r="DB48" s="367"/>
      <c r="DC48" s="367"/>
      <c r="DD48" s="367"/>
      <c r="DE48" s="367"/>
      <c r="DF48" s="367"/>
      <c r="DG48" s="367"/>
      <c r="DH48" s="367"/>
      <c r="DI48" s="367"/>
    </row>
    <row r="49" spans="5:113" x14ac:dyDescent="0.15">
      <c r="E49" s="369" t="s">
        <v>206</v>
      </c>
      <c r="F49" s="369"/>
      <c r="G49" s="369"/>
      <c r="H49" s="369"/>
      <c r="I49" s="369"/>
      <c r="J49" s="369"/>
      <c r="K49" s="369"/>
      <c r="L49" s="369"/>
      <c r="M49" s="369"/>
      <c r="N49" s="369"/>
      <c r="O49" s="369"/>
      <c r="P49" s="369"/>
      <c r="Q49" s="369"/>
      <c r="R49" s="369"/>
      <c r="S49" s="369"/>
      <c r="T49" s="369"/>
      <c r="U49" s="369"/>
      <c r="V49" s="369"/>
      <c r="W49" s="369"/>
      <c r="X49" s="369"/>
      <c r="Y49" s="369"/>
      <c r="Z49" s="369"/>
      <c r="AA49" s="369"/>
      <c r="AB49" s="369"/>
      <c r="AC49" s="369"/>
      <c r="AD49" s="369"/>
      <c r="AE49" s="369"/>
      <c r="AF49" s="369"/>
      <c r="AG49" s="369"/>
      <c r="AH49" s="369"/>
      <c r="AI49" s="369"/>
      <c r="AJ49" s="369"/>
      <c r="AK49" s="369"/>
      <c r="AL49" s="369"/>
      <c r="AM49" s="369"/>
      <c r="AN49" s="369"/>
      <c r="AO49" s="369"/>
      <c r="AP49" s="369"/>
      <c r="AQ49" s="369"/>
      <c r="AR49" s="369"/>
      <c r="AS49" s="369"/>
      <c r="AT49" s="369"/>
      <c r="AU49" s="369"/>
      <c r="AV49" s="369"/>
      <c r="AW49" s="369"/>
      <c r="AX49" s="369"/>
      <c r="AY49" s="369"/>
      <c r="AZ49" s="369"/>
      <c r="BA49" s="369"/>
      <c r="BB49" s="369"/>
      <c r="BC49" s="369"/>
      <c r="BD49" s="369"/>
      <c r="BE49" s="369"/>
      <c r="BF49" s="369"/>
      <c r="BG49" s="369"/>
      <c r="BH49" s="369"/>
      <c r="BI49" s="369"/>
      <c r="BJ49" s="369"/>
      <c r="BK49" s="369"/>
      <c r="BL49" s="369"/>
      <c r="BM49" s="369"/>
      <c r="BN49" s="369"/>
      <c r="BO49" s="369"/>
      <c r="BP49" s="369"/>
      <c r="BQ49" s="369"/>
      <c r="BR49" s="369"/>
      <c r="BS49" s="369"/>
      <c r="BT49" s="369"/>
      <c r="BU49" s="369"/>
      <c r="BV49" s="369"/>
      <c r="BW49" s="369"/>
      <c r="BX49" s="369"/>
      <c r="BY49" s="369"/>
      <c r="BZ49" s="369"/>
      <c r="CA49" s="369"/>
      <c r="CB49" s="369"/>
      <c r="CC49" s="369"/>
      <c r="CD49" s="369"/>
      <c r="CE49" s="369"/>
      <c r="CF49" s="369"/>
      <c r="CG49" s="369"/>
      <c r="CH49" s="369"/>
      <c r="CI49" s="369"/>
      <c r="CJ49" s="369"/>
      <c r="CK49" s="369"/>
      <c r="CL49" s="369"/>
      <c r="CM49" s="369"/>
      <c r="CN49" s="369"/>
      <c r="CO49" s="369"/>
      <c r="CP49" s="369"/>
      <c r="CQ49" s="369"/>
      <c r="CR49" s="369"/>
      <c r="CS49" s="369"/>
      <c r="CT49" s="369"/>
      <c r="CU49" s="369"/>
      <c r="CV49" s="369"/>
      <c r="CW49" s="369"/>
      <c r="CX49" s="369"/>
      <c r="CY49" s="369"/>
      <c r="CZ49" s="369"/>
      <c r="DA49" s="369"/>
      <c r="DB49" s="369"/>
      <c r="DC49" s="369"/>
      <c r="DD49" s="369"/>
      <c r="DE49" s="369"/>
      <c r="DF49" s="369"/>
      <c r="DG49" s="369"/>
      <c r="DH49" s="369"/>
      <c r="DI49" s="369"/>
    </row>
    <row r="50" spans="5:113" x14ac:dyDescent="0.15">
      <c r="E50" s="367" t="s">
        <v>207</v>
      </c>
      <c r="F50" s="367"/>
      <c r="G50" s="367"/>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7"/>
      <c r="AY50" s="367"/>
      <c r="AZ50" s="367"/>
      <c r="BA50" s="367"/>
      <c r="BB50" s="367"/>
      <c r="BC50" s="367"/>
      <c r="BD50" s="367"/>
      <c r="BE50" s="367"/>
      <c r="BF50" s="367"/>
      <c r="BG50" s="367"/>
      <c r="BH50" s="367"/>
      <c r="BI50" s="367"/>
      <c r="BJ50" s="367"/>
      <c r="BK50" s="367"/>
      <c r="BL50" s="367"/>
      <c r="BM50" s="367"/>
      <c r="BN50" s="367"/>
      <c r="BO50" s="367"/>
      <c r="BP50" s="367"/>
      <c r="BQ50" s="367"/>
      <c r="BR50" s="367"/>
      <c r="BS50" s="367"/>
      <c r="BT50" s="367"/>
      <c r="BU50" s="367"/>
      <c r="BV50" s="367"/>
      <c r="BW50" s="367"/>
      <c r="BX50" s="367"/>
      <c r="BY50" s="367"/>
      <c r="BZ50" s="367"/>
      <c r="CA50" s="367"/>
      <c r="CB50" s="367"/>
      <c r="CC50" s="367"/>
      <c r="CD50" s="367"/>
      <c r="CE50" s="367"/>
      <c r="CF50" s="367"/>
      <c r="CG50" s="367"/>
      <c r="CH50" s="367"/>
      <c r="CI50" s="367"/>
      <c r="CJ50" s="367"/>
      <c r="CK50" s="367"/>
      <c r="CL50" s="367"/>
      <c r="CM50" s="367"/>
      <c r="CN50" s="367"/>
      <c r="CO50" s="367"/>
      <c r="CP50" s="367"/>
      <c r="CQ50" s="367"/>
      <c r="CR50" s="367"/>
      <c r="CS50" s="367"/>
      <c r="CT50" s="367"/>
      <c r="CU50" s="367"/>
      <c r="CV50" s="367"/>
      <c r="CW50" s="367"/>
      <c r="CX50" s="367"/>
      <c r="CY50" s="367"/>
      <c r="CZ50" s="367"/>
      <c r="DA50" s="367"/>
      <c r="DB50" s="367"/>
      <c r="DC50" s="367"/>
      <c r="DD50" s="367"/>
      <c r="DE50" s="367"/>
      <c r="DF50" s="367"/>
      <c r="DG50" s="367"/>
      <c r="DH50" s="367"/>
      <c r="DI50" s="367"/>
    </row>
    <row r="51" spans="5:113" x14ac:dyDescent="0.15">
      <c r="E51" s="367" t="s">
        <v>208</v>
      </c>
      <c r="F51" s="367"/>
      <c r="G51" s="367"/>
      <c r="H51" s="367"/>
      <c r="I51" s="367"/>
      <c r="J51" s="367"/>
      <c r="K51" s="367"/>
      <c r="L51" s="367"/>
      <c r="M51" s="367"/>
      <c r="N51" s="367"/>
      <c r="O51" s="367"/>
      <c r="P51" s="367"/>
      <c r="Q51" s="367"/>
      <c r="R51" s="367"/>
      <c r="S51" s="367"/>
      <c r="T51" s="367"/>
      <c r="U51" s="367"/>
      <c r="V51" s="367"/>
      <c r="W51" s="367"/>
      <c r="X51" s="367"/>
      <c r="Y51" s="367"/>
      <c r="Z51" s="367"/>
      <c r="AA51" s="367"/>
      <c r="AB51" s="367"/>
      <c r="AC51" s="367"/>
      <c r="AD51" s="367"/>
      <c r="AE51" s="367"/>
      <c r="AF51" s="367"/>
      <c r="AG51" s="367"/>
      <c r="AH51" s="367"/>
      <c r="AI51" s="367"/>
      <c r="AJ51" s="367"/>
      <c r="AK51" s="367"/>
      <c r="AL51" s="367"/>
      <c r="AM51" s="367"/>
      <c r="AN51" s="367"/>
      <c r="AO51" s="367"/>
      <c r="AP51" s="367"/>
      <c r="AQ51" s="367"/>
      <c r="AR51" s="367"/>
      <c r="AS51" s="367"/>
      <c r="AT51" s="367"/>
      <c r="AU51" s="367"/>
      <c r="AV51" s="367"/>
      <c r="AW51" s="367"/>
      <c r="AX51" s="367"/>
      <c r="AY51" s="367"/>
      <c r="AZ51" s="367"/>
      <c r="BA51" s="367"/>
      <c r="BB51" s="367"/>
      <c r="BC51" s="367"/>
      <c r="BD51" s="367"/>
      <c r="BE51" s="367"/>
      <c r="BF51" s="367"/>
      <c r="BG51" s="367"/>
      <c r="BH51" s="367"/>
      <c r="BI51" s="367"/>
      <c r="BJ51" s="367"/>
      <c r="BK51" s="367"/>
      <c r="BL51" s="367"/>
      <c r="BM51" s="367"/>
      <c r="BN51" s="367"/>
      <c r="BO51" s="367"/>
      <c r="BP51" s="367"/>
      <c r="BQ51" s="367"/>
      <c r="BR51" s="367"/>
      <c r="BS51" s="367"/>
      <c r="BT51" s="367"/>
      <c r="BU51" s="367"/>
      <c r="BV51" s="367"/>
      <c r="BW51" s="367"/>
      <c r="BX51" s="367"/>
      <c r="BY51" s="367"/>
      <c r="BZ51" s="367"/>
      <c r="CA51" s="367"/>
      <c r="CB51" s="367"/>
      <c r="CC51" s="367"/>
      <c r="CD51" s="367"/>
      <c r="CE51" s="367"/>
      <c r="CF51" s="367"/>
      <c r="CG51" s="367"/>
      <c r="CH51" s="367"/>
      <c r="CI51" s="367"/>
      <c r="CJ51" s="367"/>
      <c r="CK51" s="367"/>
      <c r="CL51" s="367"/>
      <c r="CM51" s="367"/>
      <c r="CN51" s="367"/>
      <c r="CO51" s="367"/>
      <c r="CP51" s="367"/>
      <c r="CQ51" s="367"/>
      <c r="CR51" s="367"/>
      <c r="CS51" s="367"/>
      <c r="CT51" s="367"/>
      <c r="CU51" s="367"/>
      <c r="CV51" s="367"/>
      <c r="CW51" s="367"/>
      <c r="CX51" s="367"/>
      <c r="CY51" s="367"/>
      <c r="CZ51" s="367"/>
      <c r="DA51" s="367"/>
      <c r="DB51" s="367"/>
      <c r="DC51" s="367"/>
      <c r="DD51" s="367"/>
      <c r="DE51" s="367"/>
      <c r="DF51" s="367"/>
      <c r="DG51" s="367"/>
      <c r="DH51" s="367"/>
      <c r="DI51" s="367"/>
    </row>
    <row r="52" spans="5:113" x14ac:dyDescent="0.15">
      <c r="E52" s="367" t="s">
        <v>209</v>
      </c>
      <c r="F52" s="367"/>
      <c r="G52" s="367"/>
      <c r="H52" s="367"/>
      <c r="I52" s="367"/>
      <c r="J52" s="367"/>
      <c r="K52" s="367"/>
      <c r="L52" s="367"/>
      <c r="M52" s="367"/>
      <c r="N52" s="367"/>
      <c r="O52" s="367"/>
      <c r="P52" s="367"/>
      <c r="Q52" s="367"/>
      <c r="R52" s="367"/>
      <c r="S52" s="367"/>
      <c r="T52" s="367"/>
      <c r="U52" s="367"/>
      <c r="V52" s="367"/>
      <c r="W52" s="367"/>
      <c r="X52" s="367"/>
      <c r="Y52" s="367"/>
      <c r="Z52" s="367"/>
      <c r="AA52" s="367"/>
      <c r="AB52" s="367"/>
      <c r="AC52" s="367"/>
      <c r="AD52" s="367"/>
      <c r="AE52" s="367"/>
      <c r="AF52" s="367"/>
      <c r="AG52" s="367"/>
      <c r="AH52" s="367"/>
      <c r="AI52" s="367"/>
      <c r="AJ52" s="367"/>
      <c r="AK52" s="367"/>
      <c r="AL52" s="367"/>
      <c r="AM52" s="367"/>
      <c r="AN52" s="367"/>
      <c r="AO52" s="367"/>
      <c r="AP52" s="367"/>
      <c r="AQ52" s="367"/>
      <c r="AR52" s="367"/>
      <c r="AS52" s="367"/>
      <c r="AT52" s="367"/>
      <c r="AU52" s="367"/>
      <c r="AV52" s="367"/>
      <c r="AW52" s="367"/>
      <c r="AX52" s="367"/>
      <c r="AY52" s="367"/>
      <c r="AZ52" s="367"/>
      <c r="BA52" s="367"/>
      <c r="BB52" s="367"/>
      <c r="BC52" s="367"/>
      <c r="BD52" s="367"/>
      <c r="BE52" s="367"/>
      <c r="BF52" s="367"/>
      <c r="BG52" s="367"/>
      <c r="BH52" s="367"/>
      <c r="BI52" s="367"/>
      <c r="BJ52" s="367"/>
      <c r="BK52" s="367"/>
      <c r="BL52" s="367"/>
      <c r="BM52" s="367"/>
      <c r="BN52" s="367"/>
      <c r="BO52" s="367"/>
      <c r="BP52" s="367"/>
      <c r="BQ52" s="367"/>
      <c r="BR52" s="367"/>
      <c r="BS52" s="367"/>
      <c r="BT52" s="367"/>
      <c r="BU52" s="367"/>
      <c r="BV52" s="367"/>
      <c r="BW52" s="367"/>
      <c r="BX52" s="367"/>
      <c r="BY52" s="367"/>
      <c r="BZ52" s="367"/>
      <c r="CA52" s="367"/>
      <c r="CB52" s="367"/>
      <c r="CC52" s="367"/>
      <c r="CD52" s="367"/>
      <c r="CE52" s="367"/>
      <c r="CF52" s="367"/>
      <c r="CG52" s="367"/>
      <c r="CH52" s="367"/>
      <c r="CI52" s="367"/>
      <c r="CJ52" s="367"/>
      <c r="CK52" s="367"/>
      <c r="CL52" s="367"/>
      <c r="CM52" s="367"/>
      <c r="CN52" s="367"/>
      <c r="CO52" s="367"/>
      <c r="CP52" s="367"/>
      <c r="CQ52" s="367"/>
      <c r="CR52" s="367"/>
      <c r="CS52" s="367"/>
      <c r="CT52" s="367"/>
      <c r="CU52" s="367"/>
      <c r="CV52" s="367"/>
      <c r="CW52" s="367"/>
      <c r="CX52" s="367"/>
      <c r="CY52" s="367"/>
      <c r="CZ52" s="367"/>
      <c r="DA52" s="367"/>
      <c r="DB52" s="367"/>
      <c r="DC52" s="367"/>
      <c r="DD52" s="367"/>
      <c r="DE52" s="367"/>
      <c r="DF52" s="367"/>
      <c r="DG52" s="367"/>
      <c r="DH52" s="367"/>
      <c r="DI52" s="367"/>
    </row>
    <row r="53" spans="5:113" x14ac:dyDescent="0.15">
      <c r="E53" s="177" t="s">
        <v>616</v>
      </c>
    </row>
    <row r="54" spans="5:113" x14ac:dyDescent="0.15"/>
    <row r="55" spans="5:113" x14ac:dyDescent="0.15"/>
    <row r="56" spans="5:113" x14ac:dyDescent="0.15"/>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577</v>
      </c>
      <c r="G33" s="29" t="s">
        <v>578</v>
      </c>
      <c r="H33" s="29" t="s">
        <v>579</v>
      </c>
      <c r="I33" s="29" t="s">
        <v>580</v>
      </c>
      <c r="J33" s="30" t="s">
        <v>581</v>
      </c>
      <c r="K33" s="22"/>
      <c r="L33" s="22"/>
      <c r="M33" s="22"/>
      <c r="N33" s="22"/>
      <c r="O33" s="22"/>
      <c r="P33" s="22"/>
    </row>
    <row r="34" spans="1:16" ht="39" customHeight="1" x14ac:dyDescent="0.15">
      <c r="A34" s="22"/>
      <c r="B34" s="31"/>
      <c r="C34" s="1179" t="s">
        <v>583</v>
      </c>
      <c r="D34" s="1179"/>
      <c r="E34" s="1180"/>
      <c r="F34" s="32">
        <v>6.2</v>
      </c>
      <c r="G34" s="33">
        <v>6.35</v>
      </c>
      <c r="H34" s="33">
        <v>8.23</v>
      </c>
      <c r="I34" s="33">
        <v>5.86</v>
      </c>
      <c r="J34" s="34">
        <v>6.99</v>
      </c>
      <c r="K34" s="22"/>
      <c r="L34" s="22"/>
      <c r="M34" s="22"/>
      <c r="N34" s="22"/>
      <c r="O34" s="22"/>
      <c r="P34" s="22"/>
    </row>
    <row r="35" spans="1:16" ht="39" customHeight="1" x14ac:dyDescent="0.15">
      <c r="A35" s="22"/>
      <c r="B35" s="35"/>
      <c r="C35" s="1173" t="s">
        <v>584</v>
      </c>
      <c r="D35" s="1174"/>
      <c r="E35" s="1175"/>
      <c r="F35" s="36">
        <v>5.26</v>
      </c>
      <c r="G35" s="37">
        <v>6.17</v>
      </c>
      <c r="H35" s="37">
        <v>6.59</v>
      </c>
      <c r="I35" s="37">
        <v>6.47</v>
      </c>
      <c r="J35" s="38">
        <v>6.08</v>
      </c>
      <c r="K35" s="22"/>
      <c r="L35" s="22"/>
      <c r="M35" s="22"/>
      <c r="N35" s="22"/>
      <c r="O35" s="22"/>
      <c r="P35" s="22"/>
    </row>
    <row r="36" spans="1:16" ht="39" customHeight="1" x14ac:dyDescent="0.15">
      <c r="A36" s="22"/>
      <c r="B36" s="35"/>
      <c r="C36" s="1173" t="s">
        <v>585</v>
      </c>
      <c r="D36" s="1174"/>
      <c r="E36" s="1175"/>
      <c r="F36" s="36">
        <v>5.16</v>
      </c>
      <c r="G36" s="37">
        <v>5.18</v>
      </c>
      <c r="H36" s="37">
        <v>5.51</v>
      </c>
      <c r="I36" s="37">
        <v>4.5199999999999996</v>
      </c>
      <c r="J36" s="38">
        <v>5</v>
      </c>
      <c r="K36" s="22"/>
      <c r="L36" s="22"/>
      <c r="M36" s="22"/>
      <c r="N36" s="22"/>
      <c r="O36" s="22"/>
      <c r="P36" s="22"/>
    </row>
    <row r="37" spans="1:16" ht="39" customHeight="1" x14ac:dyDescent="0.15">
      <c r="A37" s="22"/>
      <c r="B37" s="35"/>
      <c r="C37" s="1173" t="s">
        <v>586</v>
      </c>
      <c r="D37" s="1174"/>
      <c r="E37" s="1175"/>
      <c r="F37" s="36">
        <v>0.73</v>
      </c>
      <c r="G37" s="37">
        <v>0.85</v>
      </c>
      <c r="H37" s="37">
        <v>1.1000000000000001</v>
      </c>
      <c r="I37" s="37">
        <v>1.1599999999999999</v>
      </c>
      <c r="J37" s="38">
        <v>1.18</v>
      </c>
      <c r="K37" s="22"/>
      <c r="L37" s="22"/>
      <c r="M37" s="22"/>
      <c r="N37" s="22"/>
      <c r="O37" s="22"/>
      <c r="P37" s="22"/>
    </row>
    <row r="38" spans="1:16" ht="39" customHeight="1" x14ac:dyDescent="0.15">
      <c r="A38" s="22"/>
      <c r="B38" s="35"/>
      <c r="C38" s="1173" t="s">
        <v>587</v>
      </c>
      <c r="D38" s="1174"/>
      <c r="E38" s="1175"/>
      <c r="F38" s="36">
        <v>0.8</v>
      </c>
      <c r="G38" s="37">
        <v>0.86</v>
      </c>
      <c r="H38" s="37">
        <v>0.44</v>
      </c>
      <c r="I38" s="37">
        <v>0.54</v>
      </c>
      <c r="J38" s="38">
        <v>0.53</v>
      </c>
      <c r="K38" s="22"/>
      <c r="L38" s="22"/>
      <c r="M38" s="22"/>
      <c r="N38" s="22"/>
      <c r="O38" s="22"/>
      <c r="P38" s="22"/>
    </row>
    <row r="39" spans="1:16" ht="39" customHeight="1" x14ac:dyDescent="0.15">
      <c r="A39" s="22"/>
      <c r="B39" s="35"/>
      <c r="C39" s="1173" t="s">
        <v>588</v>
      </c>
      <c r="D39" s="1174"/>
      <c r="E39" s="1175"/>
      <c r="F39" s="36">
        <v>1.57</v>
      </c>
      <c r="G39" s="37">
        <v>0.89</v>
      </c>
      <c r="H39" s="37">
        <v>0.27</v>
      </c>
      <c r="I39" s="37">
        <v>0.08</v>
      </c>
      <c r="J39" s="38">
        <v>0.24</v>
      </c>
      <c r="K39" s="22"/>
      <c r="L39" s="22"/>
      <c r="M39" s="22"/>
      <c r="N39" s="22"/>
      <c r="O39" s="22"/>
      <c r="P39" s="22"/>
    </row>
    <row r="40" spans="1:16" ht="39" customHeight="1" x14ac:dyDescent="0.15">
      <c r="A40" s="22"/>
      <c r="B40" s="35"/>
      <c r="C40" s="1173" t="s">
        <v>589</v>
      </c>
      <c r="D40" s="1174"/>
      <c r="E40" s="1175"/>
      <c r="F40" s="36">
        <v>0.01</v>
      </c>
      <c r="G40" s="37">
        <v>0.11</v>
      </c>
      <c r="H40" s="37">
        <v>0.02</v>
      </c>
      <c r="I40" s="37">
        <v>0.03</v>
      </c>
      <c r="J40" s="38">
        <v>0.06</v>
      </c>
      <c r="K40" s="22"/>
      <c r="L40" s="22"/>
      <c r="M40" s="22"/>
      <c r="N40" s="22"/>
      <c r="O40" s="22"/>
      <c r="P40" s="22"/>
    </row>
    <row r="41" spans="1:16" ht="39" customHeight="1" x14ac:dyDescent="0.15">
      <c r="A41" s="22"/>
      <c r="B41" s="35"/>
      <c r="C41" s="1173" t="s">
        <v>590</v>
      </c>
      <c r="D41" s="1174"/>
      <c r="E41" s="1175"/>
      <c r="F41" s="36">
        <v>0</v>
      </c>
      <c r="G41" s="37">
        <v>0.09</v>
      </c>
      <c r="H41" s="37">
        <v>0.05</v>
      </c>
      <c r="I41" s="37">
        <v>0.1</v>
      </c>
      <c r="J41" s="38">
        <v>0.06</v>
      </c>
      <c r="K41" s="22"/>
      <c r="L41" s="22"/>
      <c r="M41" s="22"/>
      <c r="N41" s="22"/>
      <c r="O41" s="22"/>
      <c r="P41" s="22"/>
    </row>
    <row r="42" spans="1:16" ht="39" customHeight="1" x14ac:dyDescent="0.15">
      <c r="A42" s="22"/>
      <c r="B42" s="39"/>
      <c r="C42" s="1173" t="s">
        <v>591</v>
      </c>
      <c r="D42" s="1174"/>
      <c r="E42" s="1175"/>
      <c r="F42" s="36" t="s">
        <v>536</v>
      </c>
      <c r="G42" s="37" t="s">
        <v>536</v>
      </c>
      <c r="H42" s="37" t="s">
        <v>536</v>
      </c>
      <c r="I42" s="37" t="s">
        <v>536</v>
      </c>
      <c r="J42" s="38" t="s">
        <v>536</v>
      </c>
      <c r="K42" s="22"/>
      <c r="L42" s="22"/>
      <c r="M42" s="22"/>
      <c r="N42" s="22"/>
      <c r="O42" s="22"/>
      <c r="P42" s="22"/>
    </row>
    <row r="43" spans="1:16" ht="39" customHeight="1" thickBot="1" x14ac:dyDescent="0.2">
      <c r="A43" s="22"/>
      <c r="B43" s="40"/>
      <c r="C43" s="1176" t="s">
        <v>592</v>
      </c>
      <c r="D43" s="1177"/>
      <c r="E43" s="1178"/>
      <c r="F43" s="41">
        <v>0.3</v>
      </c>
      <c r="G43" s="42">
        <v>0.18</v>
      </c>
      <c r="H43" s="42">
        <v>0.16</v>
      </c>
      <c r="I43" s="42">
        <v>0.1</v>
      </c>
      <c r="J43" s="43">
        <v>0.14000000000000001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z2eBUPtfgjJi/Aog/mXcpIY8SWrTTbG/k6FTYclfyAQnq5+Rx8XjyBnA+xYxuZDXvEUK/04Kf8VqE3eYzYoRAw==" saltValue="s8HxNCU8vhSiHuaOWJc+b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577</v>
      </c>
      <c r="L44" s="56" t="s">
        <v>578</v>
      </c>
      <c r="M44" s="56" t="s">
        <v>579</v>
      </c>
      <c r="N44" s="56" t="s">
        <v>580</v>
      </c>
      <c r="O44" s="57" t="s">
        <v>581</v>
      </c>
      <c r="P44" s="48"/>
      <c r="Q44" s="48"/>
      <c r="R44" s="48"/>
      <c r="S44" s="48"/>
      <c r="T44" s="48"/>
      <c r="U44" s="48"/>
    </row>
    <row r="45" spans="1:21" ht="30.75" customHeight="1" x14ac:dyDescent="0.15">
      <c r="A45" s="48"/>
      <c r="B45" s="1199" t="s">
        <v>11</v>
      </c>
      <c r="C45" s="1200"/>
      <c r="D45" s="58"/>
      <c r="E45" s="1205" t="s">
        <v>12</v>
      </c>
      <c r="F45" s="1205"/>
      <c r="G45" s="1205"/>
      <c r="H45" s="1205"/>
      <c r="I45" s="1205"/>
      <c r="J45" s="1206"/>
      <c r="K45" s="59">
        <v>2052</v>
      </c>
      <c r="L45" s="60">
        <v>2008</v>
      </c>
      <c r="M45" s="60">
        <v>2037</v>
      </c>
      <c r="N45" s="60">
        <v>1970</v>
      </c>
      <c r="O45" s="61">
        <v>1991</v>
      </c>
      <c r="P45" s="48"/>
      <c r="Q45" s="48"/>
      <c r="R45" s="48"/>
      <c r="S45" s="48"/>
      <c r="T45" s="48"/>
      <c r="U45" s="48"/>
    </row>
    <row r="46" spans="1:21" ht="30.75" customHeight="1" x14ac:dyDescent="0.15">
      <c r="A46" s="48"/>
      <c r="B46" s="1201"/>
      <c r="C46" s="1202"/>
      <c r="D46" s="62"/>
      <c r="E46" s="1183" t="s">
        <v>13</v>
      </c>
      <c r="F46" s="1183"/>
      <c r="G46" s="1183"/>
      <c r="H46" s="1183"/>
      <c r="I46" s="1183"/>
      <c r="J46" s="1184"/>
      <c r="K46" s="63" t="s">
        <v>536</v>
      </c>
      <c r="L46" s="64" t="s">
        <v>536</v>
      </c>
      <c r="M46" s="64" t="s">
        <v>536</v>
      </c>
      <c r="N46" s="64" t="s">
        <v>536</v>
      </c>
      <c r="O46" s="65" t="s">
        <v>536</v>
      </c>
      <c r="P46" s="48"/>
      <c r="Q46" s="48"/>
      <c r="R46" s="48"/>
      <c r="S46" s="48"/>
      <c r="T46" s="48"/>
      <c r="U46" s="48"/>
    </row>
    <row r="47" spans="1:21" ht="30.75" customHeight="1" x14ac:dyDescent="0.15">
      <c r="A47" s="48"/>
      <c r="B47" s="1201"/>
      <c r="C47" s="1202"/>
      <c r="D47" s="62"/>
      <c r="E47" s="1183" t="s">
        <v>14</v>
      </c>
      <c r="F47" s="1183"/>
      <c r="G47" s="1183"/>
      <c r="H47" s="1183"/>
      <c r="I47" s="1183"/>
      <c r="J47" s="1184"/>
      <c r="K47" s="63" t="s">
        <v>536</v>
      </c>
      <c r="L47" s="64" t="s">
        <v>536</v>
      </c>
      <c r="M47" s="64" t="s">
        <v>536</v>
      </c>
      <c r="N47" s="64" t="s">
        <v>536</v>
      </c>
      <c r="O47" s="65" t="s">
        <v>536</v>
      </c>
      <c r="P47" s="48"/>
      <c r="Q47" s="48"/>
      <c r="R47" s="48"/>
      <c r="S47" s="48"/>
      <c r="T47" s="48"/>
      <c r="U47" s="48"/>
    </row>
    <row r="48" spans="1:21" ht="30.75" customHeight="1" x14ac:dyDescent="0.15">
      <c r="A48" s="48"/>
      <c r="B48" s="1201"/>
      <c r="C48" s="1202"/>
      <c r="D48" s="62"/>
      <c r="E48" s="1183" t="s">
        <v>15</v>
      </c>
      <c r="F48" s="1183"/>
      <c r="G48" s="1183"/>
      <c r="H48" s="1183"/>
      <c r="I48" s="1183"/>
      <c r="J48" s="1184"/>
      <c r="K48" s="63">
        <v>441</v>
      </c>
      <c r="L48" s="64">
        <v>476</v>
      </c>
      <c r="M48" s="64">
        <v>448</v>
      </c>
      <c r="N48" s="64">
        <v>460</v>
      </c>
      <c r="O48" s="65">
        <v>520</v>
      </c>
      <c r="P48" s="48"/>
      <c r="Q48" s="48"/>
      <c r="R48" s="48"/>
      <c r="S48" s="48"/>
      <c r="T48" s="48"/>
      <c r="U48" s="48"/>
    </row>
    <row r="49" spans="1:21" ht="30.75" customHeight="1" x14ac:dyDescent="0.15">
      <c r="A49" s="48"/>
      <c r="B49" s="1201"/>
      <c r="C49" s="1202"/>
      <c r="D49" s="62"/>
      <c r="E49" s="1183" t="s">
        <v>16</v>
      </c>
      <c r="F49" s="1183"/>
      <c r="G49" s="1183"/>
      <c r="H49" s="1183"/>
      <c r="I49" s="1183"/>
      <c r="J49" s="1184"/>
      <c r="K49" s="63">
        <v>265</v>
      </c>
      <c r="L49" s="64">
        <v>198</v>
      </c>
      <c r="M49" s="64">
        <v>36</v>
      </c>
      <c r="N49" s="64">
        <v>1</v>
      </c>
      <c r="O49" s="65">
        <v>16</v>
      </c>
      <c r="P49" s="48"/>
      <c r="Q49" s="48"/>
      <c r="R49" s="48"/>
      <c r="S49" s="48"/>
      <c r="T49" s="48"/>
      <c r="U49" s="48"/>
    </row>
    <row r="50" spans="1:21" ht="30.75" customHeight="1" x14ac:dyDescent="0.15">
      <c r="A50" s="48"/>
      <c r="B50" s="1201"/>
      <c r="C50" s="1202"/>
      <c r="D50" s="62"/>
      <c r="E50" s="1183" t="s">
        <v>17</v>
      </c>
      <c r="F50" s="1183"/>
      <c r="G50" s="1183"/>
      <c r="H50" s="1183"/>
      <c r="I50" s="1183"/>
      <c r="J50" s="1184"/>
      <c r="K50" s="63">
        <v>67</v>
      </c>
      <c r="L50" s="64">
        <v>56</v>
      </c>
      <c r="M50" s="64">
        <v>49</v>
      </c>
      <c r="N50" s="64">
        <v>37</v>
      </c>
      <c r="O50" s="65">
        <v>29</v>
      </c>
      <c r="P50" s="48"/>
      <c r="Q50" s="48"/>
      <c r="R50" s="48"/>
      <c r="S50" s="48"/>
      <c r="T50" s="48"/>
      <c r="U50" s="48"/>
    </row>
    <row r="51" spans="1:21" ht="30.75" customHeight="1" x14ac:dyDescent="0.15">
      <c r="A51" s="48"/>
      <c r="B51" s="1203"/>
      <c r="C51" s="1204"/>
      <c r="D51" s="66"/>
      <c r="E51" s="1183" t="s">
        <v>18</v>
      </c>
      <c r="F51" s="1183"/>
      <c r="G51" s="1183"/>
      <c r="H51" s="1183"/>
      <c r="I51" s="1183"/>
      <c r="J51" s="1184"/>
      <c r="K51" s="63">
        <v>0</v>
      </c>
      <c r="L51" s="64">
        <v>0</v>
      </c>
      <c r="M51" s="64">
        <v>0</v>
      </c>
      <c r="N51" s="64">
        <v>0</v>
      </c>
      <c r="O51" s="65">
        <v>0</v>
      </c>
      <c r="P51" s="48"/>
      <c r="Q51" s="48"/>
      <c r="R51" s="48"/>
      <c r="S51" s="48"/>
      <c r="T51" s="48"/>
      <c r="U51" s="48"/>
    </row>
    <row r="52" spans="1:21" ht="30.75" customHeight="1" x14ac:dyDescent="0.15">
      <c r="A52" s="48"/>
      <c r="B52" s="1181" t="s">
        <v>19</v>
      </c>
      <c r="C52" s="1182"/>
      <c r="D52" s="66"/>
      <c r="E52" s="1183" t="s">
        <v>20</v>
      </c>
      <c r="F52" s="1183"/>
      <c r="G52" s="1183"/>
      <c r="H52" s="1183"/>
      <c r="I52" s="1183"/>
      <c r="J52" s="1184"/>
      <c r="K52" s="63">
        <v>1891</v>
      </c>
      <c r="L52" s="64">
        <v>1792</v>
      </c>
      <c r="M52" s="64">
        <v>1719</v>
      </c>
      <c r="N52" s="64">
        <v>1656</v>
      </c>
      <c r="O52" s="65">
        <v>1684</v>
      </c>
      <c r="P52" s="48"/>
      <c r="Q52" s="48"/>
      <c r="R52" s="48"/>
      <c r="S52" s="48"/>
      <c r="T52" s="48"/>
      <c r="U52" s="48"/>
    </row>
    <row r="53" spans="1:21" ht="30.75" customHeight="1" thickBot="1" x14ac:dyDescent="0.2">
      <c r="A53" s="48"/>
      <c r="B53" s="1185" t="s">
        <v>21</v>
      </c>
      <c r="C53" s="1186"/>
      <c r="D53" s="67"/>
      <c r="E53" s="1187" t="s">
        <v>22</v>
      </c>
      <c r="F53" s="1187"/>
      <c r="G53" s="1187"/>
      <c r="H53" s="1187"/>
      <c r="I53" s="1187"/>
      <c r="J53" s="1188"/>
      <c r="K53" s="68">
        <v>934</v>
      </c>
      <c r="L53" s="69">
        <v>946</v>
      </c>
      <c r="M53" s="69">
        <v>851</v>
      </c>
      <c r="N53" s="69">
        <v>812</v>
      </c>
      <c r="O53" s="70">
        <v>872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593</v>
      </c>
      <c r="P55" s="48"/>
      <c r="Q55" s="48"/>
      <c r="R55" s="48"/>
      <c r="S55" s="48"/>
      <c r="T55" s="48"/>
      <c r="U55" s="48"/>
    </row>
    <row r="56" spans="1:21" ht="31.5" customHeight="1" thickBot="1" x14ac:dyDescent="0.2">
      <c r="A56" s="48"/>
      <c r="B56" s="76"/>
      <c r="C56" s="77"/>
      <c r="D56" s="77"/>
      <c r="E56" s="78"/>
      <c r="F56" s="78"/>
      <c r="G56" s="78"/>
      <c r="H56" s="78"/>
      <c r="I56" s="78"/>
      <c r="J56" s="79" t="s">
        <v>2</v>
      </c>
      <c r="K56" s="80" t="s">
        <v>594</v>
      </c>
      <c r="L56" s="81" t="s">
        <v>595</v>
      </c>
      <c r="M56" s="81" t="s">
        <v>596</v>
      </c>
      <c r="N56" s="81" t="s">
        <v>597</v>
      </c>
      <c r="O56" s="82" t="s">
        <v>598</v>
      </c>
      <c r="P56" s="48"/>
      <c r="Q56" s="48"/>
      <c r="R56" s="48"/>
      <c r="S56" s="48"/>
      <c r="T56" s="48"/>
      <c r="U56" s="48"/>
    </row>
    <row r="57" spans="1:21" ht="31.5" customHeight="1" x14ac:dyDescent="0.15">
      <c r="B57" s="1189" t="s">
        <v>25</v>
      </c>
      <c r="C57" s="1190"/>
      <c r="D57" s="1193" t="s">
        <v>26</v>
      </c>
      <c r="E57" s="1194"/>
      <c r="F57" s="1194"/>
      <c r="G57" s="1194"/>
      <c r="H57" s="1194"/>
      <c r="I57" s="1194"/>
      <c r="J57" s="1195"/>
      <c r="K57" s="83"/>
      <c r="L57" s="84"/>
      <c r="M57" s="84"/>
      <c r="N57" s="84"/>
      <c r="O57" s="85"/>
    </row>
    <row r="58" spans="1:21" ht="31.5" customHeight="1" thickBot="1" x14ac:dyDescent="0.2">
      <c r="B58" s="1191"/>
      <c r="C58" s="1192"/>
      <c r="D58" s="1196" t="s">
        <v>27</v>
      </c>
      <c r="E58" s="1197"/>
      <c r="F58" s="1197"/>
      <c r="G58" s="1197"/>
      <c r="H58" s="1197"/>
      <c r="I58" s="1197"/>
      <c r="J58" s="1198"/>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n6zmVVzkYgYQpOd7Ty7ddgB1MVE344HnlujSY/1HMP2U7TGx7SAHnK14l/h+FeIp+zii4HlNJKozkrVm/aSsEA==" saltValue="wznd/5j/uNtc0IWSd/Zjm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577</v>
      </c>
      <c r="J40" s="100" t="s">
        <v>578</v>
      </c>
      <c r="K40" s="100" t="s">
        <v>579</v>
      </c>
      <c r="L40" s="100" t="s">
        <v>580</v>
      </c>
      <c r="M40" s="101" t="s">
        <v>581</v>
      </c>
    </row>
    <row r="41" spans="2:13" ht="27.75" customHeight="1" x14ac:dyDescent="0.15">
      <c r="B41" s="1219" t="s">
        <v>30</v>
      </c>
      <c r="C41" s="1220"/>
      <c r="D41" s="102"/>
      <c r="E41" s="1221" t="s">
        <v>31</v>
      </c>
      <c r="F41" s="1221"/>
      <c r="G41" s="1221"/>
      <c r="H41" s="1222"/>
      <c r="I41" s="351">
        <v>20228</v>
      </c>
      <c r="J41" s="352">
        <v>19953</v>
      </c>
      <c r="K41" s="352">
        <v>19712</v>
      </c>
      <c r="L41" s="352">
        <v>20129</v>
      </c>
      <c r="M41" s="353">
        <v>19184</v>
      </c>
    </row>
    <row r="42" spans="2:13" ht="27.75" customHeight="1" x14ac:dyDescent="0.15">
      <c r="B42" s="1209"/>
      <c r="C42" s="1210"/>
      <c r="D42" s="103"/>
      <c r="E42" s="1213" t="s">
        <v>32</v>
      </c>
      <c r="F42" s="1213"/>
      <c r="G42" s="1213"/>
      <c r="H42" s="1214"/>
      <c r="I42" s="354">
        <v>242</v>
      </c>
      <c r="J42" s="355">
        <v>186</v>
      </c>
      <c r="K42" s="355">
        <v>138</v>
      </c>
      <c r="L42" s="355">
        <v>101</v>
      </c>
      <c r="M42" s="356">
        <v>72</v>
      </c>
    </row>
    <row r="43" spans="2:13" ht="27.75" customHeight="1" x14ac:dyDescent="0.15">
      <c r="B43" s="1209"/>
      <c r="C43" s="1210"/>
      <c r="D43" s="103"/>
      <c r="E43" s="1213" t="s">
        <v>33</v>
      </c>
      <c r="F43" s="1213"/>
      <c r="G43" s="1213"/>
      <c r="H43" s="1214"/>
      <c r="I43" s="354">
        <v>4927</v>
      </c>
      <c r="J43" s="355">
        <v>4702</v>
      </c>
      <c r="K43" s="355">
        <v>4505</v>
      </c>
      <c r="L43" s="355">
        <v>4283</v>
      </c>
      <c r="M43" s="356">
        <v>4079</v>
      </c>
    </row>
    <row r="44" spans="2:13" ht="27.75" customHeight="1" x14ac:dyDescent="0.15">
      <c r="B44" s="1209"/>
      <c r="C44" s="1210"/>
      <c r="D44" s="103"/>
      <c r="E44" s="1213" t="s">
        <v>34</v>
      </c>
      <c r="F44" s="1213"/>
      <c r="G44" s="1213"/>
      <c r="H44" s="1214"/>
      <c r="I44" s="354">
        <v>415</v>
      </c>
      <c r="J44" s="355">
        <v>631</v>
      </c>
      <c r="K44" s="355">
        <v>602</v>
      </c>
      <c r="L44" s="355">
        <v>602</v>
      </c>
      <c r="M44" s="356">
        <v>587</v>
      </c>
    </row>
    <row r="45" spans="2:13" ht="27.75" customHeight="1" x14ac:dyDescent="0.15">
      <c r="B45" s="1209"/>
      <c r="C45" s="1210"/>
      <c r="D45" s="103"/>
      <c r="E45" s="1213" t="s">
        <v>35</v>
      </c>
      <c r="F45" s="1213"/>
      <c r="G45" s="1213"/>
      <c r="H45" s="1214"/>
      <c r="I45" s="354">
        <v>3356</v>
      </c>
      <c r="J45" s="355">
        <v>3141</v>
      </c>
      <c r="K45" s="355">
        <v>3166</v>
      </c>
      <c r="L45" s="355">
        <v>3243</v>
      </c>
      <c r="M45" s="356">
        <v>3191</v>
      </c>
    </row>
    <row r="46" spans="2:13" ht="27.75" customHeight="1" x14ac:dyDescent="0.15">
      <c r="B46" s="1209"/>
      <c r="C46" s="1210"/>
      <c r="D46" s="104"/>
      <c r="E46" s="1213" t="s">
        <v>36</v>
      </c>
      <c r="F46" s="1213"/>
      <c r="G46" s="1213"/>
      <c r="H46" s="1214"/>
      <c r="I46" s="354">
        <v>52</v>
      </c>
      <c r="J46" s="355">
        <v>8</v>
      </c>
      <c r="K46" s="355">
        <v>13</v>
      </c>
      <c r="L46" s="355">
        <v>4</v>
      </c>
      <c r="M46" s="356">
        <v>4</v>
      </c>
    </row>
    <row r="47" spans="2:13" ht="27.75" customHeight="1" x14ac:dyDescent="0.15">
      <c r="B47" s="1209"/>
      <c r="C47" s="1210"/>
      <c r="D47" s="105"/>
      <c r="E47" s="1223" t="s">
        <v>37</v>
      </c>
      <c r="F47" s="1224"/>
      <c r="G47" s="1224"/>
      <c r="H47" s="1225"/>
      <c r="I47" s="354" t="s">
        <v>536</v>
      </c>
      <c r="J47" s="355" t="s">
        <v>536</v>
      </c>
      <c r="K47" s="355" t="s">
        <v>536</v>
      </c>
      <c r="L47" s="355" t="s">
        <v>536</v>
      </c>
      <c r="M47" s="356" t="s">
        <v>536</v>
      </c>
    </row>
    <row r="48" spans="2:13" ht="27.75" customHeight="1" x14ac:dyDescent="0.15">
      <c r="B48" s="1209"/>
      <c r="C48" s="1210"/>
      <c r="D48" s="103"/>
      <c r="E48" s="1213" t="s">
        <v>38</v>
      </c>
      <c r="F48" s="1213"/>
      <c r="G48" s="1213"/>
      <c r="H48" s="1214"/>
      <c r="I48" s="354" t="s">
        <v>536</v>
      </c>
      <c r="J48" s="355" t="s">
        <v>536</v>
      </c>
      <c r="K48" s="355" t="s">
        <v>536</v>
      </c>
      <c r="L48" s="355" t="s">
        <v>536</v>
      </c>
      <c r="M48" s="356" t="s">
        <v>536</v>
      </c>
    </row>
    <row r="49" spans="2:13" ht="27.75" customHeight="1" x14ac:dyDescent="0.15">
      <c r="B49" s="1211"/>
      <c r="C49" s="1212"/>
      <c r="D49" s="103"/>
      <c r="E49" s="1213" t="s">
        <v>39</v>
      </c>
      <c r="F49" s="1213"/>
      <c r="G49" s="1213"/>
      <c r="H49" s="1214"/>
      <c r="I49" s="354" t="s">
        <v>536</v>
      </c>
      <c r="J49" s="355" t="s">
        <v>536</v>
      </c>
      <c r="K49" s="355" t="s">
        <v>536</v>
      </c>
      <c r="L49" s="355" t="s">
        <v>536</v>
      </c>
      <c r="M49" s="356" t="s">
        <v>536</v>
      </c>
    </row>
    <row r="50" spans="2:13" ht="27.75" customHeight="1" x14ac:dyDescent="0.15">
      <c r="B50" s="1207" t="s">
        <v>40</v>
      </c>
      <c r="C50" s="1208"/>
      <c r="D50" s="106"/>
      <c r="E50" s="1213" t="s">
        <v>41</v>
      </c>
      <c r="F50" s="1213"/>
      <c r="G50" s="1213"/>
      <c r="H50" s="1214"/>
      <c r="I50" s="354">
        <v>4719</v>
      </c>
      <c r="J50" s="355">
        <v>4462</v>
      </c>
      <c r="K50" s="355">
        <v>4186</v>
      </c>
      <c r="L50" s="355">
        <v>4493</v>
      </c>
      <c r="M50" s="356">
        <v>5636</v>
      </c>
    </row>
    <row r="51" spans="2:13" ht="27.75" customHeight="1" x14ac:dyDescent="0.15">
      <c r="B51" s="1209"/>
      <c r="C51" s="1210"/>
      <c r="D51" s="103"/>
      <c r="E51" s="1213" t="s">
        <v>42</v>
      </c>
      <c r="F51" s="1213"/>
      <c r="G51" s="1213"/>
      <c r="H51" s="1214"/>
      <c r="I51" s="354">
        <v>1185</v>
      </c>
      <c r="J51" s="355">
        <v>1033</v>
      </c>
      <c r="K51" s="355">
        <v>909</v>
      </c>
      <c r="L51" s="355">
        <v>869</v>
      </c>
      <c r="M51" s="356">
        <v>827</v>
      </c>
    </row>
    <row r="52" spans="2:13" ht="27.75" customHeight="1" x14ac:dyDescent="0.15">
      <c r="B52" s="1211"/>
      <c r="C52" s="1212"/>
      <c r="D52" s="103"/>
      <c r="E52" s="1213" t="s">
        <v>43</v>
      </c>
      <c r="F52" s="1213"/>
      <c r="G52" s="1213"/>
      <c r="H52" s="1214"/>
      <c r="I52" s="354">
        <v>17395</v>
      </c>
      <c r="J52" s="355">
        <v>17278</v>
      </c>
      <c r="K52" s="355">
        <v>16982</v>
      </c>
      <c r="L52" s="355">
        <v>16985</v>
      </c>
      <c r="M52" s="356">
        <v>16715</v>
      </c>
    </row>
    <row r="53" spans="2:13" ht="27.75" customHeight="1" thickBot="1" x14ac:dyDescent="0.2">
      <c r="B53" s="1215" t="s">
        <v>44</v>
      </c>
      <c r="C53" s="1216"/>
      <c r="D53" s="107"/>
      <c r="E53" s="1217" t="s">
        <v>45</v>
      </c>
      <c r="F53" s="1217"/>
      <c r="G53" s="1217"/>
      <c r="H53" s="1218"/>
      <c r="I53" s="357">
        <v>5920</v>
      </c>
      <c r="J53" s="358">
        <v>5848</v>
      </c>
      <c r="K53" s="358">
        <v>6059</v>
      </c>
      <c r="L53" s="358">
        <v>6016</v>
      </c>
      <c r="M53" s="359">
        <v>3940</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7PFJ4a2YSOS4TvUdljvg+Yis/i6/Dyt4qcWRM9NBaUZyelvjQNmYJrVvI0TWW/BI7OML/qT9BoBYKbiPN89dEg==" saltValue="HRmiJpuluxOmNwCYDS4y6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579</v>
      </c>
      <c r="G54" s="116" t="s">
        <v>580</v>
      </c>
      <c r="H54" s="117" t="s">
        <v>581</v>
      </c>
    </row>
    <row r="55" spans="2:8" ht="52.5" customHeight="1" x14ac:dyDescent="0.15">
      <c r="B55" s="118"/>
      <c r="C55" s="1234" t="s">
        <v>48</v>
      </c>
      <c r="D55" s="1234"/>
      <c r="E55" s="1235"/>
      <c r="F55" s="119">
        <v>955</v>
      </c>
      <c r="G55" s="119">
        <v>1203</v>
      </c>
      <c r="H55" s="120">
        <v>2003</v>
      </c>
    </row>
    <row r="56" spans="2:8" ht="52.5" customHeight="1" x14ac:dyDescent="0.15">
      <c r="B56" s="121"/>
      <c r="C56" s="1236" t="s">
        <v>49</v>
      </c>
      <c r="D56" s="1236"/>
      <c r="E56" s="1237"/>
      <c r="F56" s="122">
        <v>749</v>
      </c>
      <c r="G56" s="122">
        <v>737</v>
      </c>
      <c r="H56" s="123">
        <v>841</v>
      </c>
    </row>
    <row r="57" spans="2:8" ht="53.25" customHeight="1" x14ac:dyDescent="0.15">
      <c r="B57" s="121"/>
      <c r="C57" s="1238" t="s">
        <v>50</v>
      </c>
      <c r="D57" s="1238"/>
      <c r="E57" s="1239"/>
      <c r="F57" s="124">
        <v>3816</v>
      </c>
      <c r="G57" s="124">
        <v>4029</v>
      </c>
      <c r="H57" s="125">
        <v>4231</v>
      </c>
    </row>
    <row r="58" spans="2:8" ht="45.75" customHeight="1" x14ac:dyDescent="0.15">
      <c r="B58" s="126"/>
      <c r="C58" s="1226" t="s">
        <v>611</v>
      </c>
      <c r="D58" s="1227"/>
      <c r="E58" s="1228"/>
      <c r="F58" s="127">
        <v>1390</v>
      </c>
      <c r="G58" s="127">
        <v>1409</v>
      </c>
      <c r="H58" s="128">
        <v>1421</v>
      </c>
    </row>
    <row r="59" spans="2:8" ht="45.75" customHeight="1" x14ac:dyDescent="0.15">
      <c r="B59" s="126"/>
      <c r="C59" s="1226" t="s">
        <v>612</v>
      </c>
      <c r="D59" s="1227"/>
      <c r="E59" s="1228"/>
      <c r="F59" s="127">
        <v>502</v>
      </c>
      <c r="G59" s="127">
        <v>627</v>
      </c>
      <c r="H59" s="128">
        <v>813</v>
      </c>
    </row>
    <row r="60" spans="2:8" ht="45.75" customHeight="1" x14ac:dyDescent="0.15">
      <c r="B60" s="126"/>
      <c r="C60" s="1226" t="s">
        <v>613</v>
      </c>
      <c r="D60" s="1227"/>
      <c r="E60" s="1228"/>
      <c r="F60" s="127">
        <v>518</v>
      </c>
      <c r="G60" s="127">
        <v>604</v>
      </c>
      <c r="H60" s="128">
        <v>537</v>
      </c>
    </row>
    <row r="61" spans="2:8" ht="45.75" customHeight="1" x14ac:dyDescent="0.15">
      <c r="B61" s="126"/>
      <c r="C61" s="1226" t="s">
        <v>614</v>
      </c>
      <c r="D61" s="1227"/>
      <c r="E61" s="1228"/>
      <c r="F61" s="127">
        <v>445</v>
      </c>
      <c r="G61" s="127">
        <v>474</v>
      </c>
      <c r="H61" s="128">
        <v>495</v>
      </c>
    </row>
    <row r="62" spans="2:8" ht="45.75" customHeight="1" thickBot="1" x14ac:dyDescent="0.2">
      <c r="B62" s="129"/>
      <c r="C62" s="1229" t="s">
        <v>615</v>
      </c>
      <c r="D62" s="1230"/>
      <c r="E62" s="1231"/>
      <c r="F62" s="130">
        <v>239</v>
      </c>
      <c r="G62" s="130">
        <v>210</v>
      </c>
      <c r="H62" s="131">
        <v>211</v>
      </c>
    </row>
    <row r="63" spans="2:8" ht="52.5" customHeight="1" thickBot="1" x14ac:dyDescent="0.2">
      <c r="B63" s="132"/>
      <c r="C63" s="1232" t="s">
        <v>51</v>
      </c>
      <c r="D63" s="1232"/>
      <c r="E63" s="1233"/>
      <c r="F63" s="133">
        <v>5520</v>
      </c>
      <c r="G63" s="133">
        <v>5968</v>
      </c>
      <c r="H63" s="134">
        <v>7076</v>
      </c>
    </row>
    <row r="64" spans="2:8" x14ac:dyDescent="0.15"/>
  </sheetData>
  <sheetProtection algorithmName="SHA-512" hashValue="vTpMLSlo39xl97M6/Ms59JtqizKWQVQyteM4ecZENq4XQmyl+9RBQAnpE+hfBI36lsDrvqd5VMhQPMy3zSJf5w==" saltValue="gcuY+2pJmIL063uuwfcUx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9ADBEE-1CE3-4C7E-866D-AAE3A07937DF}">
  <sheetPr>
    <pageSetUpPr fitToPage="1"/>
  </sheetPr>
  <dimension ref="A1:DE85"/>
  <sheetViews>
    <sheetView showGridLines="0" zoomScaleNormal="100" zoomScaleSheetLayoutView="55" workbookViewId="0">
      <selection activeCell="BX55" sqref="BX55:CE56"/>
    </sheetView>
  </sheetViews>
  <sheetFormatPr defaultColWidth="0" defaultRowHeight="0" customHeight="1" zeroHeight="1" x14ac:dyDescent="0.15"/>
  <cols>
    <col min="1" max="1" width="6.375" style="1240" customWidth="1"/>
    <col min="2" max="107" width="2.5" style="1240" customWidth="1"/>
    <col min="108" max="108" width="6.125" style="1242" customWidth="1"/>
    <col min="109" max="109" width="5.875" style="1241" customWidth="1"/>
    <col min="110" max="16384" width="8.625" style="1240" hidden="1"/>
  </cols>
  <sheetData>
    <row r="1" spans="1:109" ht="42.75" customHeight="1" x14ac:dyDescent="0.15">
      <c r="A1" s="1297"/>
      <c r="B1" s="1296"/>
      <c r="DD1" s="1240"/>
      <c r="DE1" s="1240"/>
    </row>
    <row r="2" spans="1:109" ht="25.5" customHeight="1" x14ac:dyDescent="0.15">
      <c r="A2" s="1295"/>
      <c r="C2" s="1295"/>
      <c r="O2" s="1295"/>
      <c r="P2" s="1295"/>
      <c r="Q2" s="1295"/>
      <c r="R2" s="1295"/>
      <c r="S2" s="1295"/>
      <c r="T2" s="1295"/>
      <c r="U2" s="1295"/>
      <c r="V2" s="1295"/>
      <c r="W2" s="1295"/>
      <c r="X2" s="1295"/>
      <c r="Y2" s="1295"/>
      <c r="Z2" s="1295"/>
      <c r="AA2" s="1295"/>
      <c r="AB2" s="1295"/>
      <c r="AC2" s="1295"/>
      <c r="AD2" s="1295"/>
      <c r="AE2" s="1295"/>
      <c r="AF2" s="1295"/>
      <c r="AG2" s="1295"/>
      <c r="AH2" s="1295"/>
      <c r="AI2" s="1295"/>
      <c r="AU2" s="1295"/>
      <c r="BG2" s="1295"/>
      <c r="BS2" s="1295"/>
      <c r="CE2" s="1295"/>
      <c r="CQ2" s="1295"/>
      <c r="DD2" s="1240"/>
      <c r="DE2" s="1240"/>
    </row>
    <row r="3" spans="1:109" ht="25.5" customHeight="1" x14ac:dyDescent="0.15">
      <c r="A3" s="1295"/>
      <c r="C3" s="1295"/>
      <c r="O3" s="1295"/>
      <c r="P3" s="1295"/>
      <c r="Q3" s="1295"/>
      <c r="R3" s="1295"/>
      <c r="S3" s="1295"/>
      <c r="T3" s="1295"/>
      <c r="U3" s="1295"/>
      <c r="V3" s="1295"/>
      <c r="W3" s="1295"/>
      <c r="X3" s="1295"/>
      <c r="Y3" s="1295"/>
      <c r="Z3" s="1295"/>
      <c r="AA3" s="1295"/>
      <c r="AB3" s="1295"/>
      <c r="AC3" s="1295"/>
      <c r="AD3" s="1295"/>
      <c r="AE3" s="1295"/>
      <c r="AF3" s="1295"/>
      <c r="AG3" s="1295"/>
      <c r="AH3" s="1295"/>
      <c r="AI3" s="1295"/>
      <c r="AU3" s="1295"/>
      <c r="BG3" s="1295"/>
      <c r="BS3" s="1295"/>
      <c r="CE3" s="1295"/>
      <c r="CQ3" s="1295"/>
      <c r="DD3" s="1240"/>
      <c r="DE3" s="1240"/>
    </row>
    <row r="4" spans="1:109" s="255" customFormat="1" ht="13.5" x14ac:dyDescent="0.15">
      <c r="A4" s="1295"/>
      <c r="B4" s="1295"/>
      <c r="C4" s="1295"/>
      <c r="D4" s="1295"/>
      <c r="E4" s="1295"/>
      <c r="F4" s="1295"/>
      <c r="G4" s="1295"/>
      <c r="H4" s="1295"/>
      <c r="I4" s="1295"/>
      <c r="J4" s="1295"/>
      <c r="K4" s="1295"/>
      <c r="L4" s="1295"/>
      <c r="M4" s="1295"/>
      <c r="N4" s="1295"/>
      <c r="O4" s="1295"/>
      <c r="P4" s="1295"/>
      <c r="Q4" s="1295"/>
      <c r="R4" s="1295"/>
      <c r="S4" s="1295"/>
      <c r="T4" s="1295"/>
      <c r="U4" s="1295"/>
      <c r="V4" s="1295"/>
      <c r="W4" s="1295"/>
      <c r="X4" s="1295"/>
      <c r="Y4" s="1295"/>
      <c r="Z4" s="1295"/>
      <c r="AA4" s="1295"/>
      <c r="AB4" s="1295"/>
      <c r="AC4" s="1295"/>
      <c r="AD4" s="1295"/>
      <c r="AE4" s="1295"/>
      <c r="AF4" s="1295"/>
      <c r="AG4" s="1295"/>
      <c r="AH4" s="1295"/>
      <c r="AI4" s="1295"/>
      <c r="AJ4" s="1295"/>
      <c r="AK4" s="1295"/>
      <c r="AL4" s="1295"/>
      <c r="AM4" s="1295"/>
      <c r="AN4" s="1295"/>
      <c r="AO4" s="1295"/>
      <c r="AP4" s="1295"/>
      <c r="AQ4" s="1295"/>
      <c r="AR4" s="1295"/>
      <c r="AS4" s="1295"/>
      <c r="AT4" s="1295"/>
      <c r="AU4" s="1295"/>
      <c r="AV4" s="1295"/>
      <c r="AW4" s="1295"/>
      <c r="AX4" s="1295"/>
      <c r="AY4" s="1295"/>
      <c r="AZ4" s="1295"/>
      <c r="BA4" s="1295"/>
      <c r="BB4" s="1295"/>
      <c r="BC4" s="1295"/>
      <c r="BD4" s="1295"/>
      <c r="BE4" s="1295"/>
      <c r="BF4" s="1295"/>
      <c r="BG4" s="1295"/>
      <c r="BH4" s="1295"/>
      <c r="BI4" s="1295"/>
      <c r="BJ4" s="1295"/>
      <c r="BK4" s="1295"/>
      <c r="BL4" s="1295"/>
      <c r="BM4" s="1295"/>
      <c r="BN4" s="1295"/>
      <c r="BO4" s="1295"/>
      <c r="BP4" s="1295"/>
      <c r="BQ4" s="1295"/>
      <c r="BR4" s="1295"/>
      <c r="BS4" s="1295"/>
      <c r="BT4" s="1295"/>
      <c r="BU4" s="1295"/>
      <c r="BV4" s="1295"/>
      <c r="BW4" s="1295"/>
      <c r="BX4" s="1295"/>
      <c r="BY4" s="1295"/>
      <c r="BZ4" s="1295"/>
      <c r="CA4" s="1295"/>
      <c r="CB4" s="1295"/>
      <c r="CC4" s="1295"/>
      <c r="CD4" s="1295"/>
      <c r="CE4" s="1295"/>
      <c r="CF4" s="1295"/>
      <c r="CG4" s="1295"/>
      <c r="CH4" s="1295"/>
      <c r="CI4" s="1295"/>
      <c r="CJ4" s="1295"/>
      <c r="CK4" s="1295"/>
      <c r="CL4" s="1295"/>
      <c r="CM4" s="1295"/>
      <c r="CN4" s="1295"/>
      <c r="CO4" s="1295"/>
      <c r="CP4" s="1295"/>
      <c r="CQ4" s="1295"/>
      <c r="CR4" s="1295"/>
      <c r="CS4" s="1295"/>
      <c r="CT4" s="1295"/>
      <c r="CU4" s="1295"/>
      <c r="CV4" s="1295"/>
      <c r="CW4" s="1295"/>
      <c r="CX4" s="1295"/>
      <c r="CY4" s="1295"/>
      <c r="CZ4" s="1295"/>
      <c r="DA4" s="1295"/>
      <c r="DB4" s="1295"/>
      <c r="DC4" s="1295"/>
      <c r="DD4" s="1295"/>
      <c r="DE4" s="1295"/>
    </row>
    <row r="5" spans="1:109" s="255" customFormat="1" ht="13.5" x14ac:dyDescent="0.15">
      <c r="A5" s="1295"/>
      <c r="B5" s="1295"/>
      <c r="C5" s="1295"/>
      <c r="D5" s="1295"/>
      <c r="E5" s="1295"/>
      <c r="F5" s="1295"/>
      <c r="G5" s="1295"/>
      <c r="H5" s="1295"/>
      <c r="I5" s="1295"/>
      <c r="J5" s="1295"/>
      <c r="K5" s="1295"/>
      <c r="L5" s="1295"/>
      <c r="M5" s="1295"/>
      <c r="N5" s="1295"/>
      <c r="O5" s="1295"/>
      <c r="P5" s="1295"/>
      <c r="Q5" s="1295"/>
      <c r="R5" s="1295"/>
      <c r="S5" s="1295"/>
      <c r="T5" s="1295"/>
      <c r="U5" s="1295"/>
      <c r="V5" s="1295"/>
      <c r="W5" s="1295"/>
      <c r="X5" s="1295"/>
      <c r="Y5" s="1295"/>
      <c r="Z5" s="1295"/>
      <c r="AA5" s="1295"/>
      <c r="AB5" s="1295"/>
      <c r="AC5" s="1295"/>
      <c r="AD5" s="1295"/>
      <c r="AE5" s="1295"/>
      <c r="AF5" s="1295"/>
      <c r="AG5" s="1295"/>
      <c r="AH5" s="1295"/>
      <c r="AI5" s="1295"/>
      <c r="AJ5" s="1295"/>
      <c r="AK5" s="1295"/>
      <c r="AL5" s="1295"/>
      <c r="AM5" s="1295"/>
      <c r="AN5" s="1295"/>
      <c r="AO5" s="1295"/>
      <c r="AP5" s="1295"/>
      <c r="AQ5" s="1295"/>
      <c r="AR5" s="1295"/>
      <c r="AS5" s="1295"/>
      <c r="AT5" s="1295"/>
      <c r="AU5" s="1295"/>
      <c r="AV5" s="1295"/>
      <c r="AW5" s="1295"/>
      <c r="AX5" s="1295"/>
      <c r="AY5" s="1295"/>
      <c r="AZ5" s="1295"/>
      <c r="BA5" s="1295"/>
      <c r="BB5" s="1295"/>
      <c r="BC5" s="1295"/>
      <c r="BD5" s="1295"/>
      <c r="BE5" s="1295"/>
      <c r="BF5" s="1295"/>
      <c r="BG5" s="1295"/>
      <c r="BH5" s="1295"/>
      <c r="BI5" s="1295"/>
      <c r="BJ5" s="1295"/>
      <c r="BK5" s="1295"/>
      <c r="BL5" s="1295"/>
      <c r="BM5" s="1295"/>
      <c r="BN5" s="1295"/>
      <c r="BO5" s="1295"/>
      <c r="BP5" s="1295"/>
      <c r="BQ5" s="1295"/>
      <c r="BR5" s="1295"/>
      <c r="BS5" s="1295"/>
      <c r="BT5" s="1295"/>
      <c r="BU5" s="1295"/>
      <c r="BV5" s="1295"/>
      <c r="BW5" s="1295"/>
      <c r="BX5" s="1295"/>
      <c r="BY5" s="1295"/>
      <c r="BZ5" s="1295"/>
      <c r="CA5" s="1295"/>
      <c r="CB5" s="1295"/>
      <c r="CC5" s="1295"/>
      <c r="CD5" s="1295"/>
      <c r="CE5" s="1295"/>
      <c r="CF5" s="1295"/>
      <c r="CG5" s="1295"/>
      <c r="CH5" s="1295"/>
      <c r="CI5" s="1295"/>
      <c r="CJ5" s="1295"/>
      <c r="CK5" s="1295"/>
      <c r="CL5" s="1295"/>
      <c r="CM5" s="1295"/>
      <c r="CN5" s="1295"/>
      <c r="CO5" s="1295"/>
      <c r="CP5" s="1295"/>
      <c r="CQ5" s="1295"/>
      <c r="CR5" s="1295"/>
      <c r="CS5" s="1295"/>
      <c r="CT5" s="1295"/>
      <c r="CU5" s="1295"/>
      <c r="CV5" s="1295"/>
      <c r="CW5" s="1295"/>
      <c r="CX5" s="1295"/>
      <c r="CY5" s="1295"/>
      <c r="CZ5" s="1295"/>
      <c r="DA5" s="1295"/>
      <c r="DB5" s="1295"/>
      <c r="DC5" s="1295"/>
      <c r="DD5" s="1295"/>
      <c r="DE5" s="1295"/>
    </row>
    <row r="6" spans="1:109" s="255" customFormat="1" ht="13.5" x14ac:dyDescent="0.15">
      <c r="A6" s="1295"/>
      <c r="B6" s="1295"/>
      <c r="C6" s="1295"/>
      <c r="D6" s="1295"/>
      <c r="E6" s="1295"/>
      <c r="F6" s="1295"/>
      <c r="G6" s="1295"/>
      <c r="H6" s="1295"/>
      <c r="I6" s="1295"/>
      <c r="J6" s="1295"/>
      <c r="K6" s="1295"/>
      <c r="L6" s="1295"/>
      <c r="M6" s="1295"/>
      <c r="N6" s="1295"/>
      <c r="O6" s="1295"/>
      <c r="P6" s="1295"/>
      <c r="Q6" s="1295"/>
      <c r="R6" s="1295"/>
      <c r="S6" s="1295"/>
      <c r="T6" s="1295"/>
      <c r="U6" s="1295"/>
      <c r="V6" s="1295"/>
      <c r="W6" s="1295"/>
      <c r="X6" s="1295"/>
      <c r="Y6" s="1295"/>
      <c r="Z6" s="1295"/>
      <c r="AA6" s="1295"/>
      <c r="AB6" s="1295"/>
      <c r="AC6" s="1295"/>
      <c r="AD6" s="1295"/>
      <c r="AE6" s="1295"/>
      <c r="AF6" s="1295"/>
      <c r="AG6" s="1295"/>
      <c r="AH6" s="1295"/>
      <c r="AI6" s="1295"/>
      <c r="AJ6" s="1295"/>
      <c r="AK6" s="1295"/>
      <c r="AL6" s="1295"/>
      <c r="AM6" s="1295"/>
      <c r="AN6" s="1295"/>
      <c r="AO6" s="1295"/>
      <c r="AP6" s="1295"/>
      <c r="AQ6" s="1295"/>
      <c r="AR6" s="1295"/>
      <c r="AS6" s="1295"/>
      <c r="AT6" s="1295"/>
      <c r="AU6" s="1295"/>
      <c r="AV6" s="1295"/>
      <c r="AW6" s="1295"/>
      <c r="AX6" s="1295"/>
      <c r="AY6" s="1295"/>
      <c r="AZ6" s="1295"/>
      <c r="BA6" s="1295"/>
      <c r="BB6" s="1295"/>
      <c r="BC6" s="1295"/>
      <c r="BD6" s="1295"/>
      <c r="BE6" s="1295"/>
      <c r="BF6" s="1295"/>
      <c r="BG6" s="1295"/>
      <c r="BH6" s="1295"/>
      <c r="BI6" s="1295"/>
      <c r="BJ6" s="1295"/>
      <c r="BK6" s="1295"/>
      <c r="BL6" s="1295"/>
      <c r="BM6" s="1295"/>
      <c r="BN6" s="1295"/>
      <c r="BO6" s="1295"/>
      <c r="BP6" s="1295"/>
      <c r="BQ6" s="1295"/>
      <c r="BR6" s="1295"/>
      <c r="BS6" s="1295"/>
      <c r="BT6" s="1295"/>
      <c r="BU6" s="1295"/>
      <c r="BV6" s="1295"/>
      <c r="BW6" s="1295"/>
      <c r="BX6" s="1295"/>
      <c r="BY6" s="1295"/>
      <c r="BZ6" s="1295"/>
      <c r="CA6" s="1295"/>
      <c r="CB6" s="1295"/>
      <c r="CC6" s="1295"/>
      <c r="CD6" s="1295"/>
      <c r="CE6" s="1295"/>
      <c r="CF6" s="1295"/>
      <c r="CG6" s="1295"/>
      <c r="CH6" s="1295"/>
      <c r="CI6" s="1295"/>
      <c r="CJ6" s="1295"/>
      <c r="CK6" s="1295"/>
      <c r="CL6" s="1295"/>
      <c r="CM6" s="1295"/>
      <c r="CN6" s="1295"/>
      <c r="CO6" s="1295"/>
      <c r="CP6" s="1295"/>
      <c r="CQ6" s="1295"/>
      <c r="CR6" s="1295"/>
      <c r="CS6" s="1295"/>
      <c r="CT6" s="1295"/>
      <c r="CU6" s="1295"/>
      <c r="CV6" s="1295"/>
      <c r="CW6" s="1295"/>
      <c r="CX6" s="1295"/>
      <c r="CY6" s="1295"/>
      <c r="CZ6" s="1295"/>
      <c r="DA6" s="1295"/>
      <c r="DB6" s="1295"/>
      <c r="DC6" s="1295"/>
      <c r="DD6" s="1295"/>
      <c r="DE6" s="1295"/>
    </row>
    <row r="7" spans="1:109" s="255" customFormat="1" ht="13.5" x14ac:dyDescent="0.15">
      <c r="A7" s="1295"/>
      <c r="B7" s="1295"/>
      <c r="C7" s="1295"/>
      <c r="D7" s="1295"/>
      <c r="E7" s="1295"/>
      <c r="F7" s="1295"/>
      <c r="G7" s="1295"/>
      <c r="H7" s="1295"/>
      <c r="I7" s="1295"/>
      <c r="J7" s="1295"/>
      <c r="K7" s="1295"/>
      <c r="L7" s="1295"/>
      <c r="M7" s="1295"/>
      <c r="N7" s="1295"/>
      <c r="O7" s="1295"/>
      <c r="P7" s="1295"/>
      <c r="Q7" s="1295"/>
      <c r="R7" s="1295"/>
      <c r="S7" s="1295"/>
      <c r="T7" s="1295"/>
      <c r="U7" s="1295"/>
      <c r="V7" s="1295"/>
      <c r="W7" s="1295"/>
      <c r="X7" s="1295"/>
      <c r="Y7" s="1295"/>
      <c r="Z7" s="1295"/>
      <c r="AA7" s="1295"/>
      <c r="AB7" s="1295"/>
      <c r="AC7" s="1295"/>
      <c r="AD7" s="1295"/>
      <c r="AE7" s="1295"/>
      <c r="AF7" s="1295"/>
      <c r="AG7" s="1295"/>
      <c r="AH7" s="1295"/>
      <c r="AI7" s="1295"/>
      <c r="AJ7" s="1295"/>
      <c r="AK7" s="1295"/>
      <c r="AL7" s="1295"/>
      <c r="AM7" s="1295"/>
      <c r="AN7" s="1295"/>
      <c r="AO7" s="1295"/>
      <c r="AP7" s="1295"/>
      <c r="AQ7" s="1295"/>
      <c r="AR7" s="1295"/>
      <c r="AS7" s="1295"/>
      <c r="AT7" s="1295"/>
      <c r="AU7" s="1295"/>
      <c r="AV7" s="1295"/>
      <c r="AW7" s="1295"/>
      <c r="AX7" s="1295"/>
      <c r="AY7" s="1295"/>
      <c r="AZ7" s="1295"/>
      <c r="BA7" s="1295"/>
      <c r="BB7" s="1295"/>
      <c r="BC7" s="1295"/>
      <c r="BD7" s="1295"/>
      <c r="BE7" s="1295"/>
      <c r="BF7" s="1295"/>
      <c r="BG7" s="1295"/>
      <c r="BH7" s="1295"/>
      <c r="BI7" s="1295"/>
      <c r="BJ7" s="1295"/>
      <c r="BK7" s="1295"/>
      <c r="BL7" s="1295"/>
      <c r="BM7" s="1295"/>
      <c r="BN7" s="1295"/>
      <c r="BO7" s="1295"/>
      <c r="BP7" s="1295"/>
      <c r="BQ7" s="1295"/>
      <c r="BR7" s="1295"/>
      <c r="BS7" s="1295"/>
      <c r="BT7" s="1295"/>
      <c r="BU7" s="1295"/>
      <c r="BV7" s="1295"/>
      <c r="BW7" s="1295"/>
      <c r="BX7" s="1295"/>
      <c r="BY7" s="1295"/>
      <c r="BZ7" s="1295"/>
      <c r="CA7" s="1295"/>
      <c r="CB7" s="1295"/>
      <c r="CC7" s="1295"/>
      <c r="CD7" s="1295"/>
      <c r="CE7" s="1295"/>
      <c r="CF7" s="1295"/>
      <c r="CG7" s="1295"/>
      <c r="CH7" s="1295"/>
      <c r="CI7" s="1295"/>
      <c r="CJ7" s="1295"/>
      <c r="CK7" s="1295"/>
      <c r="CL7" s="1295"/>
      <c r="CM7" s="1295"/>
      <c r="CN7" s="1295"/>
      <c r="CO7" s="1295"/>
      <c r="CP7" s="1295"/>
      <c r="CQ7" s="1295"/>
      <c r="CR7" s="1295"/>
      <c r="CS7" s="1295"/>
      <c r="CT7" s="1295"/>
      <c r="CU7" s="1295"/>
      <c r="CV7" s="1295"/>
      <c r="CW7" s="1295"/>
      <c r="CX7" s="1295"/>
      <c r="CY7" s="1295"/>
      <c r="CZ7" s="1295"/>
      <c r="DA7" s="1295"/>
      <c r="DB7" s="1295"/>
      <c r="DC7" s="1295"/>
      <c r="DD7" s="1295"/>
      <c r="DE7" s="1295"/>
    </row>
    <row r="8" spans="1:109" s="255" customFormat="1" ht="13.5" x14ac:dyDescent="0.15">
      <c r="A8" s="1295"/>
      <c r="B8" s="1295"/>
      <c r="C8" s="1295"/>
      <c r="D8" s="1295"/>
      <c r="E8" s="1295"/>
      <c r="F8" s="1295"/>
      <c r="G8" s="1295"/>
      <c r="H8" s="1295"/>
      <c r="I8" s="1295"/>
      <c r="J8" s="1295"/>
      <c r="K8" s="1295"/>
      <c r="L8" s="1295"/>
      <c r="M8" s="1295"/>
      <c r="N8" s="1295"/>
      <c r="O8" s="1295"/>
      <c r="P8" s="1295"/>
      <c r="Q8" s="1295"/>
      <c r="R8" s="1295"/>
      <c r="S8" s="1295"/>
      <c r="T8" s="1295"/>
      <c r="U8" s="1295"/>
      <c r="V8" s="1295"/>
      <c r="W8" s="1295"/>
      <c r="X8" s="1295"/>
      <c r="Y8" s="1295"/>
      <c r="Z8" s="1295"/>
      <c r="AA8" s="1295"/>
      <c r="AB8" s="1295"/>
      <c r="AC8" s="1295"/>
      <c r="AD8" s="1295"/>
      <c r="AE8" s="1295"/>
      <c r="AF8" s="1295"/>
      <c r="AG8" s="1295"/>
      <c r="AH8" s="1295"/>
      <c r="AI8" s="1295"/>
      <c r="AJ8" s="1295"/>
      <c r="AK8" s="1295"/>
      <c r="AL8" s="1295"/>
      <c r="AM8" s="1295"/>
      <c r="AN8" s="1295"/>
      <c r="AO8" s="1295"/>
      <c r="AP8" s="1295"/>
      <c r="AQ8" s="1295"/>
      <c r="AR8" s="1295"/>
      <c r="AS8" s="1295"/>
      <c r="AT8" s="1295"/>
      <c r="AU8" s="1295"/>
      <c r="AV8" s="1295"/>
      <c r="AW8" s="1295"/>
      <c r="AX8" s="1295"/>
      <c r="AY8" s="1295"/>
      <c r="AZ8" s="1295"/>
      <c r="BA8" s="1295"/>
      <c r="BB8" s="1295"/>
      <c r="BC8" s="1295"/>
      <c r="BD8" s="1295"/>
      <c r="BE8" s="1295"/>
      <c r="BF8" s="1295"/>
      <c r="BG8" s="1295"/>
      <c r="BH8" s="1295"/>
      <c r="BI8" s="1295"/>
      <c r="BJ8" s="1295"/>
      <c r="BK8" s="1295"/>
      <c r="BL8" s="1295"/>
      <c r="BM8" s="1295"/>
      <c r="BN8" s="1295"/>
      <c r="BO8" s="1295"/>
      <c r="BP8" s="1295"/>
      <c r="BQ8" s="1295"/>
      <c r="BR8" s="1295"/>
      <c r="BS8" s="1295"/>
      <c r="BT8" s="1295"/>
      <c r="BU8" s="1295"/>
      <c r="BV8" s="1295"/>
      <c r="BW8" s="1295"/>
      <c r="BX8" s="1295"/>
      <c r="BY8" s="1295"/>
      <c r="BZ8" s="1295"/>
      <c r="CA8" s="1295"/>
      <c r="CB8" s="1295"/>
      <c r="CC8" s="1295"/>
      <c r="CD8" s="1295"/>
      <c r="CE8" s="1295"/>
      <c r="CF8" s="1295"/>
      <c r="CG8" s="1295"/>
      <c r="CH8" s="1295"/>
      <c r="CI8" s="1295"/>
      <c r="CJ8" s="1295"/>
      <c r="CK8" s="1295"/>
      <c r="CL8" s="1295"/>
      <c r="CM8" s="1295"/>
      <c r="CN8" s="1295"/>
      <c r="CO8" s="1295"/>
      <c r="CP8" s="1295"/>
      <c r="CQ8" s="1295"/>
      <c r="CR8" s="1295"/>
      <c r="CS8" s="1295"/>
      <c r="CT8" s="1295"/>
      <c r="CU8" s="1295"/>
      <c r="CV8" s="1295"/>
      <c r="CW8" s="1295"/>
      <c r="CX8" s="1295"/>
      <c r="CY8" s="1295"/>
      <c r="CZ8" s="1295"/>
      <c r="DA8" s="1295"/>
      <c r="DB8" s="1295"/>
      <c r="DC8" s="1295"/>
      <c r="DD8" s="1295"/>
      <c r="DE8" s="1295"/>
    </row>
    <row r="9" spans="1:109" s="255" customFormat="1" ht="13.5" x14ac:dyDescent="0.15">
      <c r="A9" s="1295"/>
      <c r="B9" s="1295"/>
      <c r="C9" s="1295"/>
      <c r="D9" s="1295"/>
      <c r="E9" s="1295"/>
      <c r="F9" s="1295"/>
      <c r="G9" s="1295"/>
      <c r="H9" s="1295"/>
      <c r="I9" s="1295"/>
      <c r="J9" s="1295"/>
      <c r="K9" s="1295"/>
      <c r="L9" s="1295"/>
      <c r="M9" s="1295"/>
      <c r="N9" s="1295"/>
      <c r="O9" s="1295"/>
      <c r="P9" s="1295"/>
      <c r="Q9" s="1295"/>
      <c r="R9" s="1295"/>
      <c r="S9" s="1295"/>
      <c r="T9" s="1295"/>
      <c r="U9" s="1295"/>
      <c r="V9" s="1295"/>
      <c r="W9" s="1295"/>
      <c r="X9" s="1295"/>
      <c r="Y9" s="1295"/>
      <c r="Z9" s="1295"/>
      <c r="AA9" s="1295"/>
      <c r="AB9" s="1295"/>
      <c r="AC9" s="1295"/>
      <c r="AD9" s="1295"/>
      <c r="AE9" s="1295"/>
      <c r="AF9" s="1295"/>
      <c r="AG9" s="1295"/>
      <c r="AH9" s="1295"/>
      <c r="AI9" s="1295"/>
      <c r="AJ9" s="1295"/>
      <c r="AK9" s="1295"/>
      <c r="AL9" s="1295"/>
      <c r="AM9" s="1295"/>
      <c r="AN9" s="1295"/>
      <c r="AO9" s="1295"/>
      <c r="AP9" s="1295"/>
      <c r="AQ9" s="1295"/>
      <c r="AR9" s="1295"/>
      <c r="AS9" s="1295"/>
      <c r="AT9" s="1295"/>
      <c r="AU9" s="1295"/>
      <c r="AV9" s="1295"/>
      <c r="AW9" s="1295"/>
      <c r="AX9" s="1295"/>
      <c r="AY9" s="1295"/>
      <c r="AZ9" s="1295"/>
      <c r="BA9" s="1295"/>
      <c r="BB9" s="1295"/>
      <c r="BC9" s="1295"/>
      <c r="BD9" s="1295"/>
      <c r="BE9" s="1295"/>
      <c r="BF9" s="1295"/>
      <c r="BG9" s="1295"/>
      <c r="BH9" s="1295"/>
      <c r="BI9" s="1295"/>
      <c r="BJ9" s="1295"/>
      <c r="BK9" s="1295"/>
      <c r="BL9" s="1295"/>
      <c r="BM9" s="1295"/>
      <c r="BN9" s="1295"/>
      <c r="BO9" s="1295"/>
      <c r="BP9" s="1295"/>
      <c r="BQ9" s="1295"/>
      <c r="BR9" s="1295"/>
      <c r="BS9" s="1295"/>
      <c r="BT9" s="1295"/>
      <c r="BU9" s="1295"/>
      <c r="BV9" s="1295"/>
      <c r="BW9" s="1295"/>
      <c r="BX9" s="1295"/>
      <c r="BY9" s="1295"/>
      <c r="BZ9" s="1295"/>
      <c r="CA9" s="1295"/>
      <c r="CB9" s="1295"/>
      <c r="CC9" s="1295"/>
      <c r="CD9" s="1295"/>
      <c r="CE9" s="1295"/>
      <c r="CF9" s="1295"/>
      <c r="CG9" s="1295"/>
      <c r="CH9" s="1295"/>
      <c r="CI9" s="1295"/>
      <c r="CJ9" s="1295"/>
      <c r="CK9" s="1295"/>
      <c r="CL9" s="1295"/>
      <c r="CM9" s="1295"/>
      <c r="CN9" s="1295"/>
      <c r="CO9" s="1295"/>
      <c r="CP9" s="1295"/>
      <c r="CQ9" s="1295"/>
      <c r="CR9" s="1295"/>
      <c r="CS9" s="1295"/>
      <c r="CT9" s="1295"/>
      <c r="CU9" s="1295"/>
      <c r="CV9" s="1295"/>
      <c r="CW9" s="1295"/>
      <c r="CX9" s="1295"/>
      <c r="CY9" s="1295"/>
      <c r="CZ9" s="1295"/>
      <c r="DA9" s="1295"/>
      <c r="DB9" s="1295"/>
      <c r="DC9" s="1295"/>
      <c r="DD9" s="1295"/>
      <c r="DE9" s="1295"/>
    </row>
    <row r="10" spans="1:109" s="255" customFormat="1" ht="13.5" x14ac:dyDescent="0.15">
      <c r="A10" s="1295"/>
      <c r="B10" s="1295"/>
      <c r="C10" s="1295"/>
      <c r="D10" s="1295"/>
      <c r="E10" s="1295"/>
      <c r="F10" s="1295"/>
      <c r="G10" s="1295"/>
      <c r="H10" s="1295"/>
      <c r="I10" s="1295"/>
      <c r="J10" s="1295"/>
      <c r="K10" s="1295"/>
      <c r="L10" s="1295"/>
      <c r="M10" s="1295"/>
      <c r="N10" s="1295"/>
      <c r="O10" s="1295"/>
      <c r="P10" s="1295"/>
      <c r="Q10" s="1295"/>
      <c r="R10" s="1295"/>
      <c r="S10" s="1295"/>
      <c r="T10" s="1295"/>
      <c r="U10" s="1295"/>
      <c r="V10" s="1295"/>
      <c r="W10" s="1295"/>
      <c r="X10" s="1295"/>
      <c r="Y10" s="1295"/>
      <c r="Z10" s="1295"/>
      <c r="AA10" s="1295"/>
      <c r="AB10" s="1295"/>
      <c r="AC10" s="1295"/>
      <c r="AD10" s="1295"/>
      <c r="AE10" s="1295"/>
      <c r="AF10" s="1295"/>
      <c r="AG10" s="1295"/>
      <c r="AH10" s="1295"/>
      <c r="AI10" s="1295"/>
      <c r="AJ10" s="1295"/>
      <c r="AK10" s="1295"/>
      <c r="AL10" s="1295"/>
      <c r="AM10" s="1295"/>
      <c r="AN10" s="1295"/>
      <c r="AO10" s="1295"/>
      <c r="AP10" s="1295"/>
      <c r="AQ10" s="1295"/>
      <c r="AR10" s="1295"/>
      <c r="AS10" s="1295"/>
      <c r="AT10" s="1295"/>
      <c r="AU10" s="1295"/>
      <c r="AV10" s="1295"/>
      <c r="AW10" s="1295"/>
      <c r="AX10" s="1295"/>
      <c r="AY10" s="1295"/>
      <c r="AZ10" s="1295"/>
      <c r="BA10" s="1295"/>
      <c r="BB10" s="1295"/>
      <c r="BC10" s="1295"/>
      <c r="BD10" s="1295"/>
      <c r="BE10" s="1295"/>
      <c r="BF10" s="1295"/>
      <c r="BG10" s="1295"/>
      <c r="BH10" s="1295"/>
      <c r="BI10" s="1295"/>
      <c r="BJ10" s="1295"/>
      <c r="BK10" s="1295"/>
      <c r="BL10" s="1295"/>
      <c r="BM10" s="1295"/>
      <c r="BN10" s="1295"/>
      <c r="BO10" s="1295"/>
      <c r="BP10" s="1295"/>
      <c r="BQ10" s="1295"/>
      <c r="BR10" s="1295"/>
      <c r="BS10" s="1295"/>
      <c r="BT10" s="1295"/>
      <c r="BU10" s="1295"/>
      <c r="BV10" s="1295"/>
      <c r="BW10" s="1295"/>
      <c r="BX10" s="1295"/>
      <c r="BY10" s="1295"/>
      <c r="BZ10" s="1295"/>
      <c r="CA10" s="1295"/>
      <c r="CB10" s="1295"/>
      <c r="CC10" s="1295"/>
      <c r="CD10" s="1295"/>
      <c r="CE10" s="1295"/>
      <c r="CF10" s="1295"/>
      <c r="CG10" s="1295"/>
      <c r="CH10" s="1295"/>
      <c r="CI10" s="1295"/>
      <c r="CJ10" s="1295"/>
      <c r="CK10" s="1295"/>
      <c r="CL10" s="1295"/>
      <c r="CM10" s="1295"/>
      <c r="CN10" s="1295"/>
      <c r="CO10" s="1295"/>
      <c r="CP10" s="1295"/>
      <c r="CQ10" s="1295"/>
      <c r="CR10" s="1295"/>
      <c r="CS10" s="1295"/>
      <c r="CT10" s="1295"/>
      <c r="CU10" s="1295"/>
      <c r="CV10" s="1295"/>
      <c r="CW10" s="1295"/>
      <c r="CX10" s="1295"/>
      <c r="CY10" s="1295"/>
      <c r="CZ10" s="1295"/>
      <c r="DA10" s="1295"/>
      <c r="DB10" s="1295"/>
      <c r="DC10" s="1295"/>
      <c r="DD10" s="1295"/>
      <c r="DE10" s="1295"/>
    </row>
    <row r="11" spans="1:109" s="255" customFormat="1" ht="13.5" x14ac:dyDescent="0.15">
      <c r="A11" s="1295"/>
      <c r="B11" s="1295"/>
      <c r="C11" s="1295"/>
      <c r="D11" s="1295"/>
      <c r="E11" s="1295"/>
      <c r="F11" s="1295"/>
      <c r="G11" s="1295"/>
      <c r="H11" s="1295"/>
      <c r="I11" s="1295"/>
      <c r="J11" s="1295"/>
      <c r="K11" s="1295"/>
      <c r="L11" s="1295"/>
      <c r="M11" s="1295"/>
      <c r="N11" s="1295"/>
      <c r="O11" s="1295"/>
      <c r="P11" s="1295"/>
      <c r="Q11" s="1295"/>
      <c r="R11" s="1295"/>
      <c r="S11" s="1295"/>
      <c r="T11" s="1295"/>
      <c r="U11" s="1295"/>
      <c r="V11" s="1295"/>
      <c r="W11" s="1295"/>
      <c r="X11" s="1295"/>
      <c r="Y11" s="1295"/>
      <c r="Z11" s="1295"/>
      <c r="AA11" s="1295"/>
      <c r="AB11" s="1295"/>
      <c r="AC11" s="1295"/>
      <c r="AD11" s="1295"/>
      <c r="AE11" s="1295"/>
      <c r="AF11" s="1295"/>
      <c r="AG11" s="1295"/>
      <c r="AH11" s="1295"/>
      <c r="AI11" s="1295"/>
      <c r="AJ11" s="1295"/>
      <c r="AK11" s="1295"/>
      <c r="AL11" s="1295"/>
      <c r="AM11" s="1295"/>
      <c r="AN11" s="1295"/>
      <c r="AO11" s="1295"/>
      <c r="AP11" s="1295"/>
      <c r="AQ11" s="1295"/>
      <c r="AR11" s="1295"/>
      <c r="AS11" s="1295"/>
      <c r="AT11" s="1295"/>
      <c r="AU11" s="1295"/>
      <c r="AV11" s="1295"/>
      <c r="AW11" s="1295"/>
      <c r="AX11" s="1295"/>
      <c r="AY11" s="1295"/>
      <c r="AZ11" s="1295"/>
      <c r="BA11" s="1295"/>
      <c r="BB11" s="1295"/>
      <c r="BC11" s="1295"/>
      <c r="BD11" s="1295"/>
      <c r="BE11" s="1295"/>
      <c r="BF11" s="1295"/>
      <c r="BG11" s="1295"/>
      <c r="BH11" s="1295"/>
      <c r="BI11" s="1295"/>
      <c r="BJ11" s="1295"/>
      <c r="BK11" s="1295"/>
      <c r="BL11" s="1295"/>
      <c r="BM11" s="1295"/>
      <c r="BN11" s="1295"/>
      <c r="BO11" s="1295"/>
      <c r="BP11" s="1295"/>
      <c r="BQ11" s="1295"/>
      <c r="BR11" s="1295"/>
      <c r="BS11" s="1295"/>
      <c r="BT11" s="1295"/>
      <c r="BU11" s="1295"/>
      <c r="BV11" s="1295"/>
      <c r="BW11" s="1295"/>
      <c r="BX11" s="1295"/>
      <c r="BY11" s="1295"/>
      <c r="BZ11" s="1295"/>
      <c r="CA11" s="1295"/>
      <c r="CB11" s="1295"/>
      <c r="CC11" s="1295"/>
      <c r="CD11" s="1295"/>
      <c r="CE11" s="1295"/>
      <c r="CF11" s="1295"/>
      <c r="CG11" s="1295"/>
      <c r="CH11" s="1295"/>
      <c r="CI11" s="1295"/>
      <c r="CJ11" s="1295"/>
      <c r="CK11" s="1295"/>
      <c r="CL11" s="1295"/>
      <c r="CM11" s="1295"/>
      <c r="CN11" s="1295"/>
      <c r="CO11" s="1295"/>
      <c r="CP11" s="1295"/>
      <c r="CQ11" s="1295"/>
      <c r="CR11" s="1295"/>
      <c r="CS11" s="1295"/>
      <c r="CT11" s="1295"/>
      <c r="CU11" s="1295"/>
      <c r="CV11" s="1295"/>
      <c r="CW11" s="1295"/>
      <c r="CX11" s="1295"/>
      <c r="CY11" s="1295"/>
      <c r="CZ11" s="1295"/>
      <c r="DA11" s="1295"/>
      <c r="DB11" s="1295"/>
      <c r="DC11" s="1295"/>
      <c r="DD11" s="1295"/>
      <c r="DE11" s="1295"/>
    </row>
    <row r="12" spans="1:109" s="255" customFormat="1" ht="13.5" x14ac:dyDescent="0.15">
      <c r="A12" s="1295"/>
      <c r="B12" s="1295"/>
      <c r="C12" s="1295"/>
      <c r="D12" s="1295"/>
      <c r="E12" s="1295"/>
      <c r="F12" s="1295"/>
      <c r="G12" s="1295"/>
      <c r="H12" s="1295"/>
      <c r="I12" s="1295"/>
      <c r="J12" s="1295"/>
      <c r="K12" s="1295"/>
      <c r="L12" s="1295"/>
      <c r="M12" s="1295"/>
      <c r="N12" s="1295"/>
      <c r="O12" s="1295"/>
      <c r="P12" s="1295"/>
      <c r="Q12" s="1295"/>
      <c r="R12" s="1295"/>
      <c r="S12" s="1295"/>
      <c r="T12" s="1295"/>
      <c r="U12" s="1295"/>
      <c r="V12" s="1295"/>
      <c r="W12" s="1295"/>
      <c r="X12" s="1295"/>
      <c r="Y12" s="1295"/>
      <c r="Z12" s="1295"/>
      <c r="AA12" s="1295"/>
      <c r="AB12" s="1295"/>
      <c r="AC12" s="1295"/>
      <c r="AD12" s="1295"/>
      <c r="AE12" s="1295"/>
      <c r="AF12" s="1295"/>
      <c r="AG12" s="1295"/>
      <c r="AH12" s="1295"/>
      <c r="AI12" s="1295"/>
      <c r="AJ12" s="1295"/>
      <c r="AK12" s="1295"/>
      <c r="AL12" s="1295"/>
      <c r="AM12" s="1295"/>
      <c r="AN12" s="1295"/>
      <c r="AO12" s="1295"/>
      <c r="AP12" s="1295"/>
      <c r="AQ12" s="1295"/>
      <c r="AR12" s="1295"/>
      <c r="AS12" s="1295"/>
      <c r="AT12" s="1295"/>
      <c r="AU12" s="1295"/>
      <c r="AV12" s="1295"/>
      <c r="AW12" s="1295"/>
      <c r="AX12" s="1295"/>
      <c r="AY12" s="1295"/>
      <c r="AZ12" s="1295"/>
      <c r="BA12" s="1295"/>
      <c r="BB12" s="1295"/>
      <c r="BC12" s="1295"/>
      <c r="BD12" s="1295"/>
      <c r="BE12" s="1295"/>
      <c r="BF12" s="1295"/>
      <c r="BG12" s="1295"/>
      <c r="BH12" s="1295"/>
      <c r="BI12" s="1295"/>
      <c r="BJ12" s="1295"/>
      <c r="BK12" s="1295"/>
      <c r="BL12" s="1295"/>
      <c r="BM12" s="1295"/>
      <c r="BN12" s="1295"/>
      <c r="BO12" s="1295"/>
      <c r="BP12" s="1295"/>
      <c r="BQ12" s="1295"/>
      <c r="BR12" s="1295"/>
      <c r="BS12" s="1295"/>
      <c r="BT12" s="1295"/>
      <c r="BU12" s="1295"/>
      <c r="BV12" s="1295"/>
      <c r="BW12" s="1295"/>
      <c r="BX12" s="1295"/>
      <c r="BY12" s="1295"/>
      <c r="BZ12" s="1295"/>
      <c r="CA12" s="1295"/>
      <c r="CB12" s="1295"/>
      <c r="CC12" s="1295"/>
      <c r="CD12" s="1295"/>
      <c r="CE12" s="1295"/>
      <c r="CF12" s="1295"/>
      <c r="CG12" s="1295"/>
      <c r="CH12" s="1295"/>
      <c r="CI12" s="1295"/>
      <c r="CJ12" s="1295"/>
      <c r="CK12" s="1295"/>
      <c r="CL12" s="1295"/>
      <c r="CM12" s="1295"/>
      <c r="CN12" s="1295"/>
      <c r="CO12" s="1295"/>
      <c r="CP12" s="1295"/>
      <c r="CQ12" s="1295"/>
      <c r="CR12" s="1295"/>
      <c r="CS12" s="1295"/>
      <c r="CT12" s="1295"/>
      <c r="CU12" s="1295"/>
      <c r="CV12" s="1295"/>
      <c r="CW12" s="1295"/>
      <c r="CX12" s="1295"/>
      <c r="CY12" s="1295"/>
      <c r="CZ12" s="1295"/>
      <c r="DA12" s="1295"/>
      <c r="DB12" s="1295"/>
      <c r="DC12" s="1295"/>
      <c r="DD12" s="1295"/>
      <c r="DE12" s="1295"/>
    </row>
    <row r="13" spans="1:109" s="255" customFormat="1" ht="13.5" x14ac:dyDescent="0.15">
      <c r="A13" s="1295"/>
      <c r="B13" s="1295"/>
      <c r="C13" s="1295"/>
      <c r="D13" s="1295"/>
      <c r="E13" s="1295"/>
      <c r="F13" s="1295"/>
      <c r="G13" s="1295"/>
      <c r="H13" s="1295"/>
      <c r="I13" s="1295"/>
      <c r="J13" s="1295"/>
      <c r="K13" s="1295"/>
      <c r="L13" s="1295"/>
      <c r="M13" s="1295"/>
      <c r="N13" s="1295"/>
      <c r="O13" s="1295"/>
      <c r="P13" s="1295"/>
      <c r="Q13" s="1295"/>
      <c r="R13" s="1295"/>
      <c r="S13" s="1295"/>
      <c r="T13" s="1295"/>
      <c r="U13" s="1295"/>
      <c r="V13" s="1295"/>
      <c r="W13" s="1295"/>
      <c r="X13" s="1295"/>
      <c r="Y13" s="1295"/>
      <c r="Z13" s="1295"/>
      <c r="AA13" s="1295"/>
      <c r="AB13" s="1295"/>
      <c r="AC13" s="1295"/>
      <c r="AD13" s="1295"/>
      <c r="AE13" s="1295"/>
      <c r="AF13" s="1295"/>
      <c r="AG13" s="1295"/>
      <c r="AH13" s="1295"/>
      <c r="AI13" s="1295"/>
      <c r="AJ13" s="1295"/>
      <c r="AK13" s="1295"/>
      <c r="AL13" s="1295"/>
      <c r="AM13" s="1295"/>
      <c r="AN13" s="1295"/>
      <c r="AO13" s="1295"/>
      <c r="AP13" s="1295"/>
      <c r="AQ13" s="1295"/>
      <c r="AR13" s="1295"/>
      <c r="AS13" s="1295"/>
      <c r="AT13" s="1295"/>
      <c r="AU13" s="1295"/>
      <c r="AV13" s="1295"/>
      <c r="AW13" s="1295"/>
      <c r="AX13" s="1295"/>
      <c r="AY13" s="1295"/>
      <c r="AZ13" s="1295"/>
      <c r="BA13" s="1295"/>
      <c r="BB13" s="1295"/>
      <c r="BC13" s="1295"/>
      <c r="BD13" s="1295"/>
      <c r="BE13" s="1295"/>
      <c r="BF13" s="1295"/>
      <c r="BG13" s="1295"/>
      <c r="BH13" s="1295"/>
      <c r="BI13" s="1295"/>
      <c r="BJ13" s="1295"/>
      <c r="BK13" s="1295"/>
      <c r="BL13" s="1295"/>
      <c r="BM13" s="1295"/>
      <c r="BN13" s="1295"/>
      <c r="BO13" s="1295"/>
      <c r="BP13" s="1295"/>
      <c r="BQ13" s="1295"/>
      <c r="BR13" s="1295"/>
      <c r="BS13" s="1295"/>
      <c r="BT13" s="1295"/>
      <c r="BU13" s="1295"/>
      <c r="BV13" s="1295"/>
      <c r="BW13" s="1295"/>
      <c r="BX13" s="1295"/>
      <c r="BY13" s="1295"/>
      <c r="BZ13" s="1295"/>
      <c r="CA13" s="1295"/>
      <c r="CB13" s="1295"/>
      <c r="CC13" s="1295"/>
      <c r="CD13" s="1295"/>
      <c r="CE13" s="1295"/>
      <c r="CF13" s="1295"/>
      <c r="CG13" s="1295"/>
      <c r="CH13" s="1295"/>
      <c r="CI13" s="1295"/>
      <c r="CJ13" s="1295"/>
      <c r="CK13" s="1295"/>
      <c r="CL13" s="1295"/>
      <c r="CM13" s="1295"/>
      <c r="CN13" s="1295"/>
      <c r="CO13" s="1295"/>
      <c r="CP13" s="1295"/>
      <c r="CQ13" s="1295"/>
      <c r="CR13" s="1295"/>
      <c r="CS13" s="1295"/>
      <c r="CT13" s="1295"/>
      <c r="CU13" s="1295"/>
      <c r="CV13" s="1295"/>
      <c r="CW13" s="1295"/>
      <c r="CX13" s="1295"/>
      <c r="CY13" s="1295"/>
      <c r="CZ13" s="1295"/>
      <c r="DA13" s="1295"/>
      <c r="DB13" s="1295"/>
      <c r="DC13" s="1295"/>
      <c r="DD13" s="1295"/>
      <c r="DE13" s="1295"/>
    </row>
    <row r="14" spans="1:109" s="255" customFormat="1" ht="13.5" x14ac:dyDescent="0.15">
      <c r="A14" s="1295"/>
      <c r="B14" s="1295"/>
      <c r="C14" s="1295"/>
      <c r="D14" s="1295"/>
      <c r="E14" s="1295"/>
      <c r="F14" s="1295"/>
      <c r="G14" s="1295"/>
      <c r="H14" s="1295"/>
      <c r="I14" s="1295"/>
      <c r="J14" s="1295"/>
      <c r="K14" s="1295"/>
      <c r="L14" s="1295"/>
      <c r="M14" s="1295"/>
      <c r="N14" s="1295"/>
      <c r="O14" s="1295"/>
      <c r="P14" s="1295"/>
      <c r="Q14" s="1295"/>
      <c r="R14" s="1295"/>
      <c r="S14" s="1295"/>
      <c r="T14" s="1295"/>
      <c r="U14" s="1295"/>
      <c r="V14" s="1295"/>
      <c r="W14" s="1295"/>
      <c r="X14" s="1295"/>
      <c r="Y14" s="1295"/>
      <c r="Z14" s="1295"/>
      <c r="AA14" s="1295"/>
      <c r="AB14" s="1295"/>
      <c r="AC14" s="1295"/>
      <c r="AD14" s="1295"/>
      <c r="AE14" s="1295"/>
      <c r="AF14" s="1295"/>
      <c r="AG14" s="1295"/>
      <c r="AH14" s="1295"/>
      <c r="AI14" s="1295"/>
      <c r="AJ14" s="1295"/>
      <c r="AK14" s="1295"/>
      <c r="AL14" s="1295"/>
      <c r="AM14" s="1295"/>
      <c r="AN14" s="1295"/>
      <c r="AO14" s="1295"/>
      <c r="AP14" s="1295"/>
      <c r="AQ14" s="1295"/>
      <c r="AR14" s="1295"/>
      <c r="AS14" s="1295"/>
      <c r="AT14" s="1295"/>
      <c r="AU14" s="1295"/>
      <c r="AV14" s="1295"/>
      <c r="AW14" s="1295"/>
      <c r="AX14" s="1295"/>
      <c r="AY14" s="1295"/>
      <c r="AZ14" s="1295"/>
      <c r="BA14" s="1295"/>
      <c r="BB14" s="1295"/>
      <c r="BC14" s="1295"/>
      <c r="BD14" s="1295"/>
      <c r="BE14" s="1295"/>
      <c r="BF14" s="1295"/>
      <c r="BG14" s="1295"/>
      <c r="BH14" s="1295"/>
      <c r="BI14" s="1295"/>
      <c r="BJ14" s="1295"/>
      <c r="BK14" s="1295"/>
      <c r="BL14" s="1295"/>
      <c r="BM14" s="1295"/>
      <c r="BN14" s="1295"/>
      <c r="BO14" s="1295"/>
      <c r="BP14" s="1295"/>
      <c r="BQ14" s="1295"/>
      <c r="BR14" s="1295"/>
      <c r="BS14" s="1295"/>
      <c r="BT14" s="1295"/>
      <c r="BU14" s="1295"/>
      <c r="BV14" s="1295"/>
      <c r="BW14" s="1295"/>
      <c r="BX14" s="1295"/>
      <c r="BY14" s="1295"/>
      <c r="BZ14" s="1295"/>
      <c r="CA14" s="1295"/>
      <c r="CB14" s="1295"/>
      <c r="CC14" s="1295"/>
      <c r="CD14" s="1295"/>
      <c r="CE14" s="1295"/>
      <c r="CF14" s="1295"/>
      <c r="CG14" s="1295"/>
      <c r="CH14" s="1295"/>
      <c r="CI14" s="1295"/>
      <c r="CJ14" s="1295"/>
      <c r="CK14" s="1295"/>
      <c r="CL14" s="1295"/>
      <c r="CM14" s="1295"/>
      <c r="CN14" s="1295"/>
      <c r="CO14" s="1295"/>
      <c r="CP14" s="1295"/>
      <c r="CQ14" s="1295"/>
      <c r="CR14" s="1295"/>
      <c r="CS14" s="1295"/>
      <c r="CT14" s="1295"/>
      <c r="CU14" s="1295"/>
      <c r="CV14" s="1295"/>
      <c r="CW14" s="1295"/>
      <c r="CX14" s="1295"/>
      <c r="CY14" s="1295"/>
      <c r="CZ14" s="1295"/>
      <c r="DA14" s="1295"/>
      <c r="DB14" s="1295"/>
      <c r="DC14" s="1295"/>
      <c r="DD14" s="1295"/>
      <c r="DE14" s="1295"/>
    </row>
    <row r="15" spans="1:109" s="255" customFormat="1" ht="13.5" x14ac:dyDescent="0.15">
      <c r="A15" s="1240"/>
      <c r="B15" s="1295"/>
      <c r="C15" s="1295"/>
      <c r="D15" s="1295"/>
      <c r="E15" s="1295"/>
      <c r="F15" s="1295"/>
      <c r="G15" s="1295"/>
      <c r="H15" s="1295"/>
      <c r="I15" s="1295"/>
      <c r="J15" s="1295"/>
      <c r="K15" s="1295"/>
      <c r="L15" s="1295"/>
      <c r="M15" s="1295"/>
      <c r="N15" s="1295"/>
      <c r="O15" s="1295"/>
      <c r="P15" s="1295"/>
      <c r="Q15" s="1295"/>
      <c r="R15" s="1295"/>
      <c r="S15" s="1295"/>
      <c r="T15" s="1295"/>
      <c r="U15" s="1295"/>
      <c r="V15" s="1295"/>
      <c r="W15" s="1295"/>
      <c r="X15" s="1295"/>
      <c r="Y15" s="1295"/>
      <c r="Z15" s="1295"/>
      <c r="AA15" s="1295"/>
      <c r="AB15" s="1295"/>
      <c r="AC15" s="1295"/>
      <c r="AD15" s="1295"/>
      <c r="AE15" s="1295"/>
      <c r="AF15" s="1295"/>
      <c r="AG15" s="1295"/>
      <c r="AH15" s="1295"/>
      <c r="AI15" s="1295"/>
      <c r="AJ15" s="1295"/>
      <c r="AK15" s="1295"/>
      <c r="AL15" s="1295"/>
      <c r="AM15" s="1295"/>
      <c r="AN15" s="1295"/>
      <c r="AO15" s="1295"/>
      <c r="AP15" s="1295"/>
      <c r="AQ15" s="1295"/>
      <c r="AR15" s="1295"/>
      <c r="AS15" s="1295"/>
      <c r="AT15" s="1295"/>
      <c r="AU15" s="1295"/>
      <c r="AV15" s="1295"/>
      <c r="AW15" s="1295"/>
      <c r="AX15" s="1295"/>
      <c r="AY15" s="1295"/>
      <c r="AZ15" s="1295"/>
      <c r="BA15" s="1295"/>
      <c r="BB15" s="1295"/>
      <c r="BC15" s="1295"/>
      <c r="BD15" s="1295"/>
      <c r="BE15" s="1295"/>
      <c r="BF15" s="1295"/>
      <c r="BG15" s="1295"/>
      <c r="BH15" s="1295"/>
      <c r="BI15" s="1295"/>
      <c r="BJ15" s="1295"/>
      <c r="BK15" s="1295"/>
      <c r="BL15" s="1295"/>
      <c r="BM15" s="1295"/>
      <c r="BN15" s="1295"/>
      <c r="BO15" s="1295"/>
      <c r="BP15" s="1295"/>
      <c r="BQ15" s="1295"/>
      <c r="BR15" s="1295"/>
      <c r="BS15" s="1295"/>
      <c r="BT15" s="1295"/>
      <c r="BU15" s="1295"/>
      <c r="BV15" s="1295"/>
      <c r="BW15" s="1295"/>
      <c r="BX15" s="1295"/>
      <c r="BY15" s="1295"/>
      <c r="BZ15" s="1295"/>
      <c r="CA15" s="1295"/>
      <c r="CB15" s="1295"/>
      <c r="CC15" s="1295"/>
      <c r="CD15" s="1295"/>
      <c r="CE15" s="1295"/>
      <c r="CF15" s="1295"/>
      <c r="CG15" s="1295"/>
      <c r="CH15" s="1295"/>
      <c r="CI15" s="1295"/>
      <c r="CJ15" s="1295"/>
      <c r="CK15" s="1295"/>
      <c r="CL15" s="1295"/>
      <c r="CM15" s="1295"/>
      <c r="CN15" s="1295"/>
      <c r="CO15" s="1295"/>
      <c r="CP15" s="1295"/>
      <c r="CQ15" s="1295"/>
      <c r="CR15" s="1295"/>
      <c r="CS15" s="1295"/>
      <c r="CT15" s="1295"/>
      <c r="CU15" s="1295"/>
      <c r="CV15" s="1295"/>
      <c r="CW15" s="1295"/>
      <c r="CX15" s="1295"/>
      <c r="CY15" s="1295"/>
      <c r="CZ15" s="1295"/>
      <c r="DA15" s="1295"/>
      <c r="DB15" s="1295"/>
      <c r="DC15" s="1295"/>
      <c r="DD15" s="1295"/>
      <c r="DE15" s="1295"/>
    </row>
    <row r="16" spans="1:109" s="255" customFormat="1" ht="13.5" x14ac:dyDescent="0.15">
      <c r="A16" s="1240"/>
      <c r="B16" s="1295"/>
      <c r="C16" s="1295"/>
      <c r="D16" s="1295"/>
      <c r="E16" s="1295"/>
      <c r="F16" s="1295"/>
      <c r="G16" s="1295"/>
      <c r="H16" s="1295"/>
      <c r="I16" s="1295"/>
      <c r="J16" s="1295"/>
      <c r="K16" s="1295"/>
      <c r="L16" s="1295"/>
      <c r="M16" s="1295"/>
      <c r="N16" s="1295"/>
      <c r="O16" s="1295"/>
      <c r="P16" s="1295"/>
      <c r="Q16" s="1295"/>
      <c r="R16" s="1295"/>
      <c r="S16" s="1295"/>
      <c r="T16" s="1295"/>
      <c r="U16" s="1295"/>
      <c r="V16" s="1295"/>
      <c r="W16" s="1295"/>
      <c r="X16" s="1295"/>
      <c r="Y16" s="1295"/>
      <c r="Z16" s="1295"/>
      <c r="AA16" s="1295"/>
      <c r="AB16" s="1295"/>
      <c r="AC16" s="1295"/>
      <c r="AD16" s="1295"/>
      <c r="AE16" s="1295"/>
      <c r="AF16" s="1295"/>
      <c r="AG16" s="1295"/>
      <c r="AH16" s="1295"/>
      <c r="AI16" s="1295"/>
      <c r="AJ16" s="1295"/>
      <c r="AK16" s="1295"/>
      <c r="AL16" s="1295"/>
      <c r="AM16" s="1295"/>
      <c r="AN16" s="1295"/>
      <c r="AO16" s="1295"/>
      <c r="AP16" s="1295"/>
      <c r="AQ16" s="1295"/>
      <c r="AR16" s="1295"/>
      <c r="AS16" s="1295"/>
      <c r="AT16" s="1295"/>
      <c r="AU16" s="1295"/>
      <c r="AV16" s="1295"/>
      <c r="AW16" s="1295"/>
      <c r="AX16" s="1295"/>
      <c r="AY16" s="1295"/>
      <c r="AZ16" s="1295"/>
      <c r="BA16" s="1295"/>
      <c r="BB16" s="1295"/>
      <c r="BC16" s="1295"/>
      <c r="BD16" s="1295"/>
      <c r="BE16" s="1295"/>
      <c r="BF16" s="1295"/>
      <c r="BG16" s="1295"/>
      <c r="BH16" s="1295"/>
      <c r="BI16" s="1295"/>
      <c r="BJ16" s="1295"/>
      <c r="BK16" s="1295"/>
      <c r="BL16" s="1295"/>
      <c r="BM16" s="1295"/>
      <c r="BN16" s="1295"/>
      <c r="BO16" s="1295"/>
      <c r="BP16" s="1295"/>
      <c r="BQ16" s="1295"/>
      <c r="BR16" s="1295"/>
      <c r="BS16" s="1295"/>
      <c r="BT16" s="1295"/>
      <c r="BU16" s="1295"/>
      <c r="BV16" s="1295"/>
      <c r="BW16" s="1295"/>
      <c r="BX16" s="1295"/>
      <c r="BY16" s="1295"/>
      <c r="BZ16" s="1295"/>
      <c r="CA16" s="1295"/>
      <c r="CB16" s="1295"/>
      <c r="CC16" s="1295"/>
      <c r="CD16" s="1295"/>
      <c r="CE16" s="1295"/>
      <c r="CF16" s="1295"/>
      <c r="CG16" s="1295"/>
      <c r="CH16" s="1295"/>
      <c r="CI16" s="1295"/>
      <c r="CJ16" s="1295"/>
      <c r="CK16" s="1295"/>
      <c r="CL16" s="1295"/>
      <c r="CM16" s="1295"/>
      <c r="CN16" s="1295"/>
      <c r="CO16" s="1295"/>
      <c r="CP16" s="1295"/>
      <c r="CQ16" s="1295"/>
      <c r="CR16" s="1295"/>
      <c r="CS16" s="1295"/>
      <c r="CT16" s="1295"/>
      <c r="CU16" s="1295"/>
      <c r="CV16" s="1295"/>
      <c r="CW16" s="1295"/>
      <c r="CX16" s="1295"/>
      <c r="CY16" s="1295"/>
      <c r="CZ16" s="1295"/>
      <c r="DA16" s="1295"/>
      <c r="DB16" s="1295"/>
      <c r="DC16" s="1295"/>
      <c r="DD16" s="1295"/>
      <c r="DE16" s="1295"/>
    </row>
    <row r="17" spans="1:109" s="255" customFormat="1" ht="13.5" x14ac:dyDescent="0.15">
      <c r="A17" s="1240"/>
      <c r="B17" s="1295"/>
      <c r="C17" s="1295"/>
      <c r="D17" s="1295"/>
      <c r="E17" s="1295"/>
      <c r="F17" s="1295"/>
      <c r="G17" s="1295"/>
      <c r="H17" s="1295"/>
      <c r="I17" s="1295"/>
      <c r="J17" s="1295"/>
      <c r="K17" s="1295"/>
      <c r="L17" s="1295"/>
      <c r="M17" s="1295"/>
      <c r="N17" s="1295"/>
      <c r="O17" s="1295"/>
      <c r="P17" s="1295"/>
      <c r="Q17" s="1295"/>
      <c r="R17" s="1295"/>
      <c r="S17" s="1295"/>
      <c r="T17" s="1295"/>
      <c r="U17" s="1295"/>
      <c r="V17" s="1295"/>
      <c r="W17" s="1295"/>
      <c r="X17" s="1295"/>
      <c r="Y17" s="1295"/>
      <c r="Z17" s="1295"/>
      <c r="AA17" s="1295"/>
      <c r="AB17" s="1295"/>
      <c r="AC17" s="1295"/>
      <c r="AD17" s="1295"/>
      <c r="AE17" s="1295"/>
      <c r="AF17" s="1295"/>
      <c r="AG17" s="1295"/>
      <c r="AH17" s="1295"/>
      <c r="AI17" s="1295"/>
      <c r="AJ17" s="1295"/>
      <c r="AK17" s="1295"/>
      <c r="AL17" s="1295"/>
      <c r="AM17" s="1295"/>
      <c r="AN17" s="1295"/>
      <c r="AO17" s="1295"/>
      <c r="AP17" s="1295"/>
      <c r="AQ17" s="1295"/>
      <c r="AR17" s="1295"/>
      <c r="AS17" s="1295"/>
      <c r="AT17" s="1295"/>
      <c r="AU17" s="1295"/>
      <c r="AV17" s="1295"/>
      <c r="AW17" s="1295"/>
      <c r="AX17" s="1295"/>
      <c r="AY17" s="1295"/>
      <c r="AZ17" s="1295"/>
      <c r="BA17" s="1295"/>
      <c r="BB17" s="1295"/>
      <c r="BC17" s="1295"/>
      <c r="BD17" s="1295"/>
      <c r="BE17" s="1295"/>
      <c r="BF17" s="1295"/>
      <c r="BG17" s="1295"/>
      <c r="BH17" s="1295"/>
      <c r="BI17" s="1295"/>
      <c r="BJ17" s="1295"/>
      <c r="BK17" s="1295"/>
      <c r="BL17" s="1295"/>
      <c r="BM17" s="1295"/>
      <c r="BN17" s="1295"/>
      <c r="BO17" s="1295"/>
      <c r="BP17" s="1295"/>
      <c r="BQ17" s="1295"/>
      <c r="BR17" s="1295"/>
      <c r="BS17" s="1295"/>
      <c r="BT17" s="1295"/>
      <c r="BU17" s="1295"/>
      <c r="BV17" s="1295"/>
      <c r="BW17" s="1295"/>
      <c r="BX17" s="1295"/>
      <c r="BY17" s="1295"/>
      <c r="BZ17" s="1295"/>
      <c r="CA17" s="1295"/>
      <c r="CB17" s="1295"/>
      <c r="CC17" s="1295"/>
      <c r="CD17" s="1295"/>
      <c r="CE17" s="1295"/>
      <c r="CF17" s="1295"/>
      <c r="CG17" s="1295"/>
      <c r="CH17" s="1295"/>
      <c r="CI17" s="1295"/>
      <c r="CJ17" s="1295"/>
      <c r="CK17" s="1295"/>
      <c r="CL17" s="1295"/>
      <c r="CM17" s="1295"/>
      <c r="CN17" s="1295"/>
      <c r="CO17" s="1295"/>
      <c r="CP17" s="1295"/>
      <c r="CQ17" s="1295"/>
      <c r="CR17" s="1295"/>
      <c r="CS17" s="1295"/>
      <c r="CT17" s="1295"/>
      <c r="CU17" s="1295"/>
      <c r="CV17" s="1295"/>
      <c r="CW17" s="1295"/>
      <c r="CX17" s="1295"/>
      <c r="CY17" s="1295"/>
      <c r="CZ17" s="1295"/>
      <c r="DA17" s="1295"/>
      <c r="DB17" s="1295"/>
      <c r="DC17" s="1295"/>
      <c r="DD17" s="1295"/>
      <c r="DE17" s="1295"/>
    </row>
    <row r="18" spans="1:109" s="255" customFormat="1" ht="13.5" x14ac:dyDescent="0.15">
      <c r="A18" s="1240"/>
      <c r="B18" s="1295"/>
      <c r="C18" s="1295"/>
      <c r="D18" s="1295"/>
      <c r="E18" s="1295"/>
      <c r="F18" s="1295"/>
      <c r="G18" s="1295"/>
      <c r="H18" s="1295"/>
      <c r="I18" s="1295"/>
      <c r="J18" s="1295"/>
      <c r="K18" s="1295"/>
      <c r="L18" s="1295"/>
      <c r="M18" s="1295"/>
      <c r="N18" s="1295"/>
      <c r="O18" s="1295"/>
      <c r="P18" s="1295"/>
      <c r="Q18" s="1295"/>
      <c r="R18" s="1295"/>
      <c r="S18" s="1295"/>
      <c r="T18" s="1295"/>
      <c r="U18" s="1295"/>
      <c r="V18" s="1295"/>
      <c r="W18" s="1295"/>
      <c r="X18" s="1295"/>
      <c r="Y18" s="1295"/>
      <c r="Z18" s="1295"/>
      <c r="AA18" s="1295"/>
      <c r="AB18" s="1295"/>
      <c r="AC18" s="1295"/>
      <c r="AD18" s="1295"/>
      <c r="AE18" s="1295"/>
      <c r="AF18" s="1295"/>
      <c r="AG18" s="1295"/>
      <c r="AH18" s="1295"/>
      <c r="AI18" s="1295"/>
      <c r="AJ18" s="1295"/>
      <c r="AK18" s="1295"/>
      <c r="AL18" s="1295"/>
      <c r="AM18" s="1295"/>
      <c r="AN18" s="1295"/>
      <c r="AO18" s="1295"/>
      <c r="AP18" s="1295"/>
      <c r="AQ18" s="1295"/>
      <c r="AR18" s="1295"/>
      <c r="AS18" s="1295"/>
      <c r="AT18" s="1295"/>
      <c r="AU18" s="1295"/>
      <c r="AV18" s="1295"/>
      <c r="AW18" s="1295"/>
      <c r="AX18" s="1295"/>
      <c r="AY18" s="1295"/>
      <c r="AZ18" s="1295"/>
      <c r="BA18" s="1295"/>
      <c r="BB18" s="1295"/>
      <c r="BC18" s="1295"/>
      <c r="BD18" s="1295"/>
      <c r="BE18" s="1295"/>
      <c r="BF18" s="1295"/>
      <c r="BG18" s="1295"/>
      <c r="BH18" s="1295"/>
      <c r="BI18" s="1295"/>
      <c r="BJ18" s="1295"/>
      <c r="BK18" s="1295"/>
      <c r="BL18" s="1295"/>
      <c r="BM18" s="1295"/>
      <c r="BN18" s="1295"/>
      <c r="BO18" s="1295"/>
      <c r="BP18" s="1295"/>
      <c r="BQ18" s="1295"/>
      <c r="BR18" s="1295"/>
      <c r="BS18" s="1295"/>
      <c r="BT18" s="1295"/>
      <c r="BU18" s="1295"/>
      <c r="BV18" s="1295"/>
      <c r="BW18" s="1295"/>
      <c r="BX18" s="1295"/>
      <c r="BY18" s="1295"/>
      <c r="BZ18" s="1295"/>
      <c r="CA18" s="1295"/>
      <c r="CB18" s="1295"/>
      <c r="CC18" s="1295"/>
      <c r="CD18" s="1295"/>
      <c r="CE18" s="1295"/>
      <c r="CF18" s="1295"/>
      <c r="CG18" s="1295"/>
      <c r="CH18" s="1295"/>
      <c r="CI18" s="1295"/>
      <c r="CJ18" s="1295"/>
      <c r="CK18" s="1295"/>
      <c r="CL18" s="1295"/>
      <c r="CM18" s="1295"/>
      <c r="CN18" s="1295"/>
      <c r="CO18" s="1295"/>
      <c r="CP18" s="1295"/>
      <c r="CQ18" s="1295"/>
      <c r="CR18" s="1295"/>
      <c r="CS18" s="1295"/>
      <c r="CT18" s="1295"/>
      <c r="CU18" s="1295"/>
      <c r="CV18" s="1295"/>
      <c r="CW18" s="1295"/>
      <c r="CX18" s="1295"/>
      <c r="CY18" s="1295"/>
      <c r="CZ18" s="1295"/>
      <c r="DA18" s="1295"/>
      <c r="DB18" s="1295"/>
      <c r="DC18" s="1295"/>
      <c r="DD18" s="1295"/>
      <c r="DE18" s="1295"/>
    </row>
    <row r="19" spans="1:109" ht="13.5" x14ac:dyDescent="0.15">
      <c r="DD19" s="1240"/>
      <c r="DE19" s="1240"/>
    </row>
    <row r="20" spans="1:109" ht="13.5" x14ac:dyDescent="0.15">
      <c r="DD20" s="1240"/>
      <c r="DE20" s="1240"/>
    </row>
    <row r="21" spans="1:109" ht="17.25" customHeight="1" x14ac:dyDescent="0.15">
      <c r="B21" s="1294"/>
      <c r="C21" s="1291"/>
      <c r="D21" s="1291"/>
      <c r="E21" s="1291"/>
      <c r="F21" s="1291"/>
      <c r="G21" s="1291"/>
      <c r="H21" s="1291"/>
      <c r="I21" s="1291"/>
      <c r="J21" s="1291"/>
      <c r="K21" s="1291"/>
      <c r="L21" s="1291"/>
      <c r="M21" s="1291"/>
      <c r="N21" s="1293"/>
      <c r="O21" s="1291"/>
      <c r="P21" s="1291"/>
      <c r="Q21" s="1291"/>
      <c r="R21" s="1291"/>
      <c r="S21" s="1291"/>
      <c r="T21" s="1291"/>
      <c r="U21" s="1291"/>
      <c r="V21" s="1291"/>
      <c r="W21" s="1291"/>
      <c r="X21" s="1291"/>
      <c r="Y21" s="1291"/>
      <c r="Z21" s="1291"/>
      <c r="AA21" s="1291"/>
      <c r="AB21" s="1291"/>
      <c r="AC21" s="1291"/>
      <c r="AD21" s="1291"/>
      <c r="AE21" s="1291"/>
      <c r="AF21" s="1291"/>
      <c r="AG21" s="1291"/>
      <c r="AH21" s="1291"/>
      <c r="AI21" s="1291"/>
      <c r="AJ21" s="1291"/>
      <c r="AK21" s="1291"/>
      <c r="AL21" s="1291"/>
      <c r="AM21" s="1291"/>
      <c r="AN21" s="1291"/>
      <c r="AO21" s="1291"/>
      <c r="AP21" s="1291"/>
      <c r="AQ21" s="1291"/>
      <c r="AR21" s="1291"/>
      <c r="AS21" s="1291"/>
      <c r="AT21" s="1293"/>
      <c r="AU21" s="1291"/>
      <c r="AV21" s="1291"/>
      <c r="AW21" s="1291"/>
      <c r="AX21" s="1291"/>
      <c r="AY21" s="1291"/>
      <c r="AZ21" s="1291"/>
      <c r="BA21" s="1291"/>
      <c r="BB21" s="1291"/>
      <c r="BC21" s="1291"/>
      <c r="BD21" s="1291"/>
      <c r="BE21" s="1291"/>
      <c r="BF21" s="1293"/>
      <c r="BG21" s="1291"/>
      <c r="BH21" s="1291"/>
      <c r="BI21" s="1291"/>
      <c r="BJ21" s="1291"/>
      <c r="BK21" s="1291"/>
      <c r="BL21" s="1291"/>
      <c r="BM21" s="1291"/>
      <c r="BN21" s="1291"/>
      <c r="BO21" s="1291"/>
      <c r="BP21" s="1291"/>
      <c r="BQ21" s="1291"/>
      <c r="BR21" s="1293"/>
      <c r="BS21" s="1291"/>
      <c r="BT21" s="1291"/>
      <c r="BU21" s="1291"/>
      <c r="BV21" s="1291"/>
      <c r="BW21" s="1291"/>
      <c r="BX21" s="1291"/>
      <c r="BY21" s="1291"/>
      <c r="BZ21" s="1291"/>
      <c r="CA21" s="1291"/>
      <c r="CB21" s="1291"/>
      <c r="CC21" s="1291"/>
      <c r="CD21" s="1293"/>
      <c r="CE21" s="1291"/>
      <c r="CF21" s="1291"/>
      <c r="CG21" s="1291"/>
      <c r="CH21" s="1291"/>
      <c r="CI21" s="1291"/>
      <c r="CJ21" s="1291"/>
      <c r="CK21" s="1291"/>
      <c r="CL21" s="1291"/>
      <c r="CM21" s="1291"/>
      <c r="CN21" s="1291"/>
      <c r="CO21" s="1291"/>
      <c r="CP21" s="1293"/>
      <c r="CQ21" s="1291"/>
      <c r="CR21" s="1291"/>
      <c r="CS21" s="1291"/>
      <c r="CT21" s="1291"/>
      <c r="CU21" s="1291"/>
      <c r="CV21" s="1291"/>
      <c r="CW21" s="1291"/>
      <c r="CX21" s="1291"/>
      <c r="CY21" s="1291"/>
      <c r="CZ21" s="1291"/>
      <c r="DA21" s="1291"/>
      <c r="DB21" s="1293"/>
      <c r="DC21" s="1291"/>
      <c r="DD21" s="1290"/>
      <c r="DE21" s="1240"/>
    </row>
    <row r="22" spans="1:109" ht="17.25" customHeight="1" x14ac:dyDescent="0.15">
      <c r="B22" s="1241"/>
    </row>
    <row r="23" spans="1:109" ht="13.5" x14ac:dyDescent="0.15">
      <c r="B23" s="1241"/>
    </row>
    <row r="24" spans="1:109" ht="13.5" x14ac:dyDescent="0.15">
      <c r="B24" s="1241"/>
    </row>
    <row r="25" spans="1:109" ht="13.5" x14ac:dyDescent="0.15">
      <c r="B25" s="1241"/>
    </row>
    <row r="26" spans="1:109" ht="13.5" x14ac:dyDescent="0.15">
      <c r="B26" s="1241"/>
    </row>
    <row r="27" spans="1:109" ht="13.5" x14ac:dyDescent="0.15">
      <c r="B27" s="1241"/>
    </row>
    <row r="28" spans="1:109" ht="13.5" x14ac:dyDescent="0.15">
      <c r="B28" s="1241"/>
    </row>
    <row r="29" spans="1:109" ht="13.5" x14ac:dyDescent="0.15">
      <c r="B29" s="1241"/>
    </row>
    <row r="30" spans="1:109" ht="13.5" x14ac:dyDescent="0.15">
      <c r="B30" s="1241"/>
    </row>
    <row r="31" spans="1:109" ht="13.5" x14ac:dyDescent="0.15">
      <c r="B31" s="1241"/>
    </row>
    <row r="32" spans="1:109" ht="13.5" x14ac:dyDescent="0.15">
      <c r="B32" s="1241"/>
    </row>
    <row r="33" spans="2:109" ht="13.5" x14ac:dyDescent="0.15">
      <c r="B33" s="1241"/>
    </row>
    <row r="34" spans="2:109" ht="13.5" x14ac:dyDescent="0.15">
      <c r="B34" s="1241"/>
    </row>
    <row r="35" spans="2:109" ht="13.5" x14ac:dyDescent="0.15">
      <c r="B35" s="1241"/>
    </row>
    <row r="36" spans="2:109" ht="13.5" x14ac:dyDescent="0.15">
      <c r="B36" s="1241"/>
    </row>
    <row r="37" spans="2:109" ht="13.5" x14ac:dyDescent="0.15">
      <c r="B37" s="1241"/>
    </row>
    <row r="38" spans="2:109" ht="13.5" x14ac:dyDescent="0.15">
      <c r="B38" s="1241"/>
    </row>
    <row r="39" spans="2:109" ht="13.5" x14ac:dyDescent="0.15">
      <c r="B39" s="1245"/>
      <c r="C39" s="1244"/>
      <c r="D39" s="1244"/>
      <c r="E39" s="1244"/>
      <c r="F39" s="1244"/>
      <c r="G39" s="1244"/>
      <c r="H39" s="1244"/>
      <c r="I39" s="1244"/>
      <c r="J39" s="1244"/>
      <c r="K39" s="1244"/>
      <c r="L39" s="1244"/>
      <c r="M39" s="1244"/>
      <c r="N39" s="1244"/>
      <c r="O39" s="1244"/>
      <c r="P39" s="1244"/>
      <c r="Q39" s="1244"/>
      <c r="R39" s="1244"/>
      <c r="S39" s="1244"/>
      <c r="T39" s="1244"/>
      <c r="U39" s="1244"/>
      <c r="V39" s="1244"/>
      <c r="W39" s="1244"/>
      <c r="X39" s="1244"/>
      <c r="Y39" s="1244"/>
      <c r="Z39" s="1244"/>
      <c r="AA39" s="1244"/>
      <c r="AB39" s="1244"/>
      <c r="AC39" s="1244"/>
      <c r="AD39" s="1244"/>
      <c r="AE39" s="1244"/>
      <c r="AF39" s="1244"/>
      <c r="AG39" s="1244"/>
      <c r="AH39" s="1244"/>
      <c r="AI39" s="1244"/>
      <c r="AJ39" s="1244"/>
      <c r="AK39" s="1244"/>
      <c r="AL39" s="1244"/>
      <c r="AM39" s="1244"/>
      <c r="AN39" s="1244"/>
      <c r="AO39" s="1244"/>
      <c r="AP39" s="1244"/>
      <c r="AQ39" s="1244"/>
      <c r="AR39" s="1244"/>
      <c r="AS39" s="1244"/>
      <c r="AT39" s="1244"/>
      <c r="AU39" s="1244"/>
      <c r="AV39" s="1244"/>
      <c r="AW39" s="1244"/>
      <c r="AX39" s="1244"/>
      <c r="AY39" s="1244"/>
      <c r="AZ39" s="1244"/>
      <c r="BA39" s="1244"/>
      <c r="BB39" s="1244"/>
      <c r="BC39" s="1244"/>
      <c r="BD39" s="1244"/>
      <c r="BE39" s="1244"/>
      <c r="BF39" s="1244"/>
      <c r="BG39" s="1244"/>
      <c r="BH39" s="1244"/>
      <c r="BI39" s="1244"/>
      <c r="BJ39" s="1244"/>
      <c r="BK39" s="1244"/>
      <c r="BL39" s="1244"/>
      <c r="BM39" s="1244"/>
      <c r="BN39" s="1244"/>
      <c r="BO39" s="1244"/>
      <c r="BP39" s="1244"/>
      <c r="BQ39" s="1244"/>
      <c r="BR39" s="1244"/>
      <c r="BS39" s="1244"/>
      <c r="BT39" s="1244"/>
      <c r="BU39" s="1244"/>
      <c r="BV39" s="1244"/>
      <c r="BW39" s="1244"/>
      <c r="BX39" s="1244"/>
      <c r="BY39" s="1244"/>
      <c r="BZ39" s="1244"/>
      <c r="CA39" s="1244"/>
      <c r="CB39" s="1244"/>
      <c r="CC39" s="1244"/>
      <c r="CD39" s="1244"/>
      <c r="CE39" s="1244"/>
      <c r="CF39" s="1244"/>
      <c r="CG39" s="1244"/>
      <c r="CH39" s="1244"/>
      <c r="CI39" s="1244"/>
      <c r="CJ39" s="1244"/>
      <c r="CK39" s="1244"/>
      <c r="CL39" s="1244"/>
      <c r="CM39" s="1244"/>
      <c r="CN39" s="1244"/>
      <c r="CO39" s="1244"/>
      <c r="CP39" s="1244"/>
      <c r="CQ39" s="1244"/>
      <c r="CR39" s="1244"/>
      <c r="CS39" s="1244"/>
      <c r="CT39" s="1244"/>
      <c r="CU39" s="1244"/>
      <c r="CV39" s="1244"/>
      <c r="CW39" s="1244"/>
      <c r="CX39" s="1244"/>
      <c r="CY39" s="1244"/>
      <c r="CZ39" s="1244"/>
      <c r="DA39" s="1244"/>
      <c r="DB39" s="1244"/>
      <c r="DC39" s="1244"/>
      <c r="DD39" s="1243"/>
    </row>
    <row r="40" spans="2:109" ht="13.5" x14ac:dyDescent="0.15">
      <c r="B40" s="1281"/>
      <c r="DD40" s="1281"/>
      <c r="DE40" s="1240"/>
    </row>
    <row r="41" spans="2:109" ht="17.25" x14ac:dyDescent="0.15">
      <c r="B41" s="1292" t="s">
        <v>628</v>
      </c>
      <c r="C41" s="1291"/>
      <c r="D41" s="1291"/>
      <c r="E41" s="1291"/>
      <c r="F41" s="1291"/>
      <c r="G41" s="1291"/>
      <c r="H41" s="1291"/>
      <c r="I41" s="1291"/>
      <c r="J41" s="1291"/>
      <c r="K41" s="1291"/>
      <c r="L41" s="1291"/>
      <c r="M41" s="1291"/>
      <c r="N41" s="1291"/>
      <c r="O41" s="1291"/>
      <c r="P41" s="1291"/>
      <c r="Q41" s="1291"/>
      <c r="R41" s="1291"/>
      <c r="S41" s="1291"/>
      <c r="T41" s="1291"/>
      <c r="U41" s="1291"/>
      <c r="V41" s="1291"/>
      <c r="W41" s="1291"/>
      <c r="X41" s="1291"/>
      <c r="Y41" s="1291"/>
      <c r="Z41" s="1291"/>
      <c r="AA41" s="1291"/>
      <c r="AB41" s="1291"/>
      <c r="AC41" s="1291"/>
      <c r="AD41" s="1291"/>
      <c r="AE41" s="1291"/>
      <c r="AF41" s="1291"/>
      <c r="AG41" s="1291"/>
      <c r="AH41" s="1291"/>
      <c r="AI41" s="1291"/>
      <c r="AJ41" s="1291"/>
      <c r="AK41" s="1291"/>
      <c r="AL41" s="1291"/>
      <c r="AM41" s="1291"/>
      <c r="AN41" s="1291"/>
      <c r="AO41" s="1291"/>
      <c r="AP41" s="1291"/>
      <c r="AQ41" s="1291"/>
      <c r="AR41" s="1291"/>
      <c r="AS41" s="1291"/>
      <c r="AT41" s="1291"/>
      <c r="AU41" s="1291"/>
      <c r="AV41" s="1291"/>
      <c r="AW41" s="1291"/>
      <c r="AX41" s="1291"/>
      <c r="AY41" s="1291"/>
      <c r="AZ41" s="1291"/>
      <c r="BA41" s="1291"/>
      <c r="BB41" s="1291"/>
      <c r="BC41" s="1291"/>
      <c r="BD41" s="1291"/>
      <c r="BE41" s="1291"/>
      <c r="BF41" s="1291"/>
      <c r="BG41" s="1291"/>
      <c r="BH41" s="1291"/>
      <c r="BI41" s="1291"/>
      <c r="BJ41" s="1291"/>
      <c r="BK41" s="1291"/>
      <c r="BL41" s="1291"/>
      <c r="BM41" s="1291"/>
      <c r="BN41" s="1291"/>
      <c r="BO41" s="1291"/>
      <c r="BP41" s="1291"/>
      <c r="BQ41" s="1291"/>
      <c r="BR41" s="1291"/>
      <c r="BS41" s="1291"/>
      <c r="BT41" s="1291"/>
      <c r="BU41" s="1291"/>
      <c r="BV41" s="1291"/>
      <c r="BW41" s="1291"/>
      <c r="BX41" s="1291"/>
      <c r="BY41" s="1291"/>
      <c r="BZ41" s="1291"/>
      <c r="CA41" s="1291"/>
      <c r="CB41" s="1291"/>
      <c r="CC41" s="1291"/>
      <c r="CD41" s="1291"/>
      <c r="CE41" s="1291"/>
      <c r="CF41" s="1291"/>
      <c r="CG41" s="1291"/>
      <c r="CH41" s="1291"/>
      <c r="CI41" s="1291"/>
      <c r="CJ41" s="1291"/>
      <c r="CK41" s="1291"/>
      <c r="CL41" s="1291"/>
      <c r="CM41" s="1291"/>
      <c r="CN41" s="1291"/>
      <c r="CO41" s="1291"/>
      <c r="CP41" s="1291"/>
      <c r="CQ41" s="1291"/>
      <c r="CR41" s="1291"/>
      <c r="CS41" s="1291"/>
      <c r="CT41" s="1291"/>
      <c r="CU41" s="1291"/>
      <c r="CV41" s="1291"/>
      <c r="CW41" s="1291"/>
      <c r="CX41" s="1291"/>
      <c r="CY41" s="1291"/>
      <c r="CZ41" s="1291"/>
      <c r="DA41" s="1291"/>
      <c r="DB41" s="1291"/>
      <c r="DC41" s="1291"/>
      <c r="DD41" s="1290"/>
    </row>
    <row r="42" spans="2:109" ht="13.5" x14ac:dyDescent="0.15">
      <c r="B42" s="1241"/>
      <c r="G42" s="1277"/>
      <c r="I42" s="1276"/>
      <c r="J42" s="1276"/>
      <c r="K42" s="1276"/>
      <c r="AM42" s="1277"/>
      <c r="AN42" s="1277" t="s">
        <v>624</v>
      </c>
      <c r="AP42" s="1276"/>
      <c r="AQ42" s="1276"/>
      <c r="AR42" s="1276"/>
      <c r="AY42" s="1277"/>
      <c r="BA42" s="1276"/>
      <c r="BB42" s="1276"/>
      <c r="BC42" s="1276"/>
      <c r="BK42" s="1277"/>
      <c r="BM42" s="1276"/>
      <c r="BN42" s="1276"/>
      <c r="BO42" s="1276"/>
      <c r="BW42" s="1277"/>
      <c r="BY42" s="1276"/>
      <c r="BZ42" s="1276"/>
      <c r="CA42" s="1276"/>
      <c r="CI42" s="1277"/>
      <c r="CK42" s="1276"/>
      <c r="CL42" s="1276"/>
      <c r="CM42" s="1276"/>
      <c r="CU42" s="1277"/>
      <c r="CW42" s="1276"/>
      <c r="CX42" s="1276"/>
      <c r="CY42" s="1276"/>
    </row>
    <row r="43" spans="2:109" ht="13.5" customHeight="1" x14ac:dyDescent="0.15">
      <c r="B43" s="1241"/>
      <c r="AN43" s="1275" t="s">
        <v>627</v>
      </c>
      <c r="AO43" s="1274"/>
      <c r="AP43" s="1274"/>
      <c r="AQ43" s="1274"/>
      <c r="AR43" s="1274"/>
      <c r="AS43" s="1274"/>
      <c r="AT43" s="1274"/>
      <c r="AU43" s="1274"/>
      <c r="AV43" s="1274"/>
      <c r="AW43" s="1274"/>
      <c r="AX43" s="1274"/>
      <c r="AY43" s="1274"/>
      <c r="AZ43" s="1274"/>
      <c r="BA43" s="1274"/>
      <c r="BB43" s="1274"/>
      <c r="BC43" s="1274"/>
      <c r="BD43" s="1274"/>
      <c r="BE43" s="1274"/>
      <c r="BF43" s="1274"/>
      <c r="BG43" s="1274"/>
      <c r="BH43" s="1274"/>
      <c r="BI43" s="1274"/>
      <c r="BJ43" s="1274"/>
      <c r="BK43" s="1274"/>
      <c r="BL43" s="1274"/>
      <c r="BM43" s="1274"/>
      <c r="BN43" s="1274"/>
      <c r="BO43" s="1274"/>
      <c r="BP43" s="1274"/>
      <c r="BQ43" s="1274"/>
      <c r="BR43" s="1274"/>
      <c r="BS43" s="1274"/>
      <c r="BT43" s="1274"/>
      <c r="BU43" s="1274"/>
      <c r="BV43" s="1274"/>
      <c r="BW43" s="1274"/>
      <c r="BX43" s="1274"/>
      <c r="BY43" s="1274"/>
      <c r="BZ43" s="1274"/>
      <c r="CA43" s="1274"/>
      <c r="CB43" s="1274"/>
      <c r="CC43" s="1274"/>
      <c r="CD43" s="1274"/>
      <c r="CE43" s="1274"/>
      <c r="CF43" s="1274"/>
      <c r="CG43" s="1274"/>
      <c r="CH43" s="1274"/>
      <c r="CI43" s="1274"/>
      <c r="CJ43" s="1274"/>
      <c r="CK43" s="1274"/>
      <c r="CL43" s="1274"/>
      <c r="CM43" s="1274"/>
      <c r="CN43" s="1274"/>
      <c r="CO43" s="1274"/>
      <c r="CP43" s="1274"/>
      <c r="CQ43" s="1274"/>
      <c r="CR43" s="1274"/>
      <c r="CS43" s="1274"/>
      <c r="CT43" s="1274"/>
      <c r="CU43" s="1274"/>
      <c r="CV43" s="1274"/>
      <c r="CW43" s="1274"/>
      <c r="CX43" s="1274"/>
      <c r="CY43" s="1274"/>
      <c r="CZ43" s="1274"/>
      <c r="DA43" s="1274"/>
      <c r="DB43" s="1274"/>
      <c r="DC43" s="1273"/>
    </row>
    <row r="44" spans="2:109" ht="13.5" x14ac:dyDescent="0.15">
      <c r="B44" s="1241"/>
      <c r="AN44" s="1272"/>
      <c r="AO44" s="1271"/>
      <c r="AP44" s="1271"/>
      <c r="AQ44" s="1271"/>
      <c r="AR44" s="1271"/>
      <c r="AS44" s="1271"/>
      <c r="AT44" s="1271"/>
      <c r="AU44" s="1271"/>
      <c r="AV44" s="1271"/>
      <c r="AW44" s="1271"/>
      <c r="AX44" s="1271"/>
      <c r="AY44" s="1271"/>
      <c r="AZ44" s="1271"/>
      <c r="BA44" s="1271"/>
      <c r="BB44" s="1271"/>
      <c r="BC44" s="1271"/>
      <c r="BD44" s="1271"/>
      <c r="BE44" s="1271"/>
      <c r="BF44" s="1271"/>
      <c r="BG44" s="1271"/>
      <c r="BH44" s="1271"/>
      <c r="BI44" s="1271"/>
      <c r="BJ44" s="1271"/>
      <c r="BK44" s="1271"/>
      <c r="BL44" s="1271"/>
      <c r="BM44" s="1271"/>
      <c r="BN44" s="1271"/>
      <c r="BO44" s="1271"/>
      <c r="BP44" s="1271"/>
      <c r="BQ44" s="1271"/>
      <c r="BR44" s="1271"/>
      <c r="BS44" s="1271"/>
      <c r="BT44" s="1271"/>
      <c r="BU44" s="1271"/>
      <c r="BV44" s="1271"/>
      <c r="BW44" s="1271"/>
      <c r="BX44" s="1271"/>
      <c r="BY44" s="1271"/>
      <c r="BZ44" s="1271"/>
      <c r="CA44" s="1271"/>
      <c r="CB44" s="1271"/>
      <c r="CC44" s="1271"/>
      <c r="CD44" s="1271"/>
      <c r="CE44" s="1271"/>
      <c r="CF44" s="1271"/>
      <c r="CG44" s="1271"/>
      <c r="CH44" s="1271"/>
      <c r="CI44" s="1271"/>
      <c r="CJ44" s="1271"/>
      <c r="CK44" s="1271"/>
      <c r="CL44" s="1271"/>
      <c r="CM44" s="1271"/>
      <c r="CN44" s="1271"/>
      <c r="CO44" s="1271"/>
      <c r="CP44" s="1271"/>
      <c r="CQ44" s="1271"/>
      <c r="CR44" s="1271"/>
      <c r="CS44" s="1271"/>
      <c r="CT44" s="1271"/>
      <c r="CU44" s="1271"/>
      <c r="CV44" s="1271"/>
      <c r="CW44" s="1271"/>
      <c r="CX44" s="1271"/>
      <c r="CY44" s="1271"/>
      <c r="CZ44" s="1271"/>
      <c r="DA44" s="1271"/>
      <c r="DB44" s="1271"/>
      <c r="DC44" s="1270"/>
    </row>
    <row r="45" spans="2:109" ht="13.5" x14ac:dyDescent="0.15">
      <c r="B45" s="1241"/>
      <c r="AN45" s="1272"/>
      <c r="AO45" s="1271"/>
      <c r="AP45" s="1271"/>
      <c r="AQ45" s="1271"/>
      <c r="AR45" s="1271"/>
      <c r="AS45" s="1271"/>
      <c r="AT45" s="1271"/>
      <c r="AU45" s="1271"/>
      <c r="AV45" s="1271"/>
      <c r="AW45" s="1271"/>
      <c r="AX45" s="1271"/>
      <c r="AY45" s="1271"/>
      <c r="AZ45" s="1271"/>
      <c r="BA45" s="1271"/>
      <c r="BB45" s="1271"/>
      <c r="BC45" s="1271"/>
      <c r="BD45" s="1271"/>
      <c r="BE45" s="1271"/>
      <c r="BF45" s="1271"/>
      <c r="BG45" s="1271"/>
      <c r="BH45" s="1271"/>
      <c r="BI45" s="1271"/>
      <c r="BJ45" s="1271"/>
      <c r="BK45" s="1271"/>
      <c r="BL45" s="1271"/>
      <c r="BM45" s="1271"/>
      <c r="BN45" s="1271"/>
      <c r="BO45" s="1271"/>
      <c r="BP45" s="1271"/>
      <c r="BQ45" s="1271"/>
      <c r="BR45" s="1271"/>
      <c r="BS45" s="1271"/>
      <c r="BT45" s="1271"/>
      <c r="BU45" s="1271"/>
      <c r="BV45" s="1271"/>
      <c r="BW45" s="1271"/>
      <c r="BX45" s="1271"/>
      <c r="BY45" s="1271"/>
      <c r="BZ45" s="1271"/>
      <c r="CA45" s="1271"/>
      <c r="CB45" s="1271"/>
      <c r="CC45" s="1271"/>
      <c r="CD45" s="1271"/>
      <c r="CE45" s="1271"/>
      <c r="CF45" s="1271"/>
      <c r="CG45" s="1271"/>
      <c r="CH45" s="1271"/>
      <c r="CI45" s="1271"/>
      <c r="CJ45" s="1271"/>
      <c r="CK45" s="1271"/>
      <c r="CL45" s="1271"/>
      <c r="CM45" s="1271"/>
      <c r="CN45" s="1271"/>
      <c r="CO45" s="1271"/>
      <c r="CP45" s="1271"/>
      <c r="CQ45" s="1271"/>
      <c r="CR45" s="1271"/>
      <c r="CS45" s="1271"/>
      <c r="CT45" s="1271"/>
      <c r="CU45" s="1271"/>
      <c r="CV45" s="1271"/>
      <c r="CW45" s="1271"/>
      <c r="CX45" s="1271"/>
      <c r="CY45" s="1271"/>
      <c r="CZ45" s="1271"/>
      <c r="DA45" s="1271"/>
      <c r="DB45" s="1271"/>
      <c r="DC45" s="1270"/>
    </row>
    <row r="46" spans="2:109" ht="13.5" x14ac:dyDescent="0.15">
      <c r="B46" s="1241"/>
      <c r="AN46" s="1272"/>
      <c r="AO46" s="1271"/>
      <c r="AP46" s="1271"/>
      <c r="AQ46" s="1271"/>
      <c r="AR46" s="1271"/>
      <c r="AS46" s="1271"/>
      <c r="AT46" s="1271"/>
      <c r="AU46" s="1271"/>
      <c r="AV46" s="1271"/>
      <c r="AW46" s="1271"/>
      <c r="AX46" s="1271"/>
      <c r="AY46" s="1271"/>
      <c r="AZ46" s="1271"/>
      <c r="BA46" s="1271"/>
      <c r="BB46" s="1271"/>
      <c r="BC46" s="1271"/>
      <c r="BD46" s="1271"/>
      <c r="BE46" s="1271"/>
      <c r="BF46" s="1271"/>
      <c r="BG46" s="1271"/>
      <c r="BH46" s="1271"/>
      <c r="BI46" s="1271"/>
      <c r="BJ46" s="1271"/>
      <c r="BK46" s="1271"/>
      <c r="BL46" s="1271"/>
      <c r="BM46" s="1271"/>
      <c r="BN46" s="1271"/>
      <c r="BO46" s="1271"/>
      <c r="BP46" s="1271"/>
      <c r="BQ46" s="1271"/>
      <c r="BR46" s="1271"/>
      <c r="BS46" s="1271"/>
      <c r="BT46" s="1271"/>
      <c r="BU46" s="1271"/>
      <c r="BV46" s="1271"/>
      <c r="BW46" s="1271"/>
      <c r="BX46" s="1271"/>
      <c r="BY46" s="1271"/>
      <c r="BZ46" s="1271"/>
      <c r="CA46" s="1271"/>
      <c r="CB46" s="1271"/>
      <c r="CC46" s="1271"/>
      <c r="CD46" s="1271"/>
      <c r="CE46" s="1271"/>
      <c r="CF46" s="1271"/>
      <c r="CG46" s="1271"/>
      <c r="CH46" s="1271"/>
      <c r="CI46" s="1271"/>
      <c r="CJ46" s="1271"/>
      <c r="CK46" s="1271"/>
      <c r="CL46" s="1271"/>
      <c r="CM46" s="1271"/>
      <c r="CN46" s="1271"/>
      <c r="CO46" s="1271"/>
      <c r="CP46" s="1271"/>
      <c r="CQ46" s="1271"/>
      <c r="CR46" s="1271"/>
      <c r="CS46" s="1271"/>
      <c r="CT46" s="1271"/>
      <c r="CU46" s="1271"/>
      <c r="CV46" s="1271"/>
      <c r="CW46" s="1271"/>
      <c r="CX46" s="1271"/>
      <c r="CY46" s="1271"/>
      <c r="CZ46" s="1271"/>
      <c r="DA46" s="1271"/>
      <c r="DB46" s="1271"/>
      <c r="DC46" s="1270"/>
    </row>
    <row r="47" spans="2:109" ht="13.5" x14ac:dyDescent="0.15">
      <c r="B47" s="1241"/>
      <c r="AN47" s="1269"/>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7"/>
    </row>
    <row r="48" spans="2:109" ht="13.5" x14ac:dyDescent="0.15">
      <c r="B48" s="1241"/>
      <c r="H48" s="1254"/>
      <c r="I48" s="1254"/>
      <c r="J48" s="1254"/>
      <c r="AN48" s="1254"/>
      <c r="AO48" s="1254"/>
      <c r="AP48" s="1254"/>
      <c r="AZ48" s="1254"/>
      <c r="BA48" s="1254"/>
      <c r="BB48" s="1254"/>
      <c r="BL48" s="1254"/>
      <c r="BM48" s="1254"/>
      <c r="BN48" s="1254"/>
      <c r="BX48" s="1254"/>
      <c r="BY48" s="1254"/>
      <c r="BZ48" s="1254"/>
      <c r="CJ48" s="1254"/>
      <c r="CK48" s="1254"/>
      <c r="CL48" s="1254"/>
      <c r="CV48" s="1254"/>
      <c r="CW48" s="1254"/>
      <c r="CX48" s="1254"/>
    </row>
    <row r="49" spans="1:109" ht="13.5" x14ac:dyDescent="0.15">
      <c r="B49" s="1241"/>
      <c r="AN49" s="1240" t="s">
        <v>622</v>
      </c>
    </row>
    <row r="50" spans="1:109" ht="13.5" x14ac:dyDescent="0.15">
      <c r="B50" s="1241"/>
      <c r="G50" s="1252"/>
      <c r="H50" s="1252"/>
      <c r="I50" s="1252"/>
      <c r="J50" s="1252"/>
      <c r="K50" s="1261"/>
      <c r="L50" s="1261"/>
      <c r="M50" s="1260"/>
      <c r="N50" s="1260"/>
      <c r="AN50" s="1259"/>
      <c r="AO50" s="1258"/>
      <c r="AP50" s="1258"/>
      <c r="AQ50" s="1258"/>
      <c r="AR50" s="1258"/>
      <c r="AS50" s="1258"/>
      <c r="AT50" s="1258"/>
      <c r="AU50" s="1258"/>
      <c r="AV50" s="1258"/>
      <c r="AW50" s="1258"/>
      <c r="AX50" s="1258"/>
      <c r="AY50" s="1258"/>
      <c r="AZ50" s="1258"/>
      <c r="BA50" s="1258"/>
      <c r="BB50" s="1258"/>
      <c r="BC50" s="1258"/>
      <c r="BD50" s="1258"/>
      <c r="BE50" s="1258"/>
      <c r="BF50" s="1258"/>
      <c r="BG50" s="1258"/>
      <c r="BH50" s="1258"/>
      <c r="BI50" s="1258"/>
      <c r="BJ50" s="1258"/>
      <c r="BK50" s="1258"/>
      <c r="BL50" s="1258"/>
      <c r="BM50" s="1258"/>
      <c r="BN50" s="1258"/>
      <c r="BO50" s="1257"/>
      <c r="BP50" s="1249" t="s">
        <v>577</v>
      </c>
      <c r="BQ50" s="1249"/>
      <c r="BR50" s="1249"/>
      <c r="BS50" s="1249"/>
      <c r="BT50" s="1249"/>
      <c r="BU50" s="1249"/>
      <c r="BV50" s="1249"/>
      <c r="BW50" s="1249"/>
      <c r="BX50" s="1249" t="s">
        <v>578</v>
      </c>
      <c r="BY50" s="1249"/>
      <c r="BZ50" s="1249"/>
      <c r="CA50" s="1249"/>
      <c r="CB50" s="1249"/>
      <c r="CC50" s="1249"/>
      <c r="CD50" s="1249"/>
      <c r="CE50" s="1249"/>
      <c r="CF50" s="1249" t="s">
        <v>579</v>
      </c>
      <c r="CG50" s="1249"/>
      <c r="CH50" s="1249"/>
      <c r="CI50" s="1249"/>
      <c r="CJ50" s="1249"/>
      <c r="CK50" s="1249"/>
      <c r="CL50" s="1249"/>
      <c r="CM50" s="1249"/>
      <c r="CN50" s="1249" t="s">
        <v>580</v>
      </c>
      <c r="CO50" s="1249"/>
      <c r="CP50" s="1249"/>
      <c r="CQ50" s="1249"/>
      <c r="CR50" s="1249"/>
      <c r="CS50" s="1249"/>
      <c r="CT50" s="1249"/>
      <c r="CU50" s="1249"/>
      <c r="CV50" s="1249" t="s">
        <v>581</v>
      </c>
      <c r="CW50" s="1249"/>
      <c r="CX50" s="1249"/>
      <c r="CY50" s="1249"/>
      <c r="CZ50" s="1249"/>
      <c r="DA50" s="1249"/>
      <c r="DB50" s="1249"/>
      <c r="DC50" s="1249"/>
    </row>
    <row r="51" spans="1:109" ht="13.5" customHeight="1" x14ac:dyDescent="0.15">
      <c r="B51" s="1241"/>
      <c r="G51" s="1256"/>
      <c r="H51" s="1256"/>
      <c r="I51" s="1289"/>
      <c r="J51" s="1289"/>
      <c r="K51" s="1255"/>
      <c r="L51" s="1255"/>
      <c r="M51" s="1255"/>
      <c r="N51" s="1255"/>
      <c r="AM51" s="1254"/>
      <c r="AN51" s="1248" t="s">
        <v>621</v>
      </c>
      <c r="AO51" s="1248"/>
      <c r="AP51" s="1248"/>
      <c r="AQ51" s="1248"/>
      <c r="AR51" s="1248"/>
      <c r="AS51" s="1248"/>
      <c r="AT51" s="1248"/>
      <c r="AU51" s="1248"/>
      <c r="AV51" s="1248"/>
      <c r="AW51" s="1248"/>
      <c r="AX51" s="1248"/>
      <c r="AY51" s="1248"/>
      <c r="AZ51" s="1248"/>
      <c r="BA51" s="1248"/>
      <c r="BB51" s="1248" t="s">
        <v>619</v>
      </c>
      <c r="BC51" s="1248"/>
      <c r="BD51" s="1248"/>
      <c r="BE51" s="1248"/>
      <c r="BF51" s="1248"/>
      <c r="BG51" s="1248"/>
      <c r="BH51" s="1248"/>
      <c r="BI51" s="1248"/>
      <c r="BJ51" s="1248"/>
      <c r="BK51" s="1248"/>
      <c r="BL51" s="1248"/>
      <c r="BM51" s="1248"/>
      <c r="BN51" s="1248"/>
      <c r="BO51" s="1248"/>
      <c r="BP51" s="1247">
        <v>79.5</v>
      </c>
      <c r="BQ51" s="1247"/>
      <c r="BR51" s="1247"/>
      <c r="BS51" s="1247"/>
      <c r="BT51" s="1247"/>
      <c r="BU51" s="1247"/>
      <c r="BV51" s="1247"/>
      <c r="BW51" s="1247"/>
      <c r="BX51" s="1247">
        <v>79.400000000000006</v>
      </c>
      <c r="BY51" s="1247"/>
      <c r="BZ51" s="1247"/>
      <c r="CA51" s="1247"/>
      <c r="CB51" s="1247"/>
      <c r="CC51" s="1247"/>
      <c r="CD51" s="1247"/>
      <c r="CE51" s="1247"/>
      <c r="CF51" s="1247">
        <v>83.2</v>
      </c>
      <c r="CG51" s="1247"/>
      <c r="CH51" s="1247"/>
      <c r="CI51" s="1247"/>
      <c r="CJ51" s="1247"/>
      <c r="CK51" s="1247"/>
      <c r="CL51" s="1247"/>
      <c r="CM51" s="1247"/>
      <c r="CN51" s="1247">
        <v>76.2</v>
      </c>
      <c r="CO51" s="1247"/>
      <c r="CP51" s="1247"/>
      <c r="CQ51" s="1247"/>
      <c r="CR51" s="1247"/>
      <c r="CS51" s="1247"/>
      <c r="CT51" s="1247"/>
      <c r="CU51" s="1247"/>
      <c r="CV51" s="1247">
        <v>48.1</v>
      </c>
      <c r="CW51" s="1247"/>
      <c r="CX51" s="1247"/>
      <c r="CY51" s="1247"/>
      <c r="CZ51" s="1247"/>
      <c r="DA51" s="1247"/>
      <c r="DB51" s="1247"/>
      <c r="DC51" s="1247"/>
    </row>
    <row r="52" spans="1:109" ht="13.5" x14ac:dyDescent="0.15">
      <c r="B52" s="1241"/>
      <c r="G52" s="1256"/>
      <c r="H52" s="1256"/>
      <c r="I52" s="1289"/>
      <c r="J52" s="1289"/>
      <c r="K52" s="1255"/>
      <c r="L52" s="1255"/>
      <c r="M52" s="1255"/>
      <c r="N52" s="1255"/>
      <c r="AM52" s="1254"/>
      <c r="AN52" s="1248"/>
      <c r="AO52" s="1248"/>
      <c r="AP52" s="1248"/>
      <c r="AQ52" s="1248"/>
      <c r="AR52" s="1248"/>
      <c r="AS52" s="1248"/>
      <c r="AT52" s="1248"/>
      <c r="AU52" s="1248"/>
      <c r="AV52" s="1248"/>
      <c r="AW52" s="1248"/>
      <c r="AX52" s="1248"/>
      <c r="AY52" s="1248"/>
      <c r="AZ52" s="1248"/>
      <c r="BA52" s="1248"/>
      <c r="BB52" s="1248"/>
      <c r="BC52" s="1248"/>
      <c r="BD52" s="1248"/>
      <c r="BE52" s="1248"/>
      <c r="BF52" s="1248"/>
      <c r="BG52" s="1248"/>
      <c r="BH52" s="1248"/>
      <c r="BI52" s="1248"/>
      <c r="BJ52" s="1248"/>
      <c r="BK52" s="1248"/>
      <c r="BL52" s="1248"/>
      <c r="BM52" s="1248"/>
      <c r="BN52" s="1248"/>
      <c r="BO52" s="1248"/>
      <c r="BP52" s="1247"/>
      <c r="BQ52" s="1247"/>
      <c r="BR52" s="1247"/>
      <c r="BS52" s="1247"/>
      <c r="BT52" s="1247"/>
      <c r="BU52" s="1247"/>
      <c r="BV52" s="1247"/>
      <c r="BW52" s="1247"/>
      <c r="BX52" s="1247"/>
      <c r="BY52" s="1247"/>
      <c r="BZ52" s="1247"/>
      <c r="CA52" s="1247"/>
      <c r="CB52" s="1247"/>
      <c r="CC52" s="1247"/>
      <c r="CD52" s="1247"/>
      <c r="CE52" s="1247"/>
      <c r="CF52" s="1247"/>
      <c r="CG52" s="1247"/>
      <c r="CH52" s="1247"/>
      <c r="CI52" s="1247"/>
      <c r="CJ52" s="1247"/>
      <c r="CK52" s="1247"/>
      <c r="CL52" s="1247"/>
      <c r="CM52" s="1247"/>
      <c r="CN52" s="1247"/>
      <c r="CO52" s="1247"/>
      <c r="CP52" s="1247"/>
      <c r="CQ52" s="1247"/>
      <c r="CR52" s="1247"/>
      <c r="CS52" s="1247"/>
      <c r="CT52" s="1247"/>
      <c r="CU52" s="1247"/>
      <c r="CV52" s="1247"/>
      <c r="CW52" s="1247"/>
      <c r="CX52" s="1247"/>
      <c r="CY52" s="1247"/>
      <c r="CZ52" s="1247"/>
      <c r="DA52" s="1247"/>
      <c r="DB52" s="1247"/>
      <c r="DC52" s="1247"/>
    </row>
    <row r="53" spans="1:109" ht="13.5" x14ac:dyDescent="0.15">
      <c r="A53" s="1276"/>
      <c r="B53" s="1241"/>
      <c r="G53" s="1256"/>
      <c r="H53" s="1256"/>
      <c r="I53" s="1252"/>
      <c r="J53" s="1252"/>
      <c r="K53" s="1255"/>
      <c r="L53" s="1255"/>
      <c r="M53" s="1255"/>
      <c r="N53" s="1255"/>
      <c r="AM53" s="1254"/>
      <c r="AN53" s="1248"/>
      <c r="AO53" s="1248"/>
      <c r="AP53" s="1248"/>
      <c r="AQ53" s="1248"/>
      <c r="AR53" s="1248"/>
      <c r="AS53" s="1248"/>
      <c r="AT53" s="1248"/>
      <c r="AU53" s="1248"/>
      <c r="AV53" s="1248"/>
      <c r="AW53" s="1248"/>
      <c r="AX53" s="1248"/>
      <c r="AY53" s="1248"/>
      <c r="AZ53" s="1248"/>
      <c r="BA53" s="1248"/>
      <c r="BB53" s="1248" t="s">
        <v>626</v>
      </c>
      <c r="BC53" s="1248"/>
      <c r="BD53" s="1248"/>
      <c r="BE53" s="1248"/>
      <c r="BF53" s="1248"/>
      <c r="BG53" s="1248"/>
      <c r="BH53" s="1248"/>
      <c r="BI53" s="1248"/>
      <c r="BJ53" s="1248"/>
      <c r="BK53" s="1248"/>
      <c r="BL53" s="1248"/>
      <c r="BM53" s="1248"/>
      <c r="BN53" s="1248"/>
      <c r="BO53" s="1248"/>
      <c r="BP53" s="1247">
        <v>60.3</v>
      </c>
      <c r="BQ53" s="1247"/>
      <c r="BR53" s="1247"/>
      <c r="BS53" s="1247"/>
      <c r="BT53" s="1247"/>
      <c r="BU53" s="1247"/>
      <c r="BV53" s="1247"/>
      <c r="BW53" s="1247"/>
      <c r="BX53" s="1247">
        <v>60.7</v>
      </c>
      <c r="BY53" s="1247"/>
      <c r="BZ53" s="1247"/>
      <c r="CA53" s="1247"/>
      <c r="CB53" s="1247"/>
      <c r="CC53" s="1247"/>
      <c r="CD53" s="1247"/>
      <c r="CE53" s="1247"/>
      <c r="CF53" s="1247">
        <v>61.9</v>
      </c>
      <c r="CG53" s="1247"/>
      <c r="CH53" s="1247"/>
      <c r="CI53" s="1247"/>
      <c r="CJ53" s="1247"/>
      <c r="CK53" s="1247"/>
      <c r="CL53" s="1247"/>
      <c r="CM53" s="1247"/>
      <c r="CN53" s="1247">
        <v>60.5</v>
      </c>
      <c r="CO53" s="1247"/>
      <c r="CP53" s="1247"/>
      <c r="CQ53" s="1247"/>
      <c r="CR53" s="1247"/>
      <c r="CS53" s="1247"/>
      <c r="CT53" s="1247"/>
      <c r="CU53" s="1247"/>
      <c r="CV53" s="1247">
        <v>61.8</v>
      </c>
      <c r="CW53" s="1247"/>
      <c r="CX53" s="1247"/>
      <c r="CY53" s="1247"/>
      <c r="CZ53" s="1247"/>
      <c r="DA53" s="1247"/>
      <c r="DB53" s="1247"/>
      <c r="DC53" s="1247"/>
    </row>
    <row r="54" spans="1:109" ht="13.5" x14ac:dyDescent="0.15">
      <c r="A54" s="1276"/>
      <c r="B54" s="1241"/>
      <c r="G54" s="1256"/>
      <c r="H54" s="1256"/>
      <c r="I54" s="1252"/>
      <c r="J54" s="1252"/>
      <c r="K54" s="1255"/>
      <c r="L54" s="1255"/>
      <c r="M54" s="1255"/>
      <c r="N54" s="1255"/>
      <c r="AM54" s="1254"/>
      <c r="AN54" s="1248"/>
      <c r="AO54" s="1248"/>
      <c r="AP54" s="1248"/>
      <c r="AQ54" s="1248"/>
      <c r="AR54" s="1248"/>
      <c r="AS54" s="1248"/>
      <c r="AT54" s="1248"/>
      <c r="AU54" s="1248"/>
      <c r="AV54" s="1248"/>
      <c r="AW54" s="1248"/>
      <c r="AX54" s="1248"/>
      <c r="AY54" s="1248"/>
      <c r="AZ54" s="1248"/>
      <c r="BA54" s="1248"/>
      <c r="BB54" s="1248"/>
      <c r="BC54" s="1248"/>
      <c r="BD54" s="1248"/>
      <c r="BE54" s="1248"/>
      <c r="BF54" s="1248"/>
      <c r="BG54" s="1248"/>
      <c r="BH54" s="1248"/>
      <c r="BI54" s="1248"/>
      <c r="BJ54" s="1248"/>
      <c r="BK54" s="1248"/>
      <c r="BL54" s="1248"/>
      <c r="BM54" s="1248"/>
      <c r="BN54" s="1248"/>
      <c r="BO54" s="1248"/>
      <c r="BP54" s="1247"/>
      <c r="BQ54" s="1247"/>
      <c r="BR54" s="1247"/>
      <c r="BS54" s="1247"/>
      <c r="BT54" s="1247"/>
      <c r="BU54" s="1247"/>
      <c r="BV54" s="1247"/>
      <c r="BW54" s="1247"/>
      <c r="BX54" s="1247"/>
      <c r="BY54" s="1247"/>
      <c r="BZ54" s="1247"/>
      <c r="CA54" s="1247"/>
      <c r="CB54" s="1247"/>
      <c r="CC54" s="1247"/>
      <c r="CD54" s="1247"/>
      <c r="CE54" s="1247"/>
      <c r="CF54" s="1247"/>
      <c r="CG54" s="1247"/>
      <c r="CH54" s="1247"/>
      <c r="CI54" s="1247"/>
      <c r="CJ54" s="1247"/>
      <c r="CK54" s="1247"/>
      <c r="CL54" s="1247"/>
      <c r="CM54" s="1247"/>
      <c r="CN54" s="1247"/>
      <c r="CO54" s="1247"/>
      <c r="CP54" s="1247"/>
      <c r="CQ54" s="1247"/>
      <c r="CR54" s="1247"/>
      <c r="CS54" s="1247"/>
      <c r="CT54" s="1247"/>
      <c r="CU54" s="1247"/>
      <c r="CV54" s="1247"/>
      <c r="CW54" s="1247"/>
      <c r="CX54" s="1247"/>
      <c r="CY54" s="1247"/>
      <c r="CZ54" s="1247"/>
      <c r="DA54" s="1247"/>
      <c r="DB54" s="1247"/>
      <c r="DC54" s="1247"/>
    </row>
    <row r="55" spans="1:109" ht="13.5" x14ac:dyDescent="0.15">
      <c r="A55" s="1276"/>
      <c r="B55" s="1241"/>
      <c r="G55" s="1252"/>
      <c r="H55" s="1252"/>
      <c r="I55" s="1252"/>
      <c r="J55" s="1252"/>
      <c r="K55" s="1255"/>
      <c r="L55" s="1255"/>
      <c r="M55" s="1255"/>
      <c r="N55" s="1255"/>
      <c r="AN55" s="1249" t="s">
        <v>620</v>
      </c>
      <c r="AO55" s="1249"/>
      <c r="AP55" s="1249"/>
      <c r="AQ55" s="1249"/>
      <c r="AR55" s="1249"/>
      <c r="AS55" s="1249"/>
      <c r="AT55" s="1249"/>
      <c r="AU55" s="1249"/>
      <c r="AV55" s="1249"/>
      <c r="AW55" s="1249"/>
      <c r="AX55" s="1249"/>
      <c r="AY55" s="1249"/>
      <c r="AZ55" s="1249"/>
      <c r="BA55" s="1249"/>
      <c r="BB55" s="1248" t="s">
        <v>619</v>
      </c>
      <c r="BC55" s="1248"/>
      <c r="BD55" s="1248"/>
      <c r="BE55" s="1248"/>
      <c r="BF55" s="1248"/>
      <c r="BG55" s="1248"/>
      <c r="BH55" s="1248"/>
      <c r="BI55" s="1248"/>
      <c r="BJ55" s="1248"/>
      <c r="BK55" s="1248"/>
      <c r="BL55" s="1248"/>
      <c r="BM55" s="1248"/>
      <c r="BN55" s="1248"/>
      <c r="BO55" s="1248"/>
      <c r="BP55" s="1247">
        <v>53.4</v>
      </c>
      <c r="BQ55" s="1247"/>
      <c r="BR55" s="1247"/>
      <c r="BS55" s="1247"/>
      <c r="BT55" s="1247"/>
      <c r="BU55" s="1247"/>
      <c r="BV55" s="1247"/>
      <c r="BW55" s="1247"/>
      <c r="BX55" s="1247">
        <v>48</v>
      </c>
      <c r="BY55" s="1247"/>
      <c r="BZ55" s="1247"/>
      <c r="CA55" s="1247"/>
      <c r="CB55" s="1247"/>
      <c r="CC55" s="1247"/>
      <c r="CD55" s="1247"/>
      <c r="CE55" s="1247"/>
      <c r="CF55" s="1247">
        <v>49.1</v>
      </c>
      <c r="CG55" s="1247"/>
      <c r="CH55" s="1247"/>
      <c r="CI55" s="1247"/>
      <c r="CJ55" s="1247"/>
      <c r="CK55" s="1247"/>
      <c r="CL55" s="1247"/>
      <c r="CM55" s="1247"/>
      <c r="CN55" s="1247">
        <v>41.5</v>
      </c>
      <c r="CO55" s="1247"/>
      <c r="CP55" s="1247"/>
      <c r="CQ55" s="1247"/>
      <c r="CR55" s="1247"/>
      <c r="CS55" s="1247"/>
      <c r="CT55" s="1247"/>
      <c r="CU55" s="1247"/>
      <c r="CV55" s="1247">
        <v>25.2</v>
      </c>
      <c r="CW55" s="1247"/>
      <c r="CX55" s="1247"/>
      <c r="CY55" s="1247"/>
      <c r="CZ55" s="1247"/>
      <c r="DA55" s="1247"/>
      <c r="DB55" s="1247"/>
      <c r="DC55" s="1247"/>
    </row>
    <row r="56" spans="1:109" ht="13.5" x14ac:dyDescent="0.15">
      <c r="A56" s="1276"/>
      <c r="B56" s="1241"/>
      <c r="G56" s="1252"/>
      <c r="H56" s="1252"/>
      <c r="I56" s="1252"/>
      <c r="J56" s="1252"/>
      <c r="K56" s="1255"/>
      <c r="L56" s="1255"/>
      <c r="M56" s="1255"/>
      <c r="N56" s="1255"/>
      <c r="AN56" s="1249"/>
      <c r="AO56" s="1249"/>
      <c r="AP56" s="1249"/>
      <c r="AQ56" s="1249"/>
      <c r="AR56" s="1249"/>
      <c r="AS56" s="1249"/>
      <c r="AT56" s="1249"/>
      <c r="AU56" s="1249"/>
      <c r="AV56" s="1249"/>
      <c r="AW56" s="1249"/>
      <c r="AX56" s="1249"/>
      <c r="AY56" s="1249"/>
      <c r="AZ56" s="1249"/>
      <c r="BA56" s="1249"/>
      <c r="BB56" s="1248"/>
      <c r="BC56" s="1248"/>
      <c r="BD56" s="1248"/>
      <c r="BE56" s="1248"/>
      <c r="BF56" s="1248"/>
      <c r="BG56" s="1248"/>
      <c r="BH56" s="1248"/>
      <c r="BI56" s="1248"/>
      <c r="BJ56" s="1248"/>
      <c r="BK56" s="1248"/>
      <c r="BL56" s="1248"/>
      <c r="BM56" s="1248"/>
      <c r="BN56" s="1248"/>
      <c r="BO56" s="1248"/>
      <c r="BP56" s="1247"/>
      <c r="BQ56" s="1247"/>
      <c r="BR56" s="1247"/>
      <c r="BS56" s="1247"/>
      <c r="BT56" s="1247"/>
      <c r="BU56" s="1247"/>
      <c r="BV56" s="1247"/>
      <c r="BW56" s="1247"/>
      <c r="BX56" s="1247"/>
      <c r="BY56" s="1247"/>
      <c r="BZ56" s="1247"/>
      <c r="CA56" s="1247"/>
      <c r="CB56" s="1247"/>
      <c r="CC56" s="1247"/>
      <c r="CD56" s="1247"/>
      <c r="CE56" s="1247"/>
      <c r="CF56" s="1247"/>
      <c r="CG56" s="1247"/>
      <c r="CH56" s="1247"/>
      <c r="CI56" s="1247"/>
      <c r="CJ56" s="1247"/>
      <c r="CK56" s="1247"/>
      <c r="CL56" s="1247"/>
      <c r="CM56" s="1247"/>
      <c r="CN56" s="1247"/>
      <c r="CO56" s="1247"/>
      <c r="CP56" s="1247"/>
      <c r="CQ56" s="1247"/>
      <c r="CR56" s="1247"/>
      <c r="CS56" s="1247"/>
      <c r="CT56" s="1247"/>
      <c r="CU56" s="1247"/>
      <c r="CV56" s="1247"/>
      <c r="CW56" s="1247"/>
      <c r="CX56" s="1247"/>
      <c r="CY56" s="1247"/>
      <c r="CZ56" s="1247"/>
      <c r="DA56" s="1247"/>
      <c r="DB56" s="1247"/>
      <c r="DC56" s="1247"/>
    </row>
    <row r="57" spans="1:109" s="1276" customFormat="1" ht="13.5" x14ac:dyDescent="0.15">
      <c r="B57" s="1282"/>
      <c r="G57" s="1252"/>
      <c r="H57" s="1252"/>
      <c r="I57" s="1251"/>
      <c r="J57" s="1251"/>
      <c r="K57" s="1255"/>
      <c r="L57" s="1255"/>
      <c r="M57" s="1255"/>
      <c r="N57" s="1255"/>
      <c r="AM57" s="1240"/>
      <c r="AN57" s="1249"/>
      <c r="AO57" s="1249"/>
      <c r="AP57" s="1249"/>
      <c r="AQ57" s="1249"/>
      <c r="AR57" s="1249"/>
      <c r="AS57" s="1249"/>
      <c r="AT57" s="1249"/>
      <c r="AU57" s="1249"/>
      <c r="AV57" s="1249"/>
      <c r="AW57" s="1249"/>
      <c r="AX57" s="1249"/>
      <c r="AY57" s="1249"/>
      <c r="AZ57" s="1249"/>
      <c r="BA57" s="1249"/>
      <c r="BB57" s="1248" t="s">
        <v>626</v>
      </c>
      <c r="BC57" s="1248"/>
      <c r="BD57" s="1248"/>
      <c r="BE57" s="1248"/>
      <c r="BF57" s="1248"/>
      <c r="BG57" s="1248"/>
      <c r="BH57" s="1248"/>
      <c r="BI57" s="1248"/>
      <c r="BJ57" s="1248"/>
      <c r="BK57" s="1248"/>
      <c r="BL57" s="1248"/>
      <c r="BM57" s="1248"/>
      <c r="BN57" s="1248"/>
      <c r="BO57" s="1248"/>
      <c r="BP57" s="1247">
        <v>59.6</v>
      </c>
      <c r="BQ57" s="1247"/>
      <c r="BR57" s="1247"/>
      <c r="BS57" s="1247"/>
      <c r="BT57" s="1247"/>
      <c r="BU57" s="1247"/>
      <c r="BV57" s="1247"/>
      <c r="BW57" s="1247"/>
      <c r="BX57" s="1247">
        <v>60.8</v>
      </c>
      <c r="BY57" s="1247"/>
      <c r="BZ57" s="1247"/>
      <c r="CA57" s="1247"/>
      <c r="CB57" s="1247"/>
      <c r="CC57" s="1247"/>
      <c r="CD57" s="1247"/>
      <c r="CE57" s="1247"/>
      <c r="CF57" s="1247">
        <v>61</v>
      </c>
      <c r="CG57" s="1247"/>
      <c r="CH57" s="1247"/>
      <c r="CI57" s="1247"/>
      <c r="CJ57" s="1247"/>
      <c r="CK57" s="1247"/>
      <c r="CL57" s="1247"/>
      <c r="CM57" s="1247"/>
      <c r="CN57" s="1247">
        <v>61.7</v>
      </c>
      <c r="CO57" s="1247"/>
      <c r="CP57" s="1247"/>
      <c r="CQ57" s="1247"/>
      <c r="CR57" s="1247"/>
      <c r="CS57" s="1247"/>
      <c r="CT57" s="1247"/>
      <c r="CU57" s="1247"/>
      <c r="CV57" s="1247">
        <v>62.4</v>
      </c>
      <c r="CW57" s="1247"/>
      <c r="CX57" s="1247"/>
      <c r="CY57" s="1247"/>
      <c r="CZ57" s="1247"/>
      <c r="DA57" s="1247"/>
      <c r="DB57" s="1247"/>
      <c r="DC57" s="1247"/>
      <c r="DD57" s="1287"/>
      <c r="DE57" s="1282"/>
    </row>
    <row r="58" spans="1:109" s="1276" customFormat="1" ht="13.5" x14ac:dyDescent="0.15">
      <c r="A58" s="1240"/>
      <c r="B58" s="1282"/>
      <c r="G58" s="1252"/>
      <c r="H58" s="1252"/>
      <c r="I58" s="1251"/>
      <c r="J58" s="1251"/>
      <c r="K58" s="1255"/>
      <c r="L58" s="1255"/>
      <c r="M58" s="1255"/>
      <c r="N58" s="1255"/>
      <c r="AM58" s="1240"/>
      <c r="AN58" s="1249"/>
      <c r="AO58" s="1249"/>
      <c r="AP58" s="1249"/>
      <c r="AQ58" s="1249"/>
      <c r="AR58" s="1249"/>
      <c r="AS58" s="1249"/>
      <c r="AT58" s="1249"/>
      <c r="AU58" s="1249"/>
      <c r="AV58" s="1249"/>
      <c r="AW58" s="1249"/>
      <c r="AX58" s="1249"/>
      <c r="AY58" s="1249"/>
      <c r="AZ58" s="1249"/>
      <c r="BA58" s="1249"/>
      <c r="BB58" s="1248"/>
      <c r="BC58" s="1248"/>
      <c r="BD58" s="1248"/>
      <c r="BE58" s="1248"/>
      <c r="BF58" s="1248"/>
      <c r="BG58" s="1248"/>
      <c r="BH58" s="1248"/>
      <c r="BI58" s="1248"/>
      <c r="BJ58" s="1248"/>
      <c r="BK58" s="1248"/>
      <c r="BL58" s="1248"/>
      <c r="BM58" s="1248"/>
      <c r="BN58" s="1248"/>
      <c r="BO58" s="1248"/>
      <c r="BP58" s="1247"/>
      <c r="BQ58" s="1247"/>
      <c r="BR58" s="1247"/>
      <c r="BS58" s="1247"/>
      <c r="BT58" s="1247"/>
      <c r="BU58" s="1247"/>
      <c r="BV58" s="1247"/>
      <c r="BW58" s="1247"/>
      <c r="BX58" s="1247"/>
      <c r="BY58" s="1247"/>
      <c r="BZ58" s="1247"/>
      <c r="CA58" s="1247"/>
      <c r="CB58" s="1247"/>
      <c r="CC58" s="1247"/>
      <c r="CD58" s="1247"/>
      <c r="CE58" s="1247"/>
      <c r="CF58" s="1247"/>
      <c r="CG58" s="1247"/>
      <c r="CH58" s="1247"/>
      <c r="CI58" s="1247"/>
      <c r="CJ58" s="1247"/>
      <c r="CK58" s="1247"/>
      <c r="CL58" s="1247"/>
      <c r="CM58" s="1247"/>
      <c r="CN58" s="1247"/>
      <c r="CO58" s="1247"/>
      <c r="CP58" s="1247"/>
      <c r="CQ58" s="1247"/>
      <c r="CR58" s="1247"/>
      <c r="CS58" s="1247"/>
      <c r="CT58" s="1247"/>
      <c r="CU58" s="1247"/>
      <c r="CV58" s="1247"/>
      <c r="CW58" s="1247"/>
      <c r="CX58" s="1247"/>
      <c r="CY58" s="1247"/>
      <c r="CZ58" s="1247"/>
      <c r="DA58" s="1247"/>
      <c r="DB58" s="1247"/>
      <c r="DC58" s="1247"/>
      <c r="DD58" s="1287"/>
      <c r="DE58" s="1282"/>
    </row>
    <row r="59" spans="1:109" s="1276" customFormat="1" ht="13.5" x14ac:dyDescent="0.15">
      <c r="A59" s="1240"/>
      <c r="B59" s="1282"/>
      <c r="K59" s="1288"/>
      <c r="L59" s="1288"/>
      <c r="M59" s="1288"/>
      <c r="N59" s="1288"/>
      <c r="AQ59" s="1288"/>
      <c r="AR59" s="1288"/>
      <c r="AS59" s="1288"/>
      <c r="AT59" s="1288"/>
      <c r="BC59" s="1288"/>
      <c r="BD59" s="1288"/>
      <c r="BE59" s="1288"/>
      <c r="BF59" s="1288"/>
      <c r="BO59" s="1288"/>
      <c r="BP59" s="1288"/>
      <c r="BQ59" s="1288"/>
      <c r="BR59" s="1288"/>
      <c r="CA59" s="1288"/>
      <c r="CB59" s="1288"/>
      <c r="CC59" s="1288"/>
      <c r="CD59" s="1288"/>
      <c r="CM59" s="1288"/>
      <c r="CN59" s="1288"/>
      <c r="CO59" s="1288"/>
      <c r="CP59" s="1288"/>
      <c r="CY59" s="1288"/>
      <c r="CZ59" s="1288"/>
      <c r="DA59" s="1288"/>
      <c r="DB59" s="1288"/>
      <c r="DC59" s="1288"/>
      <c r="DD59" s="1287"/>
      <c r="DE59" s="1282"/>
    </row>
    <row r="60" spans="1:109" s="1276" customFormat="1" ht="13.5" x14ac:dyDescent="0.15">
      <c r="A60" s="1240"/>
      <c r="B60" s="1282"/>
      <c r="K60" s="1288"/>
      <c r="L60" s="1288"/>
      <c r="M60" s="1288"/>
      <c r="N60" s="1288"/>
      <c r="AQ60" s="1288"/>
      <c r="AR60" s="1288"/>
      <c r="AS60" s="1288"/>
      <c r="AT60" s="1288"/>
      <c r="BC60" s="1288"/>
      <c r="BD60" s="1288"/>
      <c r="BE60" s="1288"/>
      <c r="BF60" s="1288"/>
      <c r="BO60" s="1288"/>
      <c r="BP60" s="1288"/>
      <c r="BQ60" s="1288"/>
      <c r="BR60" s="1288"/>
      <c r="CA60" s="1288"/>
      <c r="CB60" s="1288"/>
      <c r="CC60" s="1288"/>
      <c r="CD60" s="1288"/>
      <c r="CM60" s="1288"/>
      <c r="CN60" s="1288"/>
      <c r="CO60" s="1288"/>
      <c r="CP60" s="1288"/>
      <c r="CY60" s="1288"/>
      <c r="CZ60" s="1288"/>
      <c r="DA60" s="1288"/>
      <c r="DB60" s="1288"/>
      <c r="DC60" s="1288"/>
      <c r="DD60" s="1287"/>
      <c r="DE60" s="1282"/>
    </row>
    <row r="61" spans="1:109" s="1276" customFormat="1" ht="13.5" x14ac:dyDescent="0.15">
      <c r="A61" s="1240"/>
      <c r="B61" s="1286"/>
      <c r="C61" s="1285"/>
      <c r="D61" s="1285"/>
      <c r="E61" s="1285"/>
      <c r="F61" s="1285"/>
      <c r="G61" s="1285"/>
      <c r="H61" s="1285"/>
      <c r="I61" s="1285"/>
      <c r="J61" s="1285"/>
      <c r="K61" s="1285"/>
      <c r="L61" s="1285"/>
      <c r="M61" s="1284"/>
      <c r="N61" s="1284"/>
      <c r="O61" s="1285"/>
      <c r="P61" s="1285"/>
      <c r="Q61" s="1285"/>
      <c r="R61" s="1285"/>
      <c r="S61" s="1285"/>
      <c r="T61" s="1285"/>
      <c r="U61" s="1285"/>
      <c r="V61" s="1285"/>
      <c r="W61" s="1285"/>
      <c r="X61" s="1285"/>
      <c r="Y61" s="1285"/>
      <c r="Z61" s="1285"/>
      <c r="AA61" s="1285"/>
      <c r="AB61" s="1285"/>
      <c r="AC61" s="1285"/>
      <c r="AD61" s="1285"/>
      <c r="AE61" s="1285"/>
      <c r="AF61" s="1285"/>
      <c r="AG61" s="1285"/>
      <c r="AH61" s="1285"/>
      <c r="AI61" s="1285"/>
      <c r="AJ61" s="1285"/>
      <c r="AK61" s="1285"/>
      <c r="AL61" s="1285"/>
      <c r="AM61" s="1285"/>
      <c r="AN61" s="1285"/>
      <c r="AO61" s="1285"/>
      <c r="AP61" s="1285"/>
      <c r="AQ61" s="1285"/>
      <c r="AR61" s="1285"/>
      <c r="AS61" s="1284"/>
      <c r="AT61" s="1284"/>
      <c r="AU61" s="1285"/>
      <c r="AV61" s="1285"/>
      <c r="AW61" s="1285"/>
      <c r="AX61" s="1285"/>
      <c r="AY61" s="1285"/>
      <c r="AZ61" s="1285"/>
      <c r="BA61" s="1285"/>
      <c r="BB61" s="1285"/>
      <c r="BC61" s="1285"/>
      <c r="BD61" s="1285"/>
      <c r="BE61" s="1284"/>
      <c r="BF61" s="1284"/>
      <c r="BG61" s="1285"/>
      <c r="BH61" s="1285"/>
      <c r="BI61" s="1285"/>
      <c r="BJ61" s="1285"/>
      <c r="BK61" s="1285"/>
      <c r="BL61" s="1285"/>
      <c r="BM61" s="1285"/>
      <c r="BN61" s="1285"/>
      <c r="BO61" s="1285"/>
      <c r="BP61" s="1285"/>
      <c r="BQ61" s="1284"/>
      <c r="BR61" s="1284"/>
      <c r="BS61" s="1285"/>
      <c r="BT61" s="1285"/>
      <c r="BU61" s="1285"/>
      <c r="BV61" s="1285"/>
      <c r="BW61" s="1285"/>
      <c r="BX61" s="1285"/>
      <c r="BY61" s="1285"/>
      <c r="BZ61" s="1285"/>
      <c r="CA61" s="1285"/>
      <c r="CB61" s="1285"/>
      <c r="CC61" s="1284"/>
      <c r="CD61" s="1284"/>
      <c r="CE61" s="1285"/>
      <c r="CF61" s="1285"/>
      <c r="CG61" s="1285"/>
      <c r="CH61" s="1285"/>
      <c r="CI61" s="1285"/>
      <c r="CJ61" s="1285"/>
      <c r="CK61" s="1285"/>
      <c r="CL61" s="1285"/>
      <c r="CM61" s="1285"/>
      <c r="CN61" s="1285"/>
      <c r="CO61" s="1284"/>
      <c r="CP61" s="1284"/>
      <c r="CQ61" s="1285"/>
      <c r="CR61" s="1285"/>
      <c r="CS61" s="1285"/>
      <c r="CT61" s="1285"/>
      <c r="CU61" s="1285"/>
      <c r="CV61" s="1285"/>
      <c r="CW61" s="1285"/>
      <c r="CX61" s="1285"/>
      <c r="CY61" s="1285"/>
      <c r="CZ61" s="1285"/>
      <c r="DA61" s="1284"/>
      <c r="DB61" s="1284"/>
      <c r="DC61" s="1284"/>
      <c r="DD61" s="1283"/>
      <c r="DE61" s="1282"/>
    </row>
    <row r="62" spans="1:109" ht="13.5" x14ac:dyDescent="0.15">
      <c r="B62" s="1281"/>
      <c r="C62" s="1281"/>
      <c r="D62" s="1281"/>
      <c r="E62" s="1281"/>
      <c r="F62" s="1281"/>
      <c r="G62" s="1281"/>
      <c r="H62" s="1281"/>
      <c r="I62" s="1281"/>
      <c r="J62" s="1281"/>
      <c r="K62" s="1281"/>
      <c r="L62" s="1281"/>
      <c r="M62" s="1281"/>
      <c r="N62" s="1281"/>
      <c r="O62" s="1281"/>
      <c r="P62" s="1281"/>
      <c r="Q62" s="1281"/>
      <c r="R62" s="1281"/>
      <c r="S62" s="1281"/>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AV62" s="1281"/>
      <c r="AW62" s="1281"/>
      <c r="AX62" s="1281"/>
      <c r="AY62" s="1281"/>
      <c r="AZ62" s="1281"/>
      <c r="BA62" s="1281"/>
      <c r="BB62" s="1281"/>
      <c r="BC62" s="1281"/>
      <c r="BD62" s="1281"/>
      <c r="BE62" s="1281"/>
      <c r="BF62" s="1281"/>
      <c r="BG62" s="1281"/>
      <c r="BH62" s="1281"/>
      <c r="BI62" s="1281"/>
      <c r="BJ62" s="1281"/>
      <c r="BK62" s="1281"/>
      <c r="BL62" s="1281"/>
      <c r="BM62" s="1281"/>
      <c r="BN62" s="1281"/>
      <c r="BO62" s="1281"/>
      <c r="BP62" s="1281"/>
      <c r="BQ62" s="1281"/>
      <c r="BR62" s="1281"/>
      <c r="BS62" s="1281"/>
      <c r="BT62" s="1281"/>
      <c r="BU62" s="1281"/>
      <c r="BV62" s="1281"/>
      <c r="BW62" s="1281"/>
      <c r="BX62" s="1281"/>
      <c r="BY62" s="1281"/>
      <c r="BZ62" s="1281"/>
      <c r="CA62" s="1281"/>
      <c r="CB62" s="1281"/>
      <c r="CC62" s="1281"/>
      <c r="CD62" s="1281"/>
      <c r="CE62" s="1281"/>
      <c r="CF62" s="1281"/>
      <c r="CG62" s="1281"/>
      <c r="CH62" s="1281"/>
      <c r="CI62" s="1281"/>
      <c r="CJ62" s="1281"/>
      <c r="CK62" s="1281"/>
      <c r="CL62" s="1281"/>
      <c r="CM62" s="1281"/>
      <c r="CN62" s="1281"/>
      <c r="CO62" s="1281"/>
      <c r="CP62" s="1281"/>
      <c r="CQ62" s="1281"/>
      <c r="CR62" s="1281"/>
      <c r="CS62" s="1281"/>
      <c r="CT62" s="1281"/>
      <c r="CU62" s="1281"/>
      <c r="CV62" s="1281"/>
      <c r="CW62" s="1281"/>
      <c r="CX62" s="1281"/>
      <c r="CY62" s="1281"/>
      <c r="CZ62" s="1281"/>
      <c r="DA62" s="1281"/>
      <c r="DB62" s="1281"/>
      <c r="DC62" s="1281"/>
      <c r="DD62" s="1281"/>
      <c r="DE62" s="1240"/>
    </row>
    <row r="63" spans="1:109" ht="17.25" x14ac:dyDescent="0.15">
      <c r="B63" s="1280" t="s">
        <v>625</v>
      </c>
    </row>
    <row r="64" spans="1:109" ht="13.5" x14ac:dyDescent="0.15">
      <c r="B64" s="1241"/>
      <c r="G64" s="1277"/>
      <c r="I64" s="1279"/>
      <c r="J64" s="1279"/>
      <c r="K64" s="1279"/>
      <c r="L64" s="1279"/>
      <c r="M64" s="1279"/>
      <c r="N64" s="1278"/>
      <c r="AM64" s="1277"/>
      <c r="AN64" s="1277" t="s">
        <v>624</v>
      </c>
      <c r="AP64" s="1276"/>
      <c r="AQ64" s="1276"/>
      <c r="AR64" s="1276"/>
      <c r="AY64" s="1277"/>
      <c r="BA64" s="1276"/>
      <c r="BB64" s="1276"/>
      <c r="BC64" s="1276"/>
      <c r="BK64" s="1277"/>
      <c r="BM64" s="1276"/>
      <c r="BN64" s="1276"/>
      <c r="BO64" s="1276"/>
      <c r="BW64" s="1277"/>
      <c r="BY64" s="1276"/>
      <c r="BZ64" s="1276"/>
      <c r="CA64" s="1276"/>
      <c r="CI64" s="1277"/>
      <c r="CK64" s="1276"/>
      <c r="CL64" s="1276"/>
      <c r="CM64" s="1276"/>
      <c r="CU64" s="1277"/>
      <c r="CW64" s="1276"/>
      <c r="CX64" s="1276"/>
      <c r="CY64" s="1276"/>
    </row>
    <row r="65" spans="2:107" ht="13.5" x14ac:dyDescent="0.15">
      <c r="B65" s="1241"/>
      <c r="AN65" s="1275" t="s">
        <v>623</v>
      </c>
      <c r="AO65" s="1274"/>
      <c r="AP65" s="1274"/>
      <c r="AQ65" s="1274"/>
      <c r="AR65" s="1274"/>
      <c r="AS65" s="1274"/>
      <c r="AT65" s="1274"/>
      <c r="AU65" s="1274"/>
      <c r="AV65" s="1274"/>
      <c r="AW65" s="1274"/>
      <c r="AX65" s="1274"/>
      <c r="AY65" s="1274"/>
      <c r="AZ65" s="1274"/>
      <c r="BA65" s="1274"/>
      <c r="BB65" s="1274"/>
      <c r="BC65" s="1274"/>
      <c r="BD65" s="1274"/>
      <c r="BE65" s="1274"/>
      <c r="BF65" s="1274"/>
      <c r="BG65" s="1274"/>
      <c r="BH65" s="1274"/>
      <c r="BI65" s="1274"/>
      <c r="BJ65" s="1274"/>
      <c r="BK65" s="1274"/>
      <c r="BL65" s="1274"/>
      <c r="BM65" s="1274"/>
      <c r="BN65" s="1274"/>
      <c r="BO65" s="1274"/>
      <c r="BP65" s="1274"/>
      <c r="BQ65" s="1274"/>
      <c r="BR65" s="1274"/>
      <c r="BS65" s="1274"/>
      <c r="BT65" s="1274"/>
      <c r="BU65" s="1274"/>
      <c r="BV65" s="1274"/>
      <c r="BW65" s="1274"/>
      <c r="BX65" s="1274"/>
      <c r="BY65" s="1274"/>
      <c r="BZ65" s="1274"/>
      <c r="CA65" s="1274"/>
      <c r="CB65" s="1274"/>
      <c r="CC65" s="1274"/>
      <c r="CD65" s="1274"/>
      <c r="CE65" s="1274"/>
      <c r="CF65" s="1274"/>
      <c r="CG65" s="1274"/>
      <c r="CH65" s="1274"/>
      <c r="CI65" s="1274"/>
      <c r="CJ65" s="1274"/>
      <c r="CK65" s="1274"/>
      <c r="CL65" s="1274"/>
      <c r="CM65" s="1274"/>
      <c r="CN65" s="1274"/>
      <c r="CO65" s="1274"/>
      <c r="CP65" s="1274"/>
      <c r="CQ65" s="1274"/>
      <c r="CR65" s="1274"/>
      <c r="CS65" s="1274"/>
      <c r="CT65" s="1274"/>
      <c r="CU65" s="1274"/>
      <c r="CV65" s="1274"/>
      <c r="CW65" s="1274"/>
      <c r="CX65" s="1274"/>
      <c r="CY65" s="1274"/>
      <c r="CZ65" s="1274"/>
      <c r="DA65" s="1274"/>
      <c r="DB65" s="1274"/>
      <c r="DC65" s="1273"/>
    </row>
    <row r="66" spans="2:107" ht="13.5" x14ac:dyDescent="0.15">
      <c r="B66" s="1241"/>
      <c r="AN66" s="1272"/>
      <c r="AO66" s="1271"/>
      <c r="AP66" s="1271"/>
      <c r="AQ66" s="1271"/>
      <c r="AR66" s="1271"/>
      <c r="AS66" s="1271"/>
      <c r="AT66" s="1271"/>
      <c r="AU66" s="1271"/>
      <c r="AV66" s="1271"/>
      <c r="AW66" s="1271"/>
      <c r="AX66" s="1271"/>
      <c r="AY66" s="1271"/>
      <c r="AZ66" s="1271"/>
      <c r="BA66" s="1271"/>
      <c r="BB66" s="1271"/>
      <c r="BC66" s="1271"/>
      <c r="BD66" s="1271"/>
      <c r="BE66" s="1271"/>
      <c r="BF66" s="1271"/>
      <c r="BG66" s="1271"/>
      <c r="BH66" s="1271"/>
      <c r="BI66" s="1271"/>
      <c r="BJ66" s="1271"/>
      <c r="BK66" s="1271"/>
      <c r="BL66" s="1271"/>
      <c r="BM66" s="1271"/>
      <c r="BN66" s="1271"/>
      <c r="BO66" s="1271"/>
      <c r="BP66" s="1271"/>
      <c r="BQ66" s="1271"/>
      <c r="BR66" s="1271"/>
      <c r="BS66" s="1271"/>
      <c r="BT66" s="1271"/>
      <c r="BU66" s="1271"/>
      <c r="BV66" s="1271"/>
      <c r="BW66" s="1271"/>
      <c r="BX66" s="1271"/>
      <c r="BY66" s="1271"/>
      <c r="BZ66" s="1271"/>
      <c r="CA66" s="1271"/>
      <c r="CB66" s="1271"/>
      <c r="CC66" s="1271"/>
      <c r="CD66" s="1271"/>
      <c r="CE66" s="1271"/>
      <c r="CF66" s="1271"/>
      <c r="CG66" s="1271"/>
      <c r="CH66" s="1271"/>
      <c r="CI66" s="1271"/>
      <c r="CJ66" s="1271"/>
      <c r="CK66" s="1271"/>
      <c r="CL66" s="1271"/>
      <c r="CM66" s="1271"/>
      <c r="CN66" s="1271"/>
      <c r="CO66" s="1271"/>
      <c r="CP66" s="1271"/>
      <c r="CQ66" s="1271"/>
      <c r="CR66" s="1271"/>
      <c r="CS66" s="1271"/>
      <c r="CT66" s="1271"/>
      <c r="CU66" s="1271"/>
      <c r="CV66" s="1271"/>
      <c r="CW66" s="1271"/>
      <c r="CX66" s="1271"/>
      <c r="CY66" s="1271"/>
      <c r="CZ66" s="1271"/>
      <c r="DA66" s="1271"/>
      <c r="DB66" s="1271"/>
      <c r="DC66" s="1270"/>
    </row>
    <row r="67" spans="2:107" ht="13.5" x14ac:dyDescent="0.15">
      <c r="B67" s="1241"/>
      <c r="AN67" s="1272"/>
      <c r="AO67" s="1271"/>
      <c r="AP67" s="1271"/>
      <c r="AQ67" s="1271"/>
      <c r="AR67" s="1271"/>
      <c r="AS67" s="1271"/>
      <c r="AT67" s="1271"/>
      <c r="AU67" s="1271"/>
      <c r="AV67" s="1271"/>
      <c r="AW67" s="1271"/>
      <c r="AX67" s="1271"/>
      <c r="AY67" s="1271"/>
      <c r="AZ67" s="1271"/>
      <c r="BA67" s="1271"/>
      <c r="BB67" s="1271"/>
      <c r="BC67" s="1271"/>
      <c r="BD67" s="1271"/>
      <c r="BE67" s="1271"/>
      <c r="BF67" s="1271"/>
      <c r="BG67" s="1271"/>
      <c r="BH67" s="1271"/>
      <c r="BI67" s="1271"/>
      <c r="BJ67" s="1271"/>
      <c r="BK67" s="1271"/>
      <c r="BL67" s="1271"/>
      <c r="BM67" s="1271"/>
      <c r="BN67" s="1271"/>
      <c r="BO67" s="1271"/>
      <c r="BP67" s="1271"/>
      <c r="BQ67" s="1271"/>
      <c r="BR67" s="1271"/>
      <c r="BS67" s="1271"/>
      <c r="BT67" s="1271"/>
      <c r="BU67" s="1271"/>
      <c r="BV67" s="1271"/>
      <c r="BW67" s="1271"/>
      <c r="BX67" s="1271"/>
      <c r="BY67" s="1271"/>
      <c r="BZ67" s="1271"/>
      <c r="CA67" s="1271"/>
      <c r="CB67" s="1271"/>
      <c r="CC67" s="1271"/>
      <c r="CD67" s="1271"/>
      <c r="CE67" s="1271"/>
      <c r="CF67" s="1271"/>
      <c r="CG67" s="1271"/>
      <c r="CH67" s="1271"/>
      <c r="CI67" s="1271"/>
      <c r="CJ67" s="1271"/>
      <c r="CK67" s="1271"/>
      <c r="CL67" s="1271"/>
      <c r="CM67" s="1271"/>
      <c r="CN67" s="1271"/>
      <c r="CO67" s="1271"/>
      <c r="CP67" s="1271"/>
      <c r="CQ67" s="1271"/>
      <c r="CR67" s="1271"/>
      <c r="CS67" s="1271"/>
      <c r="CT67" s="1271"/>
      <c r="CU67" s="1271"/>
      <c r="CV67" s="1271"/>
      <c r="CW67" s="1271"/>
      <c r="CX67" s="1271"/>
      <c r="CY67" s="1271"/>
      <c r="CZ67" s="1271"/>
      <c r="DA67" s="1271"/>
      <c r="DB67" s="1271"/>
      <c r="DC67" s="1270"/>
    </row>
    <row r="68" spans="2:107" ht="13.5" x14ac:dyDescent="0.15">
      <c r="B68" s="1241"/>
      <c r="AN68" s="1272"/>
      <c r="AO68" s="1271"/>
      <c r="AP68" s="1271"/>
      <c r="AQ68" s="1271"/>
      <c r="AR68" s="1271"/>
      <c r="AS68" s="1271"/>
      <c r="AT68" s="1271"/>
      <c r="AU68" s="1271"/>
      <c r="AV68" s="1271"/>
      <c r="AW68" s="1271"/>
      <c r="AX68" s="1271"/>
      <c r="AY68" s="1271"/>
      <c r="AZ68" s="1271"/>
      <c r="BA68" s="1271"/>
      <c r="BB68" s="1271"/>
      <c r="BC68" s="1271"/>
      <c r="BD68" s="1271"/>
      <c r="BE68" s="1271"/>
      <c r="BF68" s="1271"/>
      <c r="BG68" s="1271"/>
      <c r="BH68" s="1271"/>
      <c r="BI68" s="1271"/>
      <c r="BJ68" s="1271"/>
      <c r="BK68" s="1271"/>
      <c r="BL68" s="1271"/>
      <c r="BM68" s="1271"/>
      <c r="BN68" s="1271"/>
      <c r="BO68" s="1271"/>
      <c r="BP68" s="1271"/>
      <c r="BQ68" s="1271"/>
      <c r="BR68" s="1271"/>
      <c r="BS68" s="1271"/>
      <c r="BT68" s="1271"/>
      <c r="BU68" s="1271"/>
      <c r="BV68" s="1271"/>
      <c r="BW68" s="1271"/>
      <c r="BX68" s="1271"/>
      <c r="BY68" s="1271"/>
      <c r="BZ68" s="1271"/>
      <c r="CA68" s="1271"/>
      <c r="CB68" s="1271"/>
      <c r="CC68" s="1271"/>
      <c r="CD68" s="1271"/>
      <c r="CE68" s="1271"/>
      <c r="CF68" s="1271"/>
      <c r="CG68" s="1271"/>
      <c r="CH68" s="1271"/>
      <c r="CI68" s="1271"/>
      <c r="CJ68" s="1271"/>
      <c r="CK68" s="1271"/>
      <c r="CL68" s="1271"/>
      <c r="CM68" s="1271"/>
      <c r="CN68" s="1271"/>
      <c r="CO68" s="1271"/>
      <c r="CP68" s="1271"/>
      <c r="CQ68" s="1271"/>
      <c r="CR68" s="1271"/>
      <c r="CS68" s="1271"/>
      <c r="CT68" s="1271"/>
      <c r="CU68" s="1271"/>
      <c r="CV68" s="1271"/>
      <c r="CW68" s="1271"/>
      <c r="CX68" s="1271"/>
      <c r="CY68" s="1271"/>
      <c r="CZ68" s="1271"/>
      <c r="DA68" s="1271"/>
      <c r="DB68" s="1271"/>
      <c r="DC68" s="1270"/>
    </row>
    <row r="69" spans="2:107" ht="13.5" x14ac:dyDescent="0.15">
      <c r="B69" s="1241"/>
      <c r="AN69" s="1269"/>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7"/>
    </row>
    <row r="70" spans="2:107" ht="13.5" x14ac:dyDescent="0.15">
      <c r="B70" s="1241"/>
      <c r="H70" s="1266"/>
      <c r="I70" s="1266"/>
      <c r="J70" s="1264"/>
      <c r="K70" s="1264"/>
      <c r="L70" s="1263"/>
      <c r="M70" s="1264"/>
      <c r="N70" s="1263"/>
      <c r="AN70" s="1254"/>
      <c r="AO70" s="1254"/>
      <c r="AP70" s="1254"/>
      <c r="AZ70" s="1254"/>
      <c r="BA70" s="1254"/>
      <c r="BB70" s="1254"/>
      <c r="BL70" s="1254"/>
      <c r="BM70" s="1254"/>
      <c r="BN70" s="1254"/>
      <c r="BX70" s="1254"/>
      <c r="BY70" s="1254"/>
      <c r="BZ70" s="1254"/>
      <c r="CJ70" s="1254"/>
      <c r="CK70" s="1254"/>
      <c r="CL70" s="1254"/>
      <c r="CV70" s="1254"/>
      <c r="CW70" s="1254"/>
      <c r="CX70" s="1254"/>
    </row>
    <row r="71" spans="2:107" ht="13.5" x14ac:dyDescent="0.15">
      <c r="B71" s="1241"/>
      <c r="G71" s="1262"/>
      <c r="I71" s="1265"/>
      <c r="J71" s="1264"/>
      <c r="K71" s="1264"/>
      <c r="L71" s="1263"/>
      <c r="M71" s="1264"/>
      <c r="N71" s="1263"/>
      <c r="AM71" s="1262"/>
      <c r="AN71" s="1240" t="s">
        <v>622</v>
      </c>
    </row>
    <row r="72" spans="2:107" ht="13.5" x14ac:dyDescent="0.15">
      <c r="B72" s="1241"/>
      <c r="G72" s="1252"/>
      <c r="H72" s="1252"/>
      <c r="I72" s="1252"/>
      <c r="J72" s="1252"/>
      <c r="K72" s="1261"/>
      <c r="L72" s="1261"/>
      <c r="M72" s="1260"/>
      <c r="N72" s="1260"/>
      <c r="AN72" s="1259"/>
      <c r="AO72" s="1258"/>
      <c r="AP72" s="1258"/>
      <c r="AQ72" s="1258"/>
      <c r="AR72" s="1258"/>
      <c r="AS72" s="1258"/>
      <c r="AT72" s="1258"/>
      <c r="AU72" s="1258"/>
      <c r="AV72" s="1258"/>
      <c r="AW72" s="1258"/>
      <c r="AX72" s="1258"/>
      <c r="AY72" s="1258"/>
      <c r="AZ72" s="1258"/>
      <c r="BA72" s="1258"/>
      <c r="BB72" s="1258"/>
      <c r="BC72" s="1258"/>
      <c r="BD72" s="1258"/>
      <c r="BE72" s="1258"/>
      <c r="BF72" s="1258"/>
      <c r="BG72" s="1258"/>
      <c r="BH72" s="1258"/>
      <c r="BI72" s="1258"/>
      <c r="BJ72" s="1258"/>
      <c r="BK72" s="1258"/>
      <c r="BL72" s="1258"/>
      <c r="BM72" s="1258"/>
      <c r="BN72" s="1258"/>
      <c r="BO72" s="1257"/>
      <c r="BP72" s="1249" t="s">
        <v>577</v>
      </c>
      <c r="BQ72" s="1249"/>
      <c r="BR72" s="1249"/>
      <c r="BS72" s="1249"/>
      <c r="BT72" s="1249"/>
      <c r="BU72" s="1249"/>
      <c r="BV72" s="1249"/>
      <c r="BW72" s="1249"/>
      <c r="BX72" s="1249" t="s">
        <v>578</v>
      </c>
      <c r="BY72" s="1249"/>
      <c r="BZ72" s="1249"/>
      <c r="CA72" s="1249"/>
      <c r="CB72" s="1249"/>
      <c r="CC72" s="1249"/>
      <c r="CD72" s="1249"/>
      <c r="CE72" s="1249"/>
      <c r="CF72" s="1249" t="s">
        <v>579</v>
      </c>
      <c r="CG72" s="1249"/>
      <c r="CH72" s="1249"/>
      <c r="CI72" s="1249"/>
      <c r="CJ72" s="1249"/>
      <c r="CK72" s="1249"/>
      <c r="CL72" s="1249"/>
      <c r="CM72" s="1249"/>
      <c r="CN72" s="1249" t="s">
        <v>580</v>
      </c>
      <c r="CO72" s="1249"/>
      <c r="CP72" s="1249"/>
      <c r="CQ72" s="1249"/>
      <c r="CR72" s="1249"/>
      <c r="CS72" s="1249"/>
      <c r="CT72" s="1249"/>
      <c r="CU72" s="1249"/>
      <c r="CV72" s="1249" t="s">
        <v>581</v>
      </c>
      <c r="CW72" s="1249"/>
      <c r="CX72" s="1249"/>
      <c r="CY72" s="1249"/>
      <c r="CZ72" s="1249"/>
      <c r="DA72" s="1249"/>
      <c r="DB72" s="1249"/>
      <c r="DC72" s="1249"/>
    </row>
    <row r="73" spans="2:107" ht="13.5" x14ac:dyDescent="0.15">
      <c r="B73" s="1241"/>
      <c r="G73" s="1256"/>
      <c r="H73" s="1256"/>
      <c r="I73" s="1256"/>
      <c r="J73" s="1256"/>
      <c r="K73" s="1253"/>
      <c r="L73" s="1253"/>
      <c r="M73" s="1253"/>
      <c r="N73" s="1253"/>
      <c r="AM73" s="1254"/>
      <c r="AN73" s="1248" t="s">
        <v>621</v>
      </c>
      <c r="AO73" s="1248"/>
      <c r="AP73" s="1248"/>
      <c r="AQ73" s="1248"/>
      <c r="AR73" s="1248"/>
      <c r="AS73" s="1248"/>
      <c r="AT73" s="1248"/>
      <c r="AU73" s="1248"/>
      <c r="AV73" s="1248"/>
      <c r="AW73" s="1248"/>
      <c r="AX73" s="1248"/>
      <c r="AY73" s="1248"/>
      <c r="AZ73" s="1248"/>
      <c r="BA73" s="1248"/>
      <c r="BB73" s="1248" t="s">
        <v>619</v>
      </c>
      <c r="BC73" s="1248"/>
      <c r="BD73" s="1248"/>
      <c r="BE73" s="1248"/>
      <c r="BF73" s="1248"/>
      <c r="BG73" s="1248"/>
      <c r="BH73" s="1248"/>
      <c r="BI73" s="1248"/>
      <c r="BJ73" s="1248"/>
      <c r="BK73" s="1248"/>
      <c r="BL73" s="1248"/>
      <c r="BM73" s="1248"/>
      <c r="BN73" s="1248"/>
      <c r="BO73" s="1248"/>
      <c r="BP73" s="1247">
        <v>79.5</v>
      </c>
      <c r="BQ73" s="1247"/>
      <c r="BR73" s="1247"/>
      <c r="BS73" s="1247"/>
      <c r="BT73" s="1247"/>
      <c r="BU73" s="1247"/>
      <c r="BV73" s="1247"/>
      <c r="BW73" s="1247"/>
      <c r="BX73" s="1247">
        <v>79.400000000000006</v>
      </c>
      <c r="BY73" s="1247"/>
      <c r="BZ73" s="1247"/>
      <c r="CA73" s="1247"/>
      <c r="CB73" s="1247"/>
      <c r="CC73" s="1247"/>
      <c r="CD73" s="1247"/>
      <c r="CE73" s="1247"/>
      <c r="CF73" s="1247">
        <v>83.2</v>
      </c>
      <c r="CG73" s="1247"/>
      <c r="CH73" s="1247"/>
      <c r="CI73" s="1247"/>
      <c r="CJ73" s="1247"/>
      <c r="CK73" s="1247"/>
      <c r="CL73" s="1247"/>
      <c r="CM73" s="1247"/>
      <c r="CN73" s="1247">
        <v>76.2</v>
      </c>
      <c r="CO73" s="1247"/>
      <c r="CP73" s="1247"/>
      <c r="CQ73" s="1247"/>
      <c r="CR73" s="1247"/>
      <c r="CS73" s="1247"/>
      <c r="CT73" s="1247"/>
      <c r="CU73" s="1247"/>
      <c r="CV73" s="1247">
        <v>48.1</v>
      </c>
      <c r="CW73" s="1247"/>
      <c r="CX73" s="1247"/>
      <c r="CY73" s="1247"/>
      <c r="CZ73" s="1247"/>
      <c r="DA73" s="1247"/>
      <c r="DB73" s="1247"/>
      <c r="DC73" s="1247"/>
    </row>
    <row r="74" spans="2:107" ht="13.5" x14ac:dyDescent="0.15">
      <c r="B74" s="1241"/>
      <c r="G74" s="1256"/>
      <c r="H74" s="1256"/>
      <c r="I74" s="1256"/>
      <c r="J74" s="1256"/>
      <c r="K74" s="1253"/>
      <c r="L74" s="1253"/>
      <c r="M74" s="1253"/>
      <c r="N74" s="1253"/>
      <c r="AM74" s="1254"/>
      <c r="AN74" s="1248"/>
      <c r="AO74" s="1248"/>
      <c r="AP74" s="1248"/>
      <c r="AQ74" s="1248"/>
      <c r="AR74" s="1248"/>
      <c r="AS74" s="1248"/>
      <c r="AT74" s="1248"/>
      <c r="AU74" s="1248"/>
      <c r="AV74" s="1248"/>
      <c r="AW74" s="1248"/>
      <c r="AX74" s="1248"/>
      <c r="AY74" s="1248"/>
      <c r="AZ74" s="1248"/>
      <c r="BA74" s="1248"/>
      <c r="BB74" s="1248"/>
      <c r="BC74" s="1248"/>
      <c r="BD74" s="1248"/>
      <c r="BE74" s="1248"/>
      <c r="BF74" s="1248"/>
      <c r="BG74" s="1248"/>
      <c r="BH74" s="1248"/>
      <c r="BI74" s="1248"/>
      <c r="BJ74" s="1248"/>
      <c r="BK74" s="1248"/>
      <c r="BL74" s="1248"/>
      <c r="BM74" s="1248"/>
      <c r="BN74" s="1248"/>
      <c r="BO74" s="1248"/>
      <c r="BP74" s="1247"/>
      <c r="BQ74" s="1247"/>
      <c r="BR74" s="1247"/>
      <c r="BS74" s="1247"/>
      <c r="BT74" s="1247"/>
      <c r="BU74" s="1247"/>
      <c r="BV74" s="1247"/>
      <c r="BW74" s="1247"/>
      <c r="BX74" s="1247"/>
      <c r="BY74" s="1247"/>
      <c r="BZ74" s="1247"/>
      <c r="CA74" s="1247"/>
      <c r="CB74" s="1247"/>
      <c r="CC74" s="1247"/>
      <c r="CD74" s="1247"/>
      <c r="CE74" s="1247"/>
      <c r="CF74" s="1247"/>
      <c r="CG74" s="1247"/>
      <c r="CH74" s="1247"/>
      <c r="CI74" s="1247"/>
      <c r="CJ74" s="1247"/>
      <c r="CK74" s="1247"/>
      <c r="CL74" s="1247"/>
      <c r="CM74" s="1247"/>
      <c r="CN74" s="1247"/>
      <c r="CO74" s="1247"/>
      <c r="CP74" s="1247"/>
      <c r="CQ74" s="1247"/>
      <c r="CR74" s="1247"/>
      <c r="CS74" s="1247"/>
      <c r="CT74" s="1247"/>
      <c r="CU74" s="1247"/>
      <c r="CV74" s="1247"/>
      <c r="CW74" s="1247"/>
      <c r="CX74" s="1247"/>
      <c r="CY74" s="1247"/>
      <c r="CZ74" s="1247"/>
      <c r="DA74" s="1247"/>
      <c r="DB74" s="1247"/>
      <c r="DC74" s="1247"/>
    </row>
    <row r="75" spans="2:107" ht="13.5" x14ac:dyDescent="0.15">
      <c r="B75" s="1241"/>
      <c r="G75" s="1256"/>
      <c r="H75" s="1256"/>
      <c r="I75" s="1252"/>
      <c r="J75" s="1252"/>
      <c r="K75" s="1255"/>
      <c r="L75" s="1255"/>
      <c r="M75" s="1255"/>
      <c r="N75" s="1255"/>
      <c r="AM75" s="1254"/>
      <c r="AN75" s="1248"/>
      <c r="AO75" s="1248"/>
      <c r="AP75" s="1248"/>
      <c r="AQ75" s="1248"/>
      <c r="AR75" s="1248"/>
      <c r="AS75" s="1248"/>
      <c r="AT75" s="1248"/>
      <c r="AU75" s="1248"/>
      <c r="AV75" s="1248"/>
      <c r="AW75" s="1248"/>
      <c r="AX75" s="1248"/>
      <c r="AY75" s="1248"/>
      <c r="AZ75" s="1248"/>
      <c r="BA75" s="1248"/>
      <c r="BB75" s="1248" t="s">
        <v>618</v>
      </c>
      <c r="BC75" s="1248"/>
      <c r="BD75" s="1248"/>
      <c r="BE75" s="1248"/>
      <c r="BF75" s="1248"/>
      <c r="BG75" s="1248"/>
      <c r="BH75" s="1248"/>
      <c r="BI75" s="1248"/>
      <c r="BJ75" s="1248"/>
      <c r="BK75" s="1248"/>
      <c r="BL75" s="1248"/>
      <c r="BM75" s="1248"/>
      <c r="BN75" s="1248"/>
      <c r="BO75" s="1248"/>
      <c r="BP75" s="1247">
        <v>12.2</v>
      </c>
      <c r="BQ75" s="1247"/>
      <c r="BR75" s="1247"/>
      <c r="BS75" s="1247"/>
      <c r="BT75" s="1247"/>
      <c r="BU75" s="1247"/>
      <c r="BV75" s="1247"/>
      <c r="BW75" s="1247"/>
      <c r="BX75" s="1247">
        <v>12.3</v>
      </c>
      <c r="BY75" s="1247"/>
      <c r="BZ75" s="1247"/>
      <c r="CA75" s="1247"/>
      <c r="CB75" s="1247"/>
      <c r="CC75" s="1247"/>
      <c r="CD75" s="1247"/>
      <c r="CE75" s="1247"/>
      <c r="CF75" s="1247">
        <v>12.3</v>
      </c>
      <c r="CG75" s="1247"/>
      <c r="CH75" s="1247"/>
      <c r="CI75" s="1247"/>
      <c r="CJ75" s="1247"/>
      <c r="CK75" s="1247"/>
      <c r="CL75" s="1247"/>
      <c r="CM75" s="1247"/>
      <c r="CN75" s="1247">
        <v>11.5</v>
      </c>
      <c r="CO75" s="1247"/>
      <c r="CP75" s="1247"/>
      <c r="CQ75" s="1247"/>
      <c r="CR75" s="1247"/>
      <c r="CS75" s="1247"/>
      <c r="CT75" s="1247"/>
      <c r="CU75" s="1247"/>
      <c r="CV75" s="1247">
        <v>10.8</v>
      </c>
      <c r="CW75" s="1247"/>
      <c r="CX75" s="1247"/>
      <c r="CY75" s="1247"/>
      <c r="CZ75" s="1247"/>
      <c r="DA75" s="1247"/>
      <c r="DB75" s="1247"/>
      <c r="DC75" s="1247"/>
    </row>
    <row r="76" spans="2:107" ht="13.5" x14ac:dyDescent="0.15">
      <c r="B76" s="1241"/>
      <c r="G76" s="1256"/>
      <c r="H76" s="1256"/>
      <c r="I76" s="1252"/>
      <c r="J76" s="1252"/>
      <c r="K76" s="1255"/>
      <c r="L76" s="1255"/>
      <c r="M76" s="1255"/>
      <c r="N76" s="1255"/>
      <c r="AM76" s="1254"/>
      <c r="AN76" s="1248"/>
      <c r="AO76" s="1248"/>
      <c r="AP76" s="1248"/>
      <c r="AQ76" s="1248"/>
      <c r="AR76" s="1248"/>
      <c r="AS76" s="1248"/>
      <c r="AT76" s="1248"/>
      <c r="AU76" s="1248"/>
      <c r="AV76" s="1248"/>
      <c r="AW76" s="1248"/>
      <c r="AX76" s="1248"/>
      <c r="AY76" s="1248"/>
      <c r="AZ76" s="1248"/>
      <c r="BA76" s="1248"/>
      <c r="BB76" s="1248"/>
      <c r="BC76" s="1248"/>
      <c r="BD76" s="1248"/>
      <c r="BE76" s="1248"/>
      <c r="BF76" s="1248"/>
      <c r="BG76" s="1248"/>
      <c r="BH76" s="1248"/>
      <c r="BI76" s="1248"/>
      <c r="BJ76" s="1248"/>
      <c r="BK76" s="1248"/>
      <c r="BL76" s="1248"/>
      <c r="BM76" s="1248"/>
      <c r="BN76" s="1248"/>
      <c r="BO76" s="1248"/>
      <c r="BP76" s="1247"/>
      <c r="BQ76" s="1247"/>
      <c r="BR76" s="1247"/>
      <c r="BS76" s="1247"/>
      <c r="BT76" s="1247"/>
      <c r="BU76" s="1247"/>
      <c r="BV76" s="1247"/>
      <c r="BW76" s="1247"/>
      <c r="BX76" s="1247"/>
      <c r="BY76" s="1247"/>
      <c r="BZ76" s="1247"/>
      <c r="CA76" s="1247"/>
      <c r="CB76" s="1247"/>
      <c r="CC76" s="1247"/>
      <c r="CD76" s="1247"/>
      <c r="CE76" s="1247"/>
      <c r="CF76" s="1247"/>
      <c r="CG76" s="1247"/>
      <c r="CH76" s="1247"/>
      <c r="CI76" s="1247"/>
      <c r="CJ76" s="1247"/>
      <c r="CK76" s="1247"/>
      <c r="CL76" s="1247"/>
      <c r="CM76" s="1247"/>
      <c r="CN76" s="1247"/>
      <c r="CO76" s="1247"/>
      <c r="CP76" s="1247"/>
      <c r="CQ76" s="1247"/>
      <c r="CR76" s="1247"/>
      <c r="CS76" s="1247"/>
      <c r="CT76" s="1247"/>
      <c r="CU76" s="1247"/>
      <c r="CV76" s="1247"/>
      <c r="CW76" s="1247"/>
      <c r="CX76" s="1247"/>
      <c r="CY76" s="1247"/>
      <c r="CZ76" s="1247"/>
      <c r="DA76" s="1247"/>
      <c r="DB76" s="1247"/>
      <c r="DC76" s="1247"/>
    </row>
    <row r="77" spans="2:107" ht="13.5" x14ac:dyDescent="0.15">
      <c r="B77" s="1241"/>
      <c r="G77" s="1252"/>
      <c r="H77" s="1252"/>
      <c r="I77" s="1252"/>
      <c r="J77" s="1252"/>
      <c r="K77" s="1253"/>
      <c r="L77" s="1253"/>
      <c r="M77" s="1253"/>
      <c r="N77" s="1253"/>
      <c r="AN77" s="1249" t="s">
        <v>620</v>
      </c>
      <c r="AO77" s="1249"/>
      <c r="AP77" s="1249"/>
      <c r="AQ77" s="1249"/>
      <c r="AR77" s="1249"/>
      <c r="AS77" s="1249"/>
      <c r="AT77" s="1249"/>
      <c r="AU77" s="1249"/>
      <c r="AV77" s="1249"/>
      <c r="AW77" s="1249"/>
      <c r="AX77" s="1249"/>
      <c r="AY77" s="1249"/>
      <c r="AZ77" s="1249"/>
      <c r="BA77" s="1249"/>
      <c r="BB77" s="1248" t="s">
        <v>619</v>
      </c>
      <c r="BC77" s="1248"/>
      <c r="BD77" s="1248"/>
      <c r="BE77" s="1248"/>
      <c r="BF77" s="1248"/>
      <c r="BG77" s="1248"/>
      <c r="BH77" s="1248"/>
      <c r="BI77" s="1248"/>
      <c r="BJ77" s="1248"/>
      <c r="BK77" s="1248"/>
      <c r="BL77" s="1248"/>
      <c r="BM77" s="1248"/>
      <c r="BN77" s="1248"/>
      <c r="BO77" s="1248"/>
      <c r="BP77" s="1247">
        <v>53.4</v>
      </c>
      <c r="BQ77" s="1247"/>
      <c r="BR77" s="1247"/>
      <c r="BS77" s="1247"/>
      <c r="BT77" s="1247"/>
      <c r="BU77" s="1247"/>
      <c r="BV77" s="1247"/>
      <c r="BW77" s="1247"/>
      <c r="BX77" s="1247">
        <v>48</v>
      </c>
      <c r="BY77" s="1247"/>
      <c r="BZ77" s="1247"/>
      <c r="CA77" s="1247"/>
      <c r="CB77" s="1247"/>
      <c r="CC77" s="1247"/>
      <c r="CD77" s="1247"/>
      <c r="CE77" s="1247"/>
      <c r="CF77" s="1247">
        <v>49.1</v>
      </c>
      <c r="CG77" s="1247"/>
      <c r="CH77" s="1247"/>
      <c r="CI77" s="1247"/>
      <c r="CJ77" s="1247"/>
      <c r="CK77" s="1247"/>
      <c r="CL77" s="1247"/>
      <c r="CM77" s="1247"/>
      <c r="CN77" s="1247">
        <v>41.5</v>
      </c>
      <c r="CO77" s="1247"/>
      <c r="CP77" s="1247"/>
      <c r="CQ77" s="1247"/>
      <c r="CR77" s="1247"/>
      <c r="CS77" s="1247"/>
      <c r="CT77" s="1247"/>
      <c r="CU77" s="1247"/>
      <c r="CV77" s="1247">
        <v>25.2</v>
      </c>
      <c r="CW77" s="1247"/>
      <c r="CX77" s="1247"/>
      <c r="CY77" s="1247"/>
      <c r="CZ77" s="1247"/>
      <c r="DA77" s="1247"/>
      <c r="DB77" s="1247"/>
      <c r="DC77" s="1247"/>
    </row>
    <row r="78" spans="2:107" ht="13.5" x14ac:dyDescent="0.15">
      <c r="B78" s="1241"/>
      <c r="G78" s="1252"/>
      <c r="H78" s="1252"/>
      <c r="I78" s="1252"/>
      <c r="J78" s="1252"/>
      <c r="K78" s="1253"/>
      <c r="L78" s="1253"/>
      <c r="M78" s="1253"/>
      <c r="N78" s="1253"/>
      <c r="AN78" s="1249"/>
      <c r="AO78" s="1249"/>
      <c r="AP78" s="1249"/>
      <c r="AQ78" s="1249"/>
      <c r="AR78" s="1249"/>
      <c r="AS78" s="1249"/>
      <c r="AT78" s="1249"/>
      <c r="AU78" s="1249"/>
      <c r="AV78" s="1249"/>
      <c r="AW78" s="1249"/>
      <c r="AX78" s="1249"/>
      <c r="AY78" s="1249"/>
      <c r="AZ78" s="1249"/>
      <c r="BA78" s="1249"/>
      <c r="BB78" s="1248"/>
      <c r="BC78" s="1248"/>
      <c r="BD78" s="1248"/>
      <c r="BE78" s="1248"/>
      <c r="BF78" s="1248"/>
      <c r="BG78" s="1248"/>
      <c r="BH78" s="1248"/>
      <c r="BI78" s="1248"/>
      <c r="BJ78" s="1248"/>
      <c r="BK78" s="1248"/>
      <c r="BL78" s="1248"/>
      <c r="BM78" s="1248"/>
      <c r="BN78" s="1248"/>
      <c r="BO78" s="1248"/>
      <c r="BP78" s="1247"/>
      <c r="BQ78" s="1247"/>
      <c r="BR78" s="1247"/>
      <c r="BS78" s="1247"/>
      <c r="BT78" s="1247"/>
      <c r="BU78" s="1247"/>
      <c r="BV78" s="1247"/>
      <c r="BW78" s="1247"/>
      <c r="BX78" s="1247"/>
      <c r="BY78" s="1247"/>
      <c r="BZ78" s="1247"/>
      <c r="CA78" s="1247"/>
      <c r="CB78" s="1247"/>
      <c r="CC78" s="1247"/>
      <c r="CD78" s="1247"/>
      <c r="CE78" s="1247"/>
      <c r="CF78" s="1247"/>
      <c r="CG78" s="1247"/>
      <c r="CH78" s="1247"/>
      <c r="CI78" s="1247"/>
      <c r="CJ78" s="1247"/>
      <c r="CK78" s="1247"/>
      <c r="CL78" s="1247"/>
      <c r="CM78" s="1247"/>
      <c r="CN78" s="1247"/>
      <c r="CO78" s="1247"/>
      <c r="CP78" s="1247"/>
      <c r="CQ78" s="1247"/>
      <c r="CR78" s="1247"/>
      <c r="CS78" s="1247"/>
      <c r="CT78" s="1247"/>
      <c r="CU78" s="1247"/>
      <c r="CV78" s="1247"/>
      <c r="CW78" s="1247"/>
      <c r="CX78" s="1247"/>
      <c r="CY78" s="1247"/>
      <c r="CZ78" s="1247"/>
      <c r="DA78" s="1247"/>
      <c r="DB78" s="1247"/>
      <c r="DC78" s="1247"/>
    </row>
    <row r="79" spans="2:107" ht="13.5" x14ac:dyDescent="0.15">
      <c r="B79" s="1241"/>
      <c r="G79" s="1252"/>
      <c r="H79" s="1252"/>
      <c r="I79" s="1251"/>
      <c r="J79" s="1251"/>
      <c r="K79" s="1250"/>
      <c r="L79" s="1250"/>
      <c r="M79" s="1250"/>
      <c r="N79" s="1250"/>
      <c r="AN79" s="1249"/>
      <c r="AO79" s="1249"/>
      <c r="AP79" s="1249"/>
      <c r="AQ79" s="1249"/>
      <c r="AR79" s="1249"/>
      <c r="AS79" s="1249"/>
      <c r="AT79" s="1249"/>
      <c r="AU79" s="1249"/>
      <c r="AV79" s="1249"/>
      <c r="AW79" s="1249"/>
      <c r="AX79" s="1249"/>
      <c r="AY79" s="1249"/>
      <c r="AZ79" s="1249"/>
      <c r="BA79" s="1249"/>
      <c r="BB79" s="1248" t="s">
        <v>618</v>
      </c>
      <c r="BC79" s="1248"/>
      <c r="BD79" s="1248"/>
      <c r="BE79" s="1248"/>
      <c r="BF79" s="1248"/>
      <c r="BG79" s="1248"/>
      <c r="BH79" s="1248"/>
      <c r="BI79" s="1248"/>
      <c r="BJ79" s="1248"/>
      <c r="BK79" s="1248"/>
      <c r="BL79" s="1248"/>
      <c r="BM79" s="1248"/>
      <c r="BN79" s="1248"/>
      <c r="BO79" s="1248"/>
      <c r="BP79" s="1247">
        <v>9.8000000000000007</v>
      </c>
      <c r="BQ79" s="1247"/>
      <c r="BR79" s="1247"/>
      <c r="BS79" s="1247"/>
      <c r="BT79" s="1247"/>
      <c r="BU79" s="1247"/>
      <c r="BV79" s="1247"/>
      <c r="BW79" s="1247"/>
      <c r="BX79" s="1247">
        <v>9.6</v>
      </c>
      <c r="BY79" s="1247"/>
      <c r="BZ79" s="1247"/>
      <c r="CA79" s="1247"/>
      <c r="CB79" s="1247"/>
      <c r="CC79" s="1247"/>
      <c r="CD79" s="1247"/>
      <c r="CE79" s="1247"/>
      <c r="CF79" s="1247">
        <v>9.5</v>
      </c>
      <c r="CG79" s="1247"/>
      <c r="CH79" s="1247"/>
      <c r="CI79" s="1247"/>
      <c r="CJ79" s="1247"/>
      <c r="CK79" s="1247"/>
      <c r="CL79" s="1247"/>
      <c r="CM79" s="1247"/>
      <c r="CN79" s="1247">
        <v>9.1999999999999993</v>
      </c>
      <c r="CO79" s="1247"/>
      <c r="CP79" s="1247"/>
      <c r="CQ79" s="1247"/>
      <c r="CR79" s="1247"/>
      <c r="CS79" s="1247"/>
      <c r="CT79" s="1247"/>
      <c r="CU79" s="1247"/>
      <c r="CV79" s="1247">
        <v>8.9</v>
      </c>
      <c r="CW79" s="1247"/>
      <c r="CX79" s="1247"/>
      <c r="CY79" s="1247"/>
      <c r="CZ79" s="1247"/>
      <c r="DA79" s="1247"/>
      <c r="DB79" s="1247"/>
      <c r="DC79" s="1247"/>
    </row>
    <row r="80" spans="2:107" ht="13.5" x14ac:dyDescent="0.15">
      <c r="B80" s="1241"/>
      <c r="G80" s="1252"/>
      <c r="H80" s="1252"/>
      <c r="I80" s="1251"/>
      <c r="J80" s="1251"/>
      <c r="K80" s="1250"/>
      <c r="L80" s="1250"/>
      <c r="M80" s="1250"/>
      <c r="N80" s="1250"/>
      <c r="AN80" s="1249"/>
      <c r="AO80" s="1249"/>
      <c r="AP80" s="1249"/>
      <c r="AQ80" s="1249"/>
      <c r="AR80" s="1249"/>
      <c r="AS80" s="1249"/>
      <c r="AT80" s="1249"/>
      <c r="AU80" s="1249"/>
      <c r="AV80" s="1249"/>
      <c r="AW80" s="1249"/>
      <c r="AX80" s="1249"/>
      <c r="AY80" s="1249"/>
      <c r="AZ80" s="1249"/>
      <c r="BA80" s="1249"/>
      <c r="BB80" s="1248"/>
      <c r="BC80" s="1248"/>
      <c r="BD80" s="1248"/>
      <c r="BE80" s="1248"/>
      <c r="BF80" s="1248"/>
      <c r="BG80" s="1248"/>
      <c r="BH80" s="1248"/>
      <c r="BI80" s="1248"/>
      <c r="BJ80" s="1248"/>
      <c r="BK80" s="1248"/>
      <c r="BL80" s="1248"/>
      <c r="BM80" s="1248"/>
      <c r="BN80" s="1248"/>
      <c r="BO80" s="1248"/>
      <c r="BP80" s="1247"/>
      <c r="BQ80" s="1247"/>
      <c r="BR80" s="1247"/>
      <c r="BS80" s="1247"/>
      <c r="BT80" s="1247"/>
      <c r="BU80" s="1247"/>
      <c r="BV80" s="1247"/>
      <c r="BW80" s="1247"/>
      <c r="BX80" s="1247"/>
      <c r="BY80" s="1247"/>
      <c r="BZ80" s="1247"/>
      <c r="CA80" s="1247"/>
      <c r="CB80" s="1247"/>
      <c r="CC80" s="1247"/>
      <c r="CD80" s="1247"/>
      <c r="CE80" s="1247"/>
      <c r="CF80" s="1247"/>
      <c r="CG80" s="1247"/>
      <c r="CH80" s="1247"/>
      <c r="CI80" s="1247"/>
      <c r="CJ80" s="1247"/>
      <c r="CK80" s="1247"/>
      <c r="CL80" s="1247"/>
      <c r="CM80" s="1247"/>
      <c r="CN80" s="1247"/>
      <c r="CO80" s="1247"/>
      <c r="CP80" s="1247"/>
      <c r="CQ80" s="1247"/>
      <c r="CR80" s="1247"/>
      <c r="CS80" s="1247"/>
      <c r="CT80" s="1247"/>
      <c r="CU80" s="1247"/>
      <c r="CV80" s="1247"/>
      <c r="CW80" s="1247"/>
      <c r="CX80" s="1247"/>
      <c r="CY80" s="1247"/>
      <c r="CZ80" s="1247"/>
      <c r="DA80" s="1247"/>
      <c r="DB80" s="1247"/>
      <c r="DC80" s="1247"/>
    </row>
    <row r="81" spans="2:109" ht="13.5" x14ac:dyDescent="0.15">
      <c r="B81" s="1241"/>
    </row>
    <row r="82" spans="2:109" ht="17.25" x14ac:dyDescent="0.15">
      <c r="B82" s="1241"/>
      <c r="K82" s="1246"/>
      <c r="L82" s="1246"/>
      <c r="M82" s="1246"/>
      <c r="N82" s="1246"/>
      <c r="AQ82" s="1246"/>
      <c r="AR82" s="1246"/>
      <c r="AS82" s="1246"/>
      <c r="AT82" s="1246"/>
      <c r="BC82" s="1246"/>
      <c r="BD82" s="1246"/>
      <c r="BE82" s="1246"/>
      <c r="BF82" s="1246"/>
      <c r="BO82" s="1246"/>
      <c r="BP82" s="1246"/>
      <c r="BQ82" s="1246"/>
      <c r="BR82" s="1246"/>
      <c r="CA82" s="1246"/>
      <c r="CB82" s="1246"/>
      <c r="CC82" s="1246"/>
      <c r="CD82" s="1246"/>
      <c r="CM82" s="1246"/>
      <c r="CN82" s="1246"/>
      <c r="CO82" s="1246"/>
      <c r="CP82" s="1246"/>
      <c r="CY82" s="1246"/>
      <c r="CZ82" s="1246"/>
      <c r="DA82" s="1246"/>
      <c r="DB82" s="1246"/>
      <c r="DC82" s="1246"/>
    </row>
    <row r="83" spans="2:109" ht="13.5" x14ac:dyDescent="0.15">
      <c r="B83" s="1245"/>
      <c r="C83" s="1244"/>
      <c r="D83" s="1244"/>
      <c r="E83" s="1244"/>
      <c r="F83" s="1244"/>
      <c r="G83" s="1244"/>
      <c r="H83" s="1244"/>
      <c r="I83" s="1244"/>
      <c r="J83" s="1244"/>
      <c r="K83" s="1244"/>
      <c r="L83" s="1244"/>
      <c r="M83" s="1244"/>
      <c r="N83" s="1244"/>
      <c r="O83" s="1244"/>
      <c r="P83" s="1244"/>
      <c r="Q83" s="1244"/>
      <c r="R83" s="1244"/>
      <c r="S83" s="1244"/>
      <c r="T83" s="1244"/>
      <c r="U83" s="1244"/>
      <c r="V83" s="1244"/>
      <c r="W83" s="1244"/>
      <c r="X83" s="1244"/>
      <c r="Y83" s="1244"/>
      <c r="Z83" s="1244"/>
      <c r="AA83" s="1244"/>
      <c r="AB83" s="1244"/>
      <c r="AC83" s="1244"/>
      <c r="AD83" s="1244"/>
      <c r="AE83" s="1244"/>
      <c r="AF83" s="1244"/>
      <c r="AG83" s="1244"/>
      <c r="AH83" s="1244"/>
      <c r="AI83" s="1244"/>
      <c r="AJ83" s="1244"/>
      <c r="AK83" s="1244"/>
      <c r="AL83" s="1244"/>
      <c r="AM83" s="1244"/>
      <c r="AN83" s="1244"/>
      <c r="AO83" s="1244"/>
      <c r="AP83" s="1244"/>
      <c r="AQ83" s="1244"/>
      <c r="AR83" s="1244"/>
      <c r="AS83" s="1244"/>
      <c r="AT83" s="1244"/>
      <c r="AU83" s="1244"/>
      <c r="AV83" s="1244"/>
      <c r="AW83" s="1244"/>
      <c r="AX83" s="1244"/>
      <c r="AY83" s="1244"/>
      <c r="AZ83" s="1244"/>
      <c r="BA83" s="1244"/>
      <c r="BB83" s="1244"/>
      <c r="BC83" s="1244"/>
      <c r="BD83" s="1244"/>
      <c r="BE83" s="1244"/>
      <c r="BF83" s="1244"/>
      <c r="BG83" s="1244"/>
      <c r="BH83" s="1244"/>
      <c r="BI83" s="1244"/>
      <c r="BJ83" s="1244"/>
      <c r="BK83" s="1244"/>
      <c r="BL83" s="1244"/>
      <c r="BM83" s="1244"/>
      <c r="BN83" s="1244"/>
      <c r="BO83" s="1244"/>
      <c r="BP83" s="1244"/>
      <c r="BQ83" s="1244"/>
      <c r="BR83" s="1244"/>
      <c r="BS83" s="1244"/>
      <c r="BT83" s="1244"/>
      <c r="BU83" s="1244"/>
      <c r="BV83" s="1244"/>
      <c r="BW83" s="1244"/>
      <c r="BX83" s="1244"/>
      <c r="BY83" s="1244"/>
      <c r="BZ83" s="1244"/>
      <c r="CA83" s="1244"/>
      <c r="CB83" s="1244"/>
      <c r="CC83" s="1244"/>
      <c r="CD83" s="1244"/>
      <c r="CE83" s="1244"/>
      <c r="CF83" s="1244"/>
      <c r="CG83" s="1244"/>
      <c r="CH83" s="1244"/>
      <c r="CI83" s="1244"/>
      <c r="CJ83" s="1244"/>
      <c r="CK83" s="1244"/>
      <c r="CL83" s="1244"/>
      <c r="CM83" s="1244"/>
      <c r="CN83" s="1244"/>
      <c r="CO83" s="1244"/>
      <c r="CP83" s="1244"/>
      <c r="CQ83" s="1244"/>
      <c r="CR83" s="1244"/>
      <c r="CS83" s="1244"/>
      <c r="CT83" s="1244"/>
      <c r="CU83" s="1244"/>
      <c r="CV83" s="1244"/>
      <c r="CW83" s="1244"/>
      <c r="CX83" s="1244"/>
      <c r="CY83" s="1244"/>
      <c r="CZ83" s="1244"/>
      <c r="DA83" s="1244"/>
      <c r="DB83" s="1244"/>
      <c r="DC83" s="1244"/>
      <c r="DD83" s="1243"/>
    </row>
    <row r="84" spans="2:109" ht="13.5" x14ac:dyDescent="0.15">
      <c r="DD84" s="1240"/>
      <c r="DE84" s="1240"/>
    </row>
    <row r="85" spans="2:109" ht="13.5" x14ac:dyDescent="0.15">
      <c r="DD85" s="1240"/>
      <c r="DE85" s="1240"/>
    </row>
  </sheetData>
  <sheetProtection algorithmName="SHA-512" hashValue="pTiENSzZRO3vlrT2C1QlUhdz/owIJlvrDhjE2KymlNVg/zG62Ultmva3Pvnmj+bG4FUuOx5g0nO4K3PKsmMLow==" saltValue="LROHZrjaF1PxKhSUbRygNg==" spinCount="100000" sheet="1" objects="1" scenarios="1" formatCells="0"/>
  <dataConsolidate/>
  <mergeCells count="112">
    <mergeCell ref="CV50:DC50"/>
    <mergeCell ref="CV51:DC52"/>
    <mergeCell ref="CN51:CU52"/>
    <mergeCell ref="G51:H54"/>
    <mergeCell ref="BX51:CE52"/>
    <mergeCell ref="CF51:CM52"/>
    <mergeCell ref="AN43:DC47"/>
    <mergeCell ref="CV53:DC54"/>
    <mergeCell ref="G50:J50"/>
    <mergeCell ref="AN50:BO50"/>
    <mergeCell ref="BP50:BW50"/>
    <mergeCell ref="BX50:CE50"/>
    <mergeCell ref="CF50:CM50"/>
    <mergeCell ref="CN50:CU50"/>
    <mergeCell ref="AN55:BA58"/>
    <mergeCell ref="BB55:BO56"/>
    <mergeCell ref="BP55:BW56"/>
    <mergeCell ref="BP57:BW58"/>
    <mergeCell ref="L57:L58"/>
    <mergeCell ref="M57:M58"/>
    <mergeCell ref="N57:N58"/>
    <mergeCell ref="BB57:BO58"/>
    <mergeCell ref="CF53:CM54"/>
    <mergeCell ref="AN51:BA54"/>
    <mergeCell ref="BB51:BO52"/>
    <mergeCell ref="BP51:BW52"/>
    <mergeCell ref="G55:H58"/>
    <mergeCell ref="I55:J56"/>
    <mergeCell ref="K55:K56"/>
    <mergeCell ref="L55:L56"/>
    <mergeCell ref="M55:M56"/>
    <mergeCell ref="N55:N56"/>
    <mergeCell ref="I57:J58"/>
    <mergeCell ref="K57:K58"/>
    <mergeCell ref="I53:J54"/>
    <mergeCell ref="K53:K54"/>
    <mergeCell ref="L53:L54"/>
    <mergeCell ref="M53:M54"/>
    <mergeCell ref="CN53:CU54"/>
    <mergeCell ref="I51:J52"/>
    <mergeCell ref="K51:K52"/>
    <mergeCell ref="L51:L52"/>
    <mergeCell ref="M51:M52"/>
    <mergeCell ref="N51:N52"/>
    <mergeCell ref="N53:N54"/>
    <mergeCell ref="BB53:BO54"/>
    <mergeCell ref="BP53:BW54"/>
    <mergeCell ref="BX53:CE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A1A0D9-28D5-4E00-B181-77FA5CB8CC6B}">
  <sheetPr>
    <pageSetUpPr fitToPage="1"/>
  </sheetPr>
  <dimension ref="A1:DR125"/>
  <sheetViews>
    <sheetView showGridLines="0" zoomScaleNormal="100" zoomScaleSheetLayoutView="70" workbookViewId="0">
      <selection activeCell="C120" sqref="C120"/>
    </sheetView>
  </sheetViews>
  <sheetFormatPr defaultColWidth="0" defaultRowHeight="13.5" customHeight="1" zeroHeight="1" x14ac:dyDescent="0.15"/>
  <cols>
    <col min="1" max="34" width="2.5" style="256" customWidth="1"/>
    <col min="35" max="122" width="2.5" style="255" customWidth="1"/>
    <col min="123" max="16384" width="2.5" style="255" hidden="1"/>
  </cols>
  <sheetData>
    <row r="1" spans="1:34"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x14ac:dyDescent="0.15">
      <c r="S2" s="255"/>
      <c r="AH2" s="255"/>
    </row>
    <row r="3" spans="1: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x14ac:dyDescent="0.15"/>
    <row r="5" spans="1:34" x14ac:dyDescent="0.15"/>
    <row r="6" spans="1:34" x14ac:dyDescent="0.15"/>
    <row r="7" spans="1:34" x14ac:dyDescent="0.15"/>
    <row r="8" spans="1:34" x14ac:dyDescent="0.15"/>
    <row r="9" spans="1:34" x14ac:dyDescent="0.15">
      <c r="AH9" s="2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524</v>
      </c>
    </row>
  </sheetData>
  <sheetProtection algorithmName="SHA-512" hashValue="bmXaMeIWkZk+wCffwLxm7CyZ7bfHBD0d9mkwIx9M8dWDff3woNyOVE4hrWZC3JiVwePbXUbHaNrScOt+82dFUw==" saltValue="HxYCaHAyONLXOKZ5rLU0y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64A316-4BFE-4071-904D-E993F1968274}">
  <sheetPr>
    <pageSetUpPr fitToPage="1"/>
  </sheetPr>
  <dimension ref="A1:DR125"/>
  <sheetViews>
    <sheetView showGridLines="0" zoomScaleNormal="100" zoomScaleSheetLayoutView="55" workbookViewId="0">
      <selection activeCell="CL112" sqref="CL112"/>
    </sheetView>
  </sheetViews>
  <sheetFormatPr defaultColWidth="0" defaultRowHeight="13.5" customHeight="1" zeroHeight="1" x14ac:dyDescent="0.15"/>
  <cols>
    <col min="1" max="34" width="2.5" style="256" customWidth="1"/>
    <col min="35" max="122" width="2.5" style="255" customWidth="1"/>
    <col min="123" max="16384" width="2.5" style="255" hidden="1"/>
  </cols>
  <sheetData>
    <row r="1" spans="2:34"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x14ac:dyDescent="0.15">
      <c r="S2" s="255"/>
      <c r="AH2" s="255"/>
    </row>
    <row r="3" spans="2: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x14ac:dyDescent="0.15"/>
    <row r="5" spans="2:34" x14ac:dyDescent="0.15"/>
    <row r="6" spans="2:34" x14ac:dyDescent="0.15"/>
    <row r="7" spans="2:34" x14ac:dyDescent="0.15"/>
    <row r="8" spans="2:34" x14ac:dyDescent="0.15"/>
    <row r="9" spans="2:34" x14ac:dyDescent="0.15">
      <c r="AH9" s="2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c r="AG59" s="255"/>
      <c r="AH59" s="255"/>
    </row>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524</v>
      </c>
    </row>
  </sheetData>
  <sheetProtection algorithmName="SHA-512" hashValue="eOrBNwtYOy4N729QwJEEEkUxqYZ8u6NghgHjhgwrndI+gqINP4x3MdZ3Od7/SQSnnQRyvob1ZiCezUBeeYNQwg==" saltValue="q2Jlx2Wxt8aT7W/rbM/pq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574</v>
      </c>
      <c r="G2" s="148"/>
      <c r="H2" s="149"/>
    </row>
    <row r="3" spans="1:8" x14ac:dyDescent="0.15">
      <c r="A3" s="145" t="s">
        <v>567</v>
      </c>
      <c r="B3" s="150"/>
      <c r="C3" s="151"/>
      <c r="D3" s="152">
        <v>141802</v>
      </c>
      <c r="E3" s="153"/>
      <c r="F3" s="154">
        <v>88968</v>
      </c>
      <c r="G3" s="155"/>
      <c r="H3" s="156"/>
    </row>
    <row r="4" spans="1:8" x14ac:dyDescent="0.15">
      <c r="A4" s="157"/>
      <c r="B4" s="158"/>
      <c r="C4" s="159"/>
      <c r="D4" s="160">
        <v>52621</v>
      </c>
      <c r="E4" s="161"/>
      <c r="F4" s="162">
        <v>45482</v>
      </c>
      <c r="G4" s="163"/>
      <c r="H4" s="164"/>
    </row>
    <row r="5" spans="1:8" x14ac:dyDescent="0.15">
      <c r="A5" s="145" t="s">
        <v>569</v>
      </c>
      <c r="B5" s="150"/>
      <c r="C5" s="151"/>
      <c r="D5" s="152">
        <v>119037</v>
      </c>
      <c r="E5" s="153"/>
      <c r="F5" s="154">
        <v>85173</v>
      </c>
      <c r="G5" s="155"/>
      <c r="H5" s="156"/>
    </row>
    <row r="6" spans="1:8" x14ac:dyDescent="0.15">
      <c r="A6" s="157"/>
      <c r="B6" s="158"/>
      <c r="C6" s="159"/>
      <c r="D6" s="160">
        <v>59000</v>
      </c>
      <c r="E6" s="161"/>
      <c r="F6" s="162">
        <v>43913</v>
      </c>
      <c r="G6" s="163"/>
      <c r="H6" s="164"/>
    </row>
    <row r="7" spans="1:8" x14ac:dyDescent="0.15">
      <c r="A7" s="145" t="s">
        <v>570</v>
      </c>
      <c r="B7" s="150"/>
      <c r="C7" s="151"/>
      <c r="D7" s="152">
        <v>130498</v>
      </c>
      <c r="E7" s="153"/>
      <c r="F7" s="154">
        <v>94081</v>
      </c>
      <c r="G7" s="155"/>
      <c r="H7" s="156"/>
    </row>
    <row r="8" spans="1:8" x14ac:dyDescent="0.15">
      <c r="A8" s="157"/>
      <c r="B8" s="158"/>
      <c r="C8" s="159"/>
      <c r="D8" s="160">
        <v>67569</v>
      </c>
      <c r="E8" s="161"/>
      <c r="F8" s="162">
        <v>48949</v>
      </c>
      <c r="G8" s="163"/>
      <c r="H8" s="164"/>
    </row>
    <row r="9" spans="1:8" x14ac:dyDescent="0.15">
      <c r="A9" s="145" t="s">
        <v>571</v>
      </c>
      <c r="B9" s="150"/>
      <c r="C9" s="151"/>
      <c r="D9" s="152">
        <v>197526</v>
      </c>
      <c r="E9" s="153"/>
      <c r="F9" s="154">
        <v>92632</v>
      </c>
      <c r="G9" s="155"/>
      <c r="H9" s="156"/>
    </row>
    <row r="10" spans="1:8" x14ac:dyDescent="0.15">
      <c r="A10" s="157"/>
      <c r="B10" s="158"/>
      <c r="C10" s="159"/>
      <c r="D10" s="160">
        <v>122485</v>
      </c>
      <c r="E10" s="161"/>
      <c r="F10" s="162">
        <v>47978</v>
      </c>
      <c r="G10" s="163"/>
      <c r="H10" s="164"/>
    </row>
    <row r="11" spans="1:8" x14ac:dyDescent="0.15">
      <c r="A11" s="145" t="s">
        <v>572</v>
      </c>
      <c r="B11" s="150"/>
      <c r="C11" s="151"/>
      <c r="D11" s="152">
        <v>70527</v>
      </c>
      <c r="E11" s="153"/>
      <c r="F11" s="154">
        <v>96469</v>
      </c>
      <c r="G11" s="155"/>
      <c r="H11" s="156"/>
    </row>
    <row r="12" spans="1:8" x14ac:dyDescent="0.15">
      <c r="A12" s="157"/>
      <c r="B12" s="158"/>
      <c r="C12" s="165"/>
      <c r="D12" s="160">
        <v>34103</v>
      </c>
      <c r="E12" s="161"/>
      <c r="F12" s="162">
        <v>49775</v>
      </c>
      <c r="G12" s="163"/>
      <c r="H12" s="164"/>
    </row>
    <row r="13" spans="1:8" x14ac:dyDescent="0.15">
      <c r="A13" s="145"/>
      <c r="B13" s="150"/>
      <c r="C13" s="166"/>
      <c r="D13" s="167">
        <v>131878</v>
      </c>
      <c r="E13" s="168"/>
      <c r="F13" s="169">
        <v>91465</v>
      </c>
      <c r="G13" s="170"/>
      <c r="H13" s="156"/>
    </row>
    <row r="14" spans="1:8" x14ac:dyDescent="0.15">
      <c r="A14" s="157"/>
      <c r="B14" s="158"/>
      <c r="C14" s="159"/>
      <c r="D14" s="160">
        <v>67156</v>
      </c>
      <c r="E14" s="161"/>
      <c r="F14" s="162">
        <v>47219</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6.23</v>
      </c>
      <c r="C19" s="171">
        <f>ROUND(VALUE(SUBSTITUTE(実質収支比率等に係る経年分析!G$48,"▲","-")),2)</f>
        <v>6.38</v>
      </c>
      <c r="D19" s="171">
        <f>ROUND(VALUE(SUBSTITUTE(実質収支比率等に係る経年分析!H$48,"▲","-")),2)</f>
        <v>8.2799999999999994</v>
      </c>
      <c r="E19" s="171">
        <f>ROUND(VALUE(SUBSTITUTE(実質収支比率等に係る経年分析!I$48,"▲","-")),2)</f>
        <v>5.88</v>
      </c>
      <c r="F19" s="171">
        <f>ROUND(VALUE(SUBSTITUTE(実質収支比率等に係る経年分析!J$48,"▲","-")),2)</f>
        <v>7.02</v>
      </c>
    </row>
    <row r="20" spans="1:11" x14ac:dyDescent="0.15">
      <c r="A20" s="171" t="s">
        <v>55</v>
      </c>
      <c r="B20" s="171">
        <f>ROUND(VALUE(SUBSTITUTE(実質収支比率等に係る経年分析!F$47,"▲","-")),2)</f>
        <v>15.59</v>
      </c>
      <c r="C20" s="171">
        <f>ROUND(VALUE(SUBSTITUTE(実質収支比率等に係る経年分析!G$47,"▲","-")),2)</f>
        <v>11.85</v>
      </c>
      <c r="D20" s="171">
        <f>ROUND(VALUE(SUBSTITUTE(実質収支比率等に係る経年分析!H$47,"▲","-")),2)</f>
        <v>10.75</v>
      </c>
      <c r="E20" s="171">
        <f>ROUND(VALUE(SUBSTITUTE(実質収支比率等に係る経年分析!I$47,"▲","-")),2)</f>
        <v>12.76</v>
      </c>
      <c r="F20" s="171">
        <f>ROUND(VALUE(SUBSTITUTE(実質収支比率等に係る経年分析!J$47,"▲","-")),2)</f>
        <v>20.57</v>
      </c>
    </row>
    <row r="21" spans="1:11" x14ac:dyDescent="0.15">
      <c r="A21" s="171" t="s">
        <v>56</v>
      </c>
      <c r="B21" s="171">
        <f>IF(ISNUMBER(VALUE(SUBSTITUTE(実質収支比率等に係る経年分析!F$49,"▲","-"))),ROUND(VALUE(SUBSTITUTE(実質収支比率等に係る経年分析!F$49,"▲","-")),2),NA())</f>
        <v>1.64</v>
      </c>
      <c r="C21" s="171">
        <f>IF(ISNUMBER(VALUE(SUBSTITUTE(実質収支比率等に係る経年分析!G$49,"▲","-"))),ROUND(VALUE(SUBSTITUTE(実質収支比率等に係る経年分析!G$49,"▲","-")),2),NA())</f>
        <v>-4.04</v>
      </c>
      <c r="D21" s="171">
        <f>IF(ISNUMBER(VALUE(SUBSTITUTE(実質収支比率等に係る経年分析!H$49,"▲","-"))),ROUND(VALUE(SUBSTITUTE(実質収支比率等に係る経年分析!H$49,"▲","-")),2),NA())</f>
        <v>0.5</v>
      </c>
      <c r="E21" s="171">
        <f>IF(ISNUMBER(VALUE(SUBSTITUTE(実質収支比率等に係る経年分析!I$49,"▲","-"))),ROUND(VALUE(SUBSTITUTE(実質収支比率等に係る経年分析!I$49,"▲","-")),2),NA())</f>
        <v>0.71</v>
      </c>
      <c r="F21" s="171">
        <f>IF(ISNUMBER(VALUE(SUBSTITUTE(実質収支比率等に係る経年分析!J$49,"▲","-"))),ROUND(VALUE(SUBSTITUTE(実質収支比率等に係る経年分析!J$49,"▲","-")),2),NA())</f>
        <v>9.56</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0.3</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0.18</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0.16</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0.1</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0.14000000000000001</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臨海土地造成事業特別会計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0.09</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0.05</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0.1</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0.06</v>
      </c>
    </row>
    <row r="30" spans="1:11" x14ac:dyDescent="0.15">
      <c r="A30" s="172" t="str">
        <f>IF(連結実質赤字比率に係る赤字・黒字の構成分析!C$40="",NA(),連結実質赤字比率に係る赤字・黒字の構成分析!C$40)</f>
        <v>松浦魚市場特別会計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0.01</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0.11</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0.02</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0.03</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0.06</v>
      </c>
    </row>
    <row r="31" spans="1:11" x14ac:dyDescent="0.15">
      <c r="A31" s="172" t="str">
        <f>IF(連結実質赤字比率に係る赤字・黒字の構成分析!C$39="",NA(),連結実質赤字比率に係る赤字・黒字の構成分析!C$39)</f>
        <v>国民健康保険特別会計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1.57</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0.89</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0.27</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0.08</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0.24</v>
      </c>
    </row>
    <row r="32" spans="1:11" x14ac:dyDescent="0.15">
      <c r="A32" s="172" t="str">
        <f>IF(連結実質赤字比率に係る赤字・黒字の構成分析!C$38="",NA(),連結実質赤字比率に係る赤字・黒字の構成分析!C$38)</f>
        <v>介護保険特別会計（保険事業勘定）</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0.8</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0.86</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0.44</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0.54</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0.53</v>
      </c>
    </row>
    <row r="33" spans="1:16" x14ac:dyDescent="0.15">
      <c r="A33" s="172" t="str">
        <f>IF(連結実質赤字比率に係る赤字・黒字の構成分析!C$37="",NA(),連結実質赤字比率に係る赤字・黒字の構成分析!C$37)</f>
        <v>下水道事業会計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0.73</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0.85</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1.1000000000000001</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1.1599999999999999</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1.18</v>
      </c>
    </row>
    <row r="34" spans="1:16" x14ac:dyDescent="0.15">
      <c r="A34" s="172" t="str">
        <f>IF(連結実質赤字比率に係る赤字・黒字の構成分析!C$36="",NA(),連結実質赤字比率に係る赤字・黒字の構成分析!C$36)</f>
        <v>工業用水道事業会計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5.16</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5.18</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5.51</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4.5199999999999996</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5</v>
      </c>
    </row>
    <row r="35" spans="1:16" x14ac:dyDescent="0.15">
      <c r="A35" s="172" t="str">
        <f>IF(連結実質赤字比率に係る赤字・黒字の構成分析!C$35="",NA(),連結実質赤字比率に係る赤字・黒字の構成分析!C$35)</f>
        <v>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5.26</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6.17</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6.59</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6.47</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6.08</v>
      </c>
    </row>
    <row r="36" spans="1:16" x14ac:dyDescent="0.15">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6.2</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6.35</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8.23</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5.86</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6.99</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1891</v>
      </c>
      <c r="E42" s="173"/>
      <c r="F42" s="173"/>
      <c r="G42" s="173">
        <f>'実質公債費比率（分子）の構造'!L$52</f>
        <v>1792</v>
      </c>
      <c r="H42" s="173"/>
      <c r="I42" s="173"/>
      <c r="J42" s="173">
        <f>'実質公債費比率（分子）の構造'!M$52</f>
        <v>1719</v>
      </c>
      <c r="K42" s="173"/>
      <c r="L42" s="173"/>
      <c r="M42" s="173">
        <f>'実質公債費比率（分子）の構造'!N$52</f>
        <v>1656</v>
      </c>
      <c r="N42" s="173"/>
      <c r="O42" s="173"/>
      <c r="P42" s="173">
        <f>'実質公債費比率（分子）の構造'!O$52</f>
        <v>1684</v>
      </c>
    </row>
    <row r="43" spans="1:16" x14ac:dyDescent="0.15">
      <c r="A43" s="173" t="s">
        <v>64</v>
      </c>
      <c r="B43" s="173">
        <f>'実質公債費比率（分子）の構造'!K$51</f>
        <v>0</v>
      </c>
      <c r="C43" s="173"/>
      <c r="D43" s="173"/>
      <c r="E43" s="173">
        <f>'実質公債費比率（分子）の構造'!L$51</f>
        <v>0</v>
      </c>
      <c r="F43" s="173"/>
      <c r="G43" s="173"/>
      <c r="H43" s="173">
        <f>'実質公債費比率（分子）の構造'!M$51</f>
        <v>0</v>
      </c>
      <c r="I43" s="173"/>
      <c r="J43" s="173"/>
      <c r="K43" s="173">
        <f>'実質公債費比率（分子）の構造'!N$51</f>
        <v>0</v>
      </c>
      <c r="L43" s="173"/>
      <c r="M43" s="173"/>
      <c r="N43" s="173">
        <f>'実質公債費比率（分子）の構造'!O$51</f>
        <v>0</v>
      </c>
      <c r="O43" s="173"/>
      <c r="P43" s="173"/>
    </row>
    <row r="44" spans="1:16" x14ac:dyDescent="0.15">
      <c r="A44" s="173" t="s">
        <v>65</v>
      </c>
      <c r="B44" s="173">
        <f>'実質公債費比率（分子）の構造'!K$50</f>
        <v>67</v>
      </c>
      <c r="C44" s="173"/>
      <c r="D44" s="173"/>
      <c r="E44" s="173">
        <f>'実質公債費比率（分子）の構造'!L$50</f>
        <v>56</v>
      </c>
      <c r="F44" s="173"/>
      <c r="G44" s="173"/>
      <c r="H44" s="173">
        <f>'実質公債費比率（分子）の構造'!M$50</f>
        <v>49</v>
      </c>
      <c r="I44" s="173"/>
      <c r="J44" s="173"/>
      <c r="K44" s="173">
        <f>'実質公債費比率（分子）の構造'!N$50</f>
        <v>37</v>
      </c>
      <c r="L44" s="173"/>
      <c r="M44" s="173"/>
      <c r="N44" s="173">
        <f>'実質公債費比率（分子）の構造'!O$50</f>
        <v>29</v>
      </c>
      <c r="O44" s="173"/>
      <c r="P44" s="173"/>
    </row>
    <row r="45" spans="1:16" x14ac:dyDescent="0.15">
      <c r="A45" s="173" t="s">
        <v>66</v>
      </c>
      <c r="B45" s="173">
        <f>'実質公債費比率（分子）の構造'!K$49</f>
        <v>265</v>
      </c>
      <c r="C45" s="173"/>
      <c r="D45" s="173"/>
      <c r="E45" s="173">
        <f>'実質公債費比率（分子）の構造'!L$49</f>
        <v>198</v>
      </c>
      <c r="F45" s="173"/>
      <c r="G45" s="173"/>
      <c r="H45" s="173">
        <f>'実質公債費比率（分子）の構造'!M$49</f>
        <v>36</v>
      </c>
      <c r="I45" s="173"/>
      <c r="J45" s="173"/>
      <c r="K45" s="173">
        <f>'実質公債費比率（分子）の構造'!N$49</f>
        <v>1</v>
      </c>
      <c r="L45" s="173"/>
      <c r="M45" s="173"/>
      <c r="N45" s="173">
        <f>'実質公債費比率（分子）の構造'!O$49</f>
        <v>16</v>
      </c>
      <c r="O45" s="173"/>
      <c r="P45" s="173"/>
    </row>
    <row r="46" spans="1:16" x14ac:dyDescent="0.15">
      <c r="A46" s="173" t="s">
        <v>67</v>
      </c>
      <c r="B46" s="173">
        <f>'実質公債費比率（分子）の構造'!K$48</f>
        <v>441</v>
      </c>
      <c r="C46" s="173"/>
      <c r="D46" s="173"/>
      <c r="E46" s="173">
        <f>'実質公債費比率（分子）の構造'!L$48</f>
        <v>476</v>
      </c>
      <c r="F46" s="173"/>
      <c r="G46" s="173"/>
      <c r="H46" s="173">
        <f>'実質公債費比率（分子）の構造'!M$48</f>
        <v>448</v>
      </c>
      <c r="I46" s="173"/>
      <c r="J46" s="173"/>
      <c r="K46" s="173">
        <f>'実質公債費比率（分子）の構造'!N$48</f>
        <v>460</v>
      </c>
      <c r="L46" s="173"/>
      <c r="M46" s="173"/>
      <c r="N46" s="173">
        <f>'実質公債費比率（分子）の構造'!O$48</f>
        <v>520</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2052</v>
      </c>
      <c r="C49" s="173"/>
      <c r="D49" s="173"/>
      <c r="E49" s="173">
        <f>'実質公債費比率（分子）の構造'!L$45</f>
        <v>2008</v>
      </c>
      <c r="F49" s="173"/>
      <c r="G49" s="173"/>
      <c r="H49" s="173">
        <f>'実質公債費比率（分子）の構造'!M$45</f>
        <v>2037</v>
      </c>
      <c r="I49" s="173"/>
      <c r="J49" s="173"/>
      <c r="K49" s="173">
        <f>'実質公債費比率（分子）の構造'!N$45</f>
        <v>1970</v>
      </c>
      <c r="L49" s="173"/>
      <c r="M49" s="173"/>
      <c r="N49" s="173">
        <f>'実質公債費比率（分子）の構造'!O$45</f>
        <v>1991</v>
      </c>
      <c r="O49" s="173"/>
      <c r="P49" s="173"/>
    </row>
    <row r="50" spans="1:16" x14ac:dyDescent="0.15">
      <c r="A50" s="173" t="s">
        <v>71</v>
      </c>
      <c r="B50" s="173" t="e">
        <f>NA()</f>
        <v>#N/A</v>
      </c>
      <c r="C50" s="173">
        <f>IF(ISNUMBER('実質公債費比率（分子）の構造'!K$53),'実質公債費比率（分子）の構造'!K$53,NA())</f>
        <v>934</v>
      </c>
      <c r="D50" s="173" t="e">
        <f>NA()</f>
        <v>#N/A</v>
      </c>
      <c r="E50" s="173" t="e">
        <f>NA()</f>
        <v>#N/A</v>
      </c>
      <c r="F50" s="173">
        <f>IF(ISNUMBER('実質公債費比率（分子）の構造'!L$53),'実質公債費比率（分子）の構造'!L$53,NA())</f>
        <v>946</v>
      </c>
      <c r="G50" s="173" t="e">
        <f>NA()</f>
        <v>#N/A</v>
      </c>
      <c r="H50" s="173" t="e">
        <f>NA()</f>
        <v>#N/A</v>
      </c>
      <c r="I50" s="173">
        <f>IF(ISNUMBER('実質公債費比率（分子）の構造'!M$53),'実質公債費比率（分子）の構造'!M$53,NA())</f>
        <v>851</v>
      </c>
      <c r="J50" s="173" t="e">
        <f>NA()</f>
        <v>#N/A</v>
      </c>
      <c r="K50" s="173" t="e">
        <f>NA()</f>
        <v>#N/A</v>
      </c>
      <c r="L50" s="173">
        <f>IF(ISNUMBER('実質公債費比率（分子）の構造'!N$53),'実質公債費比率（分子）の構造'!N$53,NA())</f>
        <v>812</v>
      </c>
      <c r="M50" s="173" t="e">
        <f>NA()</f>
        <v>#N/A</v>
      </c>
      <c r="N50" s="173" t="e">
        <f>NA()</f>
        <v>#N/A</v>
      </c>
      <c r="O50" s="173">
        <f>IF(ISNUMBER('実質公債費比率（分子）の構造'!O$53),'実質公債費比率（分子）の構造'!O$53,NA())</f>
        <v>872</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17395</v>
      </c>
      <c r="E56" s="172"/>
      <c r="F56" s="172"/>
      <c r="G56" s="172">
        <f>'将来負担比率（分子）の構造'!J$52</f>
        <v>17278</v>
      </c>
      <c r="H56" s="172"/>
      <c r="I56" s="172"/>
      <c r="J56" s="172">
        <f>'将来負担比率（分子）の構造'!K$52</f>
        <v>16982</v>
      </c>
      <c r="K56" s="172"/>
      <c r="L56" s="172"/>
      <c r="M56" s="172">
        <f>'将来負担比率（分子）の構造'!L$52</f>
        <v>16985</v>
      </c>
      <c r="N56" s="172"/>
      <c r="O56" s="172"/>
      <c r="P56" s="172">
        <f>'将来負担比率（分子）の構造'!M$52</f>
        <v>16715</v>
      </c>
    </row>
    <row r="57" spans="1:16" x14ac:dyDescent="0.15">
      <c r="A57" s="172" t="s">
        <v>42</v>
      </c>
      <c r="B57" s="172"/>
      <c r="C57" s="172"/>
      <c r="D57" s="172">
        <f>'将来負担比率（分子）の構造'!I$51</f>
        <v>1185</v>
      </c>
      <c r="E57" s="172"/>
      <c r="F57" s="172"/>
      <c r="G57" s="172">
        <f>'将来負担比率（分子）の構造'!J$51</f>
        <v>1033</v>
      </c>
      <c r="H57" s="172"/>
      <c r="I57" s="172"/>
      <c r="J57" s="172">
        <f>'将来負担比率（分子）の構造'!K$51</f>
        <v>909</v>
      </c>
      <c r="K57" s="172"/>
      <c r="L57" s="172"/>
      <c r="M57" s="172">
        <f>'将来負担比率（分子）の構造'!L$51</f>
        <v>869</v>
      </c>
      <c r="N57" s="172"/>
      <c r="O57" s="172"/>
      <c r="P57" s="172">
        <f>'将来負担比率（分子）の構造'!M$51</f>
        <v>827</v>
      </c>
    </row>
    <row r="58" spans="1:16" x14ac:dyDescent="0.15">
      <c r="A58" s="172" t="s">
        <v>41</v>
      </c>
      <c r="B58" s="172"/>
      <c r="C58" s="172"/>
      <c r="D58" s="172">
        <f>'将来負担比率（分子）の構造'!I$50</f>
        <v>4719</v>
      </c>
      <c r="E58" s="172"/>
      <c r="F58" s="172"/>
      <c r="G58" s="172">
        <f>'将来負担比率（分子）の構造'!J$50</f>
        <v>4462</v>
      </c>
      <c r="H58" s="172"/>
      <c r="I58" s="172"/>
      <c r="J58" s="172">
        <f>'将来負担比率（分子）の構造'!K$50</f>
        <v>4186</v>
      </c>
      <c r="K58" s="172"/>
      <c r="L58" s="172"/>
      <c r="M58" s="172">
        <f>'将来負担比率（分子）の構造'!L$50</f>
        <v>4493</v>
      </c>
      <c r="N58" s="172"/>
      <c r="O58" s="172"/>
      <c r="P58" s="172">
        <f>'将来負担比率（分子）の構造'!M$50</f>
        <v>5636</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f>'将来負担比率（分子）の構造'!I$46</f>
        <v>52</v>
      </c>
      <c r="C61" s="172"/>
      <c r="D61" s="172"/>
      <c r="E61" s="172">
        <f>'将来負担比率（分子）の構造'!J$46</f>
        <v>8</v>
      </c>
      <c r="F61" s="172"/>
      <c r="G61" s="172"/>
      <c r="H61" s="172">
        <f>'将来負担比率（分子）の構造'!K$46</f>
        <v>13</v>
      </c>
      <c r="I61" s="172"/>
      <c r="J61" s="172"/>
      <c r="K61" s="172">
        <f>'将来負担比率（分子）の構造'!L$46</f>
        <v>4</v>
      </c>
      <c r="L61" s="172"/>
      <c r="M61" s="172"/>
      <c r="N61" s="172">
        <f>'将来負担比率（分子）の構造'!M$46</f>
        <v>4</v>
      </c>
      <c r="O61" s="172"/>
      <c r="P61" s="172"/>
    </row>
    <row r="62" spans="1:16" x14ac:dyDescent="0.15">
      <c r="A62" s="172" t="s">
        <v>35</v>
      </c>
      <c r="B62" s="172">
        <f>'将来負担比率（分子）の構造'!I$45</f>
        <v>3356</v>
      </c>
      <c r="C62" s="172"/>
      <c r="D62" s="172"/>
      <c r="E62" s="172">
        <f>'将来負担比率（分子）の構造'!J$45</f>
        <v>3141</v>
      </c>
      <c r="F62" s="172"/>
      <c r="G62" s="172"/>
      <c r="H62" s="172">
        <f>'将来負担比率（分子）の構造'!K$45</f>
        <v>3166</v>
      </c>
      <c r="I62" s="172"/>
      <c r="J62" s="172"/>
      <c r="K62" s="172">
        <f>'将来負担比率（分子）の構造'!L$45</f>
        <v>3243</v>
      </c>
      <c r="L62" s="172"/>
      <c r="M62" s="172"/>
      <c r="N62" s="172">
        <f>'将来負担比率（分子）の構造'!M$45</f>
        <v>3191</v>
      </c>
      <c r="O62" s="172"/>
      <c r="P62" s="172"/>
    </row>
    <row r="63" spans="1:16" x14ac:dyDescent="0.15">
      <c r="A63" s="172" t="s">
        <v>34</v>
      </c>
      <c r="B63" s="172">
        <f>'将来負担比率（分子）の構造'!I$44</f>
        <v>415</v>
      </c>
      <c r="C63" s="172"/>
      <c r="D63" s="172"/>
      <c r="E63" s="172">
        <f>'将来負担比率（分子）の構造'!J$44</f>
        <v>631</v>
      </c>
      <c r="F63" s="172"/>
      <c r="G63" s="172"/>
      <c r="H63" s="172">
        <f>'将来負担比率（分子）の構造'!K$44</f>
        <v>602</v>
      </c>
      <c r="I63" s="172"/>
      <c r="J63" s="172"/>
      <c r="K63" s="172">
        <f>'将来負担比率（分子）の構造'!L$44</f>
        <v>602</v>
      </c>
      <c r="L63" s="172"/>
      <c r="M63" s="172"/>
      <c r="N63" s="172">
        <f>'将来負担比率（分子）の構造'!M$44</f>
        <v>587</v>
      </c>
      <c r="O63" s="172"/>
      <c r="P63" s="172"/>
    </row>
    <row r="64" spans="1:16" x14ac:dyDescent="0.15">
      <c r="A64" s="172" t="s">
        <v>33</v>
      </c>
      <c r="B64" s="172">
        <f>'将来負担比率（分子）の構造'!I$43</f>
        <v>4927</v>
      </c>
      <c r="C64" s="172"/>
      <c r="D64" s="172"/>
      <c r="E64" s="172">
        <f>'将来負担比率（分子）の構造'!J$43</f>
        <v>4702</v>
      </c>
      <c r="F64" s="172"/>
      <c r="G64" s="172"/>
      <c r="H64" s="172">
        <f>'将来負担比率（分子）の構造'!K$43</f>
        <v>4505</v>
      </c>
      <c r="I64" s="172"/>
      <c r="J64" s="172"/>
      <c r="K64" s="172">
        <f>'将来負担比率（分子）の構造'!L$43</f>
        <v>4283</v>
      </c>
      <c r="L64" s="172"/>
      <c r="M64" s="172"/>
      <c r="N64" s="172">
        <f>'将来負担比率（分子）の構造'!M$43</f>
        <v>4079</v>
      </c>
      <c r="O64" s="172"/>
      <c r="P64" s="172"/>
    </row>
    <row r="65" spans="1:16" x14ac:dyDescent="0.15">
      <c r="A65" s="172" t="s">
        <v>32</v>
      </c>
      <c r="B65" s="172">
        <f>'将来負担比率（分子）の構造'!I$42</f>
        <v>242</v>
      </c>
      <c r="C65" s="172"/>
      <c r="D65" s="172"/>
      <c r="E65" s="172">
        <f>'将来負担比率（分子）の構造'!J$42</f>
        <v>186</v>
      </c>
      <c r="F65" s="172"/>
      <c r="G65" s="172"/>
      <c r="H65" s="172">
        <f>'将来負担比率（分子）の構造'!K$42</f>
        <v>138</v>
      </c>
      <c r="I65" s="172"/>
      <c r="J65" s="172"/>
      <c r="K65" s="172">
        <f>'将来負担比率（分子）の構造'!L$42</f>
        <v>101</v>
      </c>
      <c r="L65" s="172"/>
      <c r="M65" s="172"/>
      <c r="N65" s="172">
        <f>'将来負担比率（分子）の構造'!M$42</f>
        <v>72</v>
      </c>
      <c r="O65" s="172"/>
      <c r="P65" s="172"/>
    </row>
    <row r="66" spans="1:16" x14ac:dyDescent="0.15">
      <c r="A66" s="172" t="s">
        <v>31</v>
      </c>
      <c r="B66" s="172">
        <f>'将来負担比率（分子）の構造'!I$41</f>
        <v>20228</v>
      </c>
      <c r="C66" s="172"/>
      <c r="D66" s="172"/>
      <c r="E66" s="172">
        <f>'将来負担比率（分子）の構造'!J$41</f>
        <v>19953</v>
      </c>
      <c r="F66" s="172"/>
      <c r="G66" s="172"/>
      <c r="H66" s="172">
        <f>'将来負担比率（分子）の構造'!K$41</f>
        <v>19712</v>
      </c>
      <c r="I66" s="172"/>
      <c r="J66" s="172"/>
      <c r="K66" s="172">
        <f>'将来負担比率（分子）の構造'!L$41</f>
        <v>20129</v>
      </c>
      <c r="L66" s="172"/>
      <c r="M66" s="172"/>
      <c r="N66" s="172">
        <f>'将来負担比率（分子）の構造'!M$41</f>
        <v>19184</v>
      </c>
      <c r="O66" s="172"/>
      <c r="P66" s="172"/>
    </row>
    <row r="67" spans="1:16" x14ac:dyDescent="0.15">
      <c r="A67" s="172" t="s">
        <v>75</v>
      </c>
      <c r="B67" s="172" t="e">
        <f>NA()</f>
        <v>#N/A</v>
      </c>
      <c r="C67" s="172">
        <f>IF(ISNUMBER('将来負担比率（分子）の構造'!I$53), IF('将来負担比率（分子）の構造'!I$53 &lt; 0, 0, '将来負担比率（分子）の構造'!I$53), NA())</f>
        <v>5920</v>
      </c>
      <c r="D67" s="172" t="e">
        <f>NA()</f>
        <v>#N/A</v>
      </c>
      <c r="E67" s="172" t="e">
        <f>NA()</f>
        <v>#N/A</v>
      </c>
      <c r="F67" s="172">
        <f>IF(ISNUMBER('将来負担比率（分子）の構造'!J$53), IF('将来負担比率（分子）の構造'!J$53 &lt; 0, 0, '将来負担比率（分子）の構造'!J$53), NA())</f>
        <v>5848</v>
      </c>
      <c r="G67" s="172" t="e">
        <f>NA()</f>
        <v>#N/A</v>
      </c>
      <c r="H67" s="172" t="e">
        <f>NA()</f>
        <v>#N/A</v>
      </c>
      <c r="I67" s="172">
        <f>IF(ISNUMBER('将来負担比率（分子）の構造'!K$53), IF('将来負担比率（分子）の構造'!K$53 &lt; 0, 0, '将来負担比率（分子）の構造'!K$53), NA())</f>
        <v>6059</v>
      </c>
      <c r="J67" s="172" t="e">
        <f>NA()</f>
        <v>#N/A</v>
      </c>
      <c r="K67" s="172" t="e">
        <f>NA()</f>
        <v>#N/A</v>
      </c>
      <c r="L67" s="172">
        <f>IF(ISNUMBER('将来負担比率（分子）の構造'!L$53), IF('将来負担比率（分子）の構造'!L$53 &lt; 0, 0, '将来負担比率（分子）の構造'!L$53), NA())</f>
        <v>6016</v>
      </c>
      <c r="M67" s="172" t="e">
        <f>NA()</f>
        <v>#N/A</v>
      </c>
      <c r="N67" s="172" t="e">
        <f>NA()</f>
        <v>#N/A</v>
      </c>
      <c r="O67" s="172">
        <f>IF(ISNUMBER('将来負担比率（分子）の構造'!M$53), IF('将来負担比率（分子）の構造'!M$53 &lt; 0, 0, '将来負担比率（分子）の構造'!M$53), NA())</f>
        <v>3940</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955</v>
      </c>
      <c r="C72" s="176">
        <f>基金残高に係る経年分析!G55</f>
        <v>1203</v>
      </c>
      <c r="D72" s="176">
        <f>基金残高に係る経年分析!H55</f>
        <v>2003</v>
      </c>
    </row>
    <row r="73" spans="1:16" x14ac:dyDescent="0.15">
      <c r="A73" s="175" t="s">
        <v>78</v>
      </c>
      <c r="B73" s="176">
        <f>基金残高に係る経年分析!F56</f>
        <v>749</v>
      </c>
      <c r="C73" s="176">
        <f>基金残高に係る経年分析!G56</f>
        <v>737</v>
      </c>
      <c r="D73" s="176">
        <f>基金残高に係る経年分析!H56</f>
        <v>841</v>
      </c>
    </row>
    <row r="74" spans="1:16" x14ac:dyDescent="0.15">
      <c r="A74" s="175" t="s">
        <v>79</v>
      </c>
      <c r="B74" s="176">
        <f>基金残高に係る経年分析!F57</f>
        <v>3816</v>
      </c>
      <c r="C74" s="176">
        <f>基金残高に係る経年分析!G57</f>
        <v>4029</v>
      </c>
      <c r="D74" s="176">
        <f>基金残高に係る経年分析!H57</f>
        <v>4231</v>
      </c>
    </row>
  </sheetData>
  <sheetProtection algorithmName="SHA-512" hashValue="30c+A60Dd7LMmOu7cAR9B4XUggXfOGR3wrdFNjFMmJn/F3cHNDjQZWK/ZlgDFIWMlAIPANfpqjvyY27zFsYTwQ==" saltValue="bI21AOcObuxL/r5SMGz4a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zoomScaleNormal="10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05" t="s">
        <v>210</v>
      </c>
      <c r="DI1" s="606"/>
      <c r="DJ1" s="606"/>
      <c r="DK1" s="606"/>
      <c r="DL1" s="606"/>
      <c r="DM1" s="606"/>
      <c r="DN1" s="607"/>
      <c r="DO1" s="212"/>
      <c r="DP1" s="605" t="s">
        <v>211</v>
      </c>
      <c r="DQ1" s="606"/>
      <c r="DR1" s="606"/>
      <c r="DS1" s="606"/>
      <c r="DT1" s="606"/>
      <c r="DU1" s="606"/>
      <c r="DV1" s="606"/>
      <c r="DW1" s="606"/>
      <c r="DX1" s="606"/>
      <c r="DY1" s="606"/>
      <c r="DZ1" s="606"/>
      <c r="EA1" s="606"/>
      <c r="EB1" s="606"/>
      <c r="EC1" s="607"/>
      <c r="ED1" s="210"/>
      <c r="EE1" s="210"/>
      <c r="EF1" s="210"/>
      <c r="EG1" s="210"/>
      <c r="EH1" s="210"/>
      <c r="EI1" s="210"/>
      <c r="EJ1" s="210"/>
      <c r="EK1" s="210"/>
      <c r="EL1" s="210"/>
      <c r="EM1" s="210"/>
    </row>
    <row r="2" spans="2:143" ht="22.5" customHeight="1" x14ac:dyDescent="0.15">
      <c r="B2" s="213" t="s">
        <v>212</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08" t="s">
        <v>213</v>
      </c>
      <c r="C3" s="609"/>
      <c r="D3" s="609"/>
      <c r="E3" s="609"/>
      <c r="F3" s="609"/>
      <c r="G3" s="609"/>
      <c r="H3" s="609"/>
      <c r="I3" s="609"/>
      <c r="J3" s="609"/>
      <c r="K3" s="609"/>
      <c r="L3" s="609"/>
      <c r="M3" s="609"/>
      <c r="N3" s="609"/>
      <c r="O3" s="609"/>
      <c r="P3" s="609"/>
      <c r="Q3" s="609"/>
      <c r="R3" s="609"/>
      <c r="S3" s="609"/>
      <c r="T3" s="609"/>
      <c r="U3" s="609"/>
      <c r="V3" s="609"/>
      <c r="W3" s="609"/>
      <c r="X3" s="609"/>
      <c r="Y3" s="609"/>
      <c r="Z3" s="609"/>
      <c r="AA3" s="609"/>
      <c r="AB3" s="609"/>
      <c r="AC3" s="609"/>
      <c r="AD3" s="609"/>
      <c r="AE3" s="609"/>
      <c r="AF3" s="609"/>
      <c r="AG3" s="609"/>
      <c r="AH3" s="609"/>
      <c r="AI3" s="609"/>
      <c r="AJ3" s="609"/>
      <c r="AK3" s="609"/>
      <c r="AL3" s="609"/>
      <c r="AM3" s="609"/>
      <c r="AN3" s="609"/>
      <c r="AO3" s="609"/>
      <c r="AP3" s="608" t="s">
        <v>214</v>
      </c>
      <c r="AQ3" s="609"/>
      <c r="AR3" s="609"/>
      <c r="AS3" s="609"/>
      <c r="AT3" s="609"/>
      <c r="AU3" s="609"/>
      <c r="AV3" s="609"/>
      <c r="AW3" s="609"/>
      <c r="AX3" s="609"/>
      <c r="AY3" s="609"/>
      <c r="AZ3" s="609"/>
      <c r="BA3" s="609"/>
      <c r="BB3" s="609"/>
      <c r="BC3" s="609"/>
      <c r="BD3" s="609"/>
      <c r="BE3" s="609"/>
      <c r="BF3" s="609"/>
      <c r="BG3" s="609"/>
      <c r="BH3" s="609"/>
      <c r="BI3" s="609"/>
      <c r="BJ3" s="609"/>
      <c r="BK3" s="609"/>
      <c r="BL3" s="609"/>
      <c r="BM3" s="609"/>
      <c r="BN3" s="609"/>
      <c r="BO3" s="609"/>
      <c r="BP3" s="609"/>
      <c r="BQ3" s="609"/>
      <c r="BR3" s="609"/>
      <c r="BS3" s="609"/>
      <c r="BT3" s="609"/>
      <c r="BU3" s="609"/>
      <c r="BV3" s="609"/>
      <c r="BW3" s="609"/>
      <c r="BX3" s="609"/>
      <c r="BY3" s="609"/>
      <c r="BZ3" s="609"/>
      <c r="CA3" s="609"/>
      <c r="CB3" s="610"/>
      <c r="CD3" s="611" t="s">
        <v>215</v>
      </c>
      <c r="CE3" s="612"/>
      <c r="CF3" s="612"/>
      <c r="CG3" s="612"/>
      <c r="CH3" s="612"/>
      <c r="CI3" s="612"/>
      <c r="CJ3" s="612"/>
      <c r="CK3" s="612"/>
      <c r="CL3" s="612"/>
      <c r="CM3" s="612"/>
      <c r="CN3" s="612"/>
      <c r="CO3" s="612"/>
      <c r="CP3" s="612"/>
      <c r="CQ3" s="612"/>
      <c r="CR3" s="612"/>
      <c r="CS3" s="612"/>
      <c r="CT3" s="612"/>
      <c r="CU3" s="612"/>
      <c r="CV3" s="612"/>
      <c r="CW3" s="612"/>
      <c r="CX3" s="612"/>
      <c r="CY3" s="612"/>
      <c r="CZ3" s="612"/>
      <c r="DA3" s="612"/>
      <c r="DB3" s="612"/>
      <c r="DC3" s="612"/>
      <c r="DD3" s="612"/>
      <c r="DE3" s="612"/>
      <c r="DF3" s="612"/>
      <c r="DG3" s="612"/>
      <c r="DH3" s="612"/>
      <c r="DI3" s="612"/>
      <c r="DJ3" s="612"/>
      <c r="DK3" s="612"/>
      <c r="DL3" s="612"/>
      <c r="DM3" s="612"/>
      <c r="DN3" s="612"/>
      <c r="DO3" s="612"/>
      <c r="DP3" s="612"/>
      <c r="DQ3" s="612"/>
      <c r="DR3" s="612"/>
      <c r="DS3" s="612"/>
      <c r="DT3" s="612"/>
      <c r="DU3" s="612"/>
      <c r="DV3" s="612"/>
      <c r="DW3" s="612"/>
      <c r="DX3" s="612"/>
      <c r="DY3" s="612"/>
      <c r="DZ3" s="612"/>
      <c r="EA3" s="612"/>
      <c r="EB3" s="612"/>
      <c r="EC3" s="613"/>
    </row>
    <row r="4" spans="2:143" ht="11.25" customHeight="1" x14ac:dyDescent="0.15">
      <c r="B4" s="608" t="s">
        <v>1</v>
      </c>
      <c r="C4" s="609"/>
      <c r="D4" s="609"/>
      <c r="E4" s="609"/>
      <c r="F4" s="609"/>
      <c r="G4" s="609"/>
      <c r="H4" s="609"/>
      <c r="I4" s="609"/>
      <c r="J4" s="609"/>
      <c r="K4" s="609"/>
      <c r="L4" s="609"/>
      <c r="M4" s="609"/>
      <c r="N4" s="609"/>
      <c r="O4" s="609"/>
      <c r="P4" s="609"/>
      <c r="Q4" s="610"/>
      <c r="R4" s="608" t="s">
        <v>216</v>
      </c>
      <c r="S4" s="609"/>
      <c r="T4" s="609"/>
      <c r="U4" s="609"/>
      <c r="V4" s="609"/>
      <c r="W4" s="609"/>
      <c r="X4" s="609"/>
      <c r="Y4" s="610"/>
      <c r="Z4" s="608" t="s">
        <v>217</v>
      </c>
      <c r="AA4" s="609"/>
      <c r="AB4" s="609"/>
      <c r="AC4" s="610"/>
      <c r="AD4" s="608" t="s">
        <v>218</v>
      </c>
      <c r="AE4" s="609"/>
      <c r="AF4" s="609"/>
      <c r="AG4" s="609"/>
      <c r="AH4" s="609"/>
      <c r="AI4" s="609"/>
      <c r="AJ4" s="609"/>
      <c r="AK4" s="610"/>
      <c r="AL4" s="608" t="s">
        <v>217</v>
      </c>
      <c r="AM4" s="609"/>
      <c r="AN4" s="609"/>
      <c r="AO4" s="610"/>
      <c r="AP4" s="614" t="s">
        <v>219</v>
      </c>
      <c r="AQ4" s="614"/>
      <c r="AR4" s="614"/>
      <c r="AS4" s="614"/>
      <c r="AT4" s="614"/>
      <c r="AU4" s="614"/>
      <c r="AV4" s="614"/>
      <c r="AW4" s="614"/>
      <c r="AX4" s="614"/>
      <c r="AY4" s="614"/>
      <c r="AZ4" s="614"/>
      <c r="BA4" s="614"/>
      <c r="BB4" s="614"/>
      <c r="BC4" s="614"/>
      <c r="BD4" s="614"/>
      <c r="BE4" s="614"/>
      <c r="BF4" s="614"/>
      <c r="BG4" s="614" t="s">
        <v>220</v>
      </c>
      <c r="BH4" s="614"/>
      <c r="BI4" s="614"/>
      <c r="BJ4" s="614"/>
      <c r="BK4" s="614"/>
      <c r="BL4" s="614"/>
      <c r="BM4" s="614"/>
      <c r="BN4" s="614"/>
      <c r="BO4" s="614" t="s">
        <v>217</v>
      </c>
      <c r="BP4" s="614"/>
      <c r="BQ4" s="614"/>
      <c r="BR4" s="614"/>
      <c r="BS4" s="614" t="s">
        <v>221</v>
      </c>
      <c r="BT4" s="614"/>
      <c r="BU4" s="614"/>
      <c r="BV4" s="614"/>
      <c r="BW4" s="614"/>
      <c r="BX4" s="614"/>
      <c r="BY4" s="614"/>
      <c r="BZ4" s="614"/>
      <c r="CA4" s="614"/>
      <c r="CB4" s="614"/>
      <c r="CD4" s="611" t="s">
        <v>222</v>
      </c>
      <c r="CE4" s="612"/>
      <c r="CF4" s="612"/>
      <c r="CG4" s="612"/>
      <c r="CH4" s="612"/>
      <c r="CI4" s="612"/>
      <c r="CJ4" s="612"/>
      <c r="CK4" s="612"/>
      <c r="CL4" s="612"/>
      <c r="CM4" s="612"/>
      <c r="CN4" s="612"/>
      <c r="CO4" s="612"/>
      <c r="CP4" s="612"/>
      <c r="CQ4" s="612"/>
      <c r="CR4" s="612"/>
      <c r="CS4" s="612"/>
      <c r="CT4" s="612"/>
      <c r="CU4" s="612"/>
      <c r="CV4" s="612"/>
      <c r="CW4" s="612"/>
      <c r="CX4" s="612"/>
      <c r="CY4" s="612"/>
      <c r="CZ4" s="612"/>
      <c r="DA4" s="612"/>
      <c r="DB4" s="612"/>
      <c r="DC4" s="612"/>
      <c r="DD4" s="612"/>
      <c r="DE4" s="612"/>
      <c r="DF4" s="612"/>
      <c r="DG4" s="612"/>
      <c r="DH4" s="612"/>
      <c r="DI4" s="612"/>
      <c r="DJ4" s="612"/>
      <c r="DK4" s="612"/>
      <c r="DL4" s="612"/>
      <c r="DM4" s="612"/>
      <c r="DN4" s="612"/>
      <c r="DO4" s="612"/>
      <c r="DP4" s="612"/>
      <c r="DQ4" s="612"/>
      <c r="DR4" s="612"/>
      <c r="DS4" s="612"/>
      <c r="DT4" s="612"/>
      <c r="DU4" s="612"/>
      <c r="DV4" s="612"/>
      <c r="DW4" s="612"/>
      <c r="DX4" s="612"/>
      <c r="DY4" s="612"/>
      <c r="DZ4" s="612"/>
      <c r="EA4" s="612"/>
      <c r="EB4" s="612"/>
      <c r="EC4" s="613"/>
    </row>
    <row r="5" spans="2:143" s="361" customFormat="1" ht="11.25" customHeight="1" x14ac:dyDescent="0.15">
      <c r="B5" s="615" t="s">
        <v>223</v>
      </c>
      <c r="C5" s="616"/>
      <c r="D5" s="616"/>
      <c r="E5" s="616"/>
      <c r="F5" s="616"/>
      <c r="G5" s="616"/>
      <c r="H5" s="616"/>
      <c r="I5" s="616"/>
      <c r="J5" s="616"/>
      <c r="K5" s="616"/>
      <c r="L5" s="616"/>
      <c r="M5" s="616"/>
      <c r="N5" s="616"/>
      <c r="O5" s="616"/>
      <c r="P5" s="616"/>
      <c r="Q5" s="617"/>
      <c r="R5" s="618">
        <v>5030226</v>
      </c>
      <c r="S5" s="619"/>
      <c r="T5" s="619"/>
      <c r="U5" s="619"/>
      <c r="V5" s="619"/>
      <c r="W5" s="619"/>
      <c r="X5" s="619"/>
      <c r="Y5" s="620"/>
      <c r="Z5" s="621">
        <v>24.6</v>
      </c>
      <c r="AA5" s="621"/>
      <c r="AB5" s="621"/>
      <c r="AC5" s="621"/>
      <c r="AD5" s="622">
        <v>5030226</v>
      </c>
      <c r="AE5" s="622"/>
      <c r="AF5" s="622"/>
      <c r="AG5" s="622"/>
      <c r="AH5" s="622"/>
      <c r="AI5" s="622"/>
      <c r="AJ5" s="622"/>
      <c r="AK5" s="622"/>
      <c r="AL5" s="623">
        <v>52.6</v>
      </c>
      <c r="AM5" s="624"/>
      <c r="AN5" s="624"/>
      <c r="AO5" s="625"/>
      <c r="AP5" s="615" t="s">
        <v>224</v>
      </c>
      <c r="AQ5" s="616"/>
      <c r="AR5" s="616"/>
      <c r="AS5" s="616"/>
      <c r="AT5" s="616"/>
      <c r="AU5" s="616"/>
      <c r="AV5" s="616"/>
      <c r="AW5" s="616"/>
      <c r="AX5" s="616"/>
      <c r="AY5" s="616"/>
      <c r="AZ5" s="616"/>
      <c r="BA5" s="616"/>
      <c r="BB5" s="616"/>
      <c r="BC5" s="616"/>
      <c r="BD5" s="616"/>
      <c r="BE5" s="616"/>
      <c r="BF5" s="617"/>
      <c r="BG5" s="629">
        <v>5030226</v>
      </c>
      <c r="BH5" s="630"/>
      <c r="BI5" s="630"/>
      <c r="BJ5" s="630"/>
      <c r="BK5" s="630"/>
      <c r="BL5" s="630"/>
      <c r="BM5" s="630"/>
      <c r="BN5" s="631"/>
      <c r="BO5" s="632">
        <v>100</v>
      </c>
      <c r="BP5" s="632"/>
      <c r="BQ5" s="632"/>
      <c r="BR5" s="632"/>
      <c r="BS5" s="633">
        <v>33786</v>
      </c>
      <c r="BT5" s="633"/>
      <c r="BU5" s="633"/>
      <c r="BV5" s="633"/>
      <c r="BW5" s="633"/>
      <c r="BX5" s="633"/>
      <c r="BY5" s="633"/>
      <c r="BZ5" s="633"/>
      <c r="CA5" s="633"/>
      <c r="CB5" s="637"/>
      <c r="CD5" s="611" t="s">
        <v>219</v>
      </c>
      <c r="CE5" s="612"/>
      <c r="CF5" s="612"/>
      <c r="CG5" s="612"/>
      <c r="CH5" s="612"/>
      <c r="CI5" s="612"/>
      <c r="CJ5" s="612"/>
      <c r="CK5" s="612"/>
      <c r="CL5" s="612"/>
      <c r="CM5" s="612"/>
      <c r="CN5" s="612"/>
      <c r="CO5" s="612"/>
      <c r="CP5" s="612"/>
      <c r="CQ5" s="613"/>
      <c r="CR5" s="611" t="s">
        <v>225</v>
      </c>
      <c r="CS5" s="612"/>
      <c r="CT5" s="612"/>
      <c r="CU5" s="612"/>
      <c r="CV5" s="612"/>
      <c r="CW5" s="612"/>
      <c r="CX5" s="612"/>
      <c r="CY5" s="613"/>
      <c r="CZ5" s="611" t="s">
        <v>217</v>
      </c>
      <c r="DA5" s="612"/>
      <c r="DB5" s="612"/>
      <c r="DC5" s="613"/>
      <c r="DD5" s="611" t="s">
        <v>226</v>
      </c>
      <c r="DE5" s="612"/>
      <c r="DF5" s="612"/>
      <c r="DG5" s="612"/>
      <c r="DH5" s="612"/>
      <c r="DI5" s="612"/>
      <c r="DJ5" s="612"/>
      <c r="DK5" s="612"/>
      <c r="DL5" s="612"/>
      <c r="DM5" s="612"/>
      <c r="DN5" s="612"/>
      <c r="DO5" s="612"/>
      <c r="DP5" s="613"/>
      <c r="DQ5" s="611" t="s">
        <v>227</v>
      </c>
      <c r="DR5" s="612"/>
      <c r="DS5" s="612"/>
      <c r="DT5" s="612"/>
      <c r="DU5" s="612"/>
      <c r="DV5" s="612"/>
      <c r="DW5" s="612"/>
      <c r="DX5" s="612"/>
      <c r="DY5" s="612"/>
      <c r="DZ5" s="612"/>
      <c r="EA5" s="612"/>
      <c r="EB5" s="612"/>
      <c r="EC5" s="613"/>
    </row>
    <row r="6" spans="2:143" ht="11.25" customHeight="1" x14ac:dyDescent="0.15">
      <c r="B6" s="626" t="s">
        <v>228</v>
      </c>
      <c r="C6" s="627"/>
      <c r="D6" s="627"/>
      <c r="E6" s="627"/>
      <c r="F6" s="627"/>
      <c r="G6" s="627"/>
      <c r="H6" s="627"/>
      <c r="I6" s="627"/>
      <c r="J6" s="627"/>
      <c r="K6" s="627"/>
      <c r="L6" s="627"/>
      <c r="M6" s="627"/>
      <c r="N6" s="627"/>
      <c r="O6" s="627"/>
      <c r="P6" s="627"/>
      <c r="Q6" s="628"/>
      <c r="R6" s="629">
        <v>197193</v>
      </c>
      <c r="S6" s="630"/>
      <c r="T6" s="630"/>
      <c r="U6" s="630"/>
      <c r="V6" s="630"/>
      <c r="W6" s="630"/>
      <c r="X6" s="630"/>
      <c r="Y6" s="631"/>
      <c r="Z6" s="632">
        <v>1</v>
      </c>
      <c r="AA6" s="632"/>
      <c r="AB6" s="632"/>
      <c r="AC6" s="632"/>
      <c r="AD6" s="633">
        <v>197193</v>
      </c>
      <c r="AE6" s="633"/>
      <c r="AF6" s="633"/>
      <c r="AG6" s="633"/>
      <c r="AH6" s="633"/>
      <c r="AI6" s="633"/>
      <c r="AJ6" s="633"/>
      <c r="AK6" s="633"/>
      <c r="AL6" s="634">
        <v>2.1</v>
      </c>
      <c r="AM6" s="635"/>
      <c r="AN6" s="635"/>
      <c r="AO6" s="636"/>
      <c r="AP6" s="626" t="s">
        <v>229</v>
      </c>
      <c r="AQ6" s="627"/>
      <c r="AR6" s="627"/>
      <c r="AS6" s="627"/>
      <c r="AT6" s="627"/>
      <c r="AU6" s="627"/>
      <c r="AV6" s="627"/>
      <c r="AW6" s="627"/>
      <c r="AX6" s="627"/>
      <c r="AY6" s="627"/>
      <c r="AZ6" s="627"/>
      <c r="BA6" s="627"/>
      <c r="BB6" s="627"/>
      <c r="BC6" s="627"/>
      <c r="BD6" s="627"/>
      <c r="BE6" s="627"/>
      <c r="BF6" s="628"/>
      <c r="BG6" s="629">
        <v>5030226</v>
      </c>
      <c r="BH6" s="630"/>
      <c r="BI6" s="630"/>
      <c r="BJ6" s="630"/>
      <c r="BK6" s="630"/>
      <c r="BL6" s="630"/>
      <c r="BM6" s="630"/>
      <c r="BN6" s="631"/>
      <c r="BO6" s="632">
        <v>100</v>
      </c>
      <c r="BP6" s="632"/>
      <c r="BQ6" s="632"/>
      <c r="BR6" s="632"/>
      <c r="BS6" s="633">
        <v>33786</v>
      </c>
      <c r="BT6" s="633"/>
      <c r="BU6" s="633"/>
      <c r="BV6" s="633"/>
      <c r="BW6" s="633"/>
      <c r="BX6" s="633"/>
      <c r="BY6" s="633"/>
      <c r="BZ6" s="633"/>
      <c r="CA6" s="633"/>
      <c r="CB6" s="637"/>
      <c r="CD6" s="640" t="s">
        <v>230</v>
      </c>
      <c r="CE6" s="641"/>
      <c r="CF6" s="641"/>
      <c r="CG6" s="641"/>
      <c r="CH6" s="641"/>
      <c r="CI6" s="641"/>
      <c r="CJ6" s="641"/>
      <c r="CK6" s="641"/>
      <c r="CL6" s="641"/>
      <c r="CM6" s="641"/>
      <c r="CN6" s="641"/>
      <c r="CO6" s="641"/>
      <c r="CP6" s="641"/>
      <c r="CQ6" s="642"/>
      <c r="CR6" s="629">
        <v>153318</v>
      </c>
      <c r="CS6" s="630"/>
      <c r="CT6" s="630"/>
      <c r="CU6" s="630"/>
      <c r="CV6" s="630"/>
      <c r="CW6" s="630"/>
      <c r="CX6" s="630"/>
      <c r="CY6" s="631"/>
      <c r="CZ6" s="623">
        <v>0.8</v>
      </c>
      <c r="DA6" s="624"/>
      <c r="DB6" s="624"/>
      <c r="DC6" s="643"/>
      <c r="DD6" s="638">
        <v>3625</v>
      </c>
      <c r="DE6" s="630"/>
      <c r="DF6" s="630"/>
      <c r="DG6" s="630"/>
      <c r="DH6" s="630"/>
      <c r="DI6" s="630"/>
      <c r="DJ6" s="630"/>
      <c r="DK6" s="630"/>
      <c r="DL6" s="630"/>
      <c r="DM6" s="630"/>
      <c r="DN6" s="630"/>
      <c r="DO6" s="630"/>
      <c r="DP6" s="631"/>
      <c r="DQ6" s="638">
        <v>152862</v>
      </c>
      <c r="DR6" s="630"/>
      <c r="DS6" s="630"/>
      <c r="DT6" s="630"/>
      <c r="DU6" s="630"/>
      <c r="DV6" s="630"/>
      <c r="DW6" s="630"/>
      <c r="DX6" s="630"/>
      <c r="DY6" s="630"/>
      <c r="DZ6" s="630"/>
      <c r="EA6" s="630"/>
      <c r="EB6" s="630"/>
      <c r="EC6" s="639"/>
    </row>
    <row r="7" spans="2:143" ht="11.25" customHeight="1" x14ac:dyDescent="0.15">
      <c r="B7" s="626" t="s">
        <v>231</v>
      </c>
      <c r="C7" s="627"/>
      <c r="D7" s="627"/>
      <c r="E7" s="627"/>
      <c r="F7" s="627"/>
      <c r="G7" s="627"/>
      <c r="H7" s="627"/>
      <c r="I7" s="627"/>
      <c r="J7" s="627"/>
      <c r="K7" s="627"/>
      <c r="L7" s="627"/>
      <c r="M7" s="627"/>
      <c r="N7" s="627"/>
      <c r="O7" s="627"/>
      <c r="P7" s="627"/>
      <c r="Q7" s="628"/>
      <c r="R7" s="629">
        <v>1048</v>
      </c>
      <c r="S7" s="630"/>
      <c r="T7" s="630"/>
      <c r="U7" s="630"/>
      <c r="V7" s="630"/>
      <c r="W7" s="630"/>
      <c r="X7" s="630"/>
      <c r="Y7" s="631"/>
      <c r="Z7" s="632">
        <v>0</v>
      </c>
      <c r="AA7" s="632"/>
      <c r="AB7" s="632"/>
      <c r="AC7" s="632"/>
      <c r="AD7" s="633">
        <v>1048</v>
      </c>
      <c r="AE7" s="633"/>
      <c r="AF7" s="633"/>
      <c r="AG7" s="633"/>
      <c r="AH7" s="633"/>
      <c r="AI7" s="633"/>
      <c r="AJ7" s="633"/>
      <c r="AK7" s="633"/>
      <c r="AL7" s="634">
        <v>0</v>
      </c>
      <c r="AM7" s="635"/>
      <c r="AN7" s="635"/>
      <c r="AO7" s="636"/>
      <c r="AP7" s="626" t="s">
        <v>232</v>
      </c>
      <c r="AQ7" s="627"/>
      <c r="AR7" s="627"/>
      <c r="AS7" s="627"/>
      <c r="AT7" s="627"/>
      <c r="AU7" s="627"/>
      <c r="AV7" s="627"/>
      <c r="AW7" s="627"/>
      <c r="AX7" s="627"/>
      <c r="AY7" s="627"/>
      <c r="AZ7" s="627"/>
      <c r="BA7" s="627"/>
      <c r="BB7" s="627"/>
      <c r="BC7" s="627"/>
      <c r="BD7" s="627"/>
      <c r="BE7" s="627"/>
      <c r="BF7" s="628"/>
      <c r="BG7" s="629">
        <v>924139</v>
      </c>
      <c r="BH7" s="630"/>
      <c r="BI7" s="630"/>
      <c r="BJ7" s="630"/>
      <c r="BK7" s="630"/>
      <c r="BL7" s="630"/>
      <c r="BM7" s="630"/>
      <c r="BN7" s="631"/>
      <c r="BO7" s="632">
        <v>18.399999999999999</v>
      </c>
      <c r="BP7" s="632"/>
      <c r="BQ7" s="632"/>
      <c r="BR7" s="632"/>
      <c r="BS7" s="633">
        <v>33786</v>
      </c>
      <c r="BT7" s="633"/>
      <c r="BU7" s="633"/>
      <c r="BV7" s="633"/>
      <c r="BW7" s="633"/>
      <c r="BX7" s="633"/>
      <c r="BY7" s="633"/>
      <c r="BZ7" s="633"/>
      <c r="CA7" s="633"/>
      <c r="CB7" s="637"/>
      <c r="CD7" s="644" t="s">
        <v>233</v>
      </c>
      <c r="CE7" s="645"/>
      <c r="CF7" s="645"/>
      <c r="CG7" s="645"/>
      <c r="CH7" s="645"/>
      <c r="CI7" s="645"/>
      <c r="CJ7" s="645"/>
      <c r="CK7" s="645"/>
      <c r="CL7" s="645"/>
      <c r="CM7" s="645"/>
      <c r="CN7" s="645"/>
      <c r="CO7" s="645"/>
      <c r="CP7" s="645"/>
      <c r="CQ7" s="646"/>
      <c r="CR7" s="629">
        <v>3872843</v>
      </c>
      <c r="CS7" s="630"/>
      <c r="CT7" s="630"/>
      <c r="CU7" s="630"/>
      <c r="CV7" s="630"/>
      <c r="CW7" s="630"/>
      <c r="CX7" s="630"/>
      <c r="CY7" s="631"/>
      <c r="CZ7" s="632">
        <v>19.8</v>
      </c>
      <c r="DA7" s="632"/>
      <c r="DB7" s="632"/>
      <c r="DC7" s="632"/>
      <c r="DD7" s="638">
        <v>70835</v>
      </c>
      <c r="DE7" s="630"/>
      <c r="DF7" s="630"/>
      <c r="DG7" s="630"/>
      <c r="DH7" s="630"/>
      <c r="DI7" s="630"/>
      <c r="DJ7" s="630"/>
      <c r="DK7" s="630"/>
      <c r="DL7" s="630"/>
      <c r="DM7" s="630"/>
      <c r="DN7" s="630"/>
      <c r="DO7" s="630"/>
      <c r="DP7" s="631"/>
      <c r="DQ7" s="638">
        <v>2640581</v>
      </c>
      <c r="DR7" s="630"/>
      <c r="DS7" s="630"/>
      <c r="DT7" s="630"/>
      <c r="DU7" s="630"/>
      <c r="DV7" s="630"/>
      <c r="DW7" s="630"/>
      <c r="DX7" s="630"/>
      <c r="DY7" s="630"/>
      <c r="DZ7" s="630"/>
      <c r="EA7" s="630"/>
      <c r="EB7" s="630"/>
      <c r="EC7" s="639"/>
    </row>
    <row r="8" spans="2:143" ht="11.25" customHeight="1" x14ac:dyDescent="0.15">
      <c r="B8" s="626" t="s">
        <v>234</v>
      </c>
      <c r="C8" s="627"/>
      <c r="D8" s="627"/>
      <c r="E8" s="627"/>
      <c r="F8" s="627"/>
      <c r="G8" s="627"/>
      <c r="H8" s="627"/>
      <c r="I8" s="627"/>
      <c r="J8" s="627"/>
      <c r="K8" s="627"/>
      <c r="L8" s="627"/>
      <c r="M8" s="627"/>
      <c r="N8" s="627"/>
      <c r="O8" s="627"/>
      <c r="P8" s="627"/>
      <c r="Q8" s="628"/>
      <c r="R8" s="629">
        <v>7914</v>
      </c>
      <c r="S8" s="630"/>
      <c r="T8" s="630"/>
      <c r="U8" s="630"/>
      <c r="V8" s="630"/>
      <c r="W8" s="630"/>
      <c r="X8" s="630"/>
      <c r="Y8" s="631"/>
      <c r="Z8" s="632">
        <v>0</v>
      </c>
      <c r="AA8" s="632"/>
      <c r="AB8" s="632"/>
      <c r="AC8" s="632"/>
      <c r="AD8" s="633">
        <v>7914</v>
      </c>
      <c r="AE8" s="633"/>
      <c r="AF8" s="633"/>
      <c r="AG8" s="633"/>
      <c r="AH8" s="633"/>
      <c r="AI8" s="633"/>
      <c r="AJ8" s="633"/>
      <c r="AK8" s="633"/>
      <c r="AL8" s="634">
        <v>0.1</v>
      </c>
      <c r="AM8" s="635"/>
      <c r="AN8" s="635"/>
      <c r="AO8" s="636"/>
      <c r="AP8" s="626" t="s">
        <v>235</v>
      </c>
      <c r="AQ8" s="627"/>
      <c r="AR8" s="627"/>
      <c r="AS8" s="627"/>
      <c r="AT8" s="627"/>
      <c r="AU8" s="627"/>
      <c r="AV8" s="627"/>
      <c r="AW8" s="627"/>
      <c r="AX8" s="627"/>
      <c r="AY8" s="627"/>
      <c r="AZ8" s="627"/>
      <c r="BA8" s="627"/>
      <c r="BB8" s="627"/>
      <c r="BC8" s="627"/>
      <c r="BD8" s="627"/>
      <c r="BE8" s="627"/>
      <c r="BF8" s="628"/>
      <c r="BG8" s="629">
        <v>36800</v>
      </c>
      <c r="BH8" s="630"/>
      <c r="BI8" s="630"/>
      <c r="BJ8" s="630"/>
      <c r="BK8" s="630"/>
      <c r="BL8" s="630"/>
      <c r="BM8" s="630"/>
      <c r="BN8" s="631"/>
      <c r="BO8" s="632">
        <v>0.7</v>
      </c>
      <c r="BP8" s="632"/>
      <c r="BQ8" s="632"/>
      <c r="BR8" s="632"/>
      <c r="BS8" s="633" t="s">
        <v>127</v>
      </c>
      <c r="BT8" s="633"/>
      <c r="BU8" s="633"/>
      <c r="BV8" s="633"/>
      <c r="BW8" s="633"/>
      <c r="BX8" s="633"/>
      <c r="BY8" s="633"/>
      <c r="BZ8" s="633"/>
      <c r="CA8" s="633"/>
      <c r="CB8" s="637"/>
      <c r="CD8" s="644" t="s">
        <v>236</v>
      </c>
      <c r="CE8" s="645"/>
      <c r="CF8" s="645"/>
      <c r="CG8" s="645"/>
      <c r="CH8" s="645"/>
      <c r="CI8" s="645"/>
      <c r="CJ8" s="645"/>
      <c r="CK8" s="645"/>
      <c r="CL8" s="645"/>
      <c r="CM8" s="645"/>
      <c r="CN8" s="645"/>
      <c r="CO8" s="645"/>
      <c r="CP8" s="645"/>
      <c r="CQ8" s="646"/>
      <c r="CR8" s="629">
        <v>5890340</v>
      </c>
      <c r="CS8" s="630"/>
      <c r="CT8" s="630"/>
      <c r="CU8" s="630"/>
      <c r="CV8" s="630"/>
      <c r="CW8" s="630"/>
      <c r="CX8" s="630"/>
      <c r="CY8" s="631"/>
      <c r="CZ8" s="632">
        <v>30.1</v>
      </c>
      <c r="DA8" s="632"/>
      <c r="DB8" s="632"/>
      <c r="DC8" s="632"/>
      <c r="DD8" s="638">
        <v>4081</v>
      </c>
      <c r="DE8" s="630"/>
      <c r="DF8" s="630"/>
      <c r="DG8" s="630"/>
      <c r="DH8" s="630"/>
      <c r="DI8" s="630"/>
      <c r="DJ8" s="630"/>
      <c r="DK8" s="630"/>
      <c r="DL8" s="630"/>
      <c r="DM8" s="630"/>
      <c r="DN8" s="630"/>
      <c r="DO8" s="630"/>
      <c r="DP8" s="631"/>
      <c r="DQ8" s="638">
        <v>2343080</v>
      </c>
      <c r="DR8" s="630"/>
      <c r="DS8" s="630"/>
      <c r="DT8" s="630"/>
      <c r="DU8" s="630"/>
      <c r="DV8" s="630"/>
      <c r="DW8" s="630"/>
      <c r="DX8" s="630"/>
      <c r="DY8" s="630"/>
      <c r="DZ8" s="630"/>
      <c r="EA8" s="630"/>
      <c r="EB8" s="630"/>
      <c r="EC8" s="639"/>
    </row>
    <row r="9" spans="2:143" ht="11.25" customHeight="1" x14ac:dyDescent="0.15">
      <c r="B9" s="626" t="s">
        <v>237</v>
      </c>
      <c r="C9" s="627"/>
      <c r="D9" s="627"/>
      <c r="E9" s="627"/>
      <c r="F9" s="627"/>
      <c r="G9" s="627"/>
      <c r="H9" s="627"/>
      <c r="I9" s="627"/>
      <c r="J9" s="627"/>
      <c r="K9" s="627"/>
      <c r="L9" s="627"/>
      <c r="M9" s="627"/>
      <c r="N9" s="627"/>
      <c r="O9" s="627"/>
      <c r="P9" s="627"/>
      <c r="Q9" s="628"/>
      <c r="R9" s="629">
        <v>9974</v>
      </c>
      <c r="S9" s="630"/>
      <c r="T9" s="630"/>
      <c r="U9" s="630"/>
      <c r="V9" s="630"/>
      <c r="W9" s="630"/>
      <c r="X9" s="630"/>
      <c r="Y9" s="631"/>
      <c r="Z9" s="632">
        <v>0</v>
      </c>
      <c r="AA9" s="632"/>
      <c r="AB9" s="632"/>
      <c r="AC9" s="632"/>
      <c r="AD9" s="633">
        <v>9974</v>
      </c>
      <c r="AE9" s="633"/>
      <c r="AF9" s="633"/>
      <c r="AG9" s="633"/>
      <c r="AH9" s="633"/>
      <c r="AI9" s="633"/>
      <c r="AJ9" s="633"/>
      <c r="AK9" s="633"/>
      <c r="AL9" s="634">
        <v>0.1</v>
      </c>
      <c r="AM9" s="635"/>
      <c r="AN9" s="635"/>
      <c r="AO9" s="636"/>
      <c r="AP9" s="626" t="s">
        <v>238</v>
      </c>
      <c r="AQ9" s="627"/>
      <c r="AR9" s="627"/>
      <c r="AS9" s="627"/>
      <c r="AT9" s="627"/>
      <c r="AU9" s="627"/>
      <c r="AV9" s="627"/>
      <c r="AW9" s="627"/>
      <c r="AX9" s="627"/>
      <c r="AY9" s="627"/>
      <c r="AZ9" s="627"/>
      <c r="BA9" s="627"/>
      <c r="BB9" s="627"/>
      <c r="BC9" s="627"/>
      <c r="BD9" s="627"/>
      <c r="BE9" s="627"/>
      <c r="BF9" s="628"/>
      <c r="BG9" s="629">
        <v>711406</v>
      </c>
      <c r="BH9" s="630"/>
      <c r="BI9" s="630"/>
      <c r="BJ9" s="630"/>
      <c r="BK9" s="630"/>
      <c r="BL9" s="630"/>
      <c r="BM9" s="630"/>
      <c r="BN9" s="631"/>
      <c r="BO9" s="632">
        <v>14.1</v>
      </c>
      <c r="BP9" s="632"/>
      <c r="BQ9" s="632"/>
      <c r="BR9" s="632"/>
      <c r="BS9" s="633" t="s">
        <v>127</v>
      </c>
      <c r="BT9" s="633"/>
      <c r="BU9" s="633"/>
      <c r="BV9" s="633"/>
      <c r="BW9" s="633"/>
      <c r="BX9" s="633"/>
      <c r="BY9" s="633"/>
      <c r="BZ9" s="633"/>
      <c r="CA9" s="633"/>
      <c r="CB9" s="637"/>
      <c r="CD9" s="644" t="s">
        <v>239</v>
      </c>
      <c r="CE9" s="645"/>
      <c r="CF9" s="645"/>
      <c r="CG9" s="645"/>
      <c r="CH9" s="645"/>
      <c r="CI9" s="645"/>
      <c r="CJ9" s="645"/>
      <c r="CK9" s="645"/>
      <c r="CL9" s="645"/>
      <c r="CM9" s="645"/>
      <c r="CN9" s="645"/>
      <c r="CO9" s="645"/>
      <c r="CP9" s="645"/>
      <c r="CQ9" s="646"/>
      <c r="CR9" s="629">
        <v>1736916</v>
      </c>
      <c r="CS9" s="630"/>
      <c r="CT9" s="630"/>
      <c r="CU9" s="630"/>
      <c r="CV9" s="630"/>
      <c r="CW9" s="630"/>
      <c r="CX9" s="630"/>
      <c r="CY9" s="631"/>
      <c r="CZ9" s="632">
        <v>8.9</v>
      </c>
      <c r="DA9" s="632"/>
      <c r="DB9" s="632"/>
      <c r="DC9" s="632"/>
      <c r="DD9" s="638">
        <v>42370</v>
      </c>
      <c r="DE9" s="630"/>
      <c r="DF9" s="630"/>
      <c r="DG9" s="630"/>
      <c r="DH9" s="630"/>
      <c r="DI9" s="630"/>
      <c r="DJ9" s="630"/>
      <c r="DK9" s="630"/>
      <c r="DL9" s="630"/>
      <c r="DM9" s="630"/>
      <c r="DN9" s="630"/>
      <c r="DO9" s="630"/>
      <c r="DP9" s="631"/>
      <c r="DQ9" s="638">
        <v>1392720</v>
      </c>
      <c r="DR9" s="630"/>
      <c r="DS9" s="630"/>
      <c r="DT9" s="630"/>
      <c r="DU9" s="630"/>
      <c r="DV9" s="630"/>
      <c r="DW9" s="630"/>
      <c r="DX9" s="630"/>
      <c r="DY9" s="630"/>
      <c r="DZ9" s="630"/>
      <c r="EA9" s="630"/>
      <c r="EB9" s="630"/>
      <c r="EC9" s="639"/>
    </row>
    <row r="10" spans="2:143" ht="11.25" customHeight="1" x14ac:dyDescent="0.15">
      <c r="B10" s="626" t="s">
        <v>240</v>
      </c>
      <c r="C10" s="627"/>
      <c r="D10" s="627"/>
      <c r="E10" s="627"/>
      <c r="F10" s="627"/>
      <c r="G10" s="627"/>
      <c r="H10" s="627"/>
      <c r="I10" s="627"/>
      <c r="J10" s="627"/>
      <c r="K10" s="627"/>
      <c r="L10" s="627"/>
      <c r="M10" s="627"/>
      <c r="N10" s="627"/>
      <c r="O10" s="627"/>
      <c r="P10" s="627"/>
      <c r="Q10" s="628"/>
      <c r="R10" s="629" t="s">
        <v>127</v>
      </c>
      <c r="S10" s="630"/>
      <c r="T10" s="630"/>
      <c r="U10" s="630"/>
      <c r="V10" s="630"/>
      <c r="W10" s="630"/>
      <c r="X10" s="630"/>
      <c r="Y10" s="631"/>
      <c r="Z10" s="632" t="s">
        <v>127</v>
      </c>
      <c r="AA10" s="632"/>
      <c r="AB10" s="632"/>
      <c r="AC10" s="632"/>
      <c r="AD10" s="633" t="s">
        <v>127</v>
      </c>
      <c r="AE10" s="633"/>
      <c r="AF10" s="633"/>
      <c r="AG10" s="633"/>
      <c r="AH10" s="633"/>
      <c r="AI10" s="633"/>
      <c r="AJ10" s="633"/>
      <c r="AK10" s="633"/>
      <c r="AL10" s="634" t="s">
        <v>127</v>
      </c>
      <c r="AM10" s="635"/>
      <c r="AN10" s="635"/>
      <c r="AO10" s="636"/>
      <c r="AP10" s="626" t="s">
        <v>241</v>
      </c>
      <c r="AQ10" s="627"/>
      <c r="AR10" s="627"/>
      <c r="AS10" s="627"/>
      <c r="AT10" s="627"/>
      <c r="AU10" s="627"/>
      <c r="AV10" s="627"/>
      <c r="AW10" s="627"/>
      <c r="AX10" s="627"/>
      <c r="AY10" s="627"/>
      <c r="AZ10" s="627"/>
      <c r="BA10" s="627"/>
      <c r="BB10" s="627"/>
      <c r="BC10" s="627"/>
      <c r="BD10" s="627"/>
      <c r="BE10" s="627"/>
      <c r="BF10" s="628"/>
      <c r="BG10" s="629">
        <v>57416</v>
      </c>
      <c r="BH10" s="630"/>
      <c r="BI10" s="630"/>
      <c r="BJ10" s="630"/>
      <c r="BK10" s="630"/>
      <c r="BL10" s="630"/>
      <c r="BM10" s="630"/>
      <c r="BN10" s="631"/>
      <c r="BO10" s="632">
        <v>1.1000000000000001</v>
      </c>
      <c r="BP10" s="632"/>
      <c r="BQ10" s="632"/>
      <c r="BR10" s="632"/>
      <c r="BS10" s="633" t="s">
        <v>127</v>
      </c>
      <c r="BT10" s="633"/>
      <c r="BU10" s="633"/>
      <c r="BV10" s="633"/>
      <c r="BW10" s="633"/>
      <c r="BX10" s="633"/>
      <c r="BY10" s="633"/>
      <c r="BZ10" s="633"/>
      <c r="CA10" s="633"/>
      <c r="CB10" s="637"/>
      <c r="CD10" s="644" t="s">
        <v>242</v>
      </c>
      <c r="CE10" s="645"/>
      <c r="CF10" s="645"/>
      <c r="CG10" s="645"/>
      <c r="CH10" s="645"/>
      <c r="CI10" s="645"/>
      <c r="CJ10" s="645"/>
      <c r="CK10" s="645"/>
      <c r="CL10" s="645"/>
      <c r="CM10" s="645"/>
      <c r="CN10" s="645"/>
      <c r="CO10" s="645"/>
      <c r="CP10" s="645"/>
      <c r="CQ10" s="646"/>
      <c r="CR10" s="629">
        <v>13113</v>
      </c>
      <c r="CS10" s="630"/>
      <c r="CT10" s="630"/>
      <c r="CU10" s="630"/>
      <c r="CV10" s="630"/>
      <c r="CW10" s="630"/>
      <c r="CX10" s="630"/>
      <c r="CY10" s="631"/>
      <c r="CZ10" s="632">
        <v>0.1</v>
      </c>
      <c r="DA10" s="632"/>
      <c r="DB10" s="632"/>
      <c r="DC10" s="632"/>
      <c r="DD10" s="638" t="s">
        <v>127</v>
      </c>
      <c r="DE10" s="630"/>
      <c r="DF10" s="630"/>
      <c r="DG10" s="630"/>
      <c r="DH10" s="630"/>
      <c r="DI10" s="630"/>
      <c r="DJ10" s="630"/>
      <c r="DK10" s="630"/>
      <c r="DL10" s="630"/>
      <c r="DM10" s="630"/>
      <c r="DN10" s="630"/>
      <c r="DO10" s="630"/>
      <c r="DP10" s="631"/>
      <c r="DQ10" s="638">
        <v>13113</v>
      </c>
      <c r="DR10" s="630"/>
      <c r="DS10" s="630"/>
      <c r="DT10" s="630"/>
      <c r="DU10" s="630"/>
      <c r="DV10" s="630"/>
      <c r="DW10" s="630"/>
      <c r="DX10" s="630"/>
      <c r="DY10" s="630"/>
      <c r="DZ10" s="630"/>
      <c r="EA10" s="630"/>
      <c r="EB10" s="630"/>
      <c r="EC10" s="639"/>
    </row>
    <row r="11" spans="2:143" ht="11.25" customHeight="1" x14ac:dyDescent="0.15">
      <c r="B11" s="626" t="s">
        <v>243</v>
      </c>
      <c r="C11" s="627"/>
      <c r="D11" s="627"/>
      <c r="E11" s="627"/>
      <c r="F11" s="627"/>
      <c r="G11" s="627"/>
      <c r="H11" s="627"/>
      <c r="I11" s="627"/>
      <c r="J11" s="627"/>
      <c r="K11" s="627"/>
      <c r="L11" s="627"/>
      <c r="M11" s="627"/>
      <c r="N11" s="627"/>
      <c r="O11" s="627"/>
      <c r="P11" s="627"/>
      <c r="Q11" s="628"/>
      <c r="R11" s="629">
        <v>530939</v>
      </c>
      <c r="S11" s="630"/>
      <c r="T11" s="630"/>
      <c r="U11" s="630"/>
      <c r="V11" s="630"/>
      <c r="W11" s="630"/>
      <c r="X11" s="630"/>
      <c r="Y11" s="631"/>
      <c r="Z11" s="634">
        <v>2.6</v>
      </c>
      <c r="AA11" s="635"/>
      <c r="AB11" s="635"/>
      <c r="AC11" s="647"/>
      <c r="AD11" s="638">
        <v>530939</v>
      </c>
      <c r="AE11" s="630"/>
      <c r="AF11" s="630"/>
      <c r="AG11" s="630"/>
      <c r="AH11" s="630"/>
      <c r="AI11" s="630"/>
      <c r="AJ11" s="630"/>
      <c r="AK11" s="631"/>
      <c r="AL11" s="634">
        <v>5.6</v>
      </c>
      <c r="AM11" s="635"/>
      <c r="AN11" s="635"/>
      <c r="AO11" s="636"/>
      <c r="AP11" s="626" t="s">
        <v>244</v>
      </c>
      <c r="AQ11" s="627"/>
      <c r="AR11" s="627"/>
      <c r="AS11" s="627"/>
      <c r="AT11" s="627"/>
      <c r="AU11" s="627"/>
      <c r="AV11" s="627"/>
      <c r="AW11" s="627"/>
      <c r="AX11" s="627"/>
      <c r="AY11" s="627"/>
      <c r="AZ11" s="627"/>
      <c r="BA11" s="627"/>
      <c r="BB11" s="627"/>
      <c r="BC11" s="627"/>
      <c r="BD11" s="627"/>
      <c r="BE11" s="627"/>
      <c r="BF11" s="628"/>
      <c r="BG11" s="629">
        <v>118517</v>
      </c>
      <c r="BH11" s="630"/>
      <c r="BI11" s="630"/>
      <c r="BJ11" s="630"/>
      <c r="BK11" s="630"/>
      <c r="BL11" s="630"/>
      <c r="BM11" s="630"/>
      <c r="BN11" s="631"/>
      <c r="BO11" s="632">
        <v>2.4</v>
      </c>
      <c r="BP11" s="632"/>
      <c r="BQ11" s="632"/>
      <c r="BR11" s="632"/>
      <c r="BS11" s="633">
        <v>33786</v>
      </c>
      <c r="BT11" s="633"/>
      <c r="BU11" s="633"/>
      <c r="BV11" s="633"/>
      <c r="BW11" s="633"/>
      <c r="BX11" s="633"/>
      <c r="BY11" s="633"/>
      <c r="BZ11" s="633"/>
      <c r="CA11" s="633"/>
      <c r="CB11" s="637"/>
      <c r="CD11" s="644" t="s">
        <v>245</v>
      </c>
      <c r="CE11" s="645"/>
      <c r="CF11" s="645"/>
      <c r="CG11" s="645"/>
      <c r="CH11" s="645"/>
      <c r="CI11" s="645"/>
      <c r="CJ11" s="645"/>
      <c r="CK11" s="645"/>
      <c r="CL11" s="645"/>
      <c r="CM11" s="645"/>
      <c r="CN11" s="645"/>
      <c r="CO11" s="645"/>
      <c r="CP11" s="645"/>
      <c r="CQ11" s="646"/>
      <c r="CR11" s="629">
        <v>950624</v>
      </c>
      <c r="CS11" s="630"/>
      <c r="CT11" s="630"/>
      <c r="CU11" s="630"/>
      <c r="CV11" s="630"/>
      <c r="CW11" s="630"/>
      <c r="CX11" s="630"/>
      <c r="CY11" s="631"/>
      <c r="CZ11" s="632">
        <v>4.9000000000000004</v>
      </c>
      <c r="DA11" s="632"/>
      <c r="DB11" s="632"/>
      <c r="DC11" s="632"/>
      <c r="DD11" s="638">
        <v>196666</v>
      </c>
      <c r="DE11" s="630"/>
      <c r="DF11" s="630"/>
      <c r="DG11" s="630"/>
      <c r="DH11" s="630"/>
      <c r="DI11" s="630"/>
      <c r="DJ11" s="630"/>
      <c r="DK11" s="630"/>
      <c r="DL11" s="630"/>
      <c r="DM11" s="630"/>
      <c r="DN11" s="630"/>
      <c r="DO11" s="630"/>
      <c r="DP11" s="631"/>
      <c r="DQ11" s="638">
        <v>466120</v>
      </c>
      <c r="DR11" s="630"/>
      <c r="DS11" s="630"/>
      <c r="DT11" s="630"/>
      <c r="DU11" s="630"/>
      <c r="DV11" s="630"/>
      <c r="DW11" s="630"/>
      <c r="DX11" s="630"/>
      <c r="DY11" s="630"/>
      <c r="DZ11" s="630"/>
      <c r="EA11" s="630"/>
      <c r="EB11" s="630"/>
      <c r="EC11" s="639"/>
    </row>
    <row r="12" spans="2:143" ht="11.25" customHeight="1" x14ac:dyDescent="0.15">
      <c r="B12" s="626" t="s">
        <v>246</v>
      </c>
      <c r="C12" s="627"/>
      <c r="D12" s="627"/>
      <c r="E12" s="627"/>
      <c r="F12" s="627"/>
      <c r="G12" s="627"/>
      <c r="H12" s="627"/>
      <c r="I12" s="627"/>
      <c r="J12" s="627"/>
      <c r="K12" s="627"/>
      <c r="L12" s="627"/>
      <c r="M12" s="627"/>
      <c r="N12" s="627"/>
      <c r="O12" s="627"/>
      <c r="P12" s="627"/>
      <c r="Q12" s="628"/>
      <c r="R12" s="629" t="s">
        <v>127</v>
      </c>
      <c r="S12" s="630"/>
      <c r="T12" s="630"/>
      <c r="U12" s="630"/>
      <c r="V12" s="630"/>
      <c r="W12" s="630"/>
      <c r="X12" s="630"/>
      <c r="Y12" s="631"/>
      <c r="Z12" s="632" t="s">
        <v>127</v>
      </c>
      <c r="AA12" s="632"/>
      <c r="AB12" s="632"/>
      <c r="AC12" s="632"/>
      <c r="AD12" s="633" t="s">
        <v>127</v>
      </c>
      <c r="AE12" s="633"/>
      <c r="AF12" s="633"/>
      <c r="AG12" s="633"/>
      <c r="AH12" s="633"/>
      <c r="AI12" s="633"/>
      <c r="AJ12" s="633"/>
      <c r="AK12" s="633"/>
      <c r="AL12" s="634" t="s">
        <v>127</v>
      </c>
      <c r="AM12" s="635"/>
      <c r="AN12" s="635"/>
      <c r="AO12" s="636"/>
      <c r="AP12" s="626" t="s">
        <v>247</v>
      </c>
      <c r="AQ12" s="627"/>
      <c r="AR12" s="627"/>
      <c r="AS12" s="627"/>
      <c r="AT12" s="627"/>
      <c r="AU12" s="627"/>
      <c r="AV12" s="627"/>
      <c r="AW12" s="627"/>
      <c r="AX12" s="627"/>
      <c r="AY12" s="627"/>
      <c r="AZ12" s="627"/>
      <c r="BA12" s="627"/>
      <c r="BB12" s="627"/>
      <c r="BC12" s="627"/>
      <c r="BD12" s="627"/>
      <c r="BE12" s="627"/>
      <c r="BF12" s="628"/>
      <c r="BG12" s="629">
        <v>3848141</v>
      </c>
      <c r="BH12" s="630"/>
      <c r="BI12" s="630"/>
      <c r="BJ12" s="630"/>
      <c r="BK12" s="630"/>
      <c r="BL12" s="630"/>
      <c r="BM12" s="630"/>
      <c r="BN12" s="631"/>
      <c r="BO12" s="632">
        <v>76.5</v>
      </c>
      <c r="BP12" s="632"/>
      <c r="BQ12" s="632"/>
      <c r="BR12" s="632"/>
      <c r="BS12" s="633" t="s">
        <v>127</v>
      </c>
      <c r="BT12" s="633"/>
      <c r="BU12" s="633"/>
      <c r="BV12" s="633"/>
      <c r="BW12" s="633"/>
      <c r="BX12" s="633"/>
      <c r="BY12" s="633"/>
      <c r="BZ12" s="633"/>
      <c r="CA12" s="633"/>
      <c r="CB12" s="637"/>
      <c r="CD12" s="644" t="s">
        <v>248</v>
      </c>
      <c r="CE12" s="645"/>
      <c r="CF12" s="645"/>
      <c r="CG12" s="645"/>
      <c r="CH12" s="645"/>
      <c r="CI12" s="645"/>
      <c r="CJ12" s="645"/>
      <c r="CK12" s="645"/>
      <c r="CL12" s="645"/>
      <c r="CM12" s="645"/>
      <c r="CN12" s="645"/>
      <c r="CO12" s="645"/>
      <c r="CP12" s="645"/>
      <c r="CQ12" s="646"/>
      <c r="CR12" s="629">
        <v>1013113</v>
      </c>
      <c r="CS12" s="630"/>
      <c r="CT12" s="630"/>
      <c r="CU12" s="630"/>
      <c r="CV12" s="630"/>
      <c r="CW12" s="630"/>
      <c r="CX12" s="630"/>
      <c r="CY12" s="631"/>
      <c r="CZ12" s="632">
        <v>5.2</v>
      </c>
      <c r="DA12" s="632"/>
      <c r="DB12" s="632"/>
      <c r="DC12" s="632"/>
      <c r="DD12" s="638">
        <v>96622</v>
      </c>
      <c r="DE12" s="630"/>
      <c r="DF12" s="630"/>
      <c r="DG12" s="630"/>
      <c r="DH12" s="630"/>
      <c r="DI12" s="630"/>
      <c r="DJ12" s="630"/>
      <c r="DK12" s="630"/>
      <c r="DL12" s="630"/>
      <c r="DM12" s="630"/>
      <c r="DN12" s="630"/>
      <c r="DO12" s="630"/>
      <c r="DP12" s="631"/>
      <c r="DQ12" s="638">
        <v>518733</v>
      </c>
      <c r="DR12" s="630"/>
      <c r="DS12" s="630"/>
      <c r="DT12" s="630"/>
      <c r="DU12" s="630"/>
      <c r="DV12" s="630"/>
      <c r="DW12" s="630"/>
      <c r="DX12" s="630"/>
      <c r="DY12" s="630"/>
      <c r="DZ12" s="630"/>
      <c r="EA12" s="630"/>
      <c r="EB12" s="630"/>
      <c r="EC12" s="639"/>
    </row>
    <row r="13" spans="2:143" ht="11.25" customHeight="1" x14ac:dyDescent="0.15">
      <c r="B13" s="626" t="s">
        <v>249</v>
      </c>
      <c r="C13" s="627"/>
      <c r="D13" s="627"/>
      <c r="E13" s="627"/>
      <c r="F13" s="627"/>
      <c r="G13" s="627"/>
      <c r="H13" s="627"/>
      <c r="I13" s="627"/>
      <c r="J13" s="627"/>
      <c r="K13" s="627"/>
      <c r="L13" s="627"/>
      <c r="M13" s="627"/>
      <c r="N13" s="627"/>
      <c r="O13" s="627"/>
      <c r="P13" s="627"/>
      <c r="Q13" s="628"/>
      <c r="R13" s="629" t="s">
        <v>127</v>
      </c>
      <c r="S13" s="630"/>
      <c r="T13" s="630"/>
      <c r="U13" s="630"/>
      <c r="V13" s="630"/>
      <c r="W13" s="630"/>
      <c r="X13" s="630"/>
      <c r="Y13" s="631"/>
      <c r="Z13" s="632" t="s">
        <v>127</v>
      </c>
      <c r="AA13" s="632"/>
      <c r="AB13" s="632"/>
      <c r="AC13" s="632"/>
      <c r="AD13" s="633" t="s">
        <v>127</v>
      </c>
      <c r="AE13" s="633"/>
      <c r="AF13" s="633"/>
      <c r="AG13" s="633"/>
      <c r="AH13" s="633"/>
      <c r="AI13" s="633"/>
      <c r="AJ13" s="633"/>
      <c r="AK13" s="633"/>
      <c r="AL13" s="634" t="s">
        <v>127</v>
      </c>
      <c r="AM13" s="635"/>
      <c r="AN13" s="635"/>
      <c r="AO13" s="636"/>
      <c r="AP13" s="626" t="s">
        <v>250</v>
      </c>
      <c r="AQ13" s="627"/>
      <c r="AR13" s="627"/>
      <c r="AS13" s="627"/>
      <c r="AT13" s="627"/>
      <c r="AU13" s="627"/>
      <c r="AV13" s="627"/>
      <c r="AW13" s="627"/>
      <c r="AX13" s="627"/>
      <c r="AY13" s="627"/>
      <c r="AZ13" s="627"/>
      <c r="BA13" s="627"/>
      <c r="BB13" s="627"/>
      <c r="BC13" s="627"/>
      <c r="BD13" s="627"/>
      <c r="BE13" s="627"/>
      <c r="BF13" s="628"/>
      <c r="BG13" s="629">
        <v>3752766</v>
      </c>
      <c r="BH13" s="630"/>
      <c r="BI13" s="630"/>
      <c r="BJ13" s="630"/>
      <c r="BK13" s="630"/>
      <c r="BL13" s="630"/>
      <c r="BM13" s="630"/>
      <c r="BN13" s="631"/>
      <c r="BO13" s="632">
        <v>74.599999999999994</v>
      </c>
      <c r="BP13" s="632"/>
      <c r="BQ13" s="632"/>
      <c r="BR13" s="632"/>
      <c r="BS13" s="633" t="s">
        <v>127</v>
      </c>
      <c r="BT13" s="633"/>
      <c r="BU13" s="633"/>
      <c r="BV13" s="633"/>
      <c r="BW13" s="633"/>
      <c r="BX13" s="633"/>
      <c r="BY13" s="633"/>
      <c r="BZ13" s="633"/>
      <c r="CA13" s="633"/>
      <c r="CB13" s="637"/>
      <c r="CD13" s="644" t="s">
        <v>251</v>
      </c>
      <c r="CE13" s="645"/>
      <c r="CF13" s="645"/>
      <c r="CG13" s="645"/>
      <c r="CH13" s="645"/>
      <c r="CI13" s="645"/>
      <c r="CJ13" s="645"/>
      <c r="CK13" s="645"/>
      <c r="CL13" s="645"/>
      <c r="CM13" s="645"/>
      <c r="CN13" s="645"/>
      <c r="CO13" s="645"/>
      <c r="CP13" s="645"/>
      <c r="CQ13" s="646"/>
      <c r="CR13" s="629">
        <v>1235269</v>
      </c>
      <c r="CS13" s="630"/>
      <c r="CT13" s="630"/>
      <c r="CU13" s="630"/>
      <c r="CV13" s="630"/>
      <c r="CW13" s="630"/>
      <c r="CX13" s="630"/>
      <c r="CY13" s="631"/>
      <c r="CZ13" s="632">
        <v>6.3</v>
      </c>
      <c r="DA13" s="632"/>
      <c r="DB13" s="632"/>
      <c r="DC13" s="632"/>
      <c r="DD13" s="638">
        <v>740659</v>
      </c>
      <c r="DE13" s="630"/>
      <c r="DF13" s="630"/>
      <c r="DG13" s="630"/>
      <c r="DH13" s="630"/>
      <c r="DI13" s="630"/>
      <c r="DJ13" s="630"/>
      <c r="DK13" s="630"/>
      <c r="DL13" s="630"/>
      <c r="DM13" s="630"/>
      <c r="DN13" s="630"/>
      <c r="DO13" s="630"/>
      <c r="DP13" s="631"/>
      <c r="DQ13" s="638">
        <v>565074</v>
      </c>
      <c r="DR13" s="630"/>
      <c r="DS13" s="630"/>
      <c r="DT13" s="630"/>
      <c r="DU13" s="630"/>
      <c r="DV13" s="630"/>
      <c r="DW13" s="630"/>
      <c r="DX13" s="630"/>
      <c r="DY13" s="630"/>
      <c r="DZ13" s="630"/>
      <c r="EA13" s="630"/>
      <c r="EB13" s="630"/>
      <c r="EC13" s="639"/>
    </row>
    <row r="14" spans="2:143" ht="11.25" customHeight="1" x14ac:dyDescent="0.15">
      <c r="B14" s="626" t="s">
        <v>252</v>
      </c>
      <c r="C14" s="627"/>
      <c r="D14" s="627"/>
      <c r="E14" s="627"/>
      <c r="F14" s="627"/>
      <c r="G14" s="627"/>
      <c r="H14" s="627"/>
      <c r="I14" s="627"/>
      <c r="J14" s="627"/>
      <c r="K14" s="627"/>
      <c r="L14" s="627"/>
      <c r="M14" s="627"/>
      <c r="N14" s="627"/>
      <c r="O14" s="627"/>
      <c r="P14" s="627"/>
      <c r="Q14" s="628"/>
      <c r="R14" s="629" t="s">
        <v>127</v>
      </c>
      <c r="S14" s="630"/>
      <c r="T14" s="630"/>
      <c r="U14" s="630"/>
      <c r="V14" s="630"/>
      <c r="W14" s="630"/>
      <c r="X14" s="630"/>
      <c r="Y14" s="631"/>
      <c r="Z14" s="632" t="s">
        <v>127</v>
      </c>
      <c r="AA14" s="632"/>
      <c r="AB14" s="632"/>
      <c r="AC14" s="632"/>
      <c r="AD14" s="633" t="s">
        <v>127</v>
      </c>
      <c r="AE14" s="633"/>
      <c r="AF14" s="633"/>
      <c r="AG14" s="633"/>
      <c r="AH14" s="633"/>
      <c r="AI14" s="633"/>
      <c r="AJ14" s="633"/>
      <c r="AK14" s="633"/>
      <c r="AL14" s="634" t="s">
        <v>127</v>
      </c>
      <c r="AM14" s="635"/>
      <c r="AN14" s="635"/>
      <c r="AO14" s="636"/>
      <c r="AP14" s="626" t="s">
        <v>253</v>
      </c>
      <c r="AQ14" s="627"/>
      <c r="AR14" s="627"/>
      <c r="AS14" s="627"/>
      <c r="AT14" s="627"/>
      <c r="AU14" s="627"/>
      <c r="AV14" s="627"/>
      <c r="AW14" s="627"/>
      <c r="AX14" s="627"/>
      <c r="AY14" s="627"/>
      <c r="AZ14" s="627"/>
      <c r="BA14" s="627"/>
      <c r="BB14" s="627"/>
      <c r="BC14" s="627"/>
      <c r="BD14" s="627"/>
      <c r="BE14" s="627"/>
      <c r="BF14" s="628"/>
      <c r="BG14" s="629">
        <v>97233</v>
      </c>
      <c r="BH14" s="630"/>
      <c r="BI14" s="630"/>
      <c r="BJ14" s="630"/>
      <c r="BK14" s="630"/>
      <c r="BL14" s="630"/>
      <c r="BM14" s="630"/>
      <c r="BN14" s="631"/>
      <c r="BO14" s="632">
        <v>1.9</v>
      </c>
      <c r="BP14" s="632"/>
      <c r="BQ14" s="632"/>
      <c r="BR14" s="632"/>
      <c r="BS14" s="633" t="s">
        <v>127</v>
      </c>
      <c r="BT14" s="633"/>
      <c r="BU14" s="633"/>
      <c r="BV14" s="633"/>
      <c r="BW14" s="633"/>
      <c r="BX14" s="633"/>
      <c r="BY14" s="633"/>
      <c r="BZ14" s="633"/>
      <c r="CA14" s="633"/>
      <c r="CB14" s="637"/>
      <c r="CD14" s="644" t="s">
        <v>254</v>
      </c>
      <c r="CE14" s="645"/>
      <c r="CF14" s="645"/>
      <c r="CG14" s="645"/>
      <c r="CH14" s="645"/>
      <c r="CI14" s="645"/>
      <c r="CJ14" s="645"/>
      <c r="CK14" s="645"/>
      <c r="CL14" s="645"/>
      <c r="CM14" s="645"/>
      <c r="CN14" s="645"/>
      <c r="CO14" s="645"/>
      <c r="CP14" s="645"/>
      <c r="CQ14" s="646"/>
      <c r="CR14" s="629">
        <v>735638</v>
      </c>
      <c r="CS14" s="630"/>
      <c r="CT14" s="630"/>
      <c r="CU14" s="630"/>
      <c r="CV14" s="630"/>
      <c r="CW14" s="630"/>
      <c r="CX14" s="630"/>
      <c r="CY14" s="631"/>
      <c r="CZ14" s="632">
        <v>3.8</v>
      </c>
      <c r="DA14" s="632"/>
      <c r="DB14" s="632"/>
      <c r="DC14" s="632"/>
      <c r="DD14" s="638">
        <v>160212</v>
      </c>
      <c r="DE14" s="630"/>
      <c r="DF14" s="630"/>
      <c r="DG14" s="630"/>
      <c r="DH14" s="630"/>
      <c r="DI14" s="630"/>
      <c r="DJ14" s="630"/>
      <c r="DK14" s="630"/>
      <c r="DL14" s="630"/>
      <c r="DM14" s="630"/>
      <c r="DN14" s="630"/>
      <c r="DO14" s="630"/>
      <c r="DP14" s="631"/>
      <c r="DQ14" s="638">
        <v>604194</v>
      </c>
      <c r="DR14" s="630"/>
      <c r="DS14" s="630"/>
      <c r="DT14" s="630"/>
      <c r="DU14" s="630"/>
      <c r="DV14" s="630"/>
      <c r="DW14" s="630"/>
      <c r="DX14" s="630"/>
      <c r="DY14" s="630"/>
      <c r="DZ14" s="630"/>
      <c r="EA14" s="630"/>
      <c r="EB14" s="630"/>
      <c r="EC14" s="639"/>
    </row>
    <row r="15" spans="2:143" ht="11.25" customHeight="1" x14ac:dyDescent="0.15">
      <c r="B15" s="626" t="s">
        <v>255</v>
      </c>
      <c r="C15" s="627"/>
      <c r="D15" s="627"/>
      <c r="E15" s="627"/>
      <c r="F15" s="627"/>
      <c r="G15" s="627"/>
      <c r="H15" s="627"/>
      <c r="I15" s="627"/>
      <c r="J15" s="627"/>
      <c r="K15" s="627"/>
      <c r="L15" s="627"/>
      <c r="M15" s="627"/>
      <c r="N15" s="627"/>
      <c r="O15" s="627"/>
      <c r="P15" s="627"/>
      <c r="Q15" s="628"/>
      <c r="R15" s="629" t="s">
        <v>127</v>
      </c>
      <c r="S15" s="630"/>
      <c r="T15" s="630"/>
      <c r="U15" s="630"/>
      <c r="V15" s="630"/>
      <c r="W15" s="630"/>
      <c r="X15" s="630"/>
      <c r="Y15" s="631"/>
      <c r="Z15" s="632" t="s">
        <v>127</v>
      </c>
      <c r="AA15" s="632"/>
      <c r="AB15" s="632"/>
      <c r="AC15" s="632"/>
      <c r="AD15" s="633" t="s">
        <v>127</v>
      </c>
      <c r="AE15" s="633"/>
      <c r="AF15" s="633"/>
      <c r="AG15" s="633"/>
      <c r="AH15" s="633"/>
      <c r="AI15" s="633"/>
      <c r="AJ15" s="633"/>
      <c r="AK15" s="633"/>
      <c r="AL15" s="634" t="s">
        <v>127</v>
      </c>
      <c r="AM15" s="635"/>
      <c r="AN15" s="635"/>
      <c r="AO15" s="636"/>
      <c r="AP15" s="626" t="s">
        <v>256</v>
      </c>
      <c r="AQ15" s="627"/>
      <c r="AR15" s="627"/>
      <c r="AS15" s="627"/>
      <c r="AT15" s="627"/>
      <c r="AU15" s="627"/>
      <c r="AV15" s="627"/>
      <c r="AW15" s="627"/>
      <c r="AX15" s="627"/>
      <c r="AY15" s="627"/>
      <c r="AZ15" s="627"/>
      <c r="BA15" s="627"/>
      <c r="BB15" s="627"/>
      <c r="BC15" s="627"/>
      <c r="BD15" s="627"/>
      <c r="BE15" s="627"/>
      <c r="BF15" s="628"/>
      <c r="BG15" s="629">
        <v>160713</v>
      </c>
      <c r="BH15" s="630"/>
      <c r="BI15" s="630"/>
      <c r="BJ15" s="630"/>
      <c r="BK15" s="630"/>
      <c r="BL15" s="630"/>
      <c r="BM15" s="630"/>
      <c r="BN15" s="631"/>
      <c r="BO15" s="632">
        <v>3.2</v>
      </c>
      <c r="BP15" s="632"/>
      <c r="BQ15" s="632"/>
      <c r="BR15" s="632"/>
      <c r="BS15" s="633" t="s">
        <v>127</v>
      </c>
      <c r="BT15" s="633"/>
      <c r="BU15" s="633"/>
      <c r="BV15" s="633"/>
      <c r="BW15" s="633"/>
      <c r="BX15" s="633"/>
      <c r="BY15" s="633"/>
      <c r="BZ15" s="633"/>
      <c r="CA15" s="633"/>
      <c r="CB15" s="637"/>
      <c r="CD15" s="644" t="s">
        <v>257</v>
      </c>
      <c r="CE15" s="645"/>
      <c r="CF15" s="645"/>
      <c r="CG15" s="645"/>
      <c r="CH15" s="645"/>
      <c r="CI15" s="645"/>
      <c r="CJ15" s="645"/>
      <c r="CK15" s="645"/>
      <c r="CL15" s="645"/>
      <c r="CM15" s="645"/>
      <c r="CN15" s="645"/>
      <c r="CO15" s="645"/>
      <c r="CP15" s="645"/>
      <c r="CQ15" s="646"/>
      <c r="CR15" s="629">
        <v>1403525</v>
      </c>
      <c r="CS15" s="630"/>
      <c r="CT15" s="630"/>
      <c r="CU15" s="630"/>
      <c r="CV15" s="630"/>
      <c r="CW15" s="630"/>
      <c r="CX15" s="630"/>
      <c r="CY15" s="631"/>
      <c r="CZ15" s="632">
        <v>7.2</v>
      </c>
      <c r="DA15" s="632"/>
      <c r="DB15" s="632"/>
      <c r="DC15" s="632"/>
      <c r="DD15" s="638">
        <v>215364</v>
      </c>
      <c r="DE15" s="630"/>
      <c r="DF15" s="630"/>
      <c r="DG15" s="630"/>
      <c r="DH15" s="630"/>
      <c r="DI15" s="630"/>
      <c r="DJ15" s="630"/>
      <c r="DK15" s="630"/>
      <c r="DL15" s="630"/>
      <c r="DM15" s="630"/>
      <c r="DN15" s="630"/>
      <c r="DO15" s="630"/>
      <c r="DP15" s="631"/>
      <c r="DQ15" s="638">
        <v>958781</v>
      </c>
      <c r="DR15" s="630"/>
      <c r="DS15" s="630"/>
      <c r="DT15" s="630"/>
      <c r="DU15" s="630"/>
      <c r="DV15" s="630"/>
      <c r="DW15" s="630"/>
      <c r="DX15" s="630"/>
      <c r="DY15" s="630"/>
      <c r="DZ15" s="630"/>
      <c r="EA15" s="630"/>
      <c r="EB15" s="630"/>
      <c r="EC15" s="639"/>
    </row>
    <row r="16" spans="2:143" ht="11.25" customHeight="1" x14ac:dyDescent="0.15">
      <c r="B16" s="626" t="s">
        <v>258</v>
      </c>
      <c r="C16" s="627"/>
      <c r="D16" s="627"/>
      <c r="E16" s="627"/>
      <c r="F16" s="627"/>
      <c r="G16" s="627"/>
      <c r="H16" s="627"/>
      <c r="I16" s="627"/>
      <c r="J16" s="627"/>
      <c r="K16" s="627"/>
      <c r="L16" s="627"/>
      <c r="M16" s="627"/>
      <c r="N16" s="627"/>
      <c r="O16" s="627"/>
      <c r="P16" s="627"/>
      <c r="Q16" s="628"/>
      <c r="R16" s="629">
        <v>6858</v>
      </c>
      <c r="S16" s="630"/>
      <c r="T16" s="630"/>
      <c r="U16" s="630"/>
      <c r="V16" s="630"/>
      <c r="W16" s="630"/>
      <c r="X16" s="630"/>
      <c r="Y16" s="631"/>
      <c r="Z16" s="632">
        <v>0</v>
      </c>
      <c r="AA16" s="632"/>
      <c r="AB16" s="632"/>
      <c r="AC16" s="632"/>
      <c r="AD16" s="633">
        <v>6858</v>
      </c>
      <c r="AE16" s="633"/>
      <c r="AF16" s="633"/>
      <c r="AG16" s="633"/>
      <c r="AH16" s="633"/>
      <c r="AI16" s="633"/>
      <c r="AJ16" s="633"/>
      <c r="AK16" s="633"/>
      <c r="AL16" s="634">
        <v>0.1</v>
      </c>
      <c r="AM16" s="635"/>
      <c r="AN16" s="635"/>
      <c r="AO16" s="636"/>
      <c r="AP16" s="626" t="s">
        <v>259</v>
      </c>
      <c r="AQ16" s="627"/>
      <c r="AR16" s="627"/>
      <c r="AS16" s="627"/>
      <c r="AT16" s="627"/>
      <c r="AU16" s="627"/>
      <c r="AV16" s="627"/>
      <c r="AW16" s="627"/>
      <c r="AX16" s="627"/>
      <c r="AY16" s="627"/>
      <c r="AZ16" s="627"/>
      <c r="BA16" s="627"/>
      <c r="BB16" s="627"/>
      <c r="BC16" s="627"/>
      <c r="BD16" s="627"/>
      <c r="BE16" s="627"/>
      <c r="BF16" s="628"/>
      <c r="BG16" s="629" t="s">
        <v>127</v>
      </c>
      <c r="BH16" s="630"/>
      <c r="BI16" s="630"/>
      <c r="BJ16" s="630"/>
      <c r="BK16" s="630"/>
      <c r="BL16" s="630"/>
      <c r="BM16" s="630"/>
      <c r="BN16" s="631"/>
      <c r="BO16" s="632" t="s">
        <v>127</v>
      </c>
      <c r="BP16" s="632"/>
      <c r="BQ16" s="632"/>
      <c r="BR16" s="632"/>
      <c r="BS16" s="633" t="s">
        <v>127</v>
      </c>
      <c r="BT16" s="633"/>
      <c r="BU16" s="633"/>
      <c r="BV16" s="633"/>
      <c r="BW16" s="633"/>
      <c r="BX16" s="633"/>
      <c r="BY16" s="633"/>
      <c r="BZ16" s="633"/>
      <c r="CA16" s="633"/>
      <c r="CB16" s="637"/>
      <c r="CD16" s="644" t="s">
        <v>260</v>
      </c>
      <c r="CE16" s="645"/>
      <c r="CF16" s="645"/>
      <c r="CG16" s="645"/>
      <c r="CH16" s="645"/>
      <c r="CI16" s="645"/>
      <c r="CJ16" s="645"/>
      <c r="CK16" s="645"/>
      <c r="CL16" s="645"/>
      <c r="CM16" s="645"/>
      <c r="CN16" s="645"/>
      <c r="CO16" s="645"/>
      <c r="CP16" s="645"/>
      <c r="CQ16" s="646"/>
      <c r="CR16" s="629">
        <v>572104</v>
      </c>
      <c r="CS16" s="630"/>
      <c r="CT16" s="630"/>
      <c r="CU16" s="630"/>
      <c r="CV16" s="630"/>
      <c r="CW16" s="630"/>
      <c r="CX16" s="630"/>
      <c r="CY16" s="631"/>
      <c r="CZ16" s="632">
        <v>2.9</v>
      </c>
      <c r="DA16" s="632"/>
      <c r="DB16" s="632"/>
      <c r="DC16" s="632"/>
      <c r="DD16" s="638" t="s">
        <v>127</v>
      </c>
      <c r="DE16" s="630"/>
      <c r="DF16" s="630"/>
      <c r="DG16" s="630"/>
      <c r="DH16" s="630"/>
      <c r="DI16" s="630"/>
      <c r="DJ16" s="630"/>
      <c r="DK16" s="630"/>
      <c r="DL16" s="630"/>
      <c r="DM16" s="630"/>
      <c r="DN16" s="630"/>
      <c r="DO16" s="630"/>
      <c r="DP16" s="631"/>
      <c r="DQ16" s="638">
        <v>88720</v>
      </c>
      <c r="DR16" s="630"/>
      <c r="DS16" s="630"/>
      <c r="DT16" s="630"/>
      <c r="DU16" s="630"/>
      <c r="DV16" s="630"/>
      <c r="DW16" s="630"/>
      <c r="DX16" s="630"/>
      <c r="DY16" s="630"/>
      <c r="DZ16" s="630"/>
      <c r="EA16" s="630"/>
      <c r="EB16" s="630"/>
      <c r="EC16" s="639"/>
    </row>
    <row r="17" spans="2:133" ht="11.25" customHeight="1" x14ac:dyDescent="0.15">
      <c r="B17" s="626" t="s">
        <v>261</v>
      </c>
      <c r="C17" s="627"/>
      <c r="D17" s="627"/>
      <c r="E17" s="627"/>
      <c r="F17" s="627"/>
      <c r="G17" s="627"/>
      <c r="H17" s="627"/>
      <c r="I17" s="627"/>
      <c r="J17" s="627"/>
      <c r="K17" s="627"/>
      <c r="L17" s="627"/>
      <c r="M17" s="627"/>
      <c r="N17" s="627"/>
      <c r="O17" s="627"/>
      <c r="P17" s="627"/>
      <c r="Q17" s="628"/>
      <c r="R17" s="629">
        <v>33274</v>
      </c>
      <c r="S17" s="630"/>
      <c r="T17" s="630"/>
      <c r="U17" s="630"/>
      <c r="V17" s="630"/>
      <c r="W17" s="630"/>
      <c r="X17" s="630"/>
      <c r="Y17" s="631"/>
      <c r="Z17" s="632">
        <v>0.2</v>
      </c>
      <c r="AA17" s="632"/>
      <c r="AB17" s="632"/>
      <c r="AC17" s="632"/>
      <c r="AD17" s="633">
        <v>33274</v>
      </c>
      <c r="AE17" s="633"/>
      <c r="AF17" s="633"/>
      <c r="AG17" s="633"/>
      <c r="AH17" s="633"/>
      <c r="AI17" s="633"/>
      <c r="AJ17" s="633"/>
      <c r="AK17" s="633"/>
      <c r="AL17" s="634">
        <v>0.3</v>
      </c>
      <c r="AM17" s="635"/>
      <c r="AN17" s="635"/>
      <c r="AO17" s="636"/>
      <c r="AP17" s="626" t="s">
        <v>262</v>
      </c>
      <c r="AQ17" s="627"/>
      <c r="AR17" s="627"/>
      <c r="AS17" s="627"/>
      <c r="AT17" s="627"/>
      <c r="AU17" s="627"/>
      <c r="AV17" s="627"/>
      <c r="AW17" s="627"/>
      <c r="AX17" s="627"/>
      <c r="AY17" s="627"/>
      <c r="AZ17" s="627"/>
      <c r="BA17" s="627"/>
      <c r="BB17" s="627"/>
      <c r="BC17" s="627"/>
      <c r="BD17" s="627"/>
      <c r="BE17" s="627"/>
      <c r="BF17" s="628"/>
      <c r="BG17" s="629" t="s">
        <v>127</v>
      </c>
      <c r="BH17" s="630"/>
      <c r="BI17" s="630"/>
      <c r="BJ17" s="630"/>
      <c r="BK17" s="630"/>
      <c r="BL17" s="630"/>
      <c r="BM17" s="630"/>
      <c r="BN17" s="631"/>
      <c r="BO17" s="632" t="s">
        <v>127</v>
      </c>
      <c r="BP17" s="632"/>
      <c r="BQ17" s="632"/>
      <c r="BR17" s="632"/>
      <c r="BS17" s="633" t="s">
        <v>127</v>
      </c>
      <c r="BT17" s="633"/>
      <c r="BU17" s="633"/>
      <c r="BV17" s="633"/>
      <c r="BW17" s="633"/>
      <c r="BX17" s="633"/>
      <c r="BY17" s="633"/>
      <c r="BZ17" s="633"/>
      <c r="CA17" s="633"/>
      <c r="CB17" s="637"/>
      <c r="CD17" s="644" t="s">
        <v>263</v>
      </c>
      <c r="CE17" s="645"/>
      <c r="CF17" s="645"/>
      <c r="CG17" s="645"/>
      <c r="CH17" s="645"/>
      <c r="CI17" s="645"/>
      <c r="CJ17" s="645"/>
      <c r="CK17" s="645"/>
      <c r="CL17" s="645"/>
      <c r="CM17" s="645"/>
      <c r="CN17" s="645"/>
      <c r="CO17" s="645"/>
      <c r="CP17" s="645"/>
      <c r="CQ17" s="646"/>
      <c r="CR17" s="629">
        <v>1993721</v>
      </c>
      <c r="CS17" s="630"/>
      <c r="CT17" s="630"/>
      <c r="CU17" s="630"/>
      <c r="CV17" s="630"/>
      <c r="CW17" s="630"/>
      <c r="CX17" s="630"/>
      <c r="CY17" s="631"/>
      <c r="CZ17" s="632">
        <v>10.199999999999999</v>
      </c>
      <c r="DA17" s="632"/>
      <c r="DB17" s="632"/>
      <c r="DC17" s="632"/>
      <c r="DD17" s="638" t="s">
        <v>127</v>
      </c>
      <c r="DE17" s="630"/>
      <c r="DF17" s="630"/>
      <c r="DG17" s="630"/>
      <c r="DH17" s="630"/>
      <c r="DI17" s="630"/>
      <c r="DJ17" s="630"/>
      <c r="DK17" s="630"/>
      <c r="DL17" s="630"/>
      <c r="DM17" s="630"/>
      <c r="DN17" s="630"/>
      <c r="DO17" s="630"/>
      <c r="DP17" s="631"/>
      <c r="DQ17" s="638">
        <v>1872999</v>
      </c>
      <c r="DR17" s="630"/>
      <c r="DS17" s="630"/>
      <c r="DT17" s="630"/>
      <c r="DU17" s="630"/>
      <c r="DV17" s="630"/>
      <c r="DW17" s="630"/>
      <c r="DX17" s="630"/>
      <c r="DY17" s="630"/>
      <c r="DZ17" s="630"/>
      <c r="EA17" s="630"/>
      <c r="EB17" s="630"/>
      <c r="EC17" s="639"/>
    </row>
    <row r="18" spans="2:133" ht="11.25" customHeight="1" x14ac:dyDescent="0.15">
      <c r="B18" s="626" t="s">
        <v>264</v>
      </c>
      <c r="C18" s="627"/>
      <c r="D18" s="627"/>
      <c r="E18" s="627"/>
      <c r="F18" s="627"/>
      <c r="G18" s="627"/>
      <c r="H18" s="627"/>
      <c r="I18" s="627"/>
      <c r="J18" s="627"/>
      <c r="K18" s="627"/>
      <c r="L18" s="627"/>
      <c r="M18" s="627"/>
      <c r="N18" s="627"/>
      <c r="O18" s="627"/>
      <c r="P18" s="627"/>
      <c r="Q18" s="628"/>
      <c r="R18" s="629">
        <v>48677</v>
      </c>
      <c r="S18" s="630"/>
      <c r="T18" s="630"/>
      <c r="U18" s="630"/>
      <c r="V18" s="630"/>
      <c r="W18" s="630"/>
      <c r="X18" s="630"/>
      <c r="Y18" s="631"/>
      <c r="Z18" s="632">
        <v>0.2</v>
      </c>
      <c r="AA18" s="632"/>
      <c r="AB18" s="632"/>
      <c r="AC18" s="632"/>
      <c r="AD18" s="633">
        <v>48677</v>
      </c>
      <c r="AE18" s="633"/>
      <c r="AF18" s="633"/>
      <c r="AG18" s="633"/>
      <c r="AH18" s="633"/>
      <c r="AI18" s="633"/>
      <c r="AJ18" s="633"/>
      <c r="AK18" s="633"/>
      <c r="AL18" s="634">
        <v>0.5</v>
      </c>
      <c r="AM18" s="635"/>
      <c r="AN18" s="635"/>
      <c r="AO18" s="636"/>
      <c r="AP18" s="626" t="s">
        <v>265</v>
      </c>
      <c r="AQ18" s="627"/>
      <c r="AR18" s="627"/>
      <c r="AS18" s="627"/>
      <c r="AT18" s="627"/>
      <c r="AU18" s="627"/>
      <c r="AV18" s="627"/>
      <c r="AW18" s="627"/>
      <c r="AX18" s="627"/>
      <c r="AY18" s="627"/>
      <c r="AZ18" s="627"/>
      <c r="BA18" s="627"/>
      <c r="BB18" s="627"/>
      <c r="BC18" s="627"/>
      <c r="BD18" s="627"/>
      <c r="BE18" s="627"/>
      <c r="BF18" s="628"/>
      <c r="BG18" s="629" t="s">
        <v>127</v>
      </c>
      <c r="BH18" s="630"/>
      <c r="BI18" s="630"/>
      <c r="BJ18" s="630"/>
      <c r="BK18" s="630"/>
      <c r="BL18" s="630"/>
      <c r="BM18" s="630"/>
      <c r="BN18" s="631"/>
      <c r="BO18" s="632" t="s">
        <v>127</v>
      </c>
      <c r="BP18" s="632"/>
      <c r="BQ18" s="632"/>
      <c r="BR18" s="632"/>
      <c r="BS18" s="633" t="s">
        <v>127</v>
      </c>
      <c r="BT18" s="633"/>
      <c r="BU18" s="633"/>
      <c r="BV18" s="633"/>
      <c r="BW18" s="633"/>
      <c r="BX18" s="633"/>
      <c r="BY18" s="633"/>
      <c r="BZ18" s="633"/>
      <c r="CA18" s="633"/>
      <c r="CB18" s="637"/>
      <c r="CD18" s="644" t="s">
        <v>266</v>
      </c>
      <c r="CE18" s="645"/>
      <c r="CF18" s="645"/>
      <c r="CG18" s="645"/>
      <c r="CH18" s="645"/>
      <c r="CI18" s="645"/>
      <c r="CJ18" s="645"/>
      <c r="CK18" s="645"/>
      <c r="CL18" s="645"/>
      <c r="CM18" s="645"/>
      <c r="CN18" s="645"/>
      <c r="CO18" s="645"/>
      <c r="CP18" s="645"/>
      <c r="CQ18" s="646"/>
      <c r="CR18" s="629" t="s">
        <v>127</v>
      </c>
      <c r="CS18" s="630"/>
      <c r="CT18" s="630"/>
      <c r="CU18" s="630"/>
      <c r="CV18" s="630"/>
      <c r="CW18" s="630"/>
      <c r="CX18" s="630"/>
      <c r="CY18" s="631"/>
      <c r="CZ18" s="632" t="s">
        <v>127</v>
      </c>
      <c r="DA18" s="632"/>
      <c r="DB18" s="632"/>
      <c r="DC18" s="632"/>
      <c r="DD18" s="638" t="s">
        <v>127</v>
      </c>
      <c r="DE18" s="630"/>
      <c r="DF18" s="630"/>
      <c r="DG18" s="630"/>
      <c r="DH18" s="630"/>
      <c r="DI18" s="630"/>
      <c r="DJ18" s="630"/>
      <c r="DK18" s="630"/>
      <c r="DL18" s="630"/>
      <c r="DM18" s="630"/>
      <c r="DN18" s="630"/>
      <c r="DO18" s="630"/>
      <c r="DP18" s="631"/>
      <c r="DQ18" s="638" t="s">
        <v>127</v>
      </c>
      <c r="DR18" s="630"/>
      <c r="DS18" s="630"/>
      <c r="DT18" s="630"/>
      <c r="DU18" s="630"/>
      <c r="DV18" s="630"/>
      <c r="DW18" s="630"/>
      <c r="DX18" s="630"/>
      <c r="DY18" s="630"/>
      <c r="DZ18" s="630"/>
      <c r="EA18" s="630"/>
      <c r="EB18" s="630"/>
      <c r="EC18" s="639"/>
    </row>
    <row r="19" spans="2:133" ht="11.25" customHeight="1" x14ac:dyDescent="0.15">
      <c r="B19" s="626" t="s">
        <v>267</v>
      </c>
      <c r="C19" s="627"/>
      <c r="D19" s="627"/>
      <c r="E19" s="627"/>
      <c r="F19" s="627"/>
      <c r="G19" s="627"/>
      <c r="H19" s="627"/>
      <c r="I19" s="627"/>
      <c r="J19" s="627"/>
      <c r="K19" s="627"/>
      <c r="L19" s="627"/>
      <c r="M19" s="627"/>
      <c r="N19" s="627"/>
      <c r="O19" s="627"/>
      <c r="P19" s="627"/>
      <c r="Q19" s="628"/>
      <c r="R19" s="629">
        <v>11336</v>
      </c>
      <c r="S19" s="630"/>
      <c r="T19" s="630"/>
      <c r="U19" s="630"/>
      <c r="V19" s="630"/>
      <c r="W19" s="630"/>
      <c r="X19" s="630"/>
      <c r="Y19" s="631"/>
      <c r="Z19" s="632">
        <v>0.1</v>
      </c>
      <c r="AA19" s="632"/>
      <c r="AB19" s="632"/>
      <c r="AC19" s="632"/>
      <c r="AD19" s="633">
        <v>11336</v>
      </c>
      <c r="AE19" s="633"/>
      <c r="AF19" s="633"/>
      <c r="AG19" s="633"/>
      <c r="AH19" s="633"/>
      <c r="AI19" s="633"/>
      <c r="AJ19" s="633"/>
      <c r="AK19" s="633"/>
      <c r="AL19" s="634">
        <v>0.1</v>
      </c>
      <c r="AM19" s="635"/>
      <c r="AN19" s="635"/>
      <c r="AO19" s="636"/>
      <c r="AP19" s="626" t="s">
        <v>268</v>
      </c>
      <c r="AQ19" s="627"/>
      <c r="AR19" s="627"/>
      <c r="AS19" s="627"/>
      <c r="AT19" s="627"/>
      <c r="AU19" s="627"/>
      <c r="AV19" s="627"/>
      <c r="AW19" s="627"/>
      <c r="AX19" s="627"/>
      <c r="AY19" s="627"/>
      <c r="AZ19" s="627"/>
      <c r="BA19" s="627"/>
      <c r="BB19" s="627"/>
      <c r="BC19" s="627"/>
      <c r="BD19" s="627"/>
      <c r="BE19" s="627"/>
      <c r="BF19" s="628"/>
      <c r="BG19" s="629" t="s">
        <v>127</v>
      </c>
      <c r="BH19" s="630"/>
      <c r="BI19" s="630"/>
      <c r="BJ19" s="630"/>
      <c r="BK19" s="630"/>
      <c r="BL19" s="630"/>
      <c r="BM19" s="630"/>
      <c r="BN19" s="631"/>
      <c r="BO19" s="632" t="s">
        <v>127</v>
      </c>
      <c r="BP19" s="632"/>
      <c r="BQ19" s="632"/>
      <c r="BR19" s="632"/>
      <c r="BS19" s="633" t="s">
        <v>127</v>
      </c>
      <c r="BT19" s="633"/>
      <c r="BU19" s="633"/>
      <c r="BV19" s="633"/>
      <c r="BW19" s="633"/>
      <c r="BX19" s="633"/>
      <c r="BY19" s="633"/>
      <c r="BZ19" s="633"/>
      <c r="CA19" s="633"/>
      <c r="CB19" s="637"/>
      <c r="CD19" s="644" t="s">
        <v>269</v>
      </c>
      <c r="CE19" s="645"/>
      <c r="CF19" s="645"/>
      <c r="CG19" s="645"/>
      <c r="CH19" s="645"/>
      <c r="CI19" s="645"/>
      <c r="CJ19" s="645"/>
      <c r="CK19" s="645"/>
      <c r="CL19" s="645"/>
      <c r="CM19" s="645"/>
      <c r="CN19" s="645"/>
      <c r="CO19" s="645"/>
      <c r="CP19" s="645"/>
      <c r="CQ19" s="646"/>
      <c r="CR19" s="629" t="s">
        <v>127</v>
      </c>
      <c r="CS19" s="630"/>
      <c r="CT19" s="630"/>
      <c r="CU19" s="630"/>
      <c r="CV19" s="630"/>
      <c r="CW19" s="630"/>
      <c r="CX19" s="630"/>
      <c r="CY19" s="631"/>
      <c r="CZ19" s="632" t="s">
        <v>127</v>
      </c>
      <c r="DA19" s="632"/>
      <c r="DB19" s="632"/>
      <c r="DC19" s="632"/>
      <c r="DD19" s="638" t="s">
        <v>127</v>
      </c>
      <c r="DE19" s="630"/>
      <c r="DF19" s="630"/>
      <c r="DG19" s="630"/>
      <c r="DH19" s="630"/>
      <c r="DI19" s="630"/>
      <c r="DJ19" s="630"/>
      <c r="DK19" s="630"/>
      <c r="DL19" s="630"/>
      <c r="DM19" s="630"/>
      <c r="DN19" s="630"/>
      <c r="DO19" s="630"/>
      <c r="DP19" s="631"/>
      <c r="DQ19" s="638" t="s">
        <v>127</v>
      </c>
      <c r="DR19" s="630"/>
      <c r="DS19" s="630"/>
      <c r="DT19" s="630"/>
      <c r="DU19" s="630"/>
      <c r="DV19" s="630"/>
      <c r="DW19" s="630"/>
      <c r="DX19" s="630"/>
      <c r="DY19" s="630"/>
      <c r="DZ19" s="630"/>
      <c r="EA19" s="630"/>
      <c r="EB19" s="630"/>
      <c r="EC19" s="639"/>
    </row>
    <row r="20" spans="2:133" ht="11.25" customHeight="1" x14ac:dyDescent="0.15">
      <c r="B20" s="626" t="s">
        <v>270</v>
      </c>
      <c r="C20" s="627"/>
      <c r="D20" s="627"/>
      <c r="E20" s="627"/>
      <c r="F20" s="627"/>
      <c r="G20" s="627"/>
      <c r="H20" s="627"/>
      <c r="I20" s="627"/>
      <c r="J20" s="627"/>
      <c r="K20" s="627"/>
      <c r="L20" s="627"/>
      <c r="M20" s="627"/>
      <c r="N20" s="627"/>
      <c r="O20" s="627"/>
      <c r="P20" s="627"/>
      <c r="Q20" s="628"/>
      <c r="R20" s="629">
        <v>2245</v>
      </c>
      <c r="S20" s="630"/>
      <c r="T20" s="630"/>
      <c r="U20" s="630"/>
      <c r="V20" s="630"/>
      <c r="W20" s="630"/>
      <c r="X20" s="630"/>
      <c r="Y20" s="631"/>
      <c r="Z20" s="632">
        <v>0</v>
      </c>
      <c r="AA20" s="632"/>
      <c r="AB20" s="632"/>
      <c r="AC20" s="632"/>
      <c r="AD20" s="633">
        <v>2245</v>
      </c>
      <c r="AE20" s="633"/>
      <c r="AF20" s="633"/>
      <c r="AG20" s="633"/>
      <c r="AH20" s="633"/>
      <c r="AI20" s="633"/>
      <c r="AJ20" s="633"/>
      <c r="AK20" s="633"/>
      <c r="AL20" s="634">
        <v>0</v>
      </c>
      <c r="AM20" s="635"/>
      <c r="AN20" s="635"/>
      <c r="AO20" s="636"/>
      <c r="AP20" s="626" t="s">
        <v>271</v>
      </c>
      <c r="AQ20" s="627"/>
      <c r="AR20" s="627"/>
      <c r="AS20" s="627"/>
      <c r="AT20" s="627"/>
      <c r="AU20" s="627"/>
      <c r="AV20" s="627"/>
      <c r="AW20" s="627"/>
      <c r="AX20" s="627"/>
      <c r="AY20" s="627"/>
      <c r="AZ20" s="627"/>
      <c r="BA20" s="627"/>
      <c r="BB20" s="627"/>
      <c r="BC20" s="627"/>
      <c r="BD20" s="627"/>
      <c r="BE20" s="627"/>
      <c r="BF20" s="628"/>
      <c r="BG20" s="629" t="s">
        <v>127</v>
      </c>
      <c r="BH20" s="630"/>
      <c r="BI20" s="630"/>
      <c r="BJ20" s="630"/>
      <c r="BK20" s="630"/>
      <c r="BL20" s="630"/>
      <c r="BM20" s="630"/>
      <c r="BN20" s="631"/>
      <c r="BO20" s="632" t="s">
        <v>127</v>
      </c>
      <c r="BP20" s="632"/>
      <c r="BQ20" s="632"/>
      <c r="BR20" s="632"/>
      <c r="BS20" s="633" t="s">
        <v>127</v>
      </c>
      <c r="BT20" s="633"/>
      <c r="BU20" s="633"/>
      <c r="BV20" s="633"/>
      <c r="BW20" s="633"/>
      <c r="BX20" s="633"/>
      <c r="BY20" s="633"/>
      <c r="BZ20" s="633"/>
      <c r="CA20" s="633"/>
      <c r="CB20" s="637"/>
      <c r="CD20" s="644" t="s">
        <v>272</v>
      </c>
      <c r="CE20" s="645"/>
      <c r="CF20" s="645"/>
      <c r="CG20" s="645"/>
      <c r="CH20" s="645"/>
      <c r="CI20" s="645"/>
      <c r="CJ20" s="645"/>
      <c r="CK20" s="645"/>
      <c r="CL20" s="645"/>
      <c r="CM20" s="645"/>
      <c r="CN20" s="645"/>
      <c r="CO20" s="645"/>
      <c r="CP20" s="645"/>
      <c r="CQ20" s="646"/>
      <c r="CR20" s="629">
        <v>19570524</v>
      </c>
      <c r="CS20" s="630"/>
      <c r="CT20" s="630"/>
      <c r="CU20" s="630"/>
      <c r="CV20" s="630"/>
      <c r="CW20" s="630"/>
      <c r="CX20" s="630"/>
      <c r="CY20" s="631"/>
      <c r="CZ20" s="632">
        <v>100</v>
      </c>
      <c r="DA20" s="632"/>
      <c r="DB20" s="632"/>
      <c r="DC20" s="632"/>
      <c r="DD20" s="638">
        <v>1530434</v>
      </c>
      <c r="DE20" s="630"/>
      <c r="DF20" s="630"/>
      <c r="DG20" s="630"/>
      <c r="DH20" s="630"/>
      <c r="DI20" s="630"/>
      <c r="DJ20" s="630"/>
      <c r="DK20" s="630"/>
      <c r="DL20" s="630"/>
      <c r="DM20" s="630"/>
      <c r="DN20" s="630"/>
      <c r="DO20" s="630"/>
      <c r="DP20" s="631"/>
      <c r="DQ20" s="638">
        <v>11616977</v>
      </c>
      <c r="DR20" s="630"/>
      <c r="DS20" s="630"/>
      <c r="DT20" s="630"/>
      <c r="DU20" s="630"/>
      <c r="DV20" s="630"/>
      <c r="DW20" s="630"/>
      <c r="DX20" s="630"/>
      <c r="DY20" s="630"/>
      <c r="DZ20" s="630"/>
      <c r="EA20" s="630"/>
      <c r="EB20" s="630"/>
      <c r="EC20" s="639"/>
    </row>
    <row r="21" spans="2:133" ht="11.25" customHeight="1" x14ac:dyDescent="0.15">
      <c r="B21" s="626" t="s">
        <v>273</v>
      </c>
      <c r="C21" s="627"/>
      <c r="D21" s="627"/>
      <c r="E21" s="627"/>
      <c r="F21" s="627"/>
      <c r="G21" s="627"/>
      <c r="H21" s="627"/>
      <c r="I21" s="627"/>
      <c r="J21" s="627"/>
      <c r="K21" s="627"/>
      <c r="L21" s="627"/>
      <c r="M21" s="627"/>
      <c r="N21" s="627"/>
      <c r="O21" s="627"/>
      <c r="P21" s="627"/>
      <c r="Q21" s="628"/>
      <c r="R21" s="629">
        <v>1141</v>
      </c>
      <c r="S21" s="630"/>
      <c r="T21" s="630"/>
      <c r="U21" s="630"/>
      <c r="V21" s="630"/>
      <c r="W21" s="630"/>
      <c r="X21" s="630"/>
      <c r="Y21" s="631"/>
      <c r="Z21" s="632">
        <v>0</v>
      </c>
      <c r="AA21" s="632"/>
      <c r="AB21" s="632"/>
      <c r="AC21" s="632"/>
      <c r="AD21" s="633">
        <v>1141</v>
      </c>
      <c r="AE21" s="633"/>
      <c r="AF21" s="633"/>
      <c r="AG21" s="633"/>
      <c r="AH21" s="633"/>
      <c r="AI21" s="633"/>
      <c r="AJ21" s="633"/>
      <c r="AK21" s="633"/>
      <c r="AL21" s="634">
        <v>0</v>
      </c>
      <c r="AM21" s="635"/>
      <c r="AN21" s="635"/>
      <c r="AO21" s="636"/>
      <c r="AP21" s="648" t="s">
        <v>274</v>
      </c>
      <c r="AQ21" s="649"/>
      <c r="AR21" s="649"/>
      <c r="AS21" s="649"/>
      <c r="AT21" s="649"/>
      <c r="AU21" s="649"/>
      <c r="AV21" s="649"/>
      <c r="AW21" s="649"/>
      <c r="AX21" s="649"/>
      <c r="AY21" s="649"/>
      <c r="AZ21" s="649"/>
      <c r="BA21" s="649"/>
      <c r="BB21" s="649"/>
      <c r="BC21" s="649"/>
      <c r="BD21" s="649"/>
      <c r="BE21" s="649"/>
      <c r="BF21" s="650"/>
      <c r="BG21" s="629" t="s">
        <v>127</v>
      </c>
      <c r="BH21" s="630"/>
      <c r="BI21" s="630"/>
      <c r="BJ21" s="630"/>
      <c r="BK21" s="630"/>
      <c r="BL21" s="630"/>
      <c r="BM21" s="630"/>
      <c r="BN21" s="631"/>
      <c r="BO21" s="632" t="s">
        <v>127</v>
      </c>
      <c r="BP21" s="632"/>
      <c r="BQ21" s="632"/>
      <c r="BR21" s="632"/>
      <c r="BS21" s="633" t="s">
        <v>127</v>
      </c>
      <c r="BT21" s="633"/>
      <c r="BU21" s="633"/>
      <c r="BV21" s="633"/>
      <c r="BW21" s="633"/>
      <c r="BX21" s="633"/>
      <c r="BY21" s="633"/>
      <c r="BZ21" s="633"/>
      <c r="CA21" s="633"/>
      <c r="CB21" s="637"/>
      <c r="CD21" s="657"/>
      <c r="CE21" s="658"/>
      <c r="CF21" s="658"/>
      <c r="CG21" s="658"/>
      <c r="CH21" s="658"/>
      <c r="CI21" s="658"/>
      <c r="CJ21" s="658"/>
      <c r="CK21" s="658"/>
      <c r="CL21" s="658"/>
      <c r="CM21" s="658"/>
      <c r="CN21" s="658"/>
      <c r="CO21" s="658"/>
      <c r="CP21" s="658"/>
      <c r="CQ21" s="659"/>
      <c r="CR21" s="660"/>
      <c r="CS21" s="652"/>
      <c r="CT21" s="652"/>
      <c r="CU21" s="652"/>
      <c r="CV21" s="652"/>
      <c r="CW21" s="652"/>
      <c r="CX21" s="652"/>
      <c r="CY21" s="661"/>
      <c r="CZ21" s="662"/>
      <c r="DA21" s="662"/>
      <c r="DB21" s="662"/>
      <c r="DC21" s="662"/>
      <c r="DD21" s="651"/>
      <c r="DE21" s="652"/>
      <c r="DF21" s="652"/>
      <c r="DG21" s="652"/>
      <c r="DH21" s="652"/>
      <c r="DI21" s="652"/>
      <c r="DJ21" s="652"/>
      <c r="DK21" s="652"/>
      <c r="DL21" s="652"/>
      <c r="DM21" s="652"/>
      <c r="DN21" s="652"/>
      <c r="DO21" s="652"/>
      <c r="DP21" s="661"/>
      <c r="DQ21" s="651"/>
      <c r="DR21" s="652"/>
      <c r="DS21" s="652"/>
      <c r="DT21" s="652"/>
      <c r="DU21" s="652"/>
      <c r="DV21" s="652"/>
      <c r="DW21" s="652"/>
      <c r="DX21" s="652"/>
      <c r="DY21" s="652"/>
      <c r="DZ21" s="652"/>
      <c r="EA21" s="652"/>
      <c r="EB21" s="652"/>
      <c r="EC21" s="653"/>
    </row>
    <row r="22" spans="2:133" ht="11.25" customHeight="1" x14ac:dyDescent="0.15">
      <c r="B22" s="654" t="s">
        <v>275</v>
      </c>
      <c r="C22" s="655"/>
      <c r="D22" s="655"/>
      <c r="E22" s="655"/>
      <c r="F22" s="655"/>
      <c r="G22" s="655"/>
      <c r="H22" s="655"/>
      <c r="I22" s="655"/>
      <c r="J22" s="655"/>
      <c r="K22" s="655"/>
      <c r="L22" s="655"/>
      <c r="M22" s="655"/>
      <c r="N22" s="655"/>
      <c r="O22" s="655"/>
      <c r="P22" s="655"/>
      <c r="Q22" s="656"/>
      <c r="R22" s="629">
        <v>33955</v>
      </c>
      <c r="S22" s="630"/>
      <c r="T22" s="630"/>
      <c r="U22" s="630"/>
      <c r="V22" s="630"/>
      <c r="W22" s="630"/>
      <c r="X22" s="630"/>
      <c r="Y22" s="631"/>
      <c r="Z22" s="632">
        <v>0.2</v>
      </c>
      <c r="AA22" s="632"/>
      <c r="AB22" s="632"/>
      <c r="AC22" s="632"/>
      <c r="AD22" s="633">
        <v>33955</v>
      </c>
      <c r="AE22" s="633"/>
      <c r="AF22" s="633"/>
      <c r="AG22" s="633"/>
      <c r="AH22" s="633"/>
      <c r="AI22" s="633"/>
      <c r="AJ22" s="633"/>
      <c r="AK22" s="633"/>
      <c r="AL22" s="634">
        <v>0.40000000596046448</v>
      </c>
      <c r="AM22" s="635"/>
      <c r="AN22" s="635"/>
      <c r="AO22" s="636"/>
      <c r="AP22" s="648" t="s">
        <v>276</v>
      </c>
      <c r="AQ22" s="649"/>
      <c r="AR22" s="649"/>
      <c r="AS22" s="649"/>
      <c r="AT22" s="649"/>
      <c r="AU22" s="649"/>
      <c r="AV22" s="649"/>
      <c r="AW22" s="649"/>
      <c r="AX22" s="649"/>
      <c r="AY22" s="649"/>
      <c r="AZ22" s="649"/>
      <c r="BA22" s="649"/>
      <c r="BB22" s="649"/>
      <c r="BC22" s="649"/>
      <c r="BD22" s="649"/>
      <c r="BE22" s="649"/>
      <c r="BF22" s="650"/>
      <c r="BG22" s="629" t="s">
        <v>127</v>
      </c>
      <c r="BH22" s="630"/>
      <c r="BI22" s="630"/>
      <c r="BJ22" s="630"/>
      <c r="BK22" s="630"/>
      <c r="BL22" s="630"/>
      <c r="BM22" s="630"/>
      <c r="BN22" s="631"/>
      <c r="BO22" s="632" t="s">
        <v>127</v>
      </c>
      <c r="BP22" s="632"/>
      <c r="BQ22" s="632"/>
      <c r="BR22" s="632"/>
      <c r="BS22" s="633" t="s">
        <v>127</v>
      </c>
      <c r="BT22" s="633"/>
      <c r="BU22" s="633"/>
      <c r="BV22" s="633"/>
      <c r="BW22" s="633"/>
      <c r="BX22" s="633"/>
      <c r="BY22" s="633"/>
      <c r="BZ22" s="633"/>
      <c r="CA22" s="633"/>
      <c r="CB22" s="637"/>
      <c r="CD22" s="611" t="s">
        <v>277</v>
      </c>
      <c r="CE22" s="612"/>
      <c r="CF22" s="612"/>
      <c r="CG22" s="612"/>
      <c r="CH22" s="612"/>
      <c r="CI22" s="612"/>
      <c r="CJ22" s="612"/>
      <c r="CK22" s="612"/>
      <c r="CL22" s="612"/>
      <c r="CM22" s="612"/>
      <c r="CN22" s="612"/>
      <c r="CO22" s="612"/>
      <c r="CP22" s="612"/>
      <c r="CQ22" s="612"/>
      <c r="CR22" s="612"/>
      <c r="CS22" s="612"/>
      <c r="CT22" s="612"/>
      <c r="CU22" s="612"/>
      <c r="CV22" s="612"/>
      <c r="CW22" s="612"/>
      <c r="CX22" s="612"/>
      <c r="CY22" s="612"/>
      <c r="CZ22" s="612"/>
      <c r="DA22" s="612"/>
      <c r="DB22" s="612"/>
      <c r="DC22" s="612"/>
      <c r="DD22" s="612"/>
      <c r="DE22" s="612"/>
      <c r="DF22" s="612"/>
      <c r="DG22" s="612"/>
      <c r="DH22" s="612"/>
      <c r="DI22" s="612"/>
      <c r="DJ22" s="612"/>
      <c r="DK22" s="612"/>
      <c r="DL22" s="612"/>
      <c r="DM22" s="612"/>
      <c r="DN22" s="612"/>
      <c r="DO22" s="612"/>
      <c r="DP22" s="612"/>
      <c r="DQ22" s="612"/>
      <c r="DR22" s="612"/>
      <c r="DS22" s="612"/>
      <c r="DT22" s="612"/>
      <c r="DU22" s="612"/>
      <c r="DV22" s="612"/>
      <c r="DW22" s="612"/>
      <c r="DX22" s="612"/>
      <c r="DY22" s="612"/>
      <c r="DZ22" s="612"/>
      <c r="EA22" s="612"/>
      <c r="EB22" s="612"/>
      <c r="EC22" s="613"/>
    </row>
    <row r="23" spans="2:133" ht="11.25" customHeight="1" x14ac:dyDescent="0.15">
      <c r="B23" s="626" t="s">
        <v>278</v>
      </c>
      <c r="C23" s="627"/>
      <c r="D23" s="627"/>
      <c r="E23" s="627"/>
      <c r="F23" s="627"/>
      <c r="G23" s="627"/>
      <c r="H23" s="627"/>
      <c r="I23" s="627"/>
      <c r="J23" s="627"/>
      <c r="K23" s="627"/>
      <c r="L23" s="627"/>
      <c r="M23" s="627"/>
      <c r="N23" s="627"/>
      <c r="O23" s="627"/>
      <c r="P23" s="627"/>
      <c r="Q23" s="628"/>
      <c r="R23" s="629">
        <v>4856457</v>
      </c>
      <c r="S23" s="630"/>
      <c r="T23" s="630"/>
      <c r="U23" s="630"/>
      <c r="V23" s="630"/>
      <c r="W23" s="630"/>
      <c r="X23" s="630"/>
      <c r="Y23" s="631"/>
      <c r="Z23" s="632">
        <v>23.7</v>
      </c>
      <c r="AA23" s="632"/>
      <c r="AB23" s="632"/>
      <c r="AC23" s="632"/>
      <c r="AD23" s="633">
        <v>3693336</v>
      </c>
      <c r="AE23" s="633"/>
      <c r="AF23" s="633"/>
      <c r="AG23" s="633"/>
      <c r="AH23" s="633"/>
      <c r="AI23" s="633"/>
      <c r="AJ23" s="633"/>
      <c r="AK23" s="633"/>
      <c r="AL23" s="634">
        <v>38.6</v>
      </c>
      <c r="AM23" s="635"/>
      <c r="AN23" s="635"/>
      <c r="AO23" s="636"/>
      <c r="AP23" s="648" t="s">
        <v>279</v>
      </c>
      <c r="AQ23" s="649"/>
      <c r="AR23" s="649"/>
      <c r="AS23" s="649"/>
      <c r="AT23" s="649"/>
      <c r="AU23" s="649"/>
      <c r="AV23" s="649"/>
      <c r="AW23" s="649"/>
      <c r="AX23" s="649"/>
      <c r="AY23" s="649"/>
      <c r="AZ23" s="649"/>
      <c r="BA23" s="649"/>
      <c r="BB23" s="649"/>
      <c r="BC23" s="649"/>
      <c r="BD23" s="649"/>
      <c r="BE23" s="649"/>
      <c r="BF23" s="650"/>
      <c r="BG23" s="629" t="s">
        <v>127</v>
      </c>
      <c r="BH23" s="630"/>
      <c r="BI23" s="630"/>
      <c r="BJ23" s="630"/>
      <c r="BK23" s="630"/>
      <c r="BL23" s="630"/>
      <c r="BM23" s="630"/>
      <c r="BN23" s="631"/>
      <c r="BO23" s="632" t="s">
        <v>127</v>
      </c>
      <c r="BP23" s="632"/>
      <c r="BQ23" s="632"/>
      <c r="BR23" s="632"/>
      <c r="BS23" s="633" t="s">
        <v>127</v>
      </c>
      <c r="BT23" s="633"/>
      <c r="BU23" s="633"/>
      <c r="BV23" s="633"/>
      <c r="BW23" s="633"/>
      <c r="BX23" s="633"/>
      <c r="BY23" s="633"/>
      <c r="BZ23" s="633"/>
      <c r="CA23" s="633"/>
      <c r="CB23" s="637"/>
      <c r="CD23" s="611" t="s">
        <v>219</v>
      </c>
      <c r="CE23" s="612"/>
      <c r="CF23" s="612"/>
      <c r="CG23" s="612"/>
      <c r="CH23" s="612"/>
      <c r="CI23" s="612"/>
      <c r="CJ23" s="612"/>
      <c r="CK23" s="612"/>
      <c r="CL23" s="612"/>
      <c r="CM23" s="612"/>
      <c r="CN23" s="612"/>
      <c r="CO23" s="612"/>
      <c r="CP23" s="612"/>
      <c r="CQ23" s="613"/>
      <c r="CR23" s="611" t="s">
        <v>280</v>
      </c>
      <c r="CS23" s="612"/>
      <c r="CT23" s="612"/>
      <c r="CU23" s="612"/>
      <c r="CV23" s="612"/>
      <c r="CW23" s="612"/>
      <c r="CX23" s="612"/>
      <c r="CY23" s="613"/>
      <c r="CZ23" s="611" t="s">
        <v>281</v>
      </c>
      <c r="DA23" s="612"/>
      <c r="DB23" s="612"/>
      <c r="DC23" s="613"/>
      <c r="DD23" s="611" t="s">
        <v>282</v>
      </c>
      <c r="DE23" s="612"/>
      <c r="DF23" s="612"/>
      <c r="DG23" s="612"/>
      <c r="DH23" s="612"/>
      <c r="DI23" s="612"/>
      <c r="DJ23" s="612"/>
      <c r="DK23" s="613"/>
      <c r="DL23" s="663" t="s">
        <v>283</v>
      </c>
      <c r="DM23" s="664"/>
      <c r="DN23" s="664"/>
      <c r="DO23" s="664"/>
      <c r="DP23" s="664"/>
      <c r="DQ23" s="664"/>
      <c r="DR23" s="664"/>
      <c r="DS23" s="664"/>
      <c r="DT23" s="664"/>
      <c r="DU23" s="664"/>
      <c r="DV23" s="665"/>
      <c r="DW23" s="611" t="s">
        <v>284</v>
      </c>
      <c r="DX23" s="612"/>
      <c r="DY23" s="612"/>
      <c r="DZ23" s="612"/>
      <c r="EA23" s="612"/>
      <c r="EB23" s="612"/>
      <c r="EC23" s="613"/>
    </row>
    <row r="24" spans="2:133" ht="11.25" customHeight="1" x14ac:dyDescent="0.15">
      <c r="B24" s="626" t="s">
        <v>285</v>
      </c>
      <c r="C24" s="627"/>
      <c r="D24" s="627"/>
      <c r="E24" s="627"/>
      <c r="F24" s="627"/>
      <c r="G24" s="627"/>
      <c r="H24" s="627"/>
      <c r="I24" s="627"/>
      <c r="J24" s="627"/>
      <c r="K24" s="627"/>
      <c r="L24" s="627"/>
      <c r="M24" s="627"/>
      <c r="N24" s="627"/>
      <c r="O24" s="627"/>
      <c r="P24" s="627"/>
      <c r="Q24" s="628"/>
      <c r="R24" s="629">
        <v>3693336</v>
      </c>
      <c r="S24" s="630"/>
      <c r="T24" s="630"/>
      <c r="U24" s="630"/>
      <c r="V24" s="630"/>
      <c r="W24" s="630"/>
      <c r="X24" s="630"/>
      <c r="Y24" s="631"/>
      <c r="Z24" s="632">
        <v>18.100000000000001</v>
      </c>
      <c r="AA24" s="632"/>
      <c r="AB24" s="632"/>
      <c r="AC24" s="632"/>
      <c r="AD24" s="633">
        <v>3693336</v>
      </c>
      <c r="AE24" s="633"/>
      <c r="AF24" s="633"/>
      <c r="AG24" s="633"/>
      <c r="AH24" s="633"/>
      <c r="AI24" s="633"/>
      <c r="AJ24" s="633"/>
      <c r="AK24" s="633"/>
      <c r="AL24" s="634">
        <v>38.6</v>
      </c>
      <c r="AM24" s="635"/>
      <c r="AN24" s="635"/>
      <c r="AO24" s="636"/>
      <c r="AP24" s="648" t="s">
        <v>286</v>
      </c>
      <c r="AQ24" s="649"/>
      <c r="AR24" s="649"/>
      <c r="AS24" s="649"/>
      <c r="AT24" s="649"/>
      <c r="AU24" s="649"/>
      <c r="AV24" s="649"/>
      <c r="AW24" s="649"/>
      <c r="AX24" s="649"/>
      <c r="AY24" s="649"/>
      <c r="AZ24" s="649"/>
      <c r="BA24" s="649"/>
      <c r="BB24" s="649"/>
      <c r="BC24" s="649"/>
      <c r="BD24" s="649"/>
      <c r="BE24" s="649"/>
      <c r="BF24" s="650"/>
      <c r="BG24" s="629" t="s">
        <v>127</v>
      </c>
      <c r="BH24" s="630"/>
      <c r="BI24" s="630"/>
      <c r="BJ24" s="630"/>
      <c r="BK24" s="630"/>
      <c r="BL24" s="630"/>
      <c r="BM24" s="630"/>
      <c r="BN24" s="631"/>
      <c r="BO24" s="632" t="s">
        <v>127</v>
      </c>
      <c r="BP24" s="632"/>
      <c r="BQ24" s="632"/>
      <c r="BR24" s="632"/>
      <c r="BS24" s="633" t="s">
        <v>127</v>
      </c>
      <c r="BT24" s="633"/>
      <c r="BU24" s="633"/>
      <c r="BV24" s="633"/>
      <c r="BW24" s="633"/>
      <c r="BX24" s="633"/>
      <c r="BY24" s="633"/>
      <c r="BZ24" s="633"/>
      <c r="CA24" s="633"/>
      <c r="CB24" s="637"/>
      <c r="CD24" s="640" t="s">
        <v>287</v>
      </c>
      <c r="CE24" s="641"/>
      <c r="CF24" s="641"/>
      <c r="CG24" s="641"/>
      <c r="CH24" s="641"/>
      <c r="CI24" s="641"/>
      <c r="CJ24" s="641"/>
      <c r="CK24" s="641"/>
      <c r="CL24" s="641"/>
      <c r="CM24" s="641"/>
      <c r="CN24" s="641"/>
      <c r="CO24" s="641"/>
      <c r="CP24" s="641"/>
      <c r="CQ24" s="642"/>
      <c r="CR24" s="618">
        <v>9011911</v>
      </c>
      <c r="CS24" s="619"/>
      <c r="CT24" s="619"/>
      <c r="CU24" s="619"/>
      <c r="CV24" s="619"/>
      <c r="CW24" s="619"/>
      <c r="CX24" s="619"/>
      <c r="CY24" s="620"/>
      <c r="CZ24" s="623">
        <v>46</v>
      </c>
      <c r="DA24" s="624"/>
      <c r="DB24" s="624"/>
      <c r="DC24" s="643"/>
      <c r="DD24" s="666">
        <v>5612485</v>
      </c>
      <c r="DE24" s="619"/>
      <c r="DF24" s="619"/>
      <c r="DG24" s="619"/>
      <c r="DH24" s="619"/>
      <c r="DI24" s="619"/>
      <c r="DJ24" s="619"/>
      <c r="DK24" s="620"/>
      <c r="DL24" s="666">
        <v>5411898</v>
      </c>
      <c r="DM24" s="619"/>
      <c r="DN24" s="619"/>
      <c r="DO24" s="619"/>
      <c r="DP24" s="619"/>
      <c r="DQ24" s="619"/>
      <c r="DR24" s="619"/>
      <c r="DS24" s="619"/>
      <c r="DT24" s="619"/>
      <c r="DU24" s="619"/>
      <c r="DV24" s="620"/>
      <c r="DW24" s="623">
        <v>55</v>
      </c>
      <c r="DX24" s="624"/>
      <c r="DY24" s="624"/>
      <c r="DZ24" s="624"/>
      <c r="EA24" s="624"/>
      <c r="EB24" s="624"/>
      <c r="EC24" s="625"/>
    </row>
    <row r="25" spans="2:133" ht="11.25" customHeight="1" x14ac:dyDescent="0.15">
      <c r="B25" s="626" t="s">
        <v>288</v>
      </c>
      <c r="C25" s="627"/>
      <c r="D25" s="627"/>
      <c r="E25" s="627"/>
      <c r="F25" s="627"/>
      <c r="G25" s="627"/>
      <c r="H25" s="627"/>
      <c r="I25" s="627"/>
      <c r="J25" s="627"/>
      <c r="K25" s="627"/>
      <c r="L25" s="627"/>
      <c r="M25" s="627"/>
      <c r="N25" s="627"/>
      <c r="O25" s="627"/>
      <c r="P25" s="627"/>
      <c r="Q25" s="628"/>
      <c r="R25" s="629">
        <v>1163121</v>
      </c>
      <c r="S25" s="630"/>
      <c r="T25" s="630"/>
      <c r="U25" s="630"/>
      <c r="V25" s="630"/>
      <c r="W25" s="630"/>
      <c r="X25" s="630"/>
      <c r="Y25" s="631"/>
      <c r="Z25" s="632">
        <v>5.7</v>
      </c>
      <c r="AA25" s="632"/>
      <c r="AB25" s="632"/>
      <c r="AC25" s="632"/>
      <c r="AD25" s="633" t="s">
        <v>127</v>
      </c>
      <c r="AE25" s="633"/>
      <c r="AF25" s="633"/>
      <c r="AG25" s="633"/>
      <c r="AH25" s="633"/>
      <c r="AI25" s="633"/>
      <c r="AJ25" s="633"/>
      <c r="AK25" s="633"/>
      <c r="AL25" s="634" t="s">
        <v>127</v>
      </c>
      <c r="AM25" s="635"/>
      <c r="AN25" s="635"/>
      <c r="AO25" s="636"/>
      <c r="AP25" s="648" t="s">
        <v>289</v>
      </c>
      <c r="AQ25" s="649"/>
      <c r="AR25" s="649"/>
      <c r="AS25" s="649"/>
      <c r="AT25" s="649"/>
      <c r="AU25" s="649"/>
      <c r="AV25" s="649"/>
      <c r="AW25" s="649"/>
      <c r="AX25" s="649"/>
      <c r="AY25" s="649"/>
      <c r="AZ25" s="649"/>
      <c r="BA25" s="649"/>
      <c r="BB25" s="649"/>
      <c r="BC25" s="649"/>
      <c r="BD25" s="649"/>
      <c r="BE25" s="649"/>
      <c r="BF25" s="650"/>
      <c r="BG25" s="629" t="s">
        <v>127</v>
      </c>
      <c r="BH25" s="630"/>
      <c r="BI25" s="630"/>
      <c r="BJ25" s="630"/>
      <c r="BK25" s="630"/>
      <c r="BL25" s="630"/>
      <c r="BM25" s="630"/>
      <c r="BN25" s="631"/>
      <c r="BO25" s="632" t="s">
        <v>127</v>
      </c>
      <c r="BP25" s="632"/>
      <c r="BQ25" s="632"/>
      <c r="BR25" s="632"/>
      <c r="BS25" s="633" t="s">
        <v>127</v>
      </c>
      <c r="BT25" s="633"/>
      <c r="BU25" s="633"/>
      <c r="BV25" s="633"/>
      <c r="BW25" s="633"/>
      <c r="BX25" s="633"/>
      <c r="BY25" s="633"/>
      <c r="BZ25" s="633"/>
      <c r="CA25" s="633"/>
      <c r="CB25" s="637"/>
      <c r="CD25" s="644" t="s">
        <v>290</v>
      </c>
      <c r="CE25" s="645"/>
      <c r="CF25" s="645"/>
      <c r="CG25" s="645"/>
      <c r="CH25" s="645"/>
      <c r="CI25" s="645"/>
      <c r="CJ25" s="645"/>
      <c r="CK25" s="645"/>
      <c r="CL25" s="645"/>
      <c r="CM25" s="645"/>
      <c r="CN25" s="645"/>
      <c r="CO25" s="645"/>
      <c r="CP25" s="645"/>
      <c r="CQ25" s="646"/>
      <c r="CR25" s="629">
        <v>3011960</v>
      </c>
      <c r="CS25" s="667"/>
      <c r="CT25" s="667"/>
      <c r="CU25" s="667"/>
      <c r="CV25" s="667"/>
      <c r="CW25" s="667"/>
      <c r="CX25" s="667"/>
      <c r="CY25" s="668"/>
      <c r="CZ25" s="634">
        <v>15.4</v>
      </c>
      <c r="DA25" s="669"/>
      <c r="DB25" s="669"/>
      <c r="DC25" s="672"/>
      <c r="DD25" s="638">
        <v>2764529</v>
      </c>
      <c r="DE25" s="667"/>
      <c r="DF25" s="667"/>
      <c r="DG25" s="667"/>
      <c r="DH25" s="667"/>
      <c r="DI25" s="667"/>
      <c r="DJ25" s="667"/>
      <c r="DK25" s="668"/>
      <c r="DL25" s="638">
        <v>2568537</v>
      </c>
      <c r="DM25" s="667"/>
      <c r="DN25" s="667"/>
      <c r="DO25" s="667"/>
      <c r="DP25" s="667"/>
      <c r="DQ25" s="667"/>
      <c r="DR25" s="667"/>
      <c r="DS25" s="667"/>
      <c r="DT25" s="667"/>
      <c r="DU25" s="667"/>
      <c r="DV25" s="668"/>
      <c r="DW25" s="634">
        <v>26.1</v>
      </c>
      <c r="DX25" s="669"/>
      <c r="DY25" s="669"/>
      <c r="DZ25" s="669"/>
      <c r="EA25" s="669"/>
      <c r="EB25" s="669"/>
      <c r="EC25" s="670"/>
    </row>
    <row r="26" spans="2:133" ht="11.25" customHeight="1" x14ac:dyDescent="0.15">
      <c r="B26" s="626" t="s">
        <v>291</v>
      </c>
      <c r="C26" s="627"/>
      <c r="D26" s="627"/>
      <c r="E26" s="627"/>
      <c r="F26" s="627"/>
      <c r="G26" s="627"/>
      <c r="H26" s="627"/>
      <c r="I26" s="627"/>
      <c r="J26" s="627"/>
      <c r="K26" s="627"/>
      <c r="L26" s="627"/>
      <c r="M26" s="627"/>
      <c r="N26" s="627"/>
      <c r="O26" s="627"/>
      <c r="P26" s="627"/>
      <c r="Q26" s="628"/>
      <c r="R26" s="629" t="s">
        <v>127</v>
      </c>
      <c r="S26" s="630"/>
      <c r="T26" s="630"/>
      <c r="U26" s="630"/>
      <c r="V26" s="630"/>
      <c r="W26" s="630"/>
      <c r="X26" s="630"/>
      <c r="Y26" s="631"/>
      <c r="Z26" s="632" t="s">
        <v>127</v>
      </c>
      <c r="AA26" s="632"/>
      <c r="AB26" s="632"/>
      <c r="AC26" s="632"/>
      <c r="AD26" s="633" t="s">
        <v>127</v>
      </c>
      <c r="AE26" s="633"/>
      <c r="AF26" s="633"/>
      <c r="AG26" s="633"/>
      <c r="AH26" s="633"/>
      <c r="AI26" s="633"/>
      <c r="AJ26" s="633"/>
      <c r="AK26" s="633"/>
      <c r="AL26" s="634" t="s">
        <v>127</v>
      </c>
      <c r="AM26" s="635"/>
      <c r="AN26" s="635"/>
      <c r="AO26" s="636"/>
      <c r="AP26" s="648" t="s">
        <v>292</v>
      </c>
      <c r="AQ26" s="671"/>
      <c r="AR26" s="671"/>
      <c r="AS26" s="671"/>
      <c r="AT26" s="671"/>
      <c r="AU26" s="671"/>
      <c r="AV26" s="671"/>
      <c r="AW26" s="671"/>
      <c r="AX26" s="671"/>
      <c r="AY26" s="671"/>
      <c r="AZ26" s="671"/>
      <c r="BA26" s="671"/>
      <c r="BB26" s="671"/>
      <c r="BC26" s="671"/>
      <c r="BD26" s="671"/>
      <c r="BE26" s="671"/>
      <c r="BF26" s="650"/>
      <c r="BG26" s="629" t="s">
        <v>127</v>
      </c>
      <c r="BH26" s="630"/>
      <c r="BI26" s="630"/>
      <c r="BJ26" s="630"/>
      <c r="BK26" s="630"/>
      <c r="BL26" s="630"/>
      <c r="BM26" s="630"/>
      <c r="BN26" s="631"/>
      <c r="BO26" s="632" t="s">
        <v>127</v>
      </c>
      <c r="BP26" s="632"/>
      <c r="BQ26" s="632"/>
      <c r="BR26" s="632"/>
      <c r="BS26" s="633" t="s">
        <v>127</v>
      </c>
      <c r="BT26" s="633"/>
      <c r="BU26" s="633"/>
      <c r="BV26" s="633"/>
      <c r="BW26" s="633"/>
      <c r="BX26" s="633"/>
      <c r="BY26" s="633"/>
      <c r="BZ26" s="633"/>
      <c r="CA26" s="633"/>
      <c r="CB26" s="637"/>
      <c r="CD26" s="644" t="s">
        <v>293</v>
      </c>
      <c r="CE26" s="645"/>
      <c r="CF26" s="645"/>
      <c r="CG26" s="645"/>
      <c r="CH26" s="645"/>
      <c r="CI26" s="645"/>
      <c r="CJ26" s="645"/>
      <c r="CK26" s="645"/>
      <c r="CL26" s="645"/>
      <c r="CM26" s="645"/>
      <c r="CN26" s="645"/>
      <c r="CO26" s="645"/>
      <c r="CP26" s="645"/>
      <c r="CQ26" s="646"/>
      <c r="CR26" s="629">
        <v>1795847</v>
      </c>
      <c r="CS26" s="630"/>
      <c r="CT26" s="630"/>
      <c r="CU26" s="630"/>
      <c r="CV26" s="630"/>
      <c r="CW26" s="630"/>
      <c r="CX26" s="630"/>
      <c r="CY26" s="631"/>
      <c r="CZ26" s="634">
        <v>9.1999999999999993</v>
      </c>
      <c r="DA26" s="669"/>
      <c r="DB26" s="669"/>
      <c r="DC26" s="672"/>
      <c r="DD26" s="638">
        <v>1686862</v>
      </c>
      <c r="DE26" s="630"/>
      <c r="DF26" s="630"/>
      <c r="DG26" s="630"/>
      <c r="DH26" s="630"/>
      <c r="DI26" s="630"/>
      <c r="DJ26" s="630"/>
      <c r="DK26" s="631"/>
      <c r="DL26" s="638" t="s">
        <v>127</v>
      </c>
      <c r="DM26" s="630"/>
      <c r="DN26" s="630"/>
      <c r="DO26" s="630"/>
      <c r="DP26" s="630"/>
      <c r="DQ26" s="630"/>
      <c r="DR26" s="630"/>
      <c r="DS26" s="630"/>
      <c r="DT26" s="630"/>
      <c r="DU26" s="630"/>
      <c r="DV26" s="631"/>
      <c r="DW26" s="634" t="s">
        <v>127</v>
      </c>
      <c r="DX26" s="669"/>
      <c r="DY26" s="669"/>
      <c r="DZ26" s="669"/>
      <c r="EA26" s="669"/>
      <c r="EB26" s="669"/>
      <c r="EC26" s="670"/>
    </row>
    <row r="27" spans="2:133" ht="11.25" customHeight="1" x14ac:dyDescent="0.15">
      <c r="B27" s="626" t="s">
        <v>294</v>
      </c>
      <c r="C27" s="627"/>
      <c r="D27" s="627"/>
      <c r="E27" s="627"/>
      <c r="F27" s="627"/>
      <c r="G27" s="627"/>
      <c r="H27" s="627"/>
      <c r="I27" s="627"/>
      <c r="J27" s="627"/>
      <c r="K27" s="627"/>
      <c r="L27" s="627"/>
      <c r="M27" s="627"/>
      <c r="N27" s="627"/>
      <c r="O27" s="627"/>
      <c r="P27" s="627"/>
      <c r="Q27" s="628"/>
      <c r="R27" s="629">
        <v>10722560</v>
      </c>
      <c r="S27" s="630"/>
      <c r="T27" s="630"/>
      <c r="U27" s="630"/>
      <c r="V27" s="630"/>
      <c r="W27" s="630"/>
      <c r="X27" s="630"/>
      <c r="Y27" s="631"/>
      <c r="Z27" s="632">
        <v>52.4</v>
      </c>
      <c r="AA27" s="632"/>
      <c r="AB27" s="632"/>
      <c r="AC27" s="632"/>
      <c r="AD27" s="633">
        <v>9559439</v>
      </c>
      <c r="AE27" s="633"/>
      <c r="AF27" s="633"/>
      <c r="AG27" s="633"/>
      <c r="AH27" s="633"/>
      <c r="AI27" s="633"/>
      <c r="AJ27" s="633"/>
      <c r="AK27" s="633"/>
      <c r="AL27" s="634">
        <v>100</v>
      </c>
      <c r="AM27" s="635"/>
      <c r="AN27" s="635"/>
      <c r="AO27" s="636"/>
      <c r="AP27" s="626" t="s">
        <v>295</v>
      </c>
      <c r="AQ27" s="627"/>
      <c r="AR27" s="627"/>
      <c r="AS27" s="627"/>
      <c r="AT27" s="627"/>
      <c r="AU27" s="627"/>
      <c r="AV27" s="627"/>
      <c r="AW27" s="627"/>
      <c r="AX27" s="627"/>
      <c r="AY27" s="627"/>
      <c r="AZ27" s="627"/>
      <c r="BA27" s="627"/>
      <c r="BB27" s="627"/>
      <c r="BC27" s="627"/>
      <c r="BD27" s="627"/>
      <c r="BE27" s="627"/>
      <c r="BF27" s="628"/>
      <c r="BG27" s="629">
        <v>5030226</v>
      </c>
      <c r="BH27" s="630"/>
      <c r="BI27" s="630"/>
      <c r="BJ27" s="630"/>
      <c r="BK27" s="630"/>
      <c r="BL27" s="630"/>
      <c r="BM27" s="630"/>
      <c r="BN27" s="631"/>
      <c r="BO27" s="632">
        <v>100</v>
      </c>
      <c r="BP27" s="632"/>
      <c r="BQ27" s="632"/>
      <c r="BR27" s="632"/>
      <c r="BS27" s="633">
        <v>33786</v>
      </c>
      <c r="BT27" s="633"/>
      <c r="BU27" s="633"/>
      <c r="BV27" s="633"/>
      <c r="BW27" s="633"/>
      <c r="BX27" s="633"/>
      <c r="BY27" s="633"/>
      <c r="BZ27" s="633"/>
      <c r="CA27" s="633"/>
      <c r="CB27" s="637"/>
      <c r="CD27" s="644" t="s">
        <v>296</v>
      </c>
      <c r="CE27" s="645"/>
      <c r="CF27" s="645"/>
      <c r="CG27" s="645"/>
      <c r="CH27" s="645"/>
      <c r="CI27" s="645"/>
      <c r="CJ27" s="645"/>
      <c r="CK27" s="645"/>
      <c r="CL27" s="645"/>
      <c r="CM27" s="645"/>
      <c r="CN27" s="645"/>
      <c r="CO27" s="645"/>
      <c r="CP27" s="645"/>
      <c r="CQ27" s="646"/>
      <c r="CR27" s="629">
        <v>4006230</v>
      </c>
      <c r="CS27" s="667"/>
      <c r="CT27" s="667"/>
      <c r="CU27" s="667"/>
      <c r="CV27" s="667"/>
      <c r="CW27" s="667"/>
      <c r="CX27" s="667"/>
      <c r="CY27" s="668"/>
      <c r="CZ27" s="634">
        <v>20.5</v>
      </c>
      <c r="DA27" s="669"/>
      <c r="DB27" s="669"/>
      <c r="DC27" s="672"/>
      <c r="DD27" s="638">
        <v>974957</v>
      </c>
      <c r="DE27" s="667"/>
      <c r="DF27" s="667"/>
      <c r="DG27" s="667"/>
      <c r="DH27" s="667"/>
      <c r="DI27" s="667"/>
      <c r="DJ27" s="667"/>
      <c r="DK27" s="668"/>
      <c r="DL27" s="638">
        <v>972831</v>
      </c>
      <c r="DM27" s="667"/>
      <c r="DN27" s="667"/>
      <c r="DO27" s="667"/>
      <c r="DP27" s="667"/>
      <c r="DQ27" s="667"/>
      <c r="DR27" s="667"/>
      <c r="DS27" s="667"/>
      <c r="DT27" s="667"/>
      <c r="DU27" s="667"/>
      <c r="DV27" s="668"/>
      <c r="DW27" s="634">
        <v>9.9</v>
      </c>
      <c r="DX27" s="669"/>
      <c r="DY27" s="669"/>
      <c r="DZ27" s="669"/>
      <c r="EA27" s="669"/>
      <c r="EB27" s="669"/>
      <c r="EC27" s="670"/>
    </row>
    <row r="28" spans="2:133" ht="11.25" customHeight="1" x14ac:dyDescent="0.15">
      <c r="B28" s="626" t="s">
        <v>297</v>
      </c>
      <c r="C28" s="627"/>
      <c r="D28" s="627"/>
      <c r="E28" s="627"/>
      <c r="F28" s="627"/>
      <c r="G28" s="627"/>
      <c r="H28" s="627"/>
      <c r="I28" s="627"/>
      <c r="J28" s="627"/>
      <c r="K28" s="627"/>
      <c r="L28" s="627"/>
      <c r="M28" s="627"/>
      <c r="N28" s="627"/>
      <c r="O28" s="627"/>
      <c r="P28" s="627"/>
      <c r="Q28" s="628"/>
      <c r="R28" s="629">
        <v>2217</v>
      </c>
      <c r="S28" s="630"/>
      <c r="T28" s="630"/>
      <c r="U28" s="630"/>
      <c r="V28" s="630"/>
      <c r="W28" s="630"/>
      <c r="X28" s="630"/>
      <c r="Y28" s="631"/>
      <c r="Z28" s="632">
        <v>0</v>
      </c>
      <c r="AA28" s="632"/>
      <c r="AB28" s="632"/>
      <c r="AC28" s="632"/>
      <c r="AD28" s="633">
        <v>2217</v>
      </c>
      <c r="AE28" s="633"/>
      <c r="AF28" s="633"/>
      <c r="AG28" s="633"/>
      <c r="AH28" s="633"/>
      <c r="AI28" s="633"/>
      <c r="AJ28" s="633"/>
      <c r="AK28" s="633"/>
      <c r="AL28" s="634">
        <v>0</v>
      </c>
      <c r="AM28" s="635"/>
      <c r="AN28" s="635"/>
      <c r="AO28" s="636"/>
      <c r="AP28" s="626"/>
      <c r="AQ28" s="627"/>
      <c r="AR28" s="627"/>
      <c r="AS28" s="627"/>
      <c r="AT28" s="627"/>
      <c r="AU28" s="627"/>
      <c r="AV28" s="627"/>
      <c r="AW28" s="627"/>
      <c r="AX28" s="627"/>
      <c r="AY28" s="627"/>
      <c r="AZ28" s="627"/>
      <c r="BA28" s="627"/>
      <c r="BB28" s="627"/>
      <c r="BC28" s="627"/>
      <c r="BD28" s="627"/>
      <c r="BE28" s="627"/>
      <c r="BF28" s="628"/>
      <c r="BG28" s="629"/>
      <c r="BH28" s="630"/>
      <c r="BI28" s="630"/>
      <c r="BJ28" s="630"/>
      <c r="BK28" s="630"/>
      <c r="BL28" s="630"/>
      <c r="BM28" s="630"/>
      <c r="BN28" s="631"/>
      <c r="BO28" s="632"/>
      <c r="BP28" s="632"/>
      <c r="BQ28" s="632"/>
      <c r="BR28" s="632"/>
      <c r="BS28" s="638"/>
      <c r="BT28" s="630"/>
      <c r="BU28" s="630"/>
      <c r="BV28" s="630"/>
      <c r="BW28" s="630"/>
      <c r="BX28" s="630"/>
      <c r="BY28" s="630"/>
      <c r="BZ28" s="630"/>
      <c r="CA28" s="630"/>
      <c r="CB28" s="639"/>
      <c r="CD28" s="644" t="s">
        <v>298</v>
      </c>
      <c r="CE28" s="645"/>
      <c r="CF28" s="645"/>
      <c r="CG28" s="645"/>
      <c r="CH28" s="645"/>
      <c r="CI28" s="645"/>
      <c r="CJ28" s="645"/>
      <c r="CK28" s="645"/>
      <c r="CL28" s="645"/>
      <c r="CM28" s="645"/>
      <c r="CN28" s="645"/>
      <c r="CO28" s="645"/>
      <c r="CP28" s="645"/>
      <c r="CQ28" s="646"/>
      <c r="CR28" s="629">
        <v>1993721</v>
      </c>
      <c r="CS28" s="630"/>
      <c r="CT28" s="630"/>
      <c r="CU28" s="630"/>
      <c r="CV28" s="630"/>
      <c r="CW28" s="630"/>
      <c r="CX28" s="630"/>
      <c r="CY28" s="631"/>
      <c r="CZ28" s="634">
        <v>10.199999999999999</v>
      </c>
      <c r="DA28" s="669"/>
      <c r="DB28" s="669"/>
      <c r="DC28" s="672"/>
      <c r="DD28" s="638">
        <v>1872999</v>
      </c>
      <c r="DE28" s="630"/>
      <c r="DF28" s="630"/>
      <c r="DG28" s="630"/>
      <c r="DH28" s="630"/>
      <c r="DI28" s="630"/>
      <c r="DJ28" s="630"/>
      <c r="DK28" s="631"/>
      <c r="DL28" s="638">
        <v>1870530</v>
      </c>
      <c r="DM28" s="630"/>
      <c r="DN28" s="630"/>
      <c r="DO28" s="630"/>
      <c r="DP28" s="630"/>
      <c r="DQ28" s="630"/>
      <c r="DR28" s="630"/>
      <c r="DS28" s="630"/>
      <c r="DT28" s="630"/>
      <c r="DU28" s="630"/>
      <c r="DV28" s="631"/>
      <c r="DW28" s="634">
        <v>19</v>
      </c>
      <c r="DX28" s="669"/>
      <c r="DY28" s="669"/>
      <c r="DZ28" s="669"/>
      <c r="EA28" s="669"/>
      <c r="EB28" s="669"/>
      <c r="EC28" s="670"/>
    </row>
    <row r="29" spans="2:133" ht="11.25" customHeight="1" x14ac:dyDescent="0.15">
      <c r="B29" s="626" t="s">
        <v>299</v>
      </c>
      <c r="C29" s="627"/>
      <c r="D29" s="627"/>
      <c r="E29" s="627"/>
      <c r="F29" s="627"/>
      <c r="G29" s="627"/>
      <c r="H29" s="627"/>
      <c r="I29" s="627"/>
      <c r="J29" s="627"/>
      <c r="K29" s="627"/>
      <c r="L29" s="627"/>
      <c r="M29" s="627"/>
      <c r="N29" s="627"/>
      <c r="O29" s="627"/>
      <c r="P29" s="627"/>
      <c r="Q29" s="628"/>
      <c r="R29" s="629">
        <v>57895</v>
      </c>
      <c r="S29" s="630"/>
      <c r="T29" s="630"/>
      <c r="U29" s="630"/>
      <c r="V29" s="630"/>
      <c r="W29" s="630"/>
      <c r="X29" s="630"/>
      <c r="Y29" s="631"/>
      <c r="Z29" s="632">
        <v>0.3</v>
      </c>
      <c r="AA29" s="632"/>
      <c r="AB29" s="632"/>
      <c r="AC29" s="632"/>
      <c r="AD29" s="633" t="s">
        <v>127</v>
      </c>
      <c r="AE29" s="633"/>
      <c r="AF29" s="633"/>
      <c r="AG29" s="633"/>
      <c r="AH29" s="633"/>
      <c r="AI29" s="633"/>
      <c r="AJ29" s="633"/>
      <c r="AK29" s="633"/>
      <c r="AL29" s="634" t="s">
        <v>127</v>
      </c>
      <c r="AM29" s="635"/>
      <c r="AN29" s="635"/>
      <c r="AO29" s="636"/>
      <c r="AP29" s="673"/>
      <c r="AQ29" s="674"/>
      <c r="AR29" s="674"/>
      <c r="AS29" s="674"/>
      <c r="AT29" s="674"/>
      <c r="AU29" s="674"/>
      <c r="AV29" s="674"/>
      <c r="AW29" s="674"/>
      <c r="AX29" s="674"/>
      <c r="AY29" s="674"/>
      <c r="AZ29" s="674"/>
      <c r="BA29" s="674"/>
      <c r="BB29" s="674"/>
      <c r="BC29" s="674"/>
      <c r="BD29" s="674"/>
      <c r="BE29" s="674"/>
      <c r="BF29" s="675"/>
      <c r="BG29" s="629"/>
      <c r="BH29" s="630"/>
      <c r="BI29" s="630"/>
      <c r="BJ29" s="630"/>
      <c r="BK29" s="630"/>
      <c r="BL29" s="630"/>
      <c r="BM29" s="630"/>
      <c r="BN29" s="631"/>
      <c r="BO29" s="632"/>
      <c r="BP29" s="632"/>
      <c r="BQ29" s="632"/>
      <c r="BR29" s="632"/>
      <c r="BS29" s="633"/>
      <c r="BT29" s="633"/>
      <c r="BU29" s="633"/>
      <c r="BV29" s="633"/>
      <c r="BW29" s="633"/>
      <c r="BX29" s="633"/>
      <c r="BY29" s="633"/>
      <c r="BZ29" s="633"/>
      <c r="CA29" s="633"/>
      <c r="CB29" s="637"/>
      <c r="CD29" s="678" t="s">
        <v>300</v>
      </c>
      <c r="CE29" s="679"/>
      <c r="CF29" s="644" t="s">
        <v>70</v>
      </c>
      <c r="CG29" s="645"/>
      <c r="CH29" s="645"/>
      <c r="CI29" s="645"/>
      <c r="CJ29" s="645"/>
      <c r="CK29" s="645"/>
      <c r="CL29" s="645"/>
      <c r="CM29" s="645"/>
      <c r="CN29" s="645"/>
      <c r="CO29" s="645"/>
      <c r="CP29" s="645"/>
      <c r="CQ29" s="646"/>
      <c r="CR29" s="629">
        <v>1993721</v>
      </c>
      <c r="CS29" s="667"/>
      <c r="CT29" s="667"/>
      <c r="CU29" s="667"/>
      <c r="CV29" s="667"/>
      <c r="CW29" s="667"/>
      <c r="CX29" s="667"/>
      <c r="CY29" s="668"/>
      <c r="CZ29" s="634">
        <v>10.199999999999999</v>
      </c>
      <c r="DA29" s="669"/>
      <c r="DB29" s="669"/>
      <c r="DC29" s="672"/>
      <c r="DD29" s="638">
        <v>1872999</v>
      </c>
      <c r="DE29" s="667"/>
      <c r="DF29" s="667"/>
      <c r="DG29" s="667"/>
      <c r="DH29" s="667"/>
      <c r="DI29" s="667"/>
      <c r="DJ29" s="667"/>
      <c r="DK29" s="668"/>
      <c r="DL29" s="638">
        <v>1870530</v>
      </c>
      <c r="DM29" s="667"/>
      <c r="DN29" s="667"/>
      <c r="DO29" s="667"/>
      <c r="DP29" s="667"/>
      <c r="DQ29" s="667"/>
      <c r="DR29" s="667"/>
      <c r="DS29" s="667"/>
      <c r="DT29" s="667"/>
      <c r="DU29" s="667"/>
      <c r="DV29" s="668"/>
      <c r="DW29" s="634">
        <v>19</v>
      </c>
      <c r="DX29" s="669"/>
      <c r="DY29" s="669"/>
      <c r="DZ29" s="669"/>
      <c r="EA29" s="669"/>
      <c r="EB29" s="669"/>
      <c r="EC29" s="670"/>
    </row>
    <row r="30" spans="2:133" ht="11.25" customHeight="1" x14ac:dyDescent="0.15">
      <c r="B30" s="626" t="s">
        <v>301</v>
      </c>
      <c r="C30" s="627"/>
      <c r="D30" s="627"/>
      <c r="E30" s="627"/>
      <c r="F30" s="627"/>
      <c r="G30" s="627"/>
      <c r="H30" s="627"/>
      <c r="I30" s="627"/>
      <c r="J30" s="627"/>
      <c r="K30" s="627"/>
      <c r="L30" s="627"/>
      <c r="M30" s="627"/>
      <c r="N30" s="627"/>
      <c r="O30" s="627"/>
      <c r="P30" s="627"/>
      <c r="Q30" s="628"/>
      <c r="R30" s="629">
        <v>249810</v>
      </c>
      <c r="S30" s="630"/>
      <c r="T30" s="630"/>
      <c r="U30" s="630"/>
      <c r="V30" s="630"/>
      <c r="W30" s="630"/>
      <c r="X30" s="630"/>
      <c r="Y30" s="631"/>
      <c r="Z30" s="632">
        <v>1.2</v>
      </c>
      <c r="AA30" s="632"/>
      <c r="AB30" s="632"/>
      <c r="AC30" s="632"/>
      <c r="AD30" s="633" t="s">
        <v>127</v>
      </c>
      <c r="AE30" s="633"/>
      <c r="AF30" s="633"/>
      <c r="AG30" s="633"/>
      <c r="AH30" s="633"/>
      <c r="AI30" s="633"/>
      <c r="AJ30" s="633"/>
      <c r="AK30" s="633"/>
      <c r="AL30" s="634" t="s">
        <v>127</v>
      </c>
      <c r="AM30" s="635"/>
      <c r="AN30" s="635"/>
      <c r="AO30" s="636"/>
      <c r="AP30" s="608" t="s">
        <v>219</v>
      </c>
      <c r="AQ30" s="609"/>
      <c r="AR30" s="609"/>
      <c r="AS30" s="609"/>
      <c r="AT30" s="609"/>
      <c r="AU30" s="609"/>
      <c r="AV30" s="609"/>
      <c r="AW30" s="609"/>
      <c r="AX30" s="609"/>
      <c r="AY30" s="609"/>
      <c r="AZ30" s="609"/>
      <c r="BA30" s="609"/>
      <c r="BB30" s="609"/>
      <c r="BC30" s="609"/>
      <c r="BD30" s="609"/>
      <c r="BE30" s="609"/>
      <c r="BF30" s="610"/>
      <c r="BG30" s="608" t="s">
        <v>302</v>
      </c>
      <c r="BH30" s="676"/>
      <c r="BI30" s="676"/>
      <c r="BJ30" s="676"/>
      <c r="BK30" s="676"/>
      <c r="BL30" s="676"/>
      <c r="BM30" s="676"/>
      <c r="BN30" s="676"/>
      <c r="BO30" s="676"/>
      <c r="BP30" s="676"/>
      <c r="BQ30" s="677"/>
      <c r="BR30" s="608" t="s">
        <v>303</v>
      </c>
      <c r="BS30" s="676"/>
      <c r="BT30" s="676"/>
      <c r="BU30" s="676"/>
      <c r="BV30" s="676"/>
      <c r="BW30" s="676"/>
      <c r="BX30" s="676"/>
      <c r="BY30" s="676"/>
      <c r="BZ30" s="676"/>
      <c r="CA30" s="676"/>
      <c r="CB30" s="677"/>
      <c r="CD30" s="680"/>
      <c r="CE30" s="681"/>
      <c r="CF30" s="644" t="s">
        <v>304</v>
      </c>
      <c r="CG30" s="645"/>
      <c r="CH30" s="645"/>
      <c r="CI30" s="645"/>
      <c r="CJ30" s="645"/>
      <c r="CK30" s="645"/>
      <c r="CL30" s="645"/>
      <c r="CM30" s="645"/>
      <c r="CN30" s="645"/>
      <c r="CO30" s="645"/>
      <c r="CP30" s="645"/>
      <c r="CQ30" s="646"/>
      <c r="CR30" s="629">
        <v>1909951</v>
      </c>
      <c r="CS30" s="630"/>
      <c r="CT30" s="630"/>
      <c r="CU30" s="630"/>
      <c r="CV30" s="630"/>
      <c r="CW30" s="630"/>
      <c r="CX30" s="630"/>
      <c r="CY30" s="631"/>
      <c r="CZ30" s="634">
        <v>9.8000000000000007</v>
      </c>
      <c r="DA30" s="669"/>
      <c r="DB30" s="669"/>
      <c r="DC30" s="672"/>
      <c r="DD30" s="638">
        <v>1794447</v>
      </c>
      <c r="DE30" s="630"/>
      <c r="DF30" s="630"/>
      <c r="DG30" s="630"/>
      <c r="DH30" s="630"/>
      <c r="DI30" s="630"/>
      <c r="DJ30" s="630"/>
      <c r="DK30" s="631"/>
      <c r="DL30" s="638">
        <v>1791978</v>
      </c>
      <c r="DM30" s="630"/>
      <c r="DN30" s="630"/>
      <c r="DO30" s="630"/>
      <c r="DP30" s="630"/>
      <c r="DQ30" s="630"/>
      <c r="DR30" s="630"/>
      <c r="DS30" s="630"/>
      <c r="DT30" s="630"/>
      <c r="DU30" s="630"/>
      <c r="DV30" s="631"/>
      <c r="DW30" s="634">
        <v>18.2</v>
      </c>
      <c r="DX30" s="669"/>
      <c r="DY30" s="669"/>
      <c r="DZ30" s="669"/>
      <c r="EA30" s="669"/>
      <c r="EB30" s="669"/>
      <c r="EC30" s="670"/>
    </row>
    <row r="31" spans="2:133" ht="11.25" customHeight="1" x14ac:dyDescent="0.15">
      <c r="B31" s="626" t="s">
        <v>305</v>
      </c>
      <c r="C31" s="627"/>
      <c r="D31" s="627"/>
      <c r="E31" s="627"/>
      <c r="F31" s="627"/>
      <c r="G31" s="627"/>
      <c r="H31" s="627"/>
      <c r="I31" s="627"/>
      <c r="J31" s="627"/>
      <c r="K31" s="627"/>
      <c r="L31" s="627"/>
      <c r="M31" s="627"/>
      <c r="N31" s="627"/>
      <c r="O31" s="627"/>
      <c r="P31" s="627"/>
      <c r="Q31" s="628"/>
      <c r="R31" s="629">
        <v>88513</v>
      </c>
      <c r="S31" s="630"/>
      <c r="T31" s="630"/>
      <c r="U31" s="630"/>
      <c r="V31" s="630"/>
      <c r="W31" s="630"/>
      <c r="X31" s="630"/>
      <c r="Y31" s="631"/>
      <c r="Z31" s="632">
        <v>0.4</v>
      </c>
      <c r="AA31" s="632"/>
      <c r="AB31" s="632"/>
      <c r="AC31" s="632"/>
      <c r="AD31" s="633" t="s">
        <v>127</v>
      </c>
      <c r="AE31" s="633"/>
      <c r="AF31" s="633"/>
      <c r="AG31" s="633"/>
      <c r="AH31" s="633"/>
      <c r="AI31" s="633"/>
      <c r="AJ31" s="633"/>
      <c r="AK31" s="633"/>
      <c r="AL31" s="634" t="s">
        <v>127</v>
      </c>
      <c r="AM31" s="635"/>
      <c r="AN31" s="635"/>
      <c r="AO31" s="636"/>
      <c r="AP31" s="684" t="s">
        <v>306</v>
      </c>
      <c r="AQ31" s="685"/>
      <c r="AR31" s="685"/>
      <c r="AS31" s="685"/>
      <c r="AT31" s="690" t="s">
        <v>307</v>
      </c>
      <c r="AU31" s="360"/>
      <c r="AV31" s="360"/>
      <c r="AW31" s="360"/>
      <c r="AX31" s="615" t="s">
        <v>185</v>
      </c>
      <c r="AY31" s="616"/>
      <c r="AZ31" s="616"/>
      <c r="BA31" s="616"/>
      <c r="BB31" s="616"/>
      <c r="BC31" s="616"/>
      <c r="BD31" s="616"/>
      <c r="BE31" s="616"/>
      <c r="BF31" s="617"/>
      <c r="BG31" s="693">
        <v>99.9</v>
      </c>
      <c r="BH31" s="694"/>
      <c r="BI31" s="694"/>
      <c r="BJ31" s="694"/>
      <c r="BK31" s="694"/>
      <c r="BL31" s="694"/>
      <c r="BM31" s="624">
        <v>99.2</v>
      </c>
      <c r="BN31" s="694"/>
      <c r="BO31" s="694"/>
      <c r="BP31" s="694"/>
      <c r="BQ31" s="695"/>
      <c r="BR31" s="693">
        <v>99.8</v>
      </c>
      <c r="BS31" s="694"/>
      <c r="BT31" s="694"/>
      <c r="BU31" s="694"/>
      <c r="BV31" s="694"/>
      <c r="BW31" s="694"/>
      <c r="BX31" s="624">
        <v>99.1</v>
      </c>
      <c r="BY31" s="694"/>
      <c r="BZ31" s="694"/>
      <c r="CA31" s="694"/>
      <c r="CB31" s="695"/>
      <c r="CD31" s="680"/>
      <c r="CE31" s="681"/>
      <c r="CF31" s="644" t="s">
        <v>308</v>
      </c>
      <c r="CG31" s="645"/>
      <c r="CH31" s="645"/>
      <c r="CI31" s="645"/>
      <c r="CJ31" s="645"/>
      <c r="CK31" s="645"/>
      <c r="CL31" s="645"/>
      <c r="CM31" s="645"/>
      <c r="CN31" s="645"/>
      <c r="CO31" s="645"/>
      <c r="CP31" s="645"/>
      <c r="CQ31" s="646"/>
      <c r="CR31" s="629">
        <v>83770</v>
      </c>
      <c r="CS31" s="667"/>
      <c r="CT31" s="667"/>
      <c r="CU31" s="667"/>
      <c r="CV31" s="667"/>
      <c r="CW31" s="667"/>
      <c r="CX31" s="667"/>
      <c r="CY31" s="668"/>
      <c r="CZ31" s="634">
        <v>0.4</v>
      </c>
      <c r="DA31" s="669"/>
      <c r="DB31" s="669"/>
      <c r="DC31" s="672"/>
      <c r="DD31" s="638">
        <v>78552</v>
      </c>
      <c r="DE31" s="667"/>
      <c r="DF31" s="667"/>
      <c r="DG31" s="667"/>
      <c r="DH31" s="667"/>
      <c r="DI31" s="667"/>
      <c r="DJ31" s="667"/>
      <c r="DK31" s="668"/>
      <c r="DL31" s="638">
        <v>78552</v>
      </c>
      <c r="DM31" s="667"/>
      <c r="DN31" s="667"/>
      <c r="DO31" s="667"/>
      <c r="DP31" s="667"/>
      <c r="DQ31" s="667"/>
      <c r="DR31" s="667"/>
      <c r="DS31" s="667"/>
      <c r="DT31" s="667"/>
      <c r="DU31" s="667"/>
      <c r="DV31" s="668"/>
      <c r="DW31" s="634">
        <v>0.8</v>
      </c>
      <c r="DX31" s="669"/>
      <c r="DY31" s="669"/>
      <c r="DZ31" s="669"/>
      <c r="EA31" s="669"/>
      <c r="EB31" s="669"/>
      <c r="EC31" s="670"/>
    </row>
    <row r="32" spans="2:133" ht="11.25" customHeight="1" x14ac:dyDescent="0.15">
      <c r="B32" s="626" t="s">
        <v>309</v>
      </c>
      <c r="C32" s="627"/>
      <c r="D32" s="627"/>
      <c r="E32" s="627"/>
      <c r="F32" s="627"/>
      <c r="G32" s="627"/>
      <c r="H32" s="627"/>
      <c r="I32" s="627"/>
      <c r="J32" s="627"/>
      <c r="K32" s="627"/>
      <c r="L32" s="627"/>
      <c r="M32" s="627"/>
      <c r="N32" s="627"/>
      <c r="O32" s="627"/>
      <c r="P32" s="627"/>
      <c r="Q32" s="628"/>
      <c r="R32" s="629">
        <v>3712580</v>
      </c>
      <c r="S32" s="630"/>
      <c r="T32" s="630"/>
      <c r="U32" s="630"/>
      <c r="V32" s="630"/>
      <c r="W32" s="630"/>
      <c r="X32" s="630"/>
      <c r="Y32" s="631"/>
      <c r="Z32" s="632">
        <v>18.100000000000001</v>
      </c>
      <c r="AA32" s="632"/>
      <c r="AB32" s="632"/>
      <c r="AC32" s="632"/>
      <c r="AD32" s="633" t="s">
        <v>127</v>
      </c>
      <c r="AE32" s="633"/>
      <c r="AF32" s="633"/>
      <c r="AG32" s="633"/>
      <c r="AH32" s="633"/>
      <c r="AI32" s="633"/>
      <c r="AJ32" s="633"/>
      <c r="AK32" s="633"/>
      <c r="AL32" s="634" t="s">
        <v>127</v>
      </c>
      <c r="AM32" s="635"/>
      <c r="AN32" s="635"/>
      <c r="AO32" s="636"/>
      <c r="AP32" s="686"/>
      <c r="AQ32" s="687"/>
      <c r="AR32" s="687"/>
      <c r="AS32" s="687"/>
      <c r="AT32" s="691"/>
      <c r="AU32" s="361" t="s">
        <v>310</v>
      </c>
      <c r="AV32" s="361"/>
      <c r="AW32" s="361"/>
      <c r="AX32" s="626" t="s">
        <v>311</v>
      </c>
      <c r="AY32" s="627"/>
      <c r="AZ32" s="627"/>
      <c r="BA32" s="627"/>
      <c r="BB32" s="627"/>
      <c r="BC32" s="627"/>
      <c r="BD32" s="627"/>
      <c r="BE32" s="627"/>
      <c r="BF32" s="628"/>
      <c r="BG32" s="696">
        <v>99.6</v>
      </c>
      <c r="BH32" s="667"/>
      <c r="BI32" s="667"/>
      <c r="BJ32" s="667"/>
      <c r="BK32" s="667"/>
      <c r="BL32" s="667"/>
      <c r="BM32" s="635">
        <v>98.2</v>
      </c>
      <c r="BN32" s="697"/>
      <c r="BO32" s="697"/>
      <c r="BP32" s="697"/>
      <c r="BQ32" s="698"/>
      <c r="BR32" s="696">
        <v>99.5</v>
      </c>
      <c r="BS32" s="667"/>
      <c r="BT32" s="667"/>
      <c r="BU32" s="667"/>
      <c r="BV32" s="667"/>
      <c r="BW32" s="667"/>
      <c r="BX32" s="635">
        <v>97.8</v>
      </c>
      <c r="BY32" s="697"/>
      <c r="BZ32" s="697"/>
      <c r="CA32" s="697"/>
      <c r="CB32" s="698"/>
      <c r="CD32" s="682"/>
      <c r="CE32" s="683"/>
      <c r="CF32" s="644" t="s">
        <v>312</v>
      </c>
      <c r="CG32" s="645"/>
      <c r="CH32" s="645"/>
      <c r="CI32" s="645"/>
      <c r="CJ32" s="645"/>
      <c r="CK32" s="645"/>
      <c r="CL32" s="645"/>
      <c r="CM32" s="645"/>
      <c r="CN32" s="645"/>
      <c r="CO32" s="645"/>
      <c r="CP32" s="645"/>
      <c r="CQ32" s="646"/>
      <c r="CR32" s="629" t="s">
        <v>127</v>
      </c>
      <c r="CS32" s="630"/>
      <c r="CT32" s="630"/>
      <c r="CU32" s="630"/>
      <c r="CV32" s="630"/>
      <c r="CW32" s="630"/>
      <c r="CX32" s="630"/>
      <c r="CY32" s="631"/>
      <c r="CZ32" s="634" t="s">
        <v>127</v>
      </c>
      <c r="DA32" s="669"/>
      <c r="DB32" s="669"/>
      <c r="DC32" s="672"/>
      <c r="DD32" s="638" t="s">
        <v>127</v>
      </c>
      <c r="DE32" s="630"/>
      <c r="DF32" s="630"/>
      <c r="DG32" s="630"/>
      <c r="DH32" s="630"/>
      <c r="DI32" s="630"/>
      <c r="DJ32" s="630"/>
      <c r="DK32" s="631"/>
      <c r="DL32" s="638" t="s">
        <v>127</v>
      </c>
      <c r="DM32" s="630"/>
      <c r="DN32" s="630"/>
      <c r="DO32" s="630"/>
      <c r="DP32" s="630"/>
      <c r="DQ32" s="630"/>
      <c r="DR32" s="630"/>
      <c r="DS32" s="630"/>
      <c r="DT32" s="630"/>
      <c r="DU32" s="630"/>
      <c r="DV32" s="631"/>
      <c r="DW32" s="634" t="s">
        <v>127</v>
      </c>
      <c r="DX32" s="669"/>
      <c r="DY32" s="669"/>
      <c r="DZ32" s="669"/>
      <c r="EA32" s="669"/>
      <c r="EB32" s="669"/>
      <c r="EC32" s="670"/>
    </row>
    <row r="33" spans="2:133" ht="11.25" customHeight="1" x14ac:dyDescent="0.15">
      <c r="B33" s="654" t="s">
        <v>313</v>
      </c>
      <c r="C33" s="655"/>
      <c r="D33" s="655"/>
      <c r="E33" s="655"/>
      <c r="F33" s="655"/>
      <c r="G33" s="655"/>
      <c r="H33" s="655"/>
      <c r="I33" s="655"/>
      <c r="J33" s="655"/>
      <c r="K33" s="655"/>
      <c r="L33" s="655"/>
      <c r="M33" s="655"/>
      <c r="N33" s="655"/>
      <c r="O33" s="655"/>
      <c r="P33" s="655"/>
      <c r="Q33" s="656"/>
      <c r="R33" s="629" t="s">
        <v>127</v>
      </c>
      <c r="S33" s="630"/>
      <c r="T33" s="630"/>
      <c r="U33" s="630"/>
      <c r="V33" s="630"/>
      <c r="W33" s="630"/>
      <c r="X33" s="630"/>
      <c r="Y33" s="631"/>
      <c r="Z33" s="632" t="s">
        <v>127</v>
      </c>
      <c r="AA33" s="632"/>
      <c r="AB33" s="632"/>
      <c r="AC33" s="632"/>
      <c r="AD33" s="633" t="s">
        <v>127</v>
      </c>
      <c r="AE33" s="633"/>
      <c r="AF33" s="633"/>
      <c r="AG33" s="633"/>
      <c r="AH33" s="633"/>
      <c r="AI33" s="633"/>
      <c r="AJ33" s="633"/>
      <c r="AK33" s="633"/>
      <c r="AL33" s="634" t="s">
        <v>127</v>
      </c>
      <c r="AM33" s="635"/>
      <c r="AN33" s="635"/>
      <c r="AO33" s="636"/>
      <c r="AP33" s="688"/>
      <c r="AQ33" s="689"/>
      <c r="AR33" s="689"/>
      <c r="AS33" s="689"/>
      <c r="AT33" s="692"/>
      <c r="AU33" s="362"/>
      <c r="AV33" s="362"/>
      <c r="AW33" s="362"/>
      <c r="AX33" s="673" t="s">
        <v>314</v>
      </c>
      <c r="AY33" s="674"/>
      <c r="AZ33" s="674"/>
      <c r="BA33" s="674"/>
      <c r="BB33" s="674"/>
      <c r="BC33" s="674"/>
      <c r="BD33" s="674"/>
      <c r="BE33" s="674"/>
      <c r="BF33" s="675"/>
      <c r="BG33" s="699">
        <v>99.9</v>
      </c>
      <c r="BH33" s="700"/>
      <c r="BI33" s="700"/>
      <c r="BJ33" s="700"/>
      <c r="BK33" s="700"/>
      <c r="BL33" s="700"/>
      <c r="BM33" s="701">
        <v>99.5</v>
      </c>
      <c r="BN33" s="700"/>
      <c r="BO33" s="700"/>
      <c r="BP33" s="700"/>
      <c r="BQ33" s="702"/>
      <c r="BR33" s="699">
        <v>99.9</v>
      </c>
      <c r="BS33" s="700"/>
      <c r="BT33" s="700"/>
      <c r="BU33" s="700"/>
      <c r="BV33" s="700"/>
      <c r="BW33" s="700"/>
      <c r="BX33" s="701">
        <v>99.4</v>
      </c>
      <c r="BY33" s="700"/>
      <c r="BZ33" s="700"/>
      <c r="CA33" s="700"/>
      <c r="CB33" s="702"/>
      <c r="CD33" s="644" t="s">
        <v>315</v>
      </c>
      <c r="CE33" s="645"/>
      <c r="CF33" s="645"/>
      <c r="CG33" s="645"/>
      <c r="CH33" s="645"/>
      <c r="CI33" s="645"/>
      <c r="CJ33" s="645"/>
      <c r="CK33" s="645"/>
      <c r="CL33" s="645"/>
      <c r="CM33" s="645"/>
      <c r="CN33" s="645"/>
      <c r="CO33" s="645"/>
      <c r="CP33" s="645"/>
      <c r="CQ33" s="646"/>
      <c r="CR33" s="629">
        <v>8456075</v>
      </c>
      <c r="CS33" s="667"/>
      <c r="CT33" s="667"/>
      <c r="CU33" s="667"/>
      <c r="CV33" s="667"/>
      <c r="CW33" s="667"/>
      <c r="CX33" s="667"/>
      <c r="CY33" s="668"/>
      <c r="CZ33" s="634">
        <v>43.2</v>
      </c>
      <c r="DA33" s="669"/>
      <c r="DB33" s="669"/>
      <c r="DC33" s="672"/>
      <c r="DD33" s="638">
        <v>5483432</v>
      </c>
      <c r="DE33" s="667"/>
      <c r="DF33" s="667"/>
      <c r="DG33" s="667"/>
      <c r="DH33" s="667"/>
      <c r="DI33" s="667"/>
      <c r="DJ33" s="667"/>
      <c r="DK33" s="668"/>
      <c r="DL33" s="638">
        <v>3148656</v>
      </c>
      <c r="DM33" s="667"/>
      <c r="DN33" s="667"/>
      <c r="DO33" s="667"/>
      <c r="DP33" s="667"/>
      <c r="DQ33" s="667"/>
      <c r="DR33" s="667"/>
      <c r="DS33" s="667"/>
      <c r="DT33" s="667"/>
      <c r="DU33" s="667"/>
      <c r="DV33" s="668"/>
      <c r="DW33" s="634">
        <v>32</v>
      </c>
      <c r="DX33" s="669"/>
      <c r="DY33" s="669"/>
      <c r="DZ33" s="669"/>
      <c r="EA33" s="669"/>
      <c r="EB33" s="669"/>
      <c r="EC33" s="670"/>
    </row>
    <row r="34" spans="2:133" ht="11.25" customHeight="1" x14ac:dyDescent="0.15">
      <c r="B34" s="626" t="s">
        <v>316</v>
      </c>
      <c r="C34" s="627"/>
      <c r="D34" s="627"/>
      <c r="E34" s="627"/>
      <c r="F34" s="627"/>
      <c r="G34" s="627"/>
      <c r="H34" s="627"/>
      <c r="I34" s="627"/>
      <c r="J34" s="627"/>
      <c r="K34" s="627"/>
      <c r="L34" s="627"/>
      <c r="M34" s="627"/>
      <c r="N34" s="627"/>
      <c r="O34" s="627"/>
      <c r="P34" s="627"/>
      <c r="Q34" s="628"/>
      <c r="R34" s="629">
        <v>1620254</v>
      </c>
      <c r="S34" s="630"/>
      <c r="T34" s="630"/>
      <c r="U34" s="630"/>
      <c r="V34" s="630"/>
      <c r="W34" s="630"/>
      <c r="X34" s="630"/>
      <c r="Y34" s="631"/>
      <c r="Z34" s="632">
        <v>7.9</v>
      </c>
      <c r="AA34" s="632"/>
      <c r="AB34" s="632"/>
      <c r="AC34" s="632"/>
      <c r="AD34" s="633" t="s">
        <v>127</v>
      </c>
      <c r="AE34" s="633"/>
      <c r="AF34" s="633"/>
      <c r="AG34" s="633"/>
      <c r="AH34" s="633"/>
      <c r="AI34" s="633"/>
      <c r="AJ34" s="633"/>
      <c r="AK34" s="633"/>
      <c r="AL34" s="634" t="s">
        <v>127</v>
      </c>
      <c r="AM34" s="635"/>
      <c r="AN34" s="635"/>
      <c r="AO34" s="636"/>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44" t="s">
        <v>317</v>
      </c>
      <c r="CE34" s="645"/>
      <c r="CF34" s="645"/>
      <c r="CG34" s="645"/>
      <c r="CH34" s="645"/>
      <c r="CI34" s="645"/>
      <c r="CJ34" s="645"/>
      <c r="CK34" s="645"/>
      <c r="CL34" s="645"/>
      <c r="CM34" s="645"/>
      <c r="CN34" s="645"/>
      <c r="CO34" s="645"/>
      <c r="CP34" s="645"/>
      <c r="CQ34" s="646"/>
      <c r="CR34" s="629">
        <v>2581095</v>
      </c>
      <c r="CS34" s="630"/>
      <c r="CT34" s="630"/>
      <c r="CU34" s="630"/>
      <c r="CV34" s="630"/>
      <c r="CW34" s="630"/>
      <c r="CX34" s="630"/>
      <c r="CY34" s="631"/>
      <c r="CZ34" s="634">
        <v>13.2</v>
      </c>
      <c r="DA34" s="669"/>
      <c r="DB34" s="669"/>
      <c r="DC34" s="672"/>
      <c r="DD34" s="638">
        <v>1239055</v>
      </c>
      <c r="DE34" s="630"/>
      <c r="DF34" s="630"/>
      <c r="DG34" s="630"/>
      <c r="DH34" s="630"/>
      <c r="DI34" s="630"/>
      <c r="DJ34" s="630"/>
      <c r="DK34" s="631"/>
      <c r="DL34" s="638">
        <v>896892</v>
      </c>
      <c r="DM34" s="630"/>
      <c r="DN34" s="630"/>
      <c r="DO34" s="630"/>
      <c r="DP34" s="630"/>
      <c r="DQ34" s="630"/>
      <c r="DR34" s="630"/>
      <c r="DS34" s="630"/>
      <c r="DT34" s="630"/>
      <c r="DU34" s="630"/>
      <c r="DV34" s="631"/>
      <c r="DW34" s="634">
        <v>9.1</v>
      </c>
      <c r="DX34" s="669"/>
      <c r="DY34" s="669"/>
      <c r="DZ34" s="669"/>
      <c r="EA34" s="669"/>
      <c r="EB34" s="669"/>
      <c r="EC34" s="670"/>
    </row>
    <row r="35" spans="2:133" ht="11.25" customHeight="1" x14ac:dyDescent="0.15">
      <c r="B35" s="626" t="s">
        <v>318</v>
      </c>
      <c r="C35" s="627"/>
      <c r="D35" s="627"/>
      <c r="E35" s="627"/>
      <c r="F35" s="627"/>
      <c r="G35" s="627"/>
      <c r="H35" s="627"/>
      <c r="I35" s="627"/>
      <c r="J35" s="627"/>
      <c r="K35" s="627"/>
      <c r="L35" s="627"/>
      <c r="M35" s="627"/>
      <c r="N35" s="627"/>
      <c r="O35" s="627"/>
      <c r="P35" s="627"/>
      <c r="Q35" s="628"/>
      <c r="R35" s="629">
        <v>70157</v>
      </c>
      <c r="S35" s="630"/>
      <c r="T35" s="630"/>
      <c r="U35" s="630"/>
      <c r="V35" s="630"/>
      <c r="W35" s="630"/>
      <c r="X35" s="630"/>
      <c r="Y35" s="631"/>
      <c r="Z35" s="632">
        <v>0.3</v>
      </c>
      <c r="AA35" s="632"/>
      <c r="AB35" s="632"/>
      <c r="AC35" s="632"/>
      <c r="AD35" s="633" t="s">
        <v>127</v>
      </c>
      <c r="AE35" s="633"/>
      <c r="AF35" s="633"/>
      <c r="AG35" s="633"/>
      <c r="AH35" s="633"/>
      <c r="AI35" s="633"/>
      <c r="AJ35" s="633"/>
      <c r="AK35" s="633"/>
      <c r="AL35" s="634" t="s">
        <v>127</v>
      </c>
      <c r="AM35" s="635"/>
      <c r="AN35" s="635"/>
      <c r="AO35" s="636"/>
      <c r="AP35" s="218"/>
      <c r="AQ35" s="608" t="s">
        <v>319</v>
      </c>
      <c r="AR35" s="609"/>
      <c r="AS35" s="609"/>
      <c r="AT35" s="609"/>
      <c r="AU35" s="609"/>
      <c r="AV35" s="609"/>
      <c r="AW35" s="609"/>
      <c r="AX35" s="609"/>
      <c r="AY35" s="609"/>
      <c r="AZ35" s="609"/>
      <c r="BA35" s="609"/>
      <c r="BB35" s="609"/>
      <c r="BC35" s="609"/>
      <c r="BD35" s="609"/>
      <c r="BE35" s="609"/>
      <c r="BF35" s="610"/>
      <c r="BG35" s="608" t="s">
        <v>320</v>
      </c>
      <c r="BH35" s="609"/>
      <c r="BI35" s="609"/>
      <c r="BJ35" s="609"/>
      <c r="BK35" s="609"/>
      <c r="BL35" s="609"/>
      <c r="BM35" s="609"/>
      <c r="BN35" s="609"/>
      <c r="BO35" s="609"/>
      <c r="BP35" s="609"/>
      <c r="BQ35" s="609"/>
      <c r="BR35" s="609"/>
      <c r="BS35" s="609"/>
      <c r="BT35" s="609"/>
      <c r="BU35" s="609"/>
      <c r="BV35" s="609"/>
      <c r="BW35" s="609"/>
      <c r="BX35" s="609"/>
      <c r="BY35" s="609"/>
      <c r="BZ35" s="609"/>
      <c r="CA35" s="609"/>
      <c r="CB35" s="610"/>
      <c r="CD35" s="644" t="s">
        <v>321</v>
      </c>
      <c r="CE35" s="645"/>
      <c r="CF35" s="645"/>
      <c r="CG35" s="645"/>
      <c r="CH35" s="645"/>
      <c r="CI35" s="645"/>
      <c r="CJ35" s="645"/>
      <c r="CK35" s="645"/>
      <c r="CL35" s="645"/>
      <c r="CM35" s="645"/>
      <c r="CN35" s="645"/>
      <c r="CO35" s="645"/>
      <c r="CP35" s="645"/>
      <c r="CQ35" s="646"/>
      <c r="CR35" s="629">
        <v>169213</v>
      </c>
      <c r="CS35" s="667"/>
      <c r="CT35" s="667"/>
      <c r="CU35" s="667"/>
      <c r="CV35" s="667"/>
      <c r="CW35" s="667"/>
      <c r="CX35" s="667"/>
      <c r="CY35" s="668"/>
      <c r="CZ35" s="634">
        <v>0.9</v>
      </c>
      <c r="DA35" s="669"/>
      <c r="DB35" s="669"/>
      <c r="DC35" s="672"/>
      <c r="DD35" s="638">
        <v>106032</v>
      </c>
      <c r="DE35" s="667"/>
      <c r="DF35" s="667"/>
      <c r="DG35" s="667"/>
      <c r="DH35" s="667"/>
      <c r="DI35" s="667"/>
      <c r="DJ35" s="667"/>
      <c r="DK35" s="668"/>
      <c r="DL35" s="638">
        <v>98741</v>
      </c>
      <c r="DM35" s="667"/>
      <c r="DN35" s="667"/>
      <c r="DO35" s="667"/>
      <c r="DP35" s="667"/>
      <c r="DQ35" s="667"/>
      <c r="DR35" s="667"/>
      <c r="DS35" s="667"/>
      <c r="DT35" s="667"/>
      <c r="DU35" s="667"/>
      <c r="DV35" s="668"/>
      <c r="DW35" s="634">
        <v>1</v>
      </c>
      <c r="DX35" s="669"/>
      <c r="DY35" s="669"/>
      <c r="DZ35" s="669"/>
      <c r="EA35" s="669"/>
      <c r="EB35" s="669"/>
      <c r="EC35" s="670"/>
    </row>
    <row r="36" spans="2:133" ht="11.25" customHeight="1" x14ac:dyDescent="0.15">
      <c r="B36" s="626" t="s">
        <v>322</v>
      </c>
      <c r="C36" s="627"/>
      <c r="D36" s="627"/>
      <c r="E36" s="627"/>
      <c r="F36" s="627"/>
      <c r="G36" s="627"/>
      <c r="H36" s="627"/>
      <c r="I36" s="627"/>
      <c r="J36" s="627"/>
      <c r="K36" s="627"/>
      <c r="L36" s="627"/>
      <c r="M36" s="627"/>
      <c r="N36" s="627"/>
      <c r="O36" s="627"/>
      <c r="P36" s="627"/>
      <c r="Q36" s="628"/>
      <c r="R36" s="629">
        <v>1141076</v>
      </c>
      <c r="S36" s="630"/>
      <c r="T36" s="630"/>
      <c r="U36" s="630"/>
      <c r="V36" s="630"/>
      <c r="W36" s="630"/>
      <c r="X36" s="630"/>
      <c r="Y36" s="631"/>
      <c r="Z36" s="632">
        <v>5.6</v>
      </c>
      <c r="AA36" s="632"/>
      <c r="AB36" s="632"/>
      <c r="AC36" s="632"/>
      <c r="AD36" s="633" t="s">
        <v>127</v>
      </c>
      <c r="AE36" s="633"/>
      <c r="AF36" s="633"/>
      <c r="AG36" s="633"/>
      <c r="AH36" s="633"/>
      <c r="AI36" s="633"/>
      <c r="AJ36" s="633"/>
      <c r="AK36" s="633"/>
      <c r="AL36" s="634" t="s">
        <v>127</v>
      </c>
      <c r="AM36" s="635"/>
      <c r="AN36" s="635"/>
      <c r="AO36" s="636"/>
      <c r="AP36" s="218"/>
      <c r="AQ36" s="703" t="s">
        <v>323</v>
      </c>
      <c r="AR36" s="704"/>
      <c r="AS36" s="704"/>
      <c r="AT36" s="704"/>
      <c r="AU36" s="704"/>
      <c r="AV36" s="704"/>
      <c r="AW36" s="704"/>
      <c r="AX36" s="704"/>
      <c r="AY36" s="705"/>
      <c r="AZ36" s="618">
        <v>1918045</v>
      </c>
      <c r="BA36" s="619"/>
      <c r="BB36" s="619"/>
      <c r="BC36" s="619"/>
      <c r="BD36" s="619"/>
      <c r="BE36" s="619"/>
      <c r="BF36" s="706"/>
      <c r="BG36" s="640" t="s">
        <v>324</v>
      </c>
      <c r="BH36" s="641"/>
      <c r="BI36" s="641"/>
      <c r="BJ36" s="641"/>
      <c r="BK36" s="641"/>
      <c r="BL36" s="641"/>
      <c r="BM36" s="641"/>
      <c r="BN36" s="641"/>
      <c r="BO36" s="641"/>
      <c r="BP36" s="641"/>
      <c r="BQ36" s="641"/>
      <c r="BR36" s="641"/>
      <c r="BS36" s="641"/>
      <c r="BT36" s="641"/>
      <c r="BU36" s="642"/>
      <c r="BV36" s="618">
        <v>26326</v>
      </c>
      <c r="BW36" s="619"/>
      <c r="BX36" s="619"/>
      <c r="BY36" s="619"/>
      <c r="BZ36" s="619"/>
      <c r="CA36" s="619"/>
      <c r="CB36" s="706"/>
      <c r="CD36" s="644" t="s">
        <v>325</v>
      </c>
      <c r="CE36" s="645"/>
      <c r="CF36" s="645"/>
      <c r="CG36" s="645"/>
      <c r="CH36" s="645"/>
      <c r="CI36" s="645"/>
      <c r="CJ36" s="645"/>
      <c r="CK36" s="645"/>
      <c r="CL36" s="645"/>
      <c r="CM36" s="645"/>
      <c r="CN36" s="645"/>
      <c r="CO36" s="645"/>
      <c r="CP36" s="645"/>
      <c r="CQ36" s="646"/>
      <c r="CR36" s="629">
        <v>2516569</v>
      </c>
      <c r="CS36" s="630"/>
      <c r="CT36" s="630"/>
      <c r="CU36" s="630"/>
      <c r="CV36" s="630"/>
      <c r="CW36" s="630"/>
      <c r="CX36" s="630"/>
      <c r="CY36" s="631"/>
      <c r="CZ36" s="634">
        <v>12.9</v>
      </c>
      <c r="DA36" s="669"/>
      <c r="DB36" s="669"/>
      <c r="DC36" s="672"/>
      <c r="DD36" s="638">
        <v>1934278</v>
      </c>
      <c r="DE36" s="630"/>
      <c r="DF36" s="630"/>
      <c r="DG36" s="630"/>
      <c r="DH36" s="630"/>
      <c r="DI36" s="630"/>
      <c r="DJ36" s="630"/>
      <c r="DK36" s="631"/>
      <c r="DL36" s="638">
        <v>1192910</v>
      </c>
      <c r="DM36" s="630"/>
      <c r="DN36" s="630"/>
      <c r="DO36" s="630"/>
      <c r="DP36" s="630"/>
      <c r="DQ36" s="630"/>
      <c r="DR36" s="630"/>
      <c r="DS36" s="630"/>
      <c r="DT36" s="630"/>
      <c r="DU36" s="630"/>
      <c r="DV36" s="631"/>
      <c r="DW36" s="634">
        <v>12.1</v>
      </c>
      <c r="DX36" s="669"/>
      <c r="DY36" s="669"/>
      <c r="DZ36" s="669"/>
      <c r="EA36" s="669"/>
      <c r="EB36" s="669"/>
      <c r="EC36" s="670"/>
    </row>
    <row r="37" spans="2:133" ht="11.25" customHeight="1" x14ac:dyDescent="0.15">
      <c r="B37" s="626" t="s">
        <v>326</v>
      </c>
      <c r="C37" s="627"/>
      <c r="D37" s="627"/>
      <c r="E37" s="627"/>
      <c r="F37" s="627"/>
      <c r="G37" s="627"/>
      <c r="H37" s="627"/>
      <c r="I37" s="627"/>
      <c r="J37" s="627"/>
      <c r="K37" s="627"/>
      <c r="L37" s="627"/>
      <c r="M37" s="627"/>
      <c r="N37" s="627"/>
      <c r="O37" s="627"/>
      <c r="P37" s="627"/>
      <c r="Q37" s="628"/>
      <c r="R37" s="629">
        <v>718307</v>
      </c>
      <c r="S37" s="630"/>
      <c r="T37" s="630"/>
      <c r="U37" s="630"/>
      <c r="V37" s="630"/>
      <c r="W37" s="630"/>
      <c r="X37" s="630"/>
      <c r="Y37" s="631"/>
      <c r="Z37" s="632">
        <v>3.5</v>
      </c>
      <c r="AA37" s="632"/>
      <c r="AB37" s="632"/>
      <c r="AC37" s="632"/>
      <c r="AD37" s="633" t="s">
        <v>127</v>
      </c>
      <c r="AE37" s="633"/>
      <c r="AF37" s="633"/>
      <c r="AG37" s="633"/>
      <c r="AH37" s="633"/>
      <c r="AI37" s="633"/>
      <c r="AJ37" s="633"/>
      <c r="AK37" s="633"/>
      <c r="AL37" s="634" t="s">
        <v>127</v>
      </c>
      <c r="AM37" s="635"/>
      <c r="AN37" s="635"/>
      <c r="AO37" s="636"/>
      <c r="AQ37" s="707" t="s">
        <v>327</v>
      </c>
      <c r="AR37" s="708"/>
      <c r="AS37" s="708"/>
      <c r="AT37" s="708"/>
      <c r="AU37" s="708"/>
      <c r="AV37" s="708"/>
      <c r="AW37" s="708"/>
      <c r="AX37" s="708"/>
      <c r="AY37" s="709"/>
      <c r="AZ37" s="629">
        <v>311913</v>
      </c>
      <c r="BA37" s="630"/>
      <c r="BB37" s="630"/>
      <c r="BC37" s="630"/>
      <c r="BD37" s="667"/>
      <c r="BE37" s="667"/>
      <c r="BF37" s="698"/>
      <c r="BG37" s="644" t="s">
        <v>328</v>
      </c>
      <c r="BH37" s="645"/>
      <c r="BI37" s="645"/>
      <c r="BJ37" s="645"/>
      <c r="BK37" s="645"/>
      <c r="BL37" s="645"/>
      <c r="BM37" s="645"/>
      <c r="BN37" s="645"/>
      <c r="BO37" s="645"/>
      <c r="BP37" s="645"/>
      <c r="BQ37" s="645"/>
      <c r="BR37" s="645"/>
      <c r="BS37" s="645"/>
      <c r="BT37" s="645"/>
      <c r="BU37" s="646"/>
      <c r="BV37" s="629">
        <v>-6355</v>
      </c>
      <c r="BW37" s="630"/>
      <c r="BX37" s="630"/>
      <c r="BY37" s="630"/>
      <c r="BZ37" s="630"/>
      <c r="CA37" s="630"/>
      <c r="CB37" s="639"/>
      <c r="CD37" s="644" t="s">
        <v>329</v>
      </c>
      <c r="CE37" s="645"/>
      <c r="CF37" s="645"/>
      <c r="CG37" s="645"/>
      <c r="CH37" s="645"/>
      <c r="CI37" s="645"/>
      <c r="CJ37" s="645"/>
      <c r="CK37" s="645"/>
      <c r="CL37" s="645"/>
      <c r="CM37" s="645"/>
      <c r="CN37" s="645"/>
      <c r="CO37" s="645"/>
      <c r="CP37" s="645"/>
      <c r="CQ37" s="646"/>
      <c r="CR37" s="629">
        <v>566909</v>
      </c>
      <c r="CS37" s="667"/>
      <c r="CT37" s="667"/>
      <c r="CU37" s="667"/>
      <c r="CV37" s="667"/>
      <c r="CW37" s="667"/>
      <c r="CX37" s="667"/>
      <c r="CY37" s="668"/>
      <c r="CZ37" s="634">
        <v>2.9</v>
      </c>
      <c r="DA37" s="669"/>
      <c r="DB37" s="669"/>
      <c r="DC37" s="672"/>
      <c r="DD37" s="638">
        <v>566909</v>
      </c>
      <c r="DE37" s="667"/>
      <c r="DF37" s="667"/>
      <c r="DG37" s="667"/>
      <c r="DH37" s="667"/>
      <c r="DI37" s="667"/>
      <c r="DJ37" s="667"/>
      <c r="DK37" s="668"/>
      <c r="DL37" s="638">
        <v>549144</v>
      </c>
      <c r="DM37" s="667"/>
      <c r="DN37" s="667"/>
      <c r="DO37" s="667"/>
      <c r="DP37" s="667"/>
      <c r="DQ37" s="667"/>
      <c r="DR37" s="667"/>
      <c r="DS37" s="667"/>
      <c r="DT37" s="667"/>
      <c r="DU37" s="667"/>
      <c r="DV37" s="668"/>
      <c r="DW37" s="634">
        <v>5.6</v>
      </c>
      <c r="DX37" s="669"/>
      <c r="DY37" s="669"/>
      <c r="DZ37" s="669"/>
      <c r="EA37" s="669"/>
      <c r="EB37" s="669"/>
      <c r="EC37" s="670"/>
    </row>
    <row r="38" spans="2:133" ht="11.25" customHeight="1" x14ac:dyDescent="0.15">
      <c r="B38" s="626" t="s">
        <v>330</v>
      </c>
      <c r="C38" s="627"/>
      <c r="D38" s="627"/>
      <c r="E38" s="627"/>
      <c r="F38" s="627"/>
      <c r="G38" s="627"/>
      <c r="H38" s="627"/>
      <c r="I38" s="627"/>
      <c r="J38" s="627"/>
      <c r="K38" s="627"/>
      <c r="L38" s="627"/>
      <c r="M38" s="627"/>
      <c r="N38" s="627"/>
      <c r="O38" s="627"/>
      <c r="P38" s="627"/>
      <c r="Q38" s="628"/>
      <c r="R38" s="629">
        <v>761863</v>
      </c>
      <c r="S38" s="630"/>
      <c r="T38" s="630"/>
      <c r="U38" s="630"/>
      <c r="V38" s="630"/>
      <c r="W38" s="630"/>
      <c r="X38" s="630"/>
      <c r="Y38" s="631"/>
      <c r="Z38" s="632">
        <v>3.7</v>
      </c>
      <c r="AA38" s="632"/>
      <c r="AB38" s="632"/>
      <c r="AC38" s="632"/>
      <c r="AD38" s="633" t="s">
        <v>127</v>
      </c>
      <c r="AE38" s="633"/>
      <c r="AF38" s="633"/>
      <c r="AG38" s="633"/>
      <c r="AH38" s="633"/>
      <c r="AI38" s="633"/>
      <c r="AJ38" s="633"/>
      <c r="AK38" s="633"/>
      <c r="AL38" s="634" t="s">
        <v>127</v>
      </c>
      <c r="AM38" s="635"/>
      <c r="AN38" s="635"/>
      <c r="AO38" s="636"/>
      <c r="AQ38" s="707" t="s">
        <v>331</v>
      </c>
      <c r="AR38" s="708"/>
      <c r="AS38" s="708"/>
      <c r="AT38" s="708"/>
      <c r="AU38" s="708"/>
      <c r="AV38" s="708"/>
      <c r="AW38" s="708"/>
      <c r="AX38" s="708"/>
      <c r="AY38" s="709"/>
      <c r="AZ38" s="629">
        <v>286710</v>
      </c>
      <c r="BA38" s="630"/>
      <c r="BB38" s="630"/>
      <c r="BC38" s="630"/>
      <c r="BD38" s="667"/>
      <c r="BE38" s="667"/>
      <c r="BF38" s="698"/>
      <c r="BG38" s="644" t="s">
        <v>332</v>
      </c>
      <c r="BH38" s="645"/>
      <c r="BI38" s="645"/>
      <c r="BJ38" s="645"/>
      <c r="BK38" s="645"/>
      <c r="BL38" s="645"/>
      <c r="BM38" s="645"/>
      <c r="BN38" s="645"/>
      <c r="BO38" s="645"/>
      <c r="BP38" s="645"/>
      <c r="BQ38" s="645"/>
      <c r="BR38" s="645"/>
      <c r="BS38" s="645"/>
      <c r="BT38" s="645"/>
      <c r="BU38" s="646"/>
      <c r="BV38" s="629">
        <v>3311</v>
      </c>
      <c r="BW38" s="630"/>
      <c r="BX38" s="630"/>
      <c r="BY38" s="630"/>
      <c r="BZ38" s="630"/>
      <c r="CA38" s="630"/>
      <c r="CB38" s="639"/>
      <c r="CD38" s="644" t="s">
        <v>333</v>
      </c>
      <c r="CE38" s="645"/>
      <c r="CF38" s="645"/>
      <c r="CG38" s="645"/>
      <c r="CH38" s="645"/>
      <c r="CI38" s="645"/>
      <c r="CJ38" s="645"/>
      <c r="CK38" s="645"/>
      <c r="CL38" s="645"/>
      <c r="CM38" s="645"/>
      <c r="CN38" s="645"/>
      <c r="CO38" s="645"/>
      <c r="CP38" s="645"/>
      <c r="CQ38" s="646"/>
      <c r="CR38" s="629">
        <v>1377930</v>
      </c>
      <c r="CS38" s="630"/>
      <c r="CT38" s="630"/>
      <c r="CU38" s="630"/>
      <c r="CV38" s="630"/>
      <c r="CW38" s="630"/>
      <c r="CX38" s="630"/>
      <c r="CY38" s="631"/>
      <c r="CZ38" s="634">
        <v>7</v>
      </c>
      <c r="DA38" s="669"/>
      <c r="DB38" s="669"/>
      <c r="DC38" s="672"/>
      <c r="DD38" s="638">
        <v>1116928</v>
      </c>
      <c r="DE38" s="630"/>
      <c r="DF38" s="630"/>
      <c r="DG38" s="630"/>
      <c r="DH38" s="630"/>
      <c r="DI38" s="630"/>
      <c r="DJ38" s="630"/>
      <c r="DK38" s="631"/>
      <c r="DL38" s="638">
        <v>960113</v>
      </c>
      <c r="DM38" s="630"/>
      <c r="DN38" s="630"/>
      <c r="DO38" s="630"/>
      <c r="DP38" s="630"/>
      <c r="DQ38" s="630"/>
      <c r="DR38" s="630"/>
      <c r="DS38" s="630"/>
      <c r="DT38" s="630"/>
      <c r="DU38" s="630"/>
      <c r="DV38" s="631"/>
      <c r="DW38" s="634">
        <v>9.8000000000000007</v>
      </c>
      <c r="DX38" s="669"/>
      <c r="DY38" s="669"/>
      <c r="DZ38" s="669"/>
      <c r="EA38" s="669"/>
      <c r="EB38" s="669"/>
      <c r="EC38" s="670"/>
    </row>
    <row r="39" spans="2:133" ht="11.25" customHeight="1" x14ac:dyDescent="0.15">
      <c r="B39" s="626" t="s">
        <v>334</v>
      </c>
      <c r="C39" s="627"/>
      <c r="D39" s="627"/>
      <c r="E39" s="627"/>
      <c r="F39" s="627"/>
      <c r="G39" s="627"/>
      <c r="H39" s="627"/>
      <c r="I39" s="627"/>
      <c r="J39" s="627"/>
      <c r="K39" s="627"/>
      <c r="L39" s="627"/>
      <c r="M39" s="627"/>
      <c r="N39" s="627"/>
      <c r="O39" s="627"/>
      <c r="P39" s="627"/>
      <c r="Q39" s="628"/>
      <c r="R39" s="629">
        <v>351610</v>
      </c>
      <c r="S39" s="630"/>
      <c r="T39" s="630"/>
      <c r="U39" s="630"/>
      <c r="V39" s="630"/>
      <c r="W39" s="630"/>
      <c r="X39" s="630"/>
      <c r="Y39" s="631"/>
      <c r="Z39" s="632">
        <v>1.7</v>
      </c>
      <c r="AA39" s="632"/>
      <c r="AB39" s="632"/>
      <c r="AC39" s="632"/>
      <c r="AD39" s="633">
        <v>3</v>
      </c>
      <c r="AE39" s="633"/>
      <c r="AF39" s="633"/>
      <c r="AG39" s="633"/>
      <c r="AH39" s="633"/>
      <c r="AI39" s="633"/>
      <c r="AJ39" s="633"/>
      <c r="AK39" s="633"/>
      <c r="AL39" s="634">
        <v>0</v>
      </c>
      <c r="AM39" s="635"/>
      <c r="AN39" s="635"/>
      <c r="AO39" s="636"/>
      <c r="AQ39" s="707" t="s">
        <v>335</v>
      </c>
      <c r="AR39" s="708"/>
      <c r="AS39" s="708"/>
      <c r="AT39" s="708"/>
      <c r="AU39" s="708"/>
      <c r="AV39" s="708"/>
      <c r="AW39" s="708"/>
      <c r="AX39" s="708"/>
      <c r="AY39" s="709"/>
      <c r="AZ39" s="629">
        <v>45348</v>
      </c>
      <c r="BA39" s="630"/>
      <c r="BB39" s="630"/>
      <c r="BC39" s="630"/>
      <c r="BD39" s="667"/>
      <c r="BE39" s="667"/>
      <c r="BF39" s="698"/>
      <c r="BG39" s="644" t="s">
        <v>336</v>
      </c>
      <c r="BH39" s="645"/>
      <c r="BI39" s="645"/>
      <c r="BJ39" s="645"/>
      <c r="BK39" s="645"/>
      <c r="BL39" s="645"/>
      <c r="BM39" s="645"/>
      <c r="BN39" s="645"/>
      <c r="BO39" s="645"/>
      <c r="BP39" s="645"/>
      <c r="BQ39" s="645"/>
      <c r="BR39" s="645"/>
      <c r="BS39" s="645"/>
      <c r="BT39" s="645"/>
      <c r="BU39" s="646"/>
      <c r="BV39" s="629">
        <v>5244</v>
      </c>
      <c r="BW39" s="630"/>
      <c r="BX39" s="630"/>
      <c r="BY39" s="630"/>
      <c r="BZ39" s="630"/>
      <c r="CA39" s="630"/>
      <c r="CB39" s="639"/>
      <c r="CD39" s="644" t="s">
        <v>337</v>
      </c>
      <c r="CE39" s="645"/>
      <c r="CF39" s="645"/>
      <c r="CG39" s="645"/>
      <c r="CH39" s="645"/>
      <c r="CI39" s="645"/>
      <c r="CJ39" s="645"/>
      <c r="CK39" s="645"/>
      <c r="CL39" s="645"/>
      <c r="CM39" s="645"/>
      <c r="CN39" s="645"/>
      <c r="CO39" s="645"/>
      <c r="CP39" s="645"/>
      <c r="CQ39" s="646"/>
      <c r="CR39" s="629">
        <v>1789591</v>
      </c>
      <c r="CS39" s="667"/>
      <c r="CT39" s="667"/>
      <c r="CU39" s="667"/>
      <c r="CV39" s="667"/>
      <c r="CW39" s="667"/>
      <c r="CX39" s="667"/>
      <c r="CY39" s="668"/>
      <c r="CZ39" s="634">
        <v>9.1</v>
      </c>
      <c r="DA39" s="669"/>
      <c r="DB39" s="669"/>
      <c r="DC39" s="672"/>
      <c r="DD39" s="638">
        <v>1086462</v>
      </c>
      <c r="DE39" s="667"/>
      <c r="DF39" s="667"/>
      <c r="DG39" s="667"/>
      <c r="DH39" s="667"/>
      <c r="DI39" s="667"/>
      <c r="DJ39" s="667"/>
      <c r="DK39" s="668"/>
      <c r="DL39" s="638" t="s">
        <v>127</v>
      </c>
      <c r="DM39" s="667"/>
      <c r="DN39" s="667"/>
      <c r="DO39" s="667"/>
      <c r="DP39" s="667"/>
      <c r="DQ39" s="667"/>
      <c r="DR39" s="667"/>
      <c r="DS39" s="667"/>
      <c r="DT39" s="667"/>
      <c r="DU39" s="667"/>
      <c r="DV39" s="668"/>
      <c r="DW39" s="634" t="s">
        <v>127</v>
      </c>
      <c r="DX39" s="669"/>
      <c r="DY39" s="669"/>
      <c r="DZ39" s="669"/>
      <c r="EA39" s="669"/>
      <c r="EB39" s="669"/>
      <c r="EC39" s="670"/>
    </row>
    <row r="40" spans="2:133" ht="11.25" customHeight="1" x14ac:dyDescent="0.15">
      <c r="B40" s="626" t="s">
        <v>338</v>
      </c>
      <c r="C40" s="627"/>
      <c r="D40" s="627"/>
      <c r="E40" s="627"/>
      <c r="F40" s="627"/>
      <c r="G40" s="627"/>
      <c r="H40" s="627"/>
      <c r="I40" s="627"/>
      <c r="J40" s="627"/>
      <c r="K40" s="627"/>
      <c r="L40" s="627"/>
      <c r="M40" s="627"/>
      <c r="N40" s="627"/>
      <c r="O40" s="627"/>
      <c r="P40" s="627"/>
      <c r="Q40" s="628"/>
      <c r="R40" s="629">
        <v>964300</v>
      </c>
      <c r="S40" s="630"/>
      <c r="T40" s="630"/>
      <c r="U40" s="630"/>
      <c r="V40" s="630"/>
      <c r="W40" s="630"/>
      <c r="X40" s="630"/>
      <c r="Y40" s="631"/>
      <c r="Z40" s="632">
        <v>4.7</v>
      </c>
      <c r="AA40" s="632"/>
      <c r="AB40" s="632"/>
      <c r="AC40" s="632"/>
      <c r="AD40" s="633" t="s">
        <v>127</v>
      </c>
      <c r="AE40" s="633"/>
      <c r="AF40" s="633"/>
      <c r="AG40" s="633"/>
      <c r="AH40" s="633"/>
      <c r="AI40" s="633"/>
      <c r="AJ40" s="633"/>
      <c r="AK40" s="633"/>
      <c r="AL40" s="634" t="s">
        <v>127</v>
      </c>
      <c r="AM40" s="635"/>
      <c r="AN40" s="635"/>
      <c r="AO40" s="636"/>
      <c r="AQ40" s="707" t="s">
        <v>339</v>
      </c>
      <c r="AR40" s="708"/>
      <c r="AS40" s="708"/>
      <c r="AT40" s="708"/>
      <c r="AU40" s="708"/>
      <c r="AV40" s="708"/>
      <c r="AW40" s="708"/>
      <c r="AX40" s="708"/>
      <c r="AY40" s="709"/>
      <c r="AZ40" s="629">
        <v>1038</v>
      </c>
      <c r="BA40" s="630"/>
      <c r="BB40" s="630"/>
      <c r="BC40" s="630"/>
      <c r="BD40" s="667"/>
      <c r="BE40" s="667"/>
      <c r="BF40" s="698"/>
      <c r="BG40" s="710" t="s">
        <v>340</v>
      </c>
      <c r="BH40" s="711"/>
      <c r="BI40" s="711"/>
      <c r="BJ40" s="711"/>
      <c r="BK40" s="711"/>
      <c r="BL40" s="363"/>
      <c r="BM40" s="645" t="s">
        <v>341</v>
      </c>
      <c r="BN40" s="645"/>
      <c r="BO40" s="645"/>
      <c r="BP40" s="645"/>
      <c r="BQ40" s="645"/>
      <c r="BR40" s="645"/>
      <c r="BS40" s="645"/>
      <c r="BT40" s="645"/>
      <c r="BU40" s="646"/>
      <c r="BV40" s="629">
        <v>94</v>
      </c>
      <c r="BW40" s="630"/>
      <c r="BX40" s="630"/>
      <c r="BY40" s="630"/>
      <c r="BZ40" s="630"/>
      <c r="CA40" s="630"/>
      <c r="CB40" s="639"/>
      <c r="CD40" s="644" t="s">
        <v>342</v>
      </c>
      <c r="CE40" s="645"/>
      <c r="CF40" s="645"/>
      <c r="CG40" s="645"/>
      <c r="CH40" s="645"/>
      <c r="CI40" s="645"/>
      <c r="CJ40" s="645"/>
      <c r="CK40" s="645"/>
      <c r="CL40" s="645"/>
      <c r="CM40" s="645"/>
      <c r="CN40" s="645"/>
      <c r="CO40" s="645"/>
      <c r="CP40" s="645"/>
      <c r="CQ40" s="646"/>
      <c r="CR40" s="629">
        <v>21677</v>
      </c>
      <c r="CS40" s="630"/>
      <c r="CT40" s="630"/>
      <c r="CU40" s="630"/>
      <c r="CV40" s="630"/>
      <c r="CW40" s="630"/>
      <c r="CX40" s="630"/>
      <c r="CY40" s="631"/>
      <c r="CZ40" s="634">
        <v>0.1</v>
      </c>
      <c r="DA40" s="669"/>
      <c r="DB40" s="669"/>
      <c r="DC40" s="672"/>
      <c r="DD40" s="638">
        <v>677</v>
      </c>
      <c r="DE40" s="630"/>
      <c r="DF40" s="630"/>
      <c r="DG40" s="630"/>
      <c r="DH40" s="630"/>
      <c r="DI40" s="630"/>
      <c r="DJ40" s="630"/>
      <c r="DK40" s="631"/>
      <c r="DL40" s="638" t="s">
        <v>127</v>
      </c>
      <c r="DM40" s="630"/>
      <c r="DN40" s="630"/>
      <c r="DO40" s="630"/>
      <c r="DP40" s="630"/>
      <c r="DQ40" s="630"/>
      <c r="DR40" s="630"/>
      <c r="DS40" s="630"/>
      <c r="DT40" s="630"/>
      <c r="DU40" s="630"/>
      <c r="DV40" s="631"/>
      <c r="DW40" s="634" t="s">
        <v>127</v>
      </c>
      <c r="DX40" s="669"/>
      <c r="DY40" s="669"/>
      <c r="DZ40" s="669"/>
      <c r="EA40" s="669"/>
      <c r="EB40" s="669"/>
      <c r="EC40" s="670"/>
    </row>
    <row r="41" spans="2:133" ht="11.25" customHeight="1" x14ac:dyDescent="0.15">
      <c r="B41" s="626" t="s">
        <v>343</v>
      </c>
      <c r="C41" s="627"/>
      <c r="D41" s="627"/>
      <c r="E41" s="627"/>
      <c r="F41" s="627"/>
      <c r="G41" s="627"/>
      <c r="H41" s="627"/>
      <c r="I41" s="627"/>
      <c r="J41" s="627"/>
      <c r="K41" s="627"/>
      <c r="L41" s="627"/>
      <c r="M41" s="627"/>
      <c r="N41" s="627"/>
      <c r="O41" s="627"/>
      <c r="P41" s="627"/>
      <c r="Q41" s="628"/>
      <c r="R41" s="629" t="s">
        <v>127</v>
      </c>
      <c r="S41" s="630"/>
      <c r="T41" s="630"/>
      <c r="U41" s="630"/>
      <c r="V41" s="630"/>
      <c r="W41" s="630"/>
      <c r="X41" s="630"/>
      <c r="Y41" s="631"/>
      <c r="Z41" s="632" t="s">
        <v>127</v>
      </c>
      <c r="AA41" s="632"/>
      <c r="AB41" s="632"/>
      <c r="AC41" s="632"/>
      <c r="AD41" s="633" t="s">
        <v>127</v>
      </c>
      <c r="AE41" s="633"/>
      <c r="AF41" s="633"/>
      <c r="AG41" s="633"/>
      <c r="AH41" s="633"/>
      <c r="AI41" s="633"/>
      <c r="AJ41" s="633"/>
      <c r="AK41" s="633"/>
      <c r="AL41" s="634" t="s">
        <v>127</v>
      </c>
      <c r="AM41" s="635"/>
      <c r="AN41" s="635"/>
      <c r="AO41" s="636"/>
      <c r="AQ41" s="707" t="s">
        <v>344</v>
      </c>
      <c r="AR41" s="708"/>
      <c r="AS41" s="708"/>
      <c r="AT41" s="708"/>
      <c r="AU41" s="708"/>
      <c r="AV41" s="708"/>
      <c r="AW41" s="708"/>
      <c r="AX41" s="708"/>
      <c r="AY41" s="709"/>
      <c r="AZ41" s="629">
        <v>405950</v>
      </c>
      <c r="BA41" s="630"/>
      <c r="BB41" s="630"/>
      <c r="BC41" s="630"/>
      <c r="BD41" s="667"/>
      <c r="BE41" s="667"/>
      <c r="BF41" s="698"/>
      <c r="BG41" s="710"/>
      <c r="BH41" s="711"/>
      <c r="BI41" s="711"/>
      <c r="BJ41" s="711"/>
      <c r="BK41" s="711"/>
      <c r="BL41" s="363"/>
      <c r="BM41" s="645" t="s">
        <v>345</v>
      </c>
      <c r="BN41" s="645"/>
      <c r="BO41" s="645"/>
      <c r="BP41" s="645"/>
      <c r="BQ41" s="645"/>
      <c r="BR41" s="645"/>
      <c r="BS41" s="645"/>
      <c r="BT41" s="645"/>
      <c r="BU41" s="646"/>
      <c r="BV41" s="629" t="s">
        <v>127</v>
      </c>
      <c r="BW41" s="630"/>
      <c r="BX41" s="630"/>
      <c r="BY41" s="630"/>
      <c r="BZ41" s="630"/>
      <c r="CA41" s="630"/>
      <c r="CB41" s="639"/>
      <c r="CD41" s="644" t="s">
        <v>346</v>
      </c>
      <c r="CE41" s="645"/>
      <c r="CF41" s="645"/>
      <c r="CG41" s="645"/>
      <c r="CH41" s="645"/>
      <c r="CI41" s="645"/>
      <c r="CJ41" s="645"/>
      <c r="CK41" s="645"/>
      <c r="CL41" s="645"/>
      <c r="CM41" s="645"/>
      <c r="CN41" s="645"/>
      <c r="CO41" s="645"/>
      <c r="CP41" s="645"/>
      <c r="CQ41" s="646"/>
      <c r="CR41" s="629" t="s">
        <v>127</v>
      </c>
      <c r="CS41" s="667"/>
      <c r="CT41" s="667"/>
      <c r="CU41" s="667"/>
      <c r="CV41" s="667"/>
      <c r="CW41" s="667"/>
      <c r="CX41" s="667"/>
      <c r="CY41" s="668"/>
      <c r="CZ41" s="634" t="s">
        <v>127</v>
      </c>
      <c r="DA41" s="669"/>
      <c r="DB41" s="669"/>
      <c r="DC41" s="672"/>
      <c r="DD41" s="638" t="s">
        <v>127</v>
      </c>
      <c r="DE41" s="667"/>
      <c r="DF41" s="667"/>
      <c r="DG41" s="667"/>
      <c r="DH41" s="667"/>
      <c r="DI41" s="667"/>
      <c r="DJ41" s="667"/>
      <c r="DK41" s="668"/>
      <c r="DL41" s="720"/>
      <c r="DM41" s="721"/>
      <c r="DN41" s="721"/>
      <c r="DO41" s="721"/>
      <c r="DP41" s="721"/>
      <c r="DQ41" s="721"/>
      <c r="DR41" s="721"/>
      <c r="DS41" s="721"/>
      <c r="DT41" s="721"/>
      <c r="DU41" s="721"/>
      <c r="DV41" s="722"/>
      <c r="DW41" s="714"/>
      <c r="DX41" s="715"/>
      <c r="DY41" s="715"/>
      <c r="DZ41" s="715"/>
      <c r="EA41" s="715"/>
      <c r="EB41" s="715"/>
      <c r="EC41" s="716"/>
    </row>
    <row r="42" spans="2:133" ht="11.25" customHeight="1" x14ac:dyDescent="0.15">
      <c r="B42" s="626" t="s">
        <v>347</v>
      </c>
      <c r="C42" s="627"/>
      <c r="D42" s="627"/>
      <c r="E42" s="627"/>
      <c r="F42" s="627"/>
      <c r="G42" s="627"/>
      <c r="H42" s="627"/>
      <c r="I42" s="627"/>
      <c r="J42" s="627"/>
      <c r="K42" s="627"/>
      <c r="L42" s="627"/>
      <c r="M42" s="627"/>
      <c r="N42" s="627"/>
      <c r="O42" s="627"/>
      <c r="P42" s="627"/>
      <c r="Q42" s="628"/>
      <c r="R42" s="629" t="s">
        <v>127</v>
      </c>
      <c r="S42" s="630"/>
      <c r="T42" s="630"/>
      <c r="U42" s="630"/>
      <c r="V42" s="630"/>
      <c r="W42" s="630"/>
      <c r="X42" s="630"/>
      <c r="Y42" s="631"/>
      <c r="Z42" s="632" t="s">
        <v>127</v>
      </c>
      <c r="AA42" s="632"/>
      <c r="AB42" s="632"/>
      <c r="AC42" s="632"/>
      <c r="AD42" s="633" t="s">
        <v>127</v>
      </c>
      <c r="AE42" s="633"/>
      <c r="AF42" s="633"/>
      <c r="AG42" s="633"/>
      <c r="AH42" s="633"/>
      <c r="AI42" s="633"/>
      <c r="AJ42" s="633"/>
      <c r="AK42" s="633"/>
      <c r="AL42" s="634" t="s">
        <v>127</v>
      </c>
      <c r="AM42" s="635"/>
      <c r="AN42" s="635"/>
      <c r="AO42" s="636"/>
      <c r="AQ42" s="717" t="s">
        <v>348</v>
      </c>
      <c r="AR42" s="718"/>
      <c r="AS42" s="718"/>
      <c r="AT42" s="718"/>
      <c r="AU42" s="718"/>
      <c r="AV42" s="718"/>
      <c r="AW42" s="718"/>
      <c r="AX42" s="718"/>
      <c r="AY42" s="719"/>
      <c r="AZ42" s="723">
        <v>867086</v>
      </c>
      <c r="BA42" s="724"/>
      <c r="BB42" s="724"/>
      <c r="BC42" s="724"/>
      <c r="BD42" s="700"/>
      <c r="BE42" s="700"/>
      <c r="BF42" s="702"/>
      <c r="BG42" s="712"/>
      <c r="BH42" s="713"/>
      <c r="BI42" s="713"/>
      <c r="BJ42" s="713"/>
      <c r="BK42" s="713"/>
      <c r="BL42" s="364"/>
      <c r="BM42" s="658" t="s">
        <v>349</v>
      </c>
      <c r="BN42" s="658"/>
      <c r="BO42" s="658"/>
      <c r="BP42" s="658"/>
      <c r="BQ42" s="658"/>
      <c r="BR42" s="658"/>
      <c r="BS42" s="658"/>
      <c r="BT42" s="658"/>
      <c r="BU42" s="659"/>
      <c r="BV42" s="723">
        <v>422</v>
      </c>
      <c r="BW42" s="724"/>
      <c r="BX42" s="724"/>
      <c r="BY42" s="724"/>
      <c r="BZ42" s="724"/>
      <c r="CA42" s="724"/>
      <c r="CB42" s="736"/>
      <c r="CD42" s="626" t="s">
        <v>350</v>
      </c>
      <c r="CE42" s="627"/>
      <c r="CF42" s="627"/>
      <c r="CG42" s="627"/>
      <c r="CH42" s="627"/>
      <c r="CI42" s="627"/>
      <c r="CJ42" s="627"/>
      <c r="CK42" s="627"/>
      <c r="CL42" s="627"/>
      <c r="CM42" s="627"/>
      <c r="CN42" s="627"/>
      <c r="CO42" s="627"/>
      <c r="CP42" s="627"/>
      <c r="CQ42" s="628"/>
      <c r="CR42" s="629">
        <v>2102538</v>
      </c>
      <c r="CS42" s="667"/>
      <c r="CT42" s="667"/>
      <c r="CU42" s="667"/>
      <c r="CV42" s="667"/>
      <c r="CW42" s="667"/>
      <c r="CX42" s="667"/>
      <c r="CY42" s="668"/>
      <c r="CZ42" s="634">
        <v>10.7</v>
      </c>
      <c r="DA42" s="669"/>
      <c r="DB42" s="669"/>
      <c r="DC42" s="672"/>
      <c r="DD42" s="638">
        <v>521060</v>
      </c>
      <c r="DE42" s="667"/>
      <c r="DF42" s="667"/>
      <c r="DG42" s="667"/>
      <c r="DH42" s="667"/>
      <c r="DI42" s="667"/>
      <c r="DJ42" s="667"/>
      <c r="DK42" s="668"/>
      <c r="DL42" s="720"/>
      <c r="DM42" s="721"/>
      <c r="DN42" s="721"/>
      <c r="DO42" s="721"/>
      <c r="DP42" s="721"/>
      <c r="DQ42" s="721"/>
      <c r="DR42" s="721"/>
      <c r="DS42" s="721"/>
      <c r="DT42" s="721"/>
      <c r="DU42" s="721"/>
      <c r="DV42" s="722"/>
      <c r="DW42" s="714"/>
      <c r="DX42" s="715"/>
      <c r="DY42" s="715"/>
      <c r="DZ42" s="715"/>
      <c r="EA42" s="715"/>
      <c r="EB42" s="715"/>
      <c r="EC42" s="716"/>
    </row>
    <row r="43" spans="2:133" ht="11.25" customHeight="1" x14ac:dyDescent="0.15">
      <c r="B43" s="626" t="s">
        <v>351</v>
      </c>
      <c r="C43" s="627"/>
      <c r="D43" s="627"/>
      <c r="E43" s="627"/>
      <c r="F43" s="627"/>
      <c r="G43" s="627"/>
      <c r="H43" s="627"/>
      <c r="I43" s="627"/>
      <c r="J43" s="627"/>
      <c r="K43" s="627"/>
      <c r="L43" s="627"/>
      <c r="M43" s="627"/>
      <c r="N43" s="627"/>
      <c r="O43" s="627"/>
      <c r="P43" s="627"/>
      <c r="Q43" s="628"/>
      <c r="R43" s="629">
        <v>279300</v>
      </c>
      <c r="S43" s="630"/>
      <c r="T43" s="630"/>
      <c r="U43" s="630"/>
      <c r="V43" s="630"/>
      <c r="W43" s="630"/>
      <c r="X43" s="630"/>
      <c r="Y43" s="631"/>
      <c r="Z43" s="632">
        <v>1.4</v>
      </c>
      <c r="AA43" s="632"/>
      <c r="AB43" s="632"/>
      <c r="AC43" s="632"/>
      <c r="AD43" s="633" t="s">
        <v>127</v>
      </c>
      <c r="AE43" s="633"/>
      <c r="AF43" s="633"/>
      <c r="AG43" s="633"/>
      <c r="AH43" s="633"/>
      <c r="AI43" s="633"/>
      <c r="AJ43" s="633"/>
      <c r="AK43" s="633"/>
      <c r="AL43" s="634" t="s">
        <v>127</v>
      </c>
      <c r="AM43" s="635"/>
      <c r="AN43" s="635"/>
      <c r="AO43" s="636"/>
      <c r="BV43" s="219"/>
      <c r="BW43" s="219"/>
      <c r="BX43" s="219"/>
      <c r="BY43" s="219"/>
      <c r="BZ43" s="219"/>
      <c r="CA43" s="219"/>
      <c r="CB43" s="219"/>
      <c r="CD43" s="626" t="s">
        <v>352</v>
      </c>
      <c r="CE43" s="627"/>
      <c r="CF43" s="627"/>
      <c r="CG43" s="627"/>
      <c r="CH43" s="627"/>
      <c r="CI43" s="627"/>
      <c r="CJ43" s="627"/>
      <c r="CK43" s="627"/>
      <c r="CL43" s="627"/>
      <c r="CM43" s="627"/>
      <c r="CN43" s="627"/>
      <c r="CO43" s="627"/>
      <c r="CP43" s="627"/>
      <c r="CQ43" s="628"/>
      <c r="CR43" s="629">
        <v>155788</v>
      </c>
      <c r="CS43" s="667"/>
      <c r="CT43" s="667"/>
      <c r="CU43" s="667"/>
      <c r="CV43" s="667"/>
      <c r="CW43" s="667"/>
      <c r="CX43" s="667"/>
      <c r="CY43" s="668"/>
      <c r="CZ43" s="634">
        <v>0.8</v>
      </c>
      <c r="DA43" s="669"/>
      <c r="DB43" s="669"/>
      <c r="DC43" s="672"/>
      <c r="DD43" s="638">
        <v>154302</v>
      </c>
      <c r="DE43" s="667"/>
      <c r="DF43" s="667"/>
      <c r="DG43" s="667"/>
      <c r="DH43" s="667"/>
      <c r="DI43" s="667"/>
      <c r="DJ43" s="667"/>
      <c r="DK43" s="668"/>
      <c r="DL43" s="720"/>
      <c r="DM43" s="721"/>
      <c r="DN43" s="721"/>
      <c r="DO43" s="721"/>
      <c r="DP43" s="721"/>
      <c r="DQ43" s="721"/>
      <c r="DR43" s="721"/>
      <c r="DS43" s="721"/>
      <c r="DT43" s="721"/>
      <c r="DU43" s="721"/>
      <c r="DV43" s="722"/>
      <c r="DW43" s="714"/>
      <c r="DX43" s="715"/>
      <c r="DY43" s="715"/>
      <c r="DZ43" s="715"/>
      <c r="EA43" s="715"/>
      <c r="EB43" s="715"/>
      <c r="EC43" s="716"/>
    </row>
    <row r="44" spans="2:133" ht="11.25" customHeight="1" x14ac:dyDescent="0.15">
      <c r="B44" s="673" t="s">
        <v>353</v>
      </c>
      <c r="C44" s="674"/>
      <c r="D44" s="674"/>
      <c r="E44" s="674"/>
      <c r="F44" s="674"/>
      <c r="G44" s="674"/>
      <c r="H44" s="674"/>
      <c r="I44" s="674"/>
      <c r="J44" s="674"/>
      <c r="K44" s="674"/>
      <c r="L44" s="674"/>
      <c r="M44" s="674"/>
      <c r="N44" s="674"/>
      <c r="O44" s="674"/>
      <c r="P44" s="674"/>
      <c r="Q44" s="675"/>
      <c r="R44" s="723">
        <v>20461142</v>
      </c>
      <c r="S44" s="724"/>
      <c r="T44" s="724"/>
      <c r="U44" s="724"/>
      <c r="V44" s="724"/>
      <c r="W44" s="724"/>
      <c r="X44" s="724"/>
      <c r="Y44" s="725"/>
      <c r="Z44" s="726">
        <v>100</v>
      </c>
      <c r="AA44" s="726"/>
      <c r="AB44" s="726"/>
      <c r="AC44" s="726"/>
      <c r="AD44" s="727">
        <v>9561659</v>
      </c>
      <c r="AE44" s="727"/>
      <c r="AF44" s="727"/>
      <c r="AG44" s="727"/>
      <c r="AH44" s="727"/>
      <c r="AI44" s="727"/>
      <c r="AJ44" s="727"/>
      <c r="AK44" s="727"/>
      <c r="AL44" s="728">
        <v>100</v>
      </c>
      <c r="AM44" s="701"/>
      <c r="AN44" s="701"/>
      <c r="AO44" s="729"/>
      <c r="CD44" s="730" t="s">
        <v>300</v>
      </c>
      <c r="CE44" s="731"/>
      <c r="CF44" s="626" t="s">
        <v>354</v>
      </c>
      <c r="CG44" s="627"/>
      <c r="CH44" s="627"/>
      <c r="CI44" s="627"/>
      <c r="CJ44" s="627"/>
      <c r="CK44" s="627"/>
      <c r="CL44" s="627"/>
      <c r="CM44" s="627"/>
      <c r="CN44" s="627"/>
      <c r="CO44" s="627"/>
      <c r="CP44" s="627"/>
      <c r="CQ44" s="628"/>
      <c r="CR44" s="629">
        <v>1530434</v>
      </c>
      <c r="CS44" s="630"/>
      <c r="CT44" s="630"/>
      <c r="CU44" s="630"/>
      <c r="CV44" s="630"/>
      <c r="CW44" s="630"/>
      <c r="CX44" s="630"/>
      <c r="CY44" s="631"/>
      <c r="CZ44" s="634">
        <v>7.8</v>
      </c>
      <c r="DA44" s="635"/>
      <c r="DB44" s="635"/>
      <c r="DC44" s="647"/>
      <c r="DD44" s="638">
        <v>432340</v>
      </c>
      <c r="DE44" s="630"/>
      <c r="DF44" s="630"/>
      <c r="DG44" s="630"/>
      <c r="DH44" s="630"/>
      <c r="DI44" s="630"/>
      <c r="DJ44" s="630"/>
      <c r="DK44" s="631"/>
      <c r="DL44" s="720"/>
      <c r="DM44" s="721"/>
      <c r="DN44" s="721"/>
      <c r="DO44" s="721"/>
      <c r="DP44" s="721"/>
      <c r="DQ44" s="721"/>
      <c r="DR44" s="721"/>
      <c r="DS44" s="721"/>
      <c r="DT44" s="721"/>
      <c r="DU44" s="721"/>
      <c r="DV44" s="722"/>
      <c r="DW44" s="714"/>
      <c r="DX44" s="715"/>
      <c r="DY44" s="715"/>
      <c r="DZ44" s="715"/>
      <c r="EA44" s="715"/>
      <c r="EB44" s="715"/>
      <c r="EC44" s="716"/>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32"/>
      <c r="CE45" s="733"/>
      <c r="CF45" s="626" t="s">
        <v>355</v>
      </c>
      <c r="CG45" s="627"/>
      <c r="CH45" s="627"/>
      <c r="CI45" s="627"/>
      <c r="CJ45" s="627"/>
      <c r="CK45" s="627"/>
      <c r="CL45" s="627"/>
      <c r="CM45" s="627"/>
      <c r="CN45" s="627"/>
      <c r="CO45" s="627"/>
      <c r="CP45" s="627"/>
      <c r="CQ45" s="628"/>
      <c r="CR45" s="629">
        <v>668921</v>
      </c>
      <c r="CS45" s="667"/>
      <c r="CT45" s="667"/>
      <c r="CU45" s="667"/>
      <c r="CV45" s="667"/>
      <c r="CW45" s="667"/>
      <c r="CX45" s="667"/>
      <c r="CY45" s="668"/>
      <c r="CZ45" s="634">
        <v>3.4</v>
      </c>
      <c r="DA45" s="669"/>
      <c r="DB45" s="669"/>
      <c r="DC45" s="672"/>
      <c r="DD45" s="638">
        <v>66375</v>
      </c>
      <c r="DE45" s="667"/>
      <c r="DF45" s="667"/>
      <c r="DG45" s="667"/>
      <c r="DH45" s="667"/>
      <c r="DI45" s="667"/>
      <c r="DJ45" s="667"/>
      <c r="DK45" s="668"/>
      <c r="DL45" s="720"/>
      <c r="DM45" s="721"/>
      <c r="DN45" s="721"/>
      <c r="DO45" s="721"/>
      <c r="DP45" s="721"/>
      <c r="DQ45" s="721"/>
      <c r="DR45" s="721"/>
      <c r="DS45" s="721"/>
      <c r="DT45" s="721"/>
      <c r="DU45" s="721"/>
      <c r="DV45" s="722"/>
      <c r="DW45" s="714"/>
      <c r="DX45" s="715"/>
      <c r="DY45" s="715"/>
      <c r="DZ45" s="715"/>
      <c r="EA45" s="715"/>
      <c r="EB45" s="715"/>
      <c r="EC45" s="716"/>
    </row>
    <row r="46" spans="2:133" ht="11.25" customHeight="1" x14ac:dyDescent="0.15">
      <c r="B46" s="221" t="s">
        <v>356</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32"/>
      <c r="CE46" s="733"/>
      <c r="CF46" s="626" t="s">
        <v>357</v>
      </c>
      <c r="CG46" s="627"/>
      <c r="CH46" s="627"/>
      <c r="CI46" s="627"/>
      <c r="CJ46" s="627"/>
      <c r="CK46" s="627"/>
      <c r="CL46" s="627"/>
      <c r="CM46" s="627"/>
      <c r="CN46" s="627"/>
      <c r="CO46" s="627"/>
      <c r="CP46" s="627"/>
      <c r="CQ46" s="628"/>
      <c r="CR46" s="629">
        <v>740032</v>
      </c>
      <c r="CS46" s="630"/>
      <c r="CT46" s="630"/>
      <c r="CU46" s="630"/>
      <c r="CV46" s="630"/>
      <c r="CW46" s="630"/>
      <c r="CX46" s="630"/>
      <c r="CY46" s="631"/>
      <c r="CZ46" s="634">
        <v>3.8</v>
      </c>
      <c r="DA46" s="635"/>
      <c r="DB46" s="635"/>
      <c r="DC46" s="647"/>
      <c r="DD46" s="638">
        <v>357851</v>
      </c>
      <c r="DE46" s="630"/>
      <c r="DF46" s="630"/>
      <c r="DG46" s="630"/>
      <c r="DH46" s="630"/>
      <c r="DI46" s="630"/>
      <c r="DJ46" s="630"/>
      <c r="DK46" s="631"/>
      <c r="DL46" s="720"/>
      <c r="DM46" s="721"/>
      <c r="DN46" s="721"/>
      <c r="DO46" s="721"/>
      <c r="DP46" s="721"/>
      <c r="DQ46" s="721"/>
      <c r="DR46" s="721"/>
      <c r="DS46" s="721"/>
      <c r="DT46" s="721"/>
      <c r="DU46" s="721"/>
      <c r="DV46" s="722"/>
      <c r="DW46" s="714"/>
      <c r="DX46" s="715"/>
      <c r="DY46" s="715"/>
      <c r="DZ46" s="715"/>
      <c r="EA46" s="715"/>
      <c r="EB46" s="715"/>
      <c r="EC46" s="716"/>
    </row>
    <row r="47" spans="2:133" ht="11.25" customHeight="1" x14ac:dyDescent="0.15">
      <c r="B47" s="748" t="s">
        <v>358</v>
      </c>
      <c r="C47" s="748"/>
      <c r="D47" s="748"/>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748"/>
      <c r="AK47" s="748"/>
      <c r="AL47" s="748"/>
      <c r="AM47" s="748"/>
      <c r="AN47" s="748"/>
      <c r="AO47" s="748"/>
      <c r="AP47" s="748"/>
      <c r="AQ47" s="748"/>
      <c r="AR47" s="748"/>
      <c r="AS47" s="748"/>
      <c r="AT47" s="748"/>
      <c r="AU47" s="748"/>
      <c r="AV47" s="748"/>
      <c r="AW47" s="748"/>
      <c r="AX47" s="748"/>
      <c r="AY47" s="748"/>
      <c r="AZ47" s="748"/>
      <c r="BA47" s="748"/>
      <c r="BB47" s="748"/>
      <c r="BC47" s="748"/>
      <c r="BD47" s="748"/>
      <c r="BE47" s="748"/>
      <c r="BF47" s="748"/>
      <c r="BG47" s="748"/>
      <c r="BH47" s="748"/>
      <c r="BI47" s="748"/>
      <c r="BJ47" s="748"/>
      <c r="BK47" s="748"/>
      <c r="BL47" s="748"/>
      <c r="BM47" s="748"/>
      <c r="BN47" s="748"/>
      <c r="BO47" s="748"/>
      <c r="BP47" s="748"/>
      <c r="BQ47" s="748"/>
      <c r="BR47" s="748"/>
      <c r="BS47" s="748"/>
      <c r="BT47" s="748"/>
      <c r="BU47" s="748"/>
      <c r="BV47" s="748"/>
      <c r="BW47" s="748"/>
      <c r="BX47" s="748"/>
      <c r="BY47" s="748"/>
      <c r="BZ47" s="748"/>
      <c r="CA47" s="748"/>
      <c r="CB47" s="748"/>
      <c r="CD47" s="732"/>
      <c r="CE47" s="733"/>
      <c r="CF47" s="626" t="s">
        <v>359</v>
      </c>
      <c r="CG47" s="627"/>
      <c r="CH47" s="627"/>
      <c r="CI47" s="627"/>
      <c r="CJ47" s="627"/>
      <c r="CK47" s="627"/>
      <c r="CL47" s="627"/>
      <c r="CM47" s="627"/>
      <c r="CN47" s="627"/>
      <c r="CO47" s="627"/>
      <c r="CP47" s="627"/>
      <c r="CQ47" s="628"/>
      <c r="CR47" s="629">
        <v>572104</v>
      </c>
      <c r="CS47" s="667"/>
      <c r="CT47" s="667"/>
      <c r="CU47" s="667"/>
      <c r="CV47" s="667"/>
      <c r="CW47" s="667"/>
      <c r="CX47" s="667"/>
      <c r="CY47" s="668"/>
      <c r="CZ47" s="634">
        <v>2.9</v>
      </c>
      <c r="DA47" s="669"/>
      <c r="DB47" s="669"/>
      <c r="DC47" s="672"/>
      <c r="DD47" s="638">
        <v>88720</v>
      </c>
      <c r="DE47" s="667"/>
      <c r="DF47" s="667"/>
      <c r="DG47" s="667"/>
      <c r="DH47" s="667"/>
      <c r="DI47" s="667"/>
      <c r="DJ47" s="667"/>
      <c r="DK47" s="668"/>
      <c r="DL47" s="720"/>
      <c r="DM47" s="721"/>
      <c r="DN47" s="721"/>
      <c r="DO47" s="721"/>
      <c r="DP47" s="721"/>
      <c r="DQ47" s="721"/>
      <c r="DR47" s="721"/>
      <c r="DS47" s="721"/>
      <c r="DT47" s="721"/>
      <c r="DU47" s="721"/>
      <c r="DV47" s="722"/>
      <c r="DW47" s="714"/>
      <c r="DX47" s="715"/>
      <c r="DY47" s="715"/>
      <c r="DZ47" s="715"/>
      <c r="EA47" s="715"/>
      <c r="EB47" s="715"/>
      <c r="EC47" s="716"/>
    </row>
    <row r="48" spans="2:133" x14ac:dyDescent="0.15">
      <c r="B48" s="747" t="s">
        <v>360</v>
      </c>
      <c r="C48" s="747"/>
      <c r="D48" s="747"/>
      <c r="E48" s="747"/>
      <c r="F48" s="747"/>
      <c r="G48" s="747"/>
      <c r="H48" s="747"/>
      <c r="I48" s="747"/>
      <c r="J48" s="747"/>
      <c r="K48" s="747"/>
      <c r="L48" s="747"/>
      <c r="M48" s="747"/>
      <c r="N48" s="747"/>
      <c r="O48" s="747"/>
      <c r="P48" s="747"/>
      <c r="Q48" s="747"/>
      <c r="R48" s="747"/>
      <c r="S48" s="747"/>
      <c r="T48" s="747"/>
      <c r="U48" s="747"/>
      <c r="V48" s="747"/>
      <c r="W48" s="747"/>
      <c r="X48" s="747"/>
      <c r="Y48" s="747"/>
      <c r="Z48" s="747"/>
      <c r="AA48" s="747"/>
      <c r="AB48" s="747"/>
      <c r="AC48" s="747"/>
      <c r="AD48" s="747"/>
      <c r="AE48" s="747"/>
      <c r="AF48" s="747"/>
      <c r="AG48" s="747"/>
      <c r="AH48" s="747"/>
      <c r="AI48" s="747"/>
      <c r="AJ48" s="747"/>
      <c r="AK48" s="747"/>
      <c r="AL48" s="747"/>
      <c r="AM48" s="747"/>
      <c r="AN48" s="747"/>
      <c r="AO48" s="747"/>
      <c r="AP48" s="747"/>
      <c r="AQ48" s="747"/>
      <c r="AR48" s="747"/>
      <c r="AS48" s="747"/>
      <c r="AT48" s="747"/>
      <c r="AU48" s="747"/>
      <c r="AV48" s="747"/>
      <c r="AW48" s="747"/>
      <c r="AX48" s="747"/>
      <c r="AY48" s="747"/>
      <c r="AZ48" s="747"/>
      <c r="BA48" s="747"/>
      <c r="BB48" s="747"/>
      <c r="BC48" s="747"/>
      <c r="BD48" s="747"/>
      <c r="BE48" s="747"/>
      <c r="BF48" s="747"/>
      <c r="BG48" s="747"/>
      <c r="BH48" s="747"/>
      <c r="BI48" s="747"/>
      <c r="BJ48" s="747"/>
      <c r="BK48" s="747"/>
      <c r="BL48" s="747"/>
      <c r="BM48" s="747"/>
      <c r="BN48" s="747"/>
      <c r="BO48" s="747"/>
      <c r="BP48" s="747"/>
      <c r="BQ48" s="747"/>
      <c r="BR48" s="747"/>
      <c r="BS48" s="747"/>
      <c r="BT48" s="747"/>
      <c r="BU48" s="747"/>
      <c r="BV48" s="747"/>
      <c r="BW48" s="747"/>
      <c r="BX48" s="747"/>
      <c r="BY48" s="747"/>
      <c r="BZ48" s="747"/>
      <c r="CA48" s="747"/>
      <c r="CB48" s="747"/>
      <c r="CD48" s="734"/>
      <c r="CE48" s="735"/>
      <c r="CF48" s="626" t="s">
        <v>361</v>
      </c>
      <c r="CG48" s="627"/>
      <c r="CH48" s="627"/>
      <c r="CI48" s="627"/>
      <c r="CJ48" s="627"/>
      <c r="CK48" s="627"/>
      <c r="CL48" s="627"/>
      <c r="CM48" s="627"/>
      <c r="CN48" s="627"/>
      <c r="CO48" s="627"/>
      <c r="CP48" s="627"/>
      <c r="CQ48" s="628"/>
      <c r="CR48" s="629" t="s">
        <v>127</v>
      </c>
      <c r="CS48" s="630"/>
      <c r="CT48" s="630"/>
      <c r="CU48" s="630"/>
      <c r="CV48" s="630"/>
      <c r="CW48" s="630"/>
      <c r="CX48" s="630"/>
      <c r="CY48" s="631"/>
      <c r="CZ48" s="634" t="s">
        <v>127</v>
      </c>
      <c r="DA48" s="635"/>
      <c r="DB48" s="635"/>
      <c r="DC48" s="647"/>
      <c r="DD48" s="638" t="s">
        <v>127</v>
      </c>
      <c r="DE48" s="630"/>
      <c r="DF48" s="630"/>
      <c r="DG48" s="630"/>
      <c r="DH48" s="630"/>
      <c r="DI48" s="630"/>
      <c r="DJ48" s="630"/>
      <c r="DK48" s="631"/>
      <c r="DL48" s="720"/>
      <c r="DM48" s="721"/>
      <c r="DN48" s="721"/>
      <c r="DO48" s="721"/>
      <c r="DP48" s="721"/>
      <c r="DQ48" s="721"/>
      <c r="DR48" s="721"/>
      <c r="DS48" s="721"/>
      <c r="DT48" s="721"/>
      <c r="DU48" s="721"/>
      <c r="DV48" s="722"/>
      <c r="DW48" s="714"/>
      <c r="DX48" s="715"/>
      <c r="DY48" s="715"/>
      <c r="DZ48" s="715"/>
      <c r="EA48" s="715"/>
      <c r="EB48" s="715"/>
      <c r="EC48" s="716"/>
    </row>
    <row r="49" spans="2:133" ht="11.25" customHeight="1" x14ac:dyDescent="0.15">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73" t="s">
        <v>362</v>
      </c>
      <c r="CE49" s="674"/>
      <c r="CF49" s="674"/>
      <c r="CG49" s="674"/>
      <c r="CH49" s="674"/>
      <c r="CI49" s="674"/>
      <c r="CJ49" s="674"/>
      <c r="CK49" s="674"/>
      <c r="CL49" s="674"/>
      <c r="CM49" s="674"/>
      <c r="CN49" s="674"/>
      <c r="CO49" s="674"/>
      <c r="CP49" s="674"/>
      <c r="CQ49" s="675"/>
      <c r="CR49" s="723">
        <v>19570524</v>
      </c>
      <c r="CS49" s="700"/>
      <c r="CT49" s="700"/>
      <c r="CU49" s="700"/>
      <c r="CV49" s="700"/>
      <c r="CW49" s="700"/>
      <c r="CX49" s="700"/>
      <c r="CY49" s="737"/>
      <c r="CZ49" s="728">
        <v>100</v>
      </c>
      <c r="DA49" s="738"/>
      <c r="DB49" s="738"/>
      <c r="DC49" s="739"/>
      <c r="DD49" s="740">
        <v>11616977</v>
      </c>
      <c r="DE49" s="700"/>
      <c r="DF49" s="700"/>
      <c r="DG49" s="700"/>
      <c r="DH49" s="700"/>
      <c r="DI49" s="700"/>
      <c r="DJ49" s="700"/>
      <c r="DK49" s="737"/>
      <c r="DL49" s="741"/>
      <c r="DM49" s="742"/>
      <c r="DN49" s="742"/>
      <c r="DO49" s="742"/>
      <c r="DP49" s="742"/>
      <c r="DQ49" s="742"/>
      <c r="DR49" s="742"/>
      <c r="DS49" s="742"/>
      <c r="DT49" s="742"/>
      <c r="DU49" s="742"/>
      <c r="DV49" s="743"/>
      <c r="DW49" s="744"/>
      <c r="DX49" s="745"/>
      <c r="DY49" s="745"/>
      <c r="DZ49" s="745"/>
      <c r="EA49" s="745"/>
      <c r="EB49" s="745"/>
      <c r="EC49" s="746"/>
    </row>
    <row r="50" spans="2:133" hidden="1" x14ac:dyDescent="0.15">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tUghHy9hFcRx+ujgdfqcOfuHbzMF5qF/zRpjYozz/IrUy7jLi4v/b7tVekJX1PeOTT64vhaNGnDwmZfj5gyang==" saltValue="MR/ju8yfo/yhNkwPvlgGFQ=="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R41:Y41"/>
    <mergeCell ref="Z41:AC41"/>
    <mergeCell ref="AD41:AK41"/>
    <mergeCell ref="AL41:AO41"/>
    <mergeCell ref="AQ41:AY41"/>
    <mergeCell ref="AZ41:BF41"/>
    <mergeCell ref="BM41:BU41"/>
    <mergeCell ref="BV41:CB41"/>
    <mergeCell ref="BV40:CB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1118" t="s">
        <v>363</v>
      </c>
      <c r="B2" s="1118"/>
      <c r="C2" s="1118"/>
      <c r="D2" s="1118"/>
      <c r="E2" s="1118"/>
      <c r="F2" s="1118"/>
      <c r="G2" s="1118"/>
      <c r="H2" s="1118"/>
      <c r="I2" s="1118"/>
      <c r="J2" s="1118"/>
      <c r="K2" s="1118"/>
      <c r="L2" s="1118"/>
      <c r="M2" s="1118"/>
      <c r="N2" s="1118"/>
      <c r="O2" s="1118"/>
      <c r="P2" s="1118"/>
      <c r="Q2" s="1118"/>
      <c r="R2" s="1118"/>
      <c r="S2" s="1118"/>
      <c r="T2" s="1118"/>
      <c r="U2" s="1118"/>
      <c r="V2" s="1118"/>
      <c r="W2" s="1118"/>
      <c r="X2" s="1118"/>
      <c r="Y2" s="1118"/>
      <c r="Z2" s="1118"/>
      <c r="AA2" s="1118"/>
      <c r="AB2" s="1118"/>
      <c r="AC2" s="1118"/>
      <c r="AD2" s="1118"/>
      <c r="AE2" s="1118"/>
      <c r="AF2" s="1118"/>
      <c r="AG2" s="1118"/>
      <c r="AH2" s="1118"/>
      <c r="AI2" s="1118"/>
      <c r="AJ2" s="1118"/>
      <c r="AK2" s="1118"/>
      <c r="AL2" s="1118"/>
      <c r="AM2" s="1118"/>
      <c r="AN2" s="1118"/>
      <c r="AO2" s="1118"/>
      <c r="AP2" s="1118"/>
      <c r="AQ2" s="1118"/>
      <c r="AR2" s="1118"/>
      <c r="AS2" s="1118"/>
      <c r="AT2" s="1118"/>
      <c r="AU2" s="1118"/>
      <c r="AV2" s="1118"/>
      <c r="AW2" s="1118"/>
      <c r="AX2" s="1118"/>
      <c r="AY2" s="1118"/>
      <c r="AZ2" s="1118"/>
      <c r="BA2" s="1118"/>
      <c r="BB2" s="1118"/>
      <c r="BC2" s="1118"/>
      <c r="BD2" s="1118"/>
      <c r="BE2" s="1118"/>
      <c r="BF2" s="1118"/>
      <c r="BG2" s="1118"/>
      <c r="BH2" s="1118"/>
      <c r="BI2" s="1118"/>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19" t="s">
        <v>364</v>
      </c>
      <c r="DK2" s="1120"/>
      <c r="DL2" s="1120"/>
      <c r="DM2" s="1120"/>
      <c r="DN2" s="1120"/>
      <c r="DO2" s="1121"/>
      <c r="DP2" s="224"/>
      <c r="DQ2" s="1119" t="s">
        <v>365</v>
      </c>
      <c r="DR2" s="1120"/>
      <c r="DS2" s="1120"/>
      <c r="DT2" s="1120"/>
      <c r="DU2" s="1120"/>
      <c r="DV2" s="1120"/>
      <c r="DW2" s="1120"/>
      <c r="DX2" s="1120"/>
      <c r="DY2" s="1120"/>
      <c r="DZ2" s="1121"/>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1087" t="s">
        <v>366</v>
      </c>
      <c r="B4" s="1087"/>
      <c r="C4" s="1087"/>
      <c r="D4" s="1087"/>
      <c r="E4" s="1087"/>
      <c r="F4" s="1087"/>
      <c r="G4" s="1087"/>
      <c r="H4" s="1087"/>
      <c r="I4" s="1087"/>
      <c r="J4" s="1087"/>
      <c r="K4" s="1087"/>
      <c r="L4" s="1087"/>
      <c r="M4" s="1087"/>
      <c r="N4" s="1087"/>
      <c r="O4" s="1087"/>
      <c r="P4" s="1087"/>
      <c r="Q4" s="1087"/>
      <c r="R4" s="1087"/>
      <c r="S4" s="1087"/>
      <c r="T4" s="1087"/>
      <c r="U4" s="1087"/>
      <c r="V4" s="1087"/>
      <c r="W4" s="1087"/>
      <c r="X4" s="1087"/>
      <c r="Y4" s="1087"/>
      <c r="Z4" s="1087"/>
      <c r="AA4" s="1087"/>
      <c r="AB4" s="1087"/>
      <c r="AC4" s="1087"/>
      <c r="AD4" s="1087"/>
      <c r="AE4" s="1087"/>
      <c r="AF4" s="1087"/>
      <c r="AG4" s="1087"/>
      <c r="AH4" s="1087"/>
      <c r="AI4" s="1087"/>
      <c r="AJ4" s="1087"/>
      <c r="AK4" s="1087"/>
      <c r="AL4" s="1087"/>
      <c r="AM4" s="1087"/>
      <c r="AN4" s="1087"/>
      <c r="AO4" s="1087"/>
      <c r="AP4" s="1087"/>
      <c r="AQ4" s="1087"/>
      <c r="AR4" s="1087"/>
      <c r="AS4" s="1087"/>
      <c r="AT4" s="1087"/>
      <c r="AU4" s="1087"/>
      <c r="AV4" s="1087"/>
      <c r="AW4" s="1087"/>
      <c r="AX4" s="1087"/>
      <c r="AY4" s="1087"/>
      <c r="AZ4" s="228"/>
      <c r="BA4" s="228"/>
      <c r="BB4" s="228"/>
      <c r="BC4" s="228"/>
      <c r="BD4" s="228"/>
      <c r="BE4" s="229"/>
      <c r="BF4" s="229"/>
      <c r="BG4" s="229"/>
      <c r="BH4" s="229"/>
      <c r="BI4" s="229"/>
      <c r="BJ4" s="229"/>
      <c r="BK4" s="229"/>
      <c r="BL4" s="229"/>
      <c r="BM4" s="229"/>
      <c r="BN4" s="229"/>
      <c r="BO4" s="229"/>
      <c r="BP4" s="229"/>
      <c r="BQ4" s="758" t="s">
        <v>367</v>
      </c>
      <c r="BR4" s="758"/>
      <c r="BS4" s="758"/>
      <c r="BT4" s="758"/>
      <c r="BU4" s="758"/>
      <c r="BV4" s="758"/>
      <c r="BW4" s="758"/>
      <c r="BX4" s="758"/>
      <c r="BY4" s="758"/>
      <c r="BZ4" s="758"/>
      <c r="CA4" s="758"/>
      <c r="CB4" s="758"/>
      <c r="CC4" s="758"/>
      <c r="CD4" s="758"/>
      <c r="CE4" s="758"/>
      <c r="CF4" s="758"/>
      <c r="CG4" s="758"/>
      <c r="CH4" s="758"/>
      <c r="CI4" s="758"/>
      <c r="CJ4" s="758"/>
      <c r="CK4" s="758"/>
      <c r="CL4" s="758"/>
      <c r="CM4" s="758"/>
      <c r="CN4" s="758"/>
      <c r="CO4" s="758"/>
      <c r="CP4" s="758"/>
      <c r="CQ4" s="758"/>
      <c r="CR4" s="758"/>
      <c r="CS4" s="758"/>
      <c r="CT4" s="758"/>
      <c r="CU4" s="758"/>
      <c r="CV4" s="758"/>
      <c r="CW4" s="758"/>
      <c r="CX4" s="758"/>
      <c r="CY4" s="758"/>
      <c r="CZ4" s="758"/>
      <c r="DA4" s="758"/>
      <c r="DB4" s="758"/>
      <c r="DC4" s="758"/>
      <c r="DD4" s="758"/>
      <c r="DE4" s="758"/>
      <c r="DF4" s="758"/>
      <c r="DG4" s="758"/>
      <c r="DH4" s="758"/>
      <c r="DI4" s="758"/>
      <c r="DJ4" s="758"/>
      <c r="DK4" s="758"/>
      <c r="DL4" s="758"/>
      <c r="DM4" s="758"/>
      <c r="DN4" s="758"/>
      <c r="DO4" s="758"/>
      <c r="DP4" s="758"/>
      <c r="DQ4" s="758"/>
      <c r="DR4" s="758"/>
      <c r="DS4" s="758"/>
      <c r="DT4" s="758"/>
      <c r="DU4" s="758"/>
      <c r="DV4" s="758"/>
      <c r="DW4" s="758"/>
      <c r="DX4" s="758"/>
      <c r="DY4" s="758"/>
      <c r="DZ4" s="758"/>
      <c r="EA4" s="230"/>
    </row>
    <row r="5" spans="1:131" s="231" customFormat="1" ht="26.25" customHeight="1" x14ac:dyDescent="0.15">
      <c r="A5" s="1023" t="s">
        <v>368</v>
      </c>
      <c r="B5" s="1024"/>
      <c r="C5" s="1024"/>
      <c r="D5" s="1024"/>
      <c r="E5" s="1024"/>
      <c r="F5" s="1024"/>
      <c r="G5" s="1024"/>
      <c r="H5" s="1024"/>
      <c r="I5" s="1024"/>
      <c r="J5" s="1024"/>
      <c r="K5" s="1024"/>
      <c r="L5" s="1024"/>
      <c r="M5" s="1024"/>
      <c r="N5" s="1024"/>
      <c r="O5" s="1024"/>
      <c r="P5" s="1025"/>
      <c r="Q5" s="1029" t="s">
        <v>369</v>
      </c>
      <c r="R5" s="1030"/>
      <c r="S5" s="1030"/>
      <c r="T5" s="1030"/>
      <c r="U5" s="1031"/>
      <c r="V5" s="1029" t="s">
        <v>370</v>
      </c>
      <c r="W5" s="1030"/>
      <c r="X5" s="1030"/>
      <c r="Y5" s="1030"/>
      <c r="Z5" s="1031"/>
      <c r="AA5" s="1029" t="s">
        <v>371</v>
      </c>
      <c r="AB5" s="1030"/>
      <c r="AC5" s="1030"/>
      <c r="AD5" s="1030"/>
      <c r="AE5" s="1030"/>
      <c r="AF5" s="1122" t="s">
        <v>372</v>
      </c>
      <c r="AG5" s="1030"/>
      <c r="AH5" s="1030"/>
      <c r="AI5" s="1030"/>
      <c r="AJ5" s="1043"/>
      <c r="AK5" s="1030" t="s">
        <v>373</v>
      </c>
      <c r="AL5" s="1030"/>
      <c r="AM5" s="1030"/>
      <c r="AN5" s="1030"/>
      <c r="AO5" s="1031"/>
      <c r="AP5" s="1029" t="s">
        <v>374</v>
      </c>
      <c r="AQ5" s="1030"/>
      <c r="AR5" s="1030"/>
      <c r="AS5" s="1030"/>
      <c r="AT5" s="1031"/>
      <c r="AU5" s="1029" t="s">
        <v>375</v>
      </c>
      <c r="AV5" s="1030"/>
      <c r="AW5" s="1030"/>
      <c r="AX5" s="1030"/>
      <c r="AY5" s="1043"/>
      <c r="AZ5" s="228"/>
      <c r="BA5" s="228"/>
      <c r="BB5" s="228"/>
      <c r="BC5" s="228"/>
      <c r="BD5" s="228"/>
      <c r="BE5" s="229"/>
      <c r="BF5" s="229"/>
      <c r="BG5" s="229"/>
      <c r="BH5" s="229"/>
      <c r="BI5" s="229"/>
      <c r="BJ5" s="229"/>
      <c r="BK5" s="229"/>
      <c r="BL5" s="229"/>
      <c r="BM5" s="229"/>
      <c r="BN5" s="229"/>
      <c r="BO5" s="229"/>
      <c r="BP5" s="229"/>
      <c r="BQ5" s="1023" t="s">
        <v>376</v>
      </c>
      <c r="BR5" s="1024"/>
      <c r="BS5" s="1024"/>
      <c r="BT5" s="1024"/>
      <c r="BU5" s="1024"/>
      <c r="BV5" s="1024"/>
      <c r="BW5" s="1024"/>
      <c r="BX5" s="1024"/>
      <c r="BY5" s="1024"/>
      <c r="BZ5" s="1024"/>
      <c r="CA5" s="1024"/>
      <c r="CB5" s="1024"/>
      <c r="CC5" s="1024"/>
      <c r="CD5" s="1024"/>
      <c r="CE5" s="1024"/>
      <c r="CF5" s="1024"/>
      <c r="CG5" s="1025"/>
      <c r="CH5" s="1029" t="s">
        <v>377</v>
      </c>
      <c r="CI5" s="1030"/>
      <c r="CJ5" s="1030"/>
      <c r="CK5" s="1030"/>
      <c r="CL5" s="1031"/>
      <c r="CM5" s="1029" t="s">
        <v>378</v>
      </c>
      <c r="CN5" s="1030"/>
      <c r="CO5" s="1030"/>
      <c r="CP5" s="1030"/>
      <c r="CQ5" s="1031"/>
      <c r="CR5" s="1029" t="s">
        <v>379</v>
      </c>
      <c r="CS5" s="1030"/>
      <c r="CT5" s="1030"/>
      <c r="CU5" s="1030"/>
      <c r="CV5" s="1031"/>
      <c r="CW5" s="1029" t="s">
        <v>380</v>
      </c>
      <c r="CX5" s="1030"/>
      <c r="CY5" s="1030"/>
      <c r="CZ5" s="1030"/>
      <c r="DA5" s="1031"/>
      <c r="DB5" s="1029" t="s">
        <v>381</v>
      </c>
      <c r="DC5" s="1030"/>
      <c r="DD5" s="1030"/>
      <c r="DE5" s="1030"/>
      <c r="DF5" s="1031"/>
      <c r="DG5" s="1112" t="s">
        <v>382</v>
      </c>
      <c r="DH5" s="1113"/>
      <c r="DI5" s="1113"/>
      <c r="DJ5" s="1113"/>
      <c r="DK5" s="1114"/>
      <c r="DL5" s="1112" t="s">
        <v>383</v>
      </c>
      <c r="DM5" s="1113"/>
      <c r="DN5" s="1113"/>
      <c r="DO5" s="1113"/>
      <c r="DP5" s="1114"/>
      <c r="DQ5" s="1029" t="s">
        <v>384</v>
      </c>
      <c r="DR5" s="1030"/>
      <c r="DS5" s="1030"/>
      <c r="DT5" s="1030"/>
      <c r="DU5" s="1031"/>
      <c r="DV5" s="1029" t="s">
        <v>375</v>
      </c>
      <c r="DW5" s="1030"/>
      <c r="DX5" s="1030"/>
      <c r="DY5" s="1030"/>
      <c r="DZ5" s="1043"/>
      <c r="EA5" s="230"/>
    </row>
    <row r="6" spans="1:131" s="231" customFormat="1" ht="26.25" customHeight="1" thickBot="1" x14ac:dyDescent="0.2">
      <c r="A6" s="1026"/>
      <c r="B6" s="1027"/>
      <c r="C6" s="1027"/>
      <c r="D6" s="1027"/>
      <c r="E6" s="1027"/>
      <c r="F6" s="1027"/>
      <c r="G6" s="1027"/>
      <c r="H6" s="1027"/>
      <c r="I6" s="1027"/>
      <c r="J6" s="1027"/>
      <c r="K6" s="1027"/>
      <c r="L6" s="1027"/>
      <c r="M6" s="1027"/>
      <c r="N6" s="1027"/>
      <c r="O6" s="1027"/>
      <c r="P6" s="1028"/>
      <c r="Q6" s="1032"/>
      <c r="R6" s="1033"/>
      <c r="S6" s="1033"/>
      <c r="T6" s="1033"/>
      <c r="U6" s="1034"/>
      <c r="V6" s="1032"/>
      <c r="W6" s="1033"/>
      <c r="X6" s="1033"/>
      <c r="Y6" s="1033"/>
      <c r="Z6" s="1034"/>
      <c r="AA6" s="1032"/>
      <c r="AB6" s="1033"/>
      <c r="AC6" s="1033"/>
      <c r="AD6" s="1033"/>
      <c r="AE6" s="1033"/>
      <c r="AF6" s="1123"/>
      <c r="AG6" s="1033"/>
      <c r="AH6" s="1033"/>
      <c r="AI6" s="1033"/>
      <c r="AJ6" s="1044"/>
      <c r="AK6" s="1033"/>
      <c r="AL6" s="1033"/>
      <c r="AM6" s="1033"/>
      <c r="AN6" s="1033"/>
      <c r="AO6" s="1034"/>
      <c r="AP6" s="1032"/>
      <c r="AQ6" s="1033"/>
      <c r="AR6" s="1033"/>
      <c r="AS6" s="1033"/>
      <c r="AT6" s="1034"/>
      <c r="AU6" s="1032"/>
      <c r="AV6" s="1033"/>
      <c r="AW6" s="1033"/>
      <c r="AX6" s="1033"/>
      <c r="AY6" s="1044"/>
      <c r="AZ6" s="228"/>
      <c r="BA6" s="228"/>
      <c r="BB6" s="228"/>
      <c r="BC6" s="228"/>
      <c r="BD6" s="228"/>
      <c r="BE6" s="229"/>
      <c r="BF6" s="229"/>
      <c r="BG6" s="229"/>
      <c r="BH6" s="229"/>
      <c r="BI6" s="229"/>
      <c r="BJ6" s="229"/>
      <c r="BK6" s="229"/>
      <c r="BL6" s="229"/>
      <c r="BM6" s="229"/>
      <c r="BN6" s="229"/>
      <c r="BO6" s="229"/>
      <c r="BP6" s="229"/>
      <c r="BQ6" s="1026"/>
      <c r="BR6" s="1027"/>
      <c r="BS6" s="1027"/>
      <c r="BT6" s="1027"/>
      <c r="BU6" s="1027"/>
      <c r="BV6" s="1027"/>
      <c r="BW6" s="1027"/>
      <c r="BX6" s="1027"/>
      <c r="BY6" s="1027"/>
      <c r="BZ6" s="1027"/>
      <c r="CA6" s="1027"/>
      <c r="CB6" s="1027"/>
      <c r="CC6" s="1027"/>
      <c r="CD6" s="1027"/>
      <c r="CE6" s="1027"/>
      <c r="CF6" s="1027"/>
      <c r="CG6" s="1028"/>
      <c r="CH6" s="1032"/>
      <c r="CI6" s="1033"/>
      <c r="CJ6" s="1033"/>
      <c r="CK6" s="1033"/>
      <c r="CL6" s="1034"/>
      <c r="CM6" s="1032"/>
      <c r="CN6" s="1033"/>
      <c r="CO6" s="1033"/>
      <c r="CP6" s="1033"/>
      <c r="CQ6" s="1034"/>
      <c r="CR6" s="1032"/>
      <c r="CS6" s="1033"/>
      <c r="CT6" s="1033"/>
      <c r="CU6" s="1033"/>
      <c r="CV6" s="1034"/>
      <c r="CW6" s="1032"/>
      <c r="CX6" s="1033"/>
      <c r="CY6" s="1033"/>
      <c r="CZ6" s="1033"/>
      <c r="DA6" s="1034"/>
      <c r="DB6" s="1032"/>
      <c r="DC6" s="1033"/>
      <c r="DD6" s="1033"/>
      <c r="DE6" s="1033"/>
      <c r="DF6" s="1034"/>
      <c r="DG6" s="1115"/>
      <c r="DH6" s="1116"/>
      <c r="DI6" s="1116"/>
      <c r="DJ6" s="1116"/>
      <c r="DK6" s="1117"/>
      <c r="DL6" s="1115"/>
      <c r="DM6" s="1116"/>
      <c r="DN6" s="1116"/>
      <c r="DO6" s="1116"/>
      <c r="DP6" s="1117"/>
      <c r="DQ6" s="1032"/>
      <c r="DR6" s="1033"/>
      <c r="DS6" s="1033"/>
      <c r="DT6" s="1033"/>
      <c r="DU6" s="1034"/>
      <c r="DV6" s="1032"/>
      <c r="DW6" s="1033"/>
      <c r="DX6" s="1033"/>
      <c r="DY6" s="1033"/>
      <c r="DZ6" s="1044"/>
      <c r="EA6" s="230"/>
    </row>
    <row r="7" spans="1:131" s="231" customFormat="1" ht="26.25" customHeight="1" thickTop="1" x14ac:dyDescent="0.15">
      <c r="A7" s="232">
        <v>1</v>
      </c>
      <c r="B7" s="1075" t="s">
        <v>385</v>
      </c>
      <c r="C7" s="1076"/>
      <c r="D7" s="1076"/>
      <c r="E7" s="1076"/>
      <c r="F7" s="1076"/>
      <c r="G7" s="1076"/>
      <c r="H7" s="1076"/>
      <c r="I7" s="1076"/>
      <c r="J7" s="1076"/>
      <c r="K7" s="1076"/>
      <c r="L7" s="1076"/>
      <c r="M7" s="1076"/>
      <c r="N7" s="1076"/>
      <c r="O7" s="1076"/>
      <c r="P7" s="1077"/>
      <c r="Q7" s="1130">
        <v>20429</v>
      </c>
      <c r="R7" s="1131"/>
      <c r="S7" s="1131"/>
      <c r="T7" s="1131"/>
      <c r="U7" s="1131"/>
      <c r="V7" s="1131">
        <v>19541</v>
      </c>
      <c r="W7" s="1131"/>
      <c r="X7" s="1131"/>
      <c r="Y7" s="1131"/>
      <c r="Z7" s="1131"/>
      <c r="AA7" s="1131">
        <v>888</v>
      </c>
      <c r="AB7" s="1131"/>
      <c r="AC7" s="1131"/>
      <c r="AD7" s="1131"/>
      <c r="AE7" s="1132"/>
      <c r="AF7" s="1133">
        <v>681</v>
      </c>
      <c r="AG7" s="1134"/>
      <c r="AH7" s="1134"/>
      <c r="AI7" s="1134"/>
      <c r="AJ7" s="1135"/>
      <c r="AK7" s="1136">
        <v>39</v>
      </c>
      <c r="AL7" s="1137"/>
      <c r="AM7" s="1137"/>
      <c r="AN7" s="1137"/>
      <c r="AO7" s="1137"/>
      <c r="AP7" s="1137">
        <v>19184</v>
      </c>
      <c r="AQ7" s="1137"/>
      <c r="AR7" s="1137"/>
      <c r="AS7" s="1137"/>
      <c r="AT7" s="1137"/>
      <c r="AU7" s="1138"/>
      <c r="AV7" s="1138"/>
      <c r="AW7" s="1138"/>
      <c r="AX7" s="1138"/>
      <c r="AY7" s="1139"/>
      <c r="AZ7" s="228"/>
      <c r="BA7" s="228"/>
      <c r="BB7" s="228"/>
      <c r="BC7" s="228"/>
      <c r="BD7" s="228"/>
      <c r="BE7" s="229"/>
      <c r="BF7" s="229"/>
      <c r="BG7" s="229"/>
      <c r="BH7" s="229"/>
      <c r="BI7" s="229"/>
      <c r="BJ7" s="229"/>
      <c r="BK7" s="229"/>
      <c r="BL7" s="229"/>
      <c r="BM7" s="229"/>
      <c r="BN7" s="229"/>
      <c r="BO7" s="229"/>
      <c r="BP7" s="229"/>
      <c r="BQ7" s="232">
        <v>1</v>
      </c>
      <c r="BR7" s="233"/>
      <c r="BS7" s="1127" t="s">
        <v>600</v>
      </c>
      <c r="BT7" s="1128"/>
      <c r="BU7" s="1128"/>
      <c r="BV7" s="1128"/>
      <c r="BW7" s="1128"/>
      <c r="BX7" s="1128"/>
      <c r="BY7" s="1128"/>
      <c r="BZ7" s="1128"/>
      <c r="CA7" s="1128"/>
      <c r="CB7" s="1128"/>
      <c r="CC7" s="1128"/>
      <c r="CD7" s="1128"/>
      <c r="CE7" s="1128"/>
      <c r="CF7" s="1128"/>
      <c r="CG7" s="1140"/>
      <c r="CH7" s="1124">
        <v>240</v>
      </c>
      <c r="CI7" s="1125"/>
      <c r="CJ7" s="1125"/>
      <c r="CK7" s="1125"/>
      <c r="CL7" s="1126"/>
      <c r="CM7" s="1124">
        <v>30102</v>
      </c>
      <c r="CN7" s="1125"/>
      <c r="CO7" s="1125"/>
      <c r="CP7" s="1125"/>
      <c r="CQ7" s="1126"/>
      <c r="CR7" s="1124" t="s">
        <v>599</v>
      </c>
      <c r="CS7" s="1125"/>
      <c r="CT7" s="1125"/>
      <c r="CU7" s="1125"/>
      <c r="CV7" s="1126"/>
      <c r="CW7" s="1124" t="s">
        <v>599</v>
      </c>
      <c r="CX7" s="1125"/>
      <c r="CY7" s="1125"/>
      <c r="CZ7" s="1125"/>
      <c r="DA7" s="1126"/>
      <c r="DB7" s="1124">
        <v>89</v>
      </c>
      <c r="DC7" s="1125"/>
      <c r="DD7" s="1125"/>
      <c r="DE7" s="1125"/>
      <c r="DF7" s="1126"/>
      <c r="DG7" s="1124" t="s">
        <v>599</v>
      </c>
      <c r="DH7" s="1125"/>
      <c r="DI7" s="1125"/>
      <c r="DJ7" s="1125"/>
      <c r="DK7" s="1126"/>
      <c r="DL7" s="1124">
        <v>39</v>
      </c>
      <c r="DM7" s="1125"/>
      <c r="DN7" s="1125"/>
      <c r="DO7" s="1125"/>
      <c r="DP7" s="1126"/>
      <c r="DQ7" s="1124">
        <v>4</v>
      </c>
      <c r="DR7" s="1125"/>
      <c r="DS7" s="1125"/>
      <c r="DT7" s="1125"/>
      <c r="DU7" s="1126"/>
      <c r="DV7" s="1127"/>
      <c r="DW7" s="1128"/>
      <c r="DX7" s="1128"/>
      <c r="DY7" s="1128"/>
      <c r="DZ7" s="1129"/>
      <c r="EA7" s="230"/>
    </row>
    <row r="8" spans="1:131" s="231" customFormat="1" ht="26.25" customHeight="1" x14ac:dyDescent="0.15">
      <c r="A8" s="234">
        <v>2</v>
      </c>
      <c r="B8" s="1058" t="s">
        <v>386</v>
      </c>
      <c r="C8" s="1059"/>
      <c r="D8" s="1059"/>
      <c r="E8" s="1059"/>
      <c r="F8" s="1059"/>
      <c r="G8" s="1059"/>
      <c r="H8" s="1059"/>
      <c r="I8" s="1059"/>
      <c r="J8" s="1059"/>
      <c r="K8" s="1059"/>
      <c r="L8" s="1059"/>
      <c r="M8" s="1059"/>
      <c r="N8" s="1059"/>
      <c r="O8" s="1059"/>
      <c r="P8" s="1060"/>
      <c r="Q8" s="1066">
        <v>27</v>
      </c>
      <c r="R8" s="1067"/>
      <c r="S8" s="1067"/>
      <c r="T8" s="1067"/>
      <c r="U8" s="1067"/>
      <c r="V8" s="1067">
        <v>25</v>
      </c>
      <c r="W8" s="1067"/>
      <c r="X8" s="1067"/>
      <c r="Y8" s="1067"/>
      <c r="Z8" s="1067"/>
      <c r="AA8" s="1067">
        <v>2</v>
      </c>
      <c r="AB8" s="1067"/>
      <c r="AC8" s="1067"/>
      <c r="AD8" s="1067"/>
      <c r="AE8" s="1068"/>
      <c r="AF8" s="1063">
        <v>2</v>
      </c>
      <c r="AG8" s="1064"/>
      <c r="AH8" s="1064"/>
      <c r="AI8" s="1064"/>
      <c r="AJ8" s="1065"/>
      <c r="AK8" s="1108">
        <v>14</v>
      </c>
      <c r="AL8" s="1109"/>
      <c r="AM8" s="1109"/>
      <c r="AN8" s="1109"/>
      <c r="AO8" s="1109"/>
      <c r="AP8" s="1109" t="s">
        <v>599</v>
      </c>
      <c r="AQ8" s="1109"/>
      <c r="AR8" s="1109"/>
      <c r="AS8" s="1109"/>
      <c r="AT8" s="1109"/>
      <c r="AU8" s="1110"/>
      <c r="AV8" s="1110"/>
      <c r="AW8" s="1110"/>
      <c r="AX8" s="1110"/>
      <c r="AY8" s="1111"/>
      <c r="AZ8" s="228"/>
      <c r="BA8" s="228"/>
      <c r="BB8" s="228"/>
      <c r="BC8" s="228"/>
      <c r="BD8" s="228"/>
      <c r="BE8" s="229"/>
      <c r="BF8" s="229"/>
      <c r="BG8" s="229"/>
      <c r="BH8" s="229"/>
      <c r="BI8" s="229"/>
      <c r="BJ8" s="229"/>
      <c r="BK8" s="229"/>
      <c r="BL8" s="229"/>
      <c r="BM8" s="229"/>
      <c r="BN8" s="229"/>
      <c r="BO8" s="229"/>
      <c r="BP8" s="229"/>
      <c r="BQ8" s="234">
        <v>2</v>
      </c>
      <c r="BR8" s="235"/>
      <c r="BS8" s="1020"/>
      <c r="BT8" s="1021"/>
      <c r="BU8" s="1021"/>
      <c r="BV8" s="1021"/>
      <c r="BW8" s="1021"/>
      <c r="BX8" s="1021"/>
      <c r="BY8" s="1021"/>
      <c r="BZ8" s="1021"/>
      <c r="CA8" s="1021"/>
      <c r="CB8" s="1021"/>
      <c r="CC8" s="1021"/>
      <c r="CD8" s="1021"/>
      <c r="CE8" s="1021"/>
      <c r="CF8" s="1021"/>
      <c r="CG8" s="1042"/>
      <c r="CH8" s="1017"/>
      <c r="CI8" s="1018"/>
      <c r="CJ8" s="1018"/>
      <c r="CK8" s="1018"/>
      <c r="CL8" s="1019"/>
      <c r="CM8" s="1017"/>
      <c r="CN8" s="1018"/>
      <c r="CO8" s="1018"/>
      <c r="CP8" s="1018"/>
      <c r="CQ8" s="1019"/>
      <c r="CR8" s="1017"/>
      <c r="CS8" s="1018"/>
      <c r="CT8" s="1018"/>
      <c r="CU8" s="1018"/>
      <c r="CV8" s="1019"/>
      <c r="CW8" s="1017"/>
      <c r="CX8" s="1018"/>
      <c r="CY8" s="1018"/>
      <c r="CZ8" s="1018"/>
      <c r="DA8" s="1019"/>
      <c r="DB8" s="1017"/>
      <c r="DC8" s="1018"/>
      <c r="DD8" s="1018"/>
      <c r="DE8" s="1018"/>
      <c r="DF8" s="1019"/>
      <c r="DG8" s="1017"/>
      <c r="DH8" s="1018"/>
      <c r="DI8" s="1018"/>
      <c r="DJ8" s="1018"/>
      <c r="DK8" s="1019"/>
      <c r="DL8" s="1017"/>
      <c r="DM8" s="1018"/>
      <c r="DN8" s="1018"/>
      <c r="DO8" s="1018"/>
      <c r="DP8" s="1019"/>
      <c r="DQ8" s="1017"/>
      <c r="DR8" s="1018"/>
      <c r="DS8" s="1018"/>
      <c r="DT8" s="1018"/>
      <c r="DU8" s="1019"/>
      <c r="DV8" s="1020"/>
      <c r="DW8" s="1021"/>
      <c r="DX8" s="1021"/>
      <c r="DY8" s="1021"/>
      <c r="DZ8" s="1022"/>
      <c r="EA8" s="230"/>
    </row>
    <row r="9" spans="1:131" s="231" customFormat="1" ht="26.25" customHeight="1" x14ac:dyDescent="0.15">
      <c r="A9" s="234">
        <v>3</v>
      </c>
      <c r="B9" s="1058" t="s">
        <v>387</v>
      </c>
      <c r="C9" s="1059"/>
      <c r="D9" s="1059"/>
      <c r="E9" s="1059"/>
      <c r="F9" s="1059"/>
      <c r="G9" s="1059"/>
      <c r="H9" s="1059"/>
      <c r="I9" s="1059"/>
      <c r="J9" s="1059"/>
      <c r="K9" s="1059"/>
      <c r="L9" s="1059"/>
      <c r="M9" s="1059"/>
      <c r="N9" s="1059"/>
      <c r="O9" s="1059"/>
      <c r="P9" s="1060"/>
      <c r="Q9" s="1066">
        <v>21</v>
      </c>
      <c r="R9" s="1067"/>
      <c r="S9" s="1067"/>
      <c r="T9" s="1067"/>
      <c r="U9" s="1067"/>
      <c r="V9" s="1067">
        <v>21</v>
      </c>
      <c r="W9" s="1067"/>
      <c r="X9" s="1067"/>
      <c r="Y9" s="1067"/>
      <c r="Z9" s="1067"/>
      <c r="AA9" s="1067">
        <v>0</v>
      </c>
      <c r="AB9" s="1067"/>
      <c r="AC9" s="1067"/>
      <c r="AD9" s="1067"/>
      <c r="AE9" s="1068"/>
      <c r="AF9" s="1063">
        <v>0</v>
      </c>
      <c r="AG9" s="1064"/>
      <c r="AH9" s="1064"/>
      <c r="AI9" s="1064"/>
      <c r="AJ9" s="1065"/>
      <c r="AK9" s="1108" t="s">
        <v>599</v>
      </c>
      <c r="AL9" s="1109"/>
      <c r="AM9" s="1109"/>
      <c r="AN9" s="1109"/>
      <c r="AO9" s="1109"/>
      <c r="AP9" s="1109" t="s">
        <v>599</v>
      </c>
      <c r="AQ9" s="1109"/>
      <c r="AR9" s="1109"/>
      <c r="AS9" s="1109"/>
      <c r="AT9" s="1109"/>
      <c r="AU9" s="1110"/>
      <c r="AV9" s="1110"/>
      <c r="AW9" s="1110"/>
      <c r="AX9" s="1110"/>
      <c r="AY9" s="1111"/>
      <c r="AZ9" s="228"/>
      <c r="BA9" s="228"/>
      <c r="BB9" s="228"/>
      <c r="BC9" s="228"/>
      <c r="BD9" s="228"/>
      <c r="BE9" s="229"/>
      <c r="BF9" s="229"/>
      <c r="BG9" s="229"/>
      <c r="BH9" s="229"/>
      <c r="BI9" s="229"/>
      <c r="BJ9" s="229"/>
      <c r="BK9" s="229"/>
      <c r="BL9" s="229"/>
      <c r="BM9" s="229"/>
      <c r="BN9" s="229"/>
      <c r="BO9" s="229"/>
      <c r="BP9" s="229"/>
      <c r="BQ9" s="234">
        <v>3</v>
      </c>
      <c r="BR9" s="235"/>
      <c r="BS9" s="1020"/>
      <c r="BT9" s="1021"/>
      <c r="BU9" s="1021"/>
      <c r="BV9" s="1021"/>
      <c r="BW9" s="1021"/>
      <c r="BX9" s="1021"/>
      <c r="BY9" s="1021"/>
      <c r="BZ9" s="1021"/>
      <c r="CA9" s="1021"/>
      <c r="CB9" s="1021"/>
      <c r="CC9" s="1021"/>
      <c r="CD9" s="1021"/>
      <c r="CE9" s="1021"/>
      <c r="CF9" s="1021"/>
      <c r="CG9" s="1042"/>
      <c r="CH9" s="1017"/>
      <c r="CI9" s="1018"/>
      <c r="CJ9" s="1018"/>
      <c r="CK9" s="1018"/>
      <c r="CL9" s="1019"/>
      <c r="CM9" s="1017"/>
      <c r="CN9" s="1018"/>
      <c r="CO9" s="1018"/>
      <c r="CP9" s="1018"/>
      <c r="CQ9" s="1019"/>
      <c r="CR9" s="1017"/>
      <c r="CS9" s="1018"/>
      <c r="CT9" s="1018"/>
      <c r="CU9" s="1018"/>
      <c r="CV9" s="1019"/>
      <c r="CW9" s="1017"/>
      <c r="CX9" s="1018"/>
      <c r="CY9" s="1018"/>
      <c r="CZ9" s="1018"/>
      <c r="DA9" s="1019"/>
      <c r="DB9" s="1017"/>
      <c r="DC9" s="1018"/>
      <c r="DD9" s="1018"/>
      <c r="DE9" s="1018"/>
      <c r="DF9" s="1019"/>
      <c r="DG9" s="1017"/>
      <c r="DH9" s="1018"/>
      <c r="DI9" s="1018"/>
      <c r="DJ9" s="1018"/>
      <c r="DK9" s="1019"/>
      <c r="DL9" s="1017"/>
      <c r="DM9" s="1018"/>
      <c r="DN9" s="1018"/>
      <c r="DO9" s="1018"/>
      <c r="DP9" s="1019"/>
      <c r="DQ9" s="1017"/>
      <c r="DR9" s="1018"/>
      <c r="DS9" s="1018"/>
      <c r="DT9" s="1018"/>
      <c r="DU9" s="1019"/>
      <c r="DV9" s="1020"/>
      <c r="DW9" s="1021"/>
      <c r="DX9" s="1021"/>
      <c r="DY9" s="1021"/>
      <c r="DZ9" s="1022"/>
      <c r="EA9" s="230"/>
    </row>
    <row r="10" spans="1:131" s="231" customFormat="1" ht="26.25" customHeight="1" x14ac:dyDescent="0.15">
      <c r="A10" s="234">
        <v>4</v>
      </c>
      <c r="B10" s="1058"/>
      <c r="C10" s="1059"/>
      <c r="D10" s="1059"/>
      <c r="E10" s="1059"/>
      <c r="F10" s="1059"/>
      <c r="G10" s="1059"/>
      <c r="H10" s="1059"/>
      <c r="I10" s="1059"/>
      <c r="J10" s="1059"/>
      <c r="K10" s="1059"/>
      <c r="L10" s="1059"/>
      <c r="M10" s="1059"/>
      <c r="N10" s="1059"/>
      <c r="O10" s="1059"/>
      <c r="P10" s="1060"/>
      <c r="Q10" s="1066"/>
      <c r="R10" s="1067"/>
      <c r="S10" s="1067"/>
      <c r="T10" s="1067"/>
      <c r="U10" s="1067"/>
      <c r="V10" s="1067"/>
      <c r="W10" s="1067"/>
      <c r="X10" s="1067"/>
      <c r="Y10" s="1067"/>
      <c r="Z10" s="1067"/>
      <c r="AA10" s="1067"/>
      <c r="AB10" s="1067"/>
      <c r="AC10" s="1067"/>
      <c r="AD10" s="1067"/>
      <c r="AE10" s="1068"/>
      <c r="AF10" s="1063"/>
      <c r="AG10" s="1064"/>
      <c r="AH10" s="1064"/>
      <c r="AI10" s="1064"/>
      <c r="AJ10" s="1065"/>
      <c r="AK10" s="1108"/>
      <c r="AL10" s="1109"/>
      <c r="AM10" s="1109"/>
      <c r="AN10" s="1109"/>
      <c r="AO10" s="1109"/>
      <c r="AP10" s="1109"/>
      <c r="AQ10" s="1109"/>
      <c r="AR10" s="1109"/>
      <c r="AS10" s="1109"/>
      <c r="AT10" s="1109"/>
      <c r="AU10" s="1110"/>
      <c r="AV10" s="1110"/>
      <c r="AW10" s="1110"/>
      <c r="AX10" s="1110"/>
      <c r="AY10" s="1111"/>
      <c r="AZ10" s="228"/>
      <c r="BA10" s="228"/>
      <c r="BB10" s="228"/>
      <c r="BC10" s="228"/>
      <c r="BD10" s="228"/>
      <c r="BE10" s="229"/>
      <c r="BF10" s="229"/>
      <c r="BG10" s="229"/>
      <c r="BH10" s="229"/>
      <c r="BI10" s="229"/>
      <c r="BJ10" s="229"/>
      <c r="BK10" s="229"/>
      <c r="BL10" s="229"/>
      <c r="BM10" s="229"/>
      <c r="BN10" s="229"/>
      <c r="BO10" s="229"/>
      <c r="BP10" s="229"/>
      <c r="BQ10" s="234">
        <v>4</v>
      </c>
      <c r="BR10" s="235"/>
      <c r="BS10" s="1020"/>
      <c r="BT10" s="1021"/>
      <c r="BU10" s="1021"/>
      <c r="BV10" s="1021"/>
      <c r="BW10" s="1021"/>
      <c r="BX10" s="1021"/>
      <c r="BY10" s="1021"/>
      <c r="BZ10" s="1021"/>
      <c r="CA10" s="1021"/>
      <c r="CB10" s="1021"/>
      <c r="CC10" s="1021"/>
      <c r="CD10" s="1021"/>
      <c r="CE10" s="1021"/>
      <c r="CF10" s="1021"/>
      <c r="CG10" s="1042"/>
      <c r="CH10" s="1017"/>
      <c r="CI10" s="1018"/>
      <c r="CJ10" s="1018"/>
      <c r="CK10" s="1018"/>
      <c r="CL10" s="1019"/>
      <c r="CM10" s="1017"/>
      <c r="CN10" s="1018"/>
      <c r="CO10" s="1018"/>
      <c r="CP10" s="1018"/>
      <c r="CQ10" s="1019"/>
      <c r="CR10" s="1017"/>
      <c r="CS10" s="1018"/>
      <c r="CT10" s="1018"/>
      <c r="CU10" s="1018"/>
      <c r="CV10" s="1019"/>
      <c r="CW10" s="1017"/>
      <c r="CX10" s="1018"/>
      <c r="CY10" s="1018"/>
      <c r="CZ10" s="1018"/>
      <c r="DA10" s="1019"/>
      <c r="DB10" s="1017"/>
      <c r="DC10" s="1018"/>
      <c r="DD10" s="1018"/>
      <c r="DE10" s="1018"/>
      <c r="DF10" s="1019"/>
      <c r="DG10" s="1017"/>
      <c r="DH10" s="1018"/>
      <c r="DI10" s="1018"/>
      <c r="DJ10" s="1018"/>
      <c r="DK10" s="1019"/>
      <c r="DL10" s="1017"/>
      <c r="DM10" s="1018"/>
      <c r="DN10" s="1018"/>
      <c r="DO10" s="1018"/>
      <c r="DP10" s="1019"/>
      <c r="DQ10" s="1017"/>
      <c r="DR10" s="1018"/>
      <c r="DS10" s="1018"/>
      <c r="DT10" s="1018"/>
      <c r="DU10" s="1019"/>
      <c r="DV10" s="1020"/>
      <c r="DW10" s="1021"/>
      <c r="DX10" s="1021"/>
      <c r="DY10" s="1021"/>
      <c r="DZ10" s="1022"/>
      <c r="EA10" s="230"/>
    </row>
    <row r="11" spans="1:131" s="231" customFormat="1" ht="26.25" customHeight="1" x14ac:dyDescent="0.15">
      <c r="A11" s="234">
        <v>5</v>
      </c>
      <c r="B11" s="1058"/>
      <c r="C11" s="1059"/>
      <c r="D11" s="1059"/>
      <c r="E11" s="1059"/>
      <c r="F11" s="1059"/>
      <c r="G11" s="1059"/>
      <c r="H11" s="1059"/>
      <c r="I11" s="1059"/>
      <c r="J11" s="1059"/>
      <c r="K11" s="1059"/>
      <c r="L11" s="1059"/>
      <c r="M11" s="1059"/>
      <c r="N11" s="1059"/>
      <c r="O11" s="1059"/>
      <c r="P11" s="1060"/>
      <c r="Q11" s="1066"/>
      <c r="R11" s="1067"/>
      <c r="S11" s="1067"/>
      <c r="T11" s="1067"/>
      <c r="U11" s="1067"/>
      <c r="V11" s="1067"/>
      <c r="W11" s="1067"/>
      <c r="X11" s="1067"/>
      <c r="Y11" s="1067"/>
      <c r="Z11" s="1067"/>
      <c r="AA11" s="1067"/>
      <c r="AB11" s="1067"/>
      <c r="AC11" s="1067"/>
      <c r="AD11" s="1067"/>
      <c r="AE11" s="1068"/>
      <c r="AF11" s="1063"/>
      <c r="AG11" s="1064"/>
      <c r="AH11" s="1064"/>
      <c r="AI11" s="1064"/>
      <c r="AJ11" s="1065"/>
      <c r="AK11" s="1108"/>
      <c r="AL11" s="1109"/>
      <c r="AM11" s="1109"/>
      <c r="AN11" s="1109"/>
      <c r="AO11" s="1109"/>
      <c r="AP11" s="1109"/>
      <c r="AQ11" s="1109"/>
      <c r="AR11" s="1109"/>
      <c r="AS11" s="1109"/>
      <c r="AT11" s="1109"/>
      <c r="AU11" s="1110"/>
      <c r="AV11" s="1110"/>
      <c r="AW11" s="1110"/>
      <c r="AX11" s="1110"/>
      <c r="AY11" s="1111"/>
      <c r="AZ11" s="228"/>
      <c r="BA11" s="228"/>
      <c r="BB11" s="228"/>
      <c r="BC11" s="228"/>
      <c r="BD11" s="228"/>
      <c r="BE11" s="229"/>
      <c r="BF11" s="229"/>
      <c r="BG11" s="229"/>
      <c r="BH11" s="229"/>
      <c r="BI11" s="229"/>
      <c r="BJ11" s="229"/>
      <c r="BK11" s="229"/>
      <c r="BL11" s="229"/>
      <c r="BM11" s="229"/>
      <c r="BN11" s="229"/>
      <c r="BO11" s="229"/>
      <c r="BP11" s="229"/>
      <c r="BQ11" s="234">
        <v>5</v>
      </c>
      <c r="BR11" s="235"/>
      <c r="BS11" s="1020"/>
      <c r="BT11" s="1021"/>
      <c r="BU11" s="1021"/>
      <c r="BV11" s="1021"/>
      <c r="BW11" s="1021"/>
      <c r="BX11" s="1021"/>
      <c r="BY11" s="1021"/>
      <c r="BZ11" s="1021"/>
      <c r="CA11" s="1021"/>
      <c r="CB11" s="1021"/>
      <c r="CC11" s="1021"/>
      <c r="CD11" s="1021"/>
      <c r="CE11" s="1021"/>
      <c r="CF11" s="1021"/>
      <c r="CG11" s="1042"/>
      <c r="CH11" s="1017"/>
      <c r="CI11" s="1018"/>
      <c r="CJ11" s="1018"/>
      <c r="CK11" s="1018"/>
      <c r="CL11" s="1019"/>
      <c r="CM11" s="1017"/>
      <c r="CN11" s="1018"/>
      <c r="CO11" s="1018"/>
      <c r="CP11" s="1018"/>
      <c r="CQ11" s="1019"/>
      <c r="CR11" s="1017"/>
      <c r="CS11" s="1018"/>
      <c r="CT11" s="1018"/>
      <c r="CU11" s="1018"/>
      <c r="CV11" s="1019"/>
      <c r="CW11" s="1017"/>
      <c r="CX11" s="1018"/>
      <c r="CY11" s="1018"/>
      <c r="CZ11" s="1018"/>
      <c r="DA11" s="1019"/>
      <c r="DB11" s="1017"/>
      <c r="DC11" s="1018"/>
      <c r="DD11" s="1018"/>
      <c r="DE11" s="1018"/>
      <c r="DF11" s="1019"/>
      <c r="DG11" s="1017"/>
      <c r="DH11" s="1018"/>
      <c r="DI11" s="1018"/>
      <c r="DJ11" s="1018"/>
      <c r="DK11" s="1019"/>
      <c r="DL11" s="1017"/>
      <c r="DM11" s="1018"/>
      <c r="DN11" s="1018"/>
      <c r="DO11" s="1018"/>
      <c r="DP11" s="1019"/>
      <c r="DQ11" s="1017"/>
      <c r="DR11" s="1018"/>
      <c r="DS11" s="1018"/>
      <c r="DT11" s="1018"/>
      <c r="DU11" s="1019"/>
      <c r="DV11" s="1020"/>
      <c r="DW11" s="1021"/>
      <c r="DX11" s="1021"/>
      <c r="DY11" s="1021"/>
      <c r="DZ11" s="1022"/>
      <c r="EA11" s="230"/>
    </row>
    <row r="12" spans="1:131" s="231" customFormat="1" ht="26.25" customHeight="1" x14ac:dyDescent="0.15">
      <c r="A12" s="234">
        <v>6</v>
      </c>
      <c r="B12" s="1058"/>
      <c r="C12" s="1059"/>
      <c r="D12" s="1059"/>
      <c r="E12" s="1059"/>
      <c r="F12" s="1059"/>
      <c r="G12" s="1059"/>
      <c r="H12" s="1059"/>
      <c r="I12" s="1059"/>
      <c r="J12" s="1059"/>
      <c r="K12" s="1059"/>
      <c r="L12" s="1059"/>
      <c r="M12" s="1059"/>
      <c r="N12" s="1059"/>
      <c r="O12" s="1059"/>
      <c r="P12" s="1060"/>
      <c r="Q12" s="1066"/>
      <c r="R12" s="1067"/>
      <c r="S12" s="1067"/>
      <c r="T12" s="1067"/>
      <c r="U12" s="1067"/>
      <c r="V12" s="1067"/>
      <c r="W12" s="1067"/>
      <c r="X12" s="1067"/>
      <c r="Y12" s="1067"/>
      <c r="Z12" s="1067"/>
      <c r="AA12" s="1067"/>
      <c r="AB12" s="1067"/>
      <c r="AC12" s="1067"/>
      <c r="AD12" s="1067"/>
      <c r="AE12" s="1068"/>
      <c r="AF12" s="1063"/>
      <c r="AG12" s="1064"/>
      <c r="AH12" s="1064"/>
      <c r="AI12" s="1064"/>
      <c r="AJ12" s="1065"/>
      <c r="AK12" s="1108"/>
      <c r="AL12" s="1109"/>
      <c r="AM12" s="1109"/>
      <c r="AN12" s="1109"/>
      <c r="AO12" s="1109"/>
      <c r="AP12" s="1109"/>
      <c r="AQ12" s="1109"/>
      <c r="AR12" s="1109"/>
      <c r="AS12" s="1109"/>
      <c r="AT12" s="1109"/>
      <c r="AU12" s="1110"/>
      <c r="AV12" s="1110"/>
      <c r="AW12" s="1110"/>
      <c r="AX12" s="1110"/>
      <c r="AY12" s="1111"/>
      <c r="AZ12" s="228"/>
      <c r="BA12" s="228"/>
      <c r="BB12" s="228"/>
      <c r="BC12" s="228"/>
      <c r="BD12" s="228"/>
      <c r="BE12" s="229"/>
      <c r="BF12" s="229"/>
      <c r="BG12" s="229"/>
      <c r="BH12" s="229"/>
      <c r="BI12" s="229"/>
      <c r="BJ12" s="229"/>
      <c r="BK12" s="229"/>
      <c r="BL12" s="229"/>
      <c r="BM12" s="229"/>
      <c r="BN12" s="229"/>
      <c r="BO12" s="229"/>
      <c r="BP12" s="229"/>
      <c r="BQ12" s="234">
        <v>6</v>
      </c>
      <c r="BR12" s="235"/>
      <c r="BS12" s="1020"/>
      <c r="BT12" s="1021"/>
      <c r="BU12" s="1021"/>
      <c r="BV12" s="1021"/>
      <c r="BW12" s="1021"/>
      <c r="BX12" s="1021"/>
      <c r="BY12" s="1021"/>
      <c r="BZ12" s="1021"/>
      <c r="CA12" s="1021"/>
      <c r="CB12" s="1021"/>
      <c r="CC12" s="1021"/>
      <c r="CD12" s="1021"/>
      <c r="CE12" s="1021"/>
      <c r="CF12" s="1021"/>
      <c r="CG12" s="1042"/>
      <c r="CH12" s="1017"/>
      <c r="CI12" s="1018"/>
      <c r="CJ12" s="1018"/>
      <c r="CK12" s="1018"/>
      <c r="CL12" s="1019"/>
      <c r="CM12" s="1017"/>
      <c r="CN12" s="1018"/>
      <c r="CO12" s="1018"/>
      <c r="CP12" s="1018"/>
      <c r="CQ12" s="1019"/>
      <c r="CR12" s="1017"/>
      <c r="CS12" s="1018"/>
      <c r="CT12" s="1018"/>
      <c r="CU12" s="1018"/>
      <c r="CV12" s="1019"/>
      <c r="CW12" s="1017"/>
      <c r="CX12" s="1018"/>
      <c r="CY12" s="1018"/>
      <c r="CZ12" s="1018"/>
      <c r="DA12" s="1019"/>
      <c r="DB12" s="1017"/>
      <c r="DC12" s="1018"/>
      <c r="DD12" s="1018"/>
      <c r="DE12" s="1018"/>
      <c r="DF12" s="1019"/>
      <c r="DG12" s="1017"/>
      <c r="DH12" s="1018"/>
      <c r="DI12" s="1018"/>
      <c r="DJ12" s="1018"/>
      <c r="DK12" s="1019"/>
      <c r="DL12" s="1017"/>
      <c r="DM12" s="1018"/>
      <c r="DN12" s="1018"/>
      <c r="DO12" s="1018"/>
      <c r="DP12" s="1019"/>
      <c r="DQ12" s="1017"/>
      <c r="DR12" s="1018"/>
      <c r="DS12" s="1018"/>
      <c r="DT12" s="1018"/>
      <c r="DU12" s="1019"/>
      <c r="DV12" s="1020"/>
      <c r="DW12" s="1021"/>
      <c r="DX12" s="1021"/>
      <c r="DY12" s="1021"/>
      <c r="DZ12" s="1022"/>
      <c r="EA12" s="230"/>
    </row>
    <row r="13" spans="1:131" s="231" customFormat="1" ht="26.25" customHeight="1" x14ac:dyDescent="0.15">
      <c r="A13" s="234">
        <v>7</v>
      </c>
      <c r="B13" s="1058"/>
      <c r="C13" s="1059"/>
      <c r="D13" s="1059"/>
      <c r="E13" s="1059"/>
      <c r="F13" s="1059"/>
      <c r="G13" s="1059"/>
      <c r="H13" s="1059"/>
      <c r="I13" s="1059"/>
      <c r="J13" s="1059"/>
      <c r="K13" s="1059"/>
      <c r="L13" s="1059"/>
      <c r="M13" s="1059"/>
      <c r="N13" s="1059"/>
      <c r="O13" s="1059"/>
      <c r="P13" s="1060"/>
      <c r="Q13" s="1066"/>
      <c r="R13" s="1067"/>
      <c r="S13" s="1067"/>
      <c r="T13" s="1067"/>
      <c r="U13" s="1067"/>
      <c r="V13" s="1067"/>
      <c r="W13" s="1067"/>
      <c r="X13" s="1067"/>
      <c r="Y13" s="1067"/>
      <c r="Z13" s="1067"/>
      <c r="AA13" s="1067"/>
      <c r="AB13" s="1067"/>
      <c r="AC13" s="1067"/>
      <c r="AD13" s="1067"/>
      <c r="AE13" s="1068"/>
      <c r="AF13" s="1063"/>
      <c r="AG13" s="1064"/>
      <c r="AH13" s="1064"/>
      <c r="AI13" s="1064"/>
      <c r="AJ13" s="1065"/>
      <c r="AK13" s="1108"/>
      <c r="AL13" s="1109"/>
      <c r="AM13" s="1109"/>
      <c r="AN13" s="1109"/>
      <c r="AO13" s="1109"/>
      <c r="AP13" s="1109"/>
      <c r="AQ13" s="1109"/>
      <c r="AR13" s="1109"/>
      <c r="AS13" s="1109"/>
      <c r="AT13" s="1109"/>
      <c r="AU13" s="1110"/>
      <c r="AV13" s="1110"/>
      <c r="AW13" s="1110"/>
      <c r="AX13" s="1110"/>
      <c r="AY13" s="1111"/>
      <c r="AZ13" s="228"/>
      <c r="BA13" s="228"/>
      <c r="BB13" s="228"/>
      <c r="BC13" s="228"/>
      <c r="BD13" s="228"/>
      <c r="BE13" s="229"/>
      <c r="BF13" s="229"/>
      <c r="BG13" s="229"/>
      <c r="BH13" s="229"/>
      <c r="BI13" s="229"/>
      <c r="BJ13" s="229"/>
      <c r="BK13" s="229"/>
      <c r="BL13" s="229"/>
      <c r="BM13" s="229"/>
      <c r="BN13" s="229"/>
      <c r="BO13" s="229"/>
      <c r="BP13" s="229"/>
      <c r="BQ13" s="234">
        <v>7</v>
      </c>
      <c r="BR13" s="235"/>
      <c r="BS13" s="1020"/>
      <c r="BT13" s="1021"/>
      <c r="BU13" s="1021"/>
      <c r="BV13" s="1021"/>
      <c r="BW13" s="1021"/>
      <c r="BX13" s="1021"/>
      <c r="BY13" s="1021"/>
      <c r="BZ13" s="1021"/>
      <c r="CA13" s="1021"/>
      <c r="CB13" s="1021"/>
      <c r="CC13" s="1021"/>
      <c r="CD13" s="1021"/>
      <c r="CE13" s="1021"/>
      <c r="CF13" s="1021"/>
      <c r="CG13" s="1042"/>
      <c r="CH13" s="1017"/>
      <c r="CI13" s="1018"/>
      <c r="CJ13" s="1018"/>
      <c r="CK13" s="1018"/>
      <c r="CL13" s="1019"/>
      <c r="CM13" s="1017"/>
      <c r="CN13" s="1018"/>
      <c r="CO13" s="1018"/>
      <c r="CP13" s="1018"/>
      <c r="CQ13" s="1019"/>
      <c r="CR13" s="1017"/>
      <c r="CS13" s="1018"/>
      <c r="CT13" s="1018"/>
      <c r="CU13" s="1018"/>
      <c r="CV13" s="1019"/>
      <c r="CW13" s="1017"/>
      <c r="CX13" s="1018"/>
      <c r="CY13" s="1018"/>
      <c r="CZ13" s="1018"/>
      <c r="DA13" s="1019"/>
      <c r="DB13" s="1017"/>
      <c r="DC13" s="1018"/>
      <c r="DD13" s="1018"/>
      <c r="DE13" s="1018"/>
      <c r="DF13" s="1019"/>
      <c r="DG13" s="1017"/>
      <c r="DH13" s="1018"/>
      <c r="DI13" s="1018"/>
      <c r="DJ13" s="1018"/>
      <c r="DK13" s="1019"/>
      <c r="DL13" s="1017"/>
      <c r="DM13" s="1018"/>
      <c r="DN13" s="1018"/>
      <c r="DO13" s="1018"/>
      <c r="DP13" s="1019"/>
      <c r="DQ13" s="1017"/>
      <c r="DR13" s="1018"/>
      <c r="DS13" s="1018"/>
      <c r="DT13" s="1018"/>
      <c r="DU13" s="1019"/>
      <c r="DV13" s="1020"/>
      <c r="DW13" s="1021"/>
      <c r="DX13" s="1021"/>
      <c r="DY13" s="1021"/>
      <c r="DZ13" s="1022"/>
      <c r="EA13" s="230"/>
    </row>
    <row r="14" spans="1:131" s="231" customFormat="1" ht="26.25" customHeight="1" x14ac:dyDescent="0.15">
      <c r="A14" s="234">
        <v>8</v>
      </c>
      <c r="B14" s="1058"/>
      <c r="C14" s="1059"/>
      <c r="D14" s="1059"/>
      <c r="E14" s="1059"/>
      <c r="F14" s="1059"/>
      <c r="G14" s="1059"/>
      <c r="H14" s="1059"/>
      <c r="I14" s="1059"/>
      <c r="J14" s="1059"/>
      <c r="K14" s="1059"/>
      <c r="L14" s="1059"/>
      <c r="M14" s="1059"/>
      <c r="N14" s="1059"/>
      <c r="O14" s="1059"/>
      <c r="P14" s="1060"/>
      <c r="Q14" s="1066"/>
      <c r="R14" s="1067"/>
      <c r="S14" s="1067"/>
      <c r="T14" s="1067"/>
      <c r="U14" s="1067"/>
      <c r="V14" s="1067"/>
      <c r="W14" s="1067"/>
      <c r="X14" s="1067"/>
      <c r="Y14" s="1067"/>
      <c r="Z14" s="1067"/>
      <c r="AA14" s="1067"/>
      <c r="AB14" s="1067"/>
      <c r="AC14" s="1067"/>
      <c r="AD14" s="1067"/>
      <c r="AE14" s="1068"/>
      <c r="AF14" s="1063"/>
      <c r="AG14" s="1064"/>
      <c r="AH14" s="1064"/>
      <c r="AI14" s="1064"/>
      <c r="AJ14" s="1065"/>
      <c r="AK14" s="1108"/>
      <c r="AL14" s="1109"/>
      <c r="AM14" s="1109"/>
      <c r="AN14" s="1109"/>
      <c r="AO14" s="1109"/>
      <c r="AP14" s="1109"/>
      <c r="AQ14" s="1109"/>
      <c r="AR14" s="1109"/>
      <c r="AS14" s="1109"/>
      <c r="AT14" s="1109"/>
      <c r="AU14" s="1110"/>
      <c r="AV14" s="1110"/>
      <c r="AW14" s="1110"/>
      <c r="AX14" s="1110"/>
      <c r="AY14" s="1111"/>
      <c r="AZ14" s="228"/>
      <c r="BA14" s="228"/>
      <c r="BB14" s="228"/>
      <c r="BC14" s="228"/>
      <c r="BD14" s="228"/>
      <c r="BE14" s="229"/>
      <c r="BF14" s="229"/>
      <c r="BG14" s="229"/>
      <c r="BH14" s="229"/>
      <c r="BI14" s="229"/>
      <c r="BJ14" s="229"/>
      <c r="BK14" s="229"/>
      <c r="BL14" s="229"/>
      <c r="BM14" s="229"/>
      <c r="BN14" s="229"/>
      <c r="BO14" s="229"/>
      <c r="BP14" s="229"/>
      <c r="BQ14" s="234">
        <v>8</v>
      </c>
      <c r="BR14" s="235"/>
      <c r="BS14" s="1020"/>
      <c r="BT14" s="1021"/>
      <c r="BU14" s="1021"/>
      <c r="BV14" s="1021"/>
      <c r="BW14" s="1021"/>
      <c r="BX14" s="1021"/>
      <c r="BY14" s="1021"/>
      <c r="BZ14" s="1021"/>
      <c r="CA14" s="1021"/>
      <c r="CB14" s="1021"/>
      <c r="CC14" s="1021"/>
      <c r="CD14" s="1021"/>
      <c r="CE14" s="1021"/>
      <c r="CF14" s="1021"/>
      <c r="CG14" s="1042"/>
      <c r="CH14" s="1017"/>
      <c r="CI14" s="1018"/>
      <c r="CJ14" s="1018"/>
      <c r="CK14" s="1018"/>
      <c r="CL14" s="1019"/>
      <c r="CM14" s="1017"/>
      <c r="CN14" s="1018"/>
      <c r="CO14" s="1018"/>
      <c r="CP14" s="1018"/>
      <c r="CQ14" s="1019"/>
      <c r="CR14" s="1017"/>
      <c r="CS14" s="1018"/>
      <c r="CT14" s="1018"/>
      <c r="CU14" s="1018"/>
      <c r="CV14" s="1019"/>
      <c r="CW14" s="1017"/>
      <c r="CX14" s="1018"/>
      <c r="CY14" s="1018"/>
      <c r="CZ14" s="1018"/>
      <c r="DA14" s="1019"/>
      <c r="DB14" s="1017"/>
      <c r="DC14" s="1018"/>
      <c r="DD14" s="1018"/>
      <c r="DE14" s="1018"/>
      <c r="DF14" s="1019"/>
      <c r="DG14" s="1017"/>
      <c r="DH14" s="1018"/>
      <c r="DI14" s="1018"/>
      <c r="DJ14" s="1018"/>
      <c r="DK14" s="1019"/>
      <c r="DL14" s="1017"/>
      <c r="DM14" s="1018"/>
      <c r="DN14" s="1018"/>
      <c r="DO14" s="1018"/>
      <c r="DP14" s="1019"/>
      <c r="DQ14" s="1017"/>
      <c r="DR14" s="1018"/>
      <c r="DS14" s="1018"/>
      <c r="DT14" s="1018"/>
      <c r="DU14" s="1019"/>
      <c r="DV14" s="1020"/>
      <c r="DW14" s="1021"/>
      <c r="DX14" s="1021"/>
      <c r="DY14" s="1021"/>
      <c r="DZ14" s="1022"/>
      <c r="EA14" s="230"/>
    </row>
    <row r="15" spans="1:131" s="231" customFormat="1" ht="26.25" customHeight="1" x14ac:dyDescent="0.15">
      <c r="A15" s="234">
        <v>9</v>
      </c>
      <c r="B15" s="1058"/>
      <c r="C15" s="1059"/>
      <c r="D15" s="1059"/>
      <c r="E15" s="1059"/>
      <c r="F15" s="1059"/>
      <c r="G15" s="1059"/>
      <c r="H15" s="1059"/>
      <c r="I15" s="1059"/>
      <c r="J15" s="1059"/>
      <c r="K15" s="1059"/>
      <c r="L15" s="1059"/>
      <c r="M15" s="1059"/>
      <c r="N15" s="1059"/>
      <c r="O15" s="1059"/>
      <c r="P15" s="1060"/>
      <c r="Q15" s="1066"/>
      <c r="R15" s="1067"/>
      <c r="S15" s="1067"/>
      <c r="T15" s="1067"/>
      <c r="U15" s="1067"/>
      <c r="V15" s="1067"/>
      <c r="W15" s="1067"/>
      <c r="X15" s="1067"/>
      <c r="Y15" s="1067"/>
      <c r="Z15" s="1067"/>
      <c r="AA15" s="1067"/>
      <c r="AB15" s="1067"/>
      <c r="AC15" s="1067"/>
      <c r="AD15" s="1067"/>
      <c r="AE15" s="1068"/>
      <c r="AF15" s="1063"/>
      <c r="AG15" s="1064"/>
      <c r="AH15" s="1064"/>
      <c r="AI15" s="1064"/>
      <c r="AJ15" s="1065"/>
      <c r="AK15" s="1108"/>
      <c r="AL15" s="1109"/>
      <c r="AM15" s="1109"/>
      <c r="AN15" s="1109"/>
      <c r="AO15" s="1109"/>
      <c r="AP15" s="1109"/>
      <c r="AQ15" s="1109"/>
      <c r="AR15" s="1109"/>
      <c r="AS15" s="1109"/>
      <c r="AT15" s="1109"/>
      <c r="AU15" s="1110"/>
      <c r="AV15" s="1110"/>
      <c r="AW15" s="1110"/>
      <c r="AX15" s="1110"/>
      <c r="AY15" s="1111"/>
      <c r="AZ15" s="228"/>
      <c r="BA15" s="228"/>
      <c r="BB15" s="228"/>
      <c r="BC15" s="228"/>
      <c r="BD15" s="228"/>
      <c r="BE15" s="229"/>
      <c r="BF15" s="229"/>
      <c r="BG15" s="229"/>
      <c r="BH15" s="229"/>
      <c r="BI15" s="229"/>
      <c r="BJ15" s="229"/>
      <c r="BK15" s="229"/>
      <c r="BL15" s="229"/>
      <c r="BM15" s="229"/>
      <c r="BN15" s="229"/>
      <c r="BO15" s="229"/>
      <c r="BP15" s="229"/>
      <c r="BQ15" s="234">
        <v>9</v>
      </c>
      <c r="BR15" s="235"/>
      <c r="BS15" s="1020"/>
      <c r="BT15" s="1021"/>
      <c r="BU15" s="1021"/>
      <c r="BV15" s="1021"/>
      <c r="BW15" s="1021"/>
      <c r="BX15" s="1021"/>
      <c r="BY15" s="1021"/>
      <c r="BZ15" s="1021"/>
      <c r="CA15" s="1021"/>
      <c r="CB15" s="1021"/>
      <c r="CC15" s="1021"/>
      <c r="CD15" s="1021"/>
      <c r="CE15" s="1021"/>
      <c r="CF15" s="1021"/>
      <c r="CG15" s="1042"/>
      <c r="CH15" s="1017"/>
      <c r="CI15" s="1018"/>
      <c r="CJ15" s="1018"/>
      <c r="CK15" s="1018"/>
      <c r="CL15" s="1019"/>
      <c r="CM15" s="1017"/>
      <c r="CN15" s="1018"/>
      <c r="CO15" s="1018"/>
      <c r="CP15" s="1018"/>
      <c r="CQ15" s="1019"/>
      <c r="CR15" s="1017"/>
      <c r="CS15" s="1018"/>
      <c r="CT15" s="1018"/>
      <c r="CU15" s="1018"/>
      <c r="CV15" s="1019"/>
      <c r="CW15" s="1017"/>
      <c r="CX15" s="1018"/>
      <c r="CY15" s="1018"/>
      <c r="CZ15" s="1018"/>
      <c r="DA15" s="1019"/>
      <c r="DB15" s="1017"/>
      <c r="DC15" s="1018"/>
      <c r="DD15" s="1018"/>
      <c r="DE15" s="1018"/>
      <c r="DF15" s="1019"/>
      <c r="DG15" s="1017"/>
      <c r="DH15" s="1018"/>
      <c r="DI15" s="1018"/>
      <c r="DJ15" s="1018"/>
      <c r="DK15" s="1019"/>
      <c r="DL15" s="1017"/>
      <c r="DM15" s="1018"/>
      <c r="DN15" s="1018"/>
      <c r="DO15" s="1018"/>
      <c r="DP15" s="1019"/>
      <c r="DQ15" s="1017"/>
      <c r="DR15" s="1018"/>
      <c r="DS15" s="1018"/>
      <c r="DT15" s="1018"/>
      <c r="DU15" s="1019"/>
      <c r="DV15" s="1020"/>
      <c r="DW15" s="1021"/>
      <c r="DX15" s="1021"/>
      <c r="DY15" s="1021"/>
      <c r="DZ15" s="1022"/>
      <c r="EA15" s="230"/>
    </row>
    <row r="16" spans="1:131" s="231" customFormat="1" ht="26.25" customHeight="1" x14ac:dyDescent="0.15">
      <c r="A16" s="234">
        <v>10</v>
      </c>
      <c r="B16" s="1058"/>
      <c r="C16" s="1059"/>
      <c r="D16" s="1059"/>
      <c r="E16" s="1059"/>
      <c r="F16" s="1059"/>
      <c r="G16" s="1059"/>
      <c r="H16" s="1059"/>
      <c r="I16" s="1059"/>
      <c r="J16" s="1059"/>
      <c r="K16" s="1059"/>
      <c r="L16" s="1059"/>
      <c r="M16" s="1059"/>
      <c r="N16" s="1059"/>
      <c r="O16" s="1059"/>
      <c r="P16" s="1060"/>
      <c r="Q16" s="1066"/>
      <c r="R16" s="1067"/>
      <c r="S16" s="1067"/>
      <c r="T16" s="1067"/>
      <c r="U16" s="1067"/>
      <c r="V16" s="1067"/>
      <c r="W16" s="1067"/>
      <c r="X16" s="1067"/>
      <c r="Y16" s="1067"/>
      <c r="Z16" s="1067"/>
      <c r="AA16" s="1067"/>
      <c r="AB16" s="1067"/>
      <c r="AC16" s="1067"/>
      <c r="AD16" s="1067"/>
      <c r="AE16" s="1068"/>
      <c r="AF16" s="1063"/>
      <c r="AG16" s="1064"/>
      <c r="AH16" s="1064"/>
      <c r="AI16" s="1064"/>
      <c r="AJ16" s="1065"/>
      <c r="AK16" s="1108"/>
      <c r="AL16" s="1109"/>
      <c r="AM16" s="1109"/>
      <c r="AN16" s="1109"/>
      <c r="AO16" s="1109"/>
      <c r="AP16" s="1109"/>
      <c r="AQ16" s="1109"/>
      <c r="AR16" s="1109"/>
      <c r="AS16" s="1109"/>
      <c r="AT16" s="1109"/>
      <c r="AU16" s="1110"/>
      <c r="AV16" s="1110"/>
      <c r="AW16" s="1110"/>
      <c r="AX16" s="1110"/>
      <c r="AY16" s="1111"/>
      <c r="AZ16" s="228"/>
      <c r="BA16" s="228"/>
      <c r="BB16" s="228"/>
      <c r="BC16" s="228"/>
      <c r="BD16" s="228"/>
      <c r="BE16" s="229"/>
      <c r="BF16" s="229"/>
      <c r="BG16" s="229"/>
      <c r="BH16" s="229"/>
      <c r="BI16" s="229"/>
      <c r="BJ16" s="229"/>
      <c r="BK16" s="229"/>
      <c r="BL16" s="229"/>
      <c r="BM16" s="229"/>
      <c r="BN16" s="229"/>
      <c r="BO16" s="229"/>
      <c r="BP16" s="229"/>
      <c r="BQ16" s="234">
        <v>10</v>
      </c>
      <c r="BR16" s="235"/>
      <c r="BS16" s="1020"/>
      <c r="BT16" s="1021"/>
      <c r="BU16" s="1021"/>
      <c r="BV16" s="1021"/>
      <c r="BW16" s="1021"/>
      <c r="BX16" s="1021"/>
      <c r="BY16" s="1021"/>
      <c r="BZ16" s="1021"/>
      <c r="CA16" s="1021"/>
      <c r="CB16" s="1021"/>
      <c r="CC16" s="1021"/>
      <c r="CD16" s="1021"/>
      <c r="CE16" s="1021"/>
      <c r="CF16" s="1021"/>
      <c r="CG16" s="1042"/>
      <c r="CH16" s="1017"/>
      <c r="CI16" s="1018"/>
      <c r="CJ16" s="1018"/>
      <c r="CK16" s="1018"/>
      <c r="CL16" s="1019"/>
      <c r="CM16" s="1017"/>
      <c r="CN16" s="1018"/>
      <c r="CO16" s="1018"/>
      <c r="CP16" s="1018"/>
      <c r="CQ16" s="1019"/>
      <c r="CR16" s="1017"/>
      <c r="CS16" s="1018"/>
      <c r="CT16" s="1018"/>
      <c r="CU16" s="1018"/>
      <c r="CV16" s="1019"/>
      <c r="CW16" s="1017"/>
      <c r="CX16" s="1018"/>
      <c r="CY16" s="1018"/>
      <c r="CZ16" s="1018"/>
      <c r="DA16" s="1019"/>
      <c r="DB16" s="1017"/>
      <c r="DC16" s="1018"/>
      <c r="DD16" s="1018"/>
      <c r="DE16" s="1018"/>
      <c r="DF16" s="1019"/>
      <c r="DG16" s="1017"/>
      <c r="DH16" s="1018"/>
      <c r="DI16" s="1018"/>
      <c r="DJ16" s="1018"/>
      <c r="DK16" s="1019"/>
      <c r="DL16" s="1017"/>
      <c r="DM16" s="1018"/>
      <c r="DN16" s="1018"/>
      <c r="DO16" s="1018"/>
      <c r="DP16" s="1019"/>
      <c r="DQ16" s="1017"/>
      <c r="DR16" s="1018"/>
      <c r="DS16" s="1018"/>
      <c r="DT16" s="1018"/>
      <c r="DU16" s="1019"/>
      <c r="DV16" s="1020"/>
      <c r="DW16" s="1021"/>
      <c r="DX16" s="1021"/>
      <c r="DY16" s="1021"/>
      <c r="DZ16" s="1022"/>
      <c r="EA16" s="230"/>
    </row>
    <row r="17" spans="1:131" s="231" customFormat="1" ht="26.25" customHeight="1" x14ac:dyDescent="0.15">
      <c r="A17" s="234">
        <v>11</v>
      </c>
      <c r="B17" s="1058"/>
      <c r="C17" s="1059"/>
      <c r="D17" s="1059"/>
      <c r="E17" s="1059"/>
      <c r="F17" s="1059"/>
      <c r="G17" s="1059"/>
      <c r="H17" s="1059"/>
      <c r="I17" s="1059"/>
      <c r="J17" s="1059"/>
      <c r="K17" s="1059"/>
      <c r="L17" s="1059"/>
      <c r="M17" s="1059"/>
      <c r="N17" s="1059"/>
      <c r="O17" s="1059"/>
      <c r="P17" s="1060"/>
      <c r="Q17" s="1066"/>
      <c r="R17" s="1067"/>
      <c r="S17" s="1067"/>
      <c r="T17" s="1067"/>
      <c r="U17" s="1067"/>
      <c r="V17" s="1067"/>
      <c r="W17" s="1067"/>
      <c r="X17" s="1067"/>
      <c r="Y17" s="1067"/>
      <c r="Z17" s="1067"/>
      <c r="AA17" s="1067"/>
      <c r="AB17" s="1067"/>
      <c r="AC17" s="1067"/>
      <c r="AD17" s="1067"/>
      <c r="AE17" s="1068"/>
      <c r="AF17" s="1063"/>
      <c r="AG17" s="1064"/>
      <c r="AH17" s="1064"/>
      <c r="AI17" s="1064"/>
      <c r="AJ17" s="1065"/>
      <c r="AK17" s="1108"/>
      <c r="AL17" s="1109"/>
      <c r="AM17" s="1109"/>
      <c r="AN17" s="1109"/>
      <c r="AO17" s="1109"/>
      <c r="AP17" s="1109"/>
      <c r="AQ17" s="1109"/>
      <c r="AR17" s="1109"/>
      <c r="AS17" s="1109"/>
      <c r="AT17" s="1109"/>
      <c r="AU17" s="1110"/>
      <c r="AV17" s="1110"/>
      <c r="AW17" s="1110"/>
      <c r="AX17" s="1110"/>
      <c r="AY17" s="1111"/>
      <c r="AZ17" s="228"/>
      <c r="BA17" s="228"/>
      <c r="BB17" s="228"/>
      <c r="BC17" s="228"/>
      <c r="BD17" s="228"/>
      <c r="BE17" s="229"/>
      <c r="BF17" s="229"/>
      <c r="BG17" s="229"/>
      <c r="BH17" s="229"/>
      <c r="BI17" s="229"/>
      <c r="BJ17" s="229"/>
      <c r="BK17" s="229"/>
      <c r="BL17" s="229"/>
      <c r="BM17" s="229"/>
      <c r="BN17" s="229"/>
      <c r="BO17" s="229"/>
      <c r="BP17" s="229"/>
      <c r="BQ17" s="234">
        <v>11</v>
      </c>
      <c r="BR17" s="235"/>
      <c r="BS17" s="1020"/>
      <c r="BT17" s="1021"/>
      <c r="BU17" s="1021"/>
      <c r="BV17" s="1021"/>
      <c r="BW17" s="1021"/>
      <c r="BX17" s="1021"/>
      <c r="BY17" s="1021"/>
      <c r="BZ17" s="1021"/>
      <c r="CA17" s="1021"/>
      <c r="CB17" s="1021"/>
      <c r="CC17" s="1021"/>
      <c r="CD17" s="1021"/>
      <c r="CE17" s="1021"/>
      <c r="CF17" s="1021"/>
      <c r="CG17" s="1042"/>
      <c r="CH17" s="1017"/>
      <c r="CI17" s="1018"/>
      <c r="CJ17" s="1018"/>
      <c r="CK17" s="1018"/>
      <c r="CL17" s="1019"/>
      <c r="CM17" s="1017"/>
      <c r="CN17" s="1018"/>
      <c r="CO17" s="1018"/>
      <c r="CP17" s="1018"/>
      <c r="CQ17" s="1019"/>
      <c r="CR17" s="1017"/>
      <c r="CS17" s="1018"/>
      <c r="CT17" s="1018"/>
      <c r="CU17" s="1018"/>
      <c r="CV17" s="1019"/>
      <c r="CW17" s="1017"/>
      <c r="CX17" s="1018"/>
      <c r="CY17" s="1018"/>
      <c r="CZ17" s="1018"/>
      <c r="DA17" s="1019"/>
      <c r="DB17" s="1017"/>
      <c r="DC17" s="1018"/>
      <c r="DD17" s="1018"/>
      <c r="DE17" s="1018"/>
      <c r="DF17" s="1019"/>
      <c r="DG17" s="1017"/>
      <c r="DH17" s="1018"/>
      <c r="DI17" s="1018"/>
      <c r="DJ17" s="1018"/>
      <c r="DK17" s="1019"/>
      <c r="DL17" s="1017"/>
      <c r="DM17" s="1018"/>
      <c r="DN17" s="1018"/>
      <c r="DO17" s="1018"/>
      <c r="DP17" s="1019"/>
      <c r="DQ17" s="1017"/>
      <c r="DR17" s="1018"/>
      <c r="DS17" s="1018"/>
      <c r="DT17" s="1018"/>
      <c r="DU17" s="1019"/>
      <c r="DV17" s="1020"/>
      <c r="DW17" s="1021"/>
      <c r="DX17" s="1021"/>
      <c r="DY17" s="1021"/>
      <c r="DZ17" s="1022"/>
      <c r="EA17" s="230"/>
    </row>
    <row r="18" spans="1:131" s="231" customFormat="1" ht="26.25" customHeight="1" x14ac:dyDescent="0.15">
      <c r="A18" s="234">
        <v>12</v>
      </c>
      <c r="B18" s="1058"/>
      <c r="C18" s="1059"/>
      <c r="D18" s="1059"/>
      <c r="E18" s="1059"/>
      <c r="F18" s="1059"/>
      <c r="G18" s="1059"/>
      <c r="H18" s="1059"/>
      <c r="I18" s="1059"/>
      <c r="J18" s="1059"/>
      <c r="K18" s="1059"/>
      <c r="L18" s="1059"/>
      <c r="M18" s="1059"/>
      <c r="N18" s="1059"/>
      <c r="O18" s="1059"/>
      <c r="P18" s="1060"/>
      <c r="Q18" s="1066"/>
      <c r="R18" s="1067"/>
      <c r="S18" s="1067"/>
      <c r="T18" s="1067"/>
      <c r="U18" s="1067"/>
      <c r="V18" s="1067"/>
      <c r="W18" s="1067"/>
      <c r="X18" s="1067"/>
      <c r="Y18" s="1067"/>
      <c r="Z18" s="1067"/>
      <c r="AA18" s="1067"/>
      <c r="AB18" s="1067"/>
      <c r="AC18" s="1067"/>
      <c r="AD18" s="1067"/>
      <c r="AE18" s="1068"/>
      <c r="AF18" s="1063"/>
      <c r="AG18" s="1064"/>
      <c r="AH18" s="1064"/>
      <c r="AI18" s="1064"/>
      <c r="AJ18" s="1065"/>
      <c r="AK18" s="1108"/>
      <c r="AL18" s="1109"/>
      <c r="AM18" s="1109"/>
      <c r="AN18" s="1109"/>
      <c r="AO18" s="1109"/>
      <c r="AP18" s="1109"/>
      <c r="AQ18" s="1109"/>
      <c r="AR18" s="1109"/>
      <c r="AS18" s="1109"/>
      <c r="AT18" s="1109"/>
      <c r="AU18" s="1110"/>
      <c r="AV18" s="1110"/>
      <c r="AW18" s="1110"/>
      <c r="AX18" s="1110"/>
      <c r="AY18" s="1111"/>
      <c r="AZ18" s="228"/>
      <c r="BA18" s="228"/>
      <c r="BB18" s="228"/>
      <c r="BC18" s="228"/>
      <c r="BD18" s="228"/>
      <c r="BE18" s="229"/>
      <c r="BF18" s="229"/>
      <c r="BG18" s="229"/>
      <c r="BH18" s="229"/>
      <c r="BI18" s="229"/>
      <c r="BJ18" s="229"/>
      <c r="BK18" s="229"/>
      <c r="BL18" s="229"/>
      <c r="BM18" s="229"/>
      <c r="BN18" s="229"/>
      <c r="BO18" s="229"/>
      <c r="BP18" s="229"/>
      <c r="BQ18" s="234">
        <v>12</v>
      </c>
      <c r="BR18" s="235"/>
      <c r="BS18" s="1020"/>
      <c r="BT18" s="1021"/>
      <c r="BU18" s="1021"/>
      <c r="BV18" s="1021"/>
      <c r="BW18" s="1021"/>
      <c r="BX18" s="1021"/>
      <c r="BY18" s="1021"/>
      <c r="BZ18" s="1021"/>
      <c r="CA18" s="1021"/>
      <c r="CB18" s="1021"/>
      <c r="CC18" s="1021"/>
      <c r="CD18" s="1021"/>
      <c r="CE18" s="1021"/>
      <c r="CF18" s="1021"/>
      <c r="CG18" s="1042"/>
      <c r="CH18" s="1017"/>
      <c r="CI18" s="1018"/>
      <c r="CJ18" s="1018"/>
      <c r="CK18" s="1018"/>
      <c r="CL18" s="1019"/>
      <c r="CM18" s="1017"/>
      <c r="CN18" s="1018"/>
      <c r="CO18" s="1018"/>
      <c r="CP18" s="1018"/>
      <c r="CQ18" s="1019"/>
      <c r="CR18" s="1017"/>
      <c r="CS18" s="1018"/>
      <c r="CT18" s="1018"/>
      <c r="CU18" s="1018"/>
      <c r="CV18" s="1019"/>
      <c r="CW18" s="1017"/>
      <c r="CX18" s="1018"/>
      <c r="CY18" s="1018"/>
      <c r="CZ18" s="1018"/>
      <c r="DA18" s="1019"/>
      <c r="DB18" s="1017"/>
      <c r="DC18" s="1018"/>
      <c r="DD18" s="1018"/>
      <c r="DE18" s="1018"/>
      <c r="DF18" s="1019"/>
      <c r="DG18" s="1017"/>
      <c r="DH18" s="1018"/>
      <c r="DI18" s="1018"/>
      <c r="DJ18" s="1018"/>
      <c r="DK18" s="1019"/>
      <c r="DL18" s="1017"/>
      <c r="DM18" s="1018"/>
      <c r="DN18" s="1018"/>
      <c r="DO18" s="1018"/>
      <c r="DP18" s="1019"/>
      <c r="DQ18" s="1017"/>
      <c r="DR18" s="1018"/>
      <c r="DS18" s="1018"/>
      <c r="DT18" s="1018"/>
      <c r="DU18" s="1019"/>
      <c r="DV18" s="1020"/>
      <c r="DW18" s="1021"/>
      <c r="DX18" s="1021"/>
      <c r="DY18" s="1021"/>
      <c r="DZ18" s="1022"/>
      <c r="EA18" s="230"/>
    </row>
    <row r="19" spans="1:131" s="231" customFormat="1" ht="26.25" customHeight="1" x14ac:dyDescent="0.15">
      <c r="A19" s="234">
        <v>13</v>
      </c>
      <c r="B19" s="1058"/>
      <c r="C19" s="1059"/>
      <c r="D19" s="1059"/>
      <c r="E19" s="1059"/>
      <c r="F19" s="1059"/>
      <c r="G19" s="1059"/>
      <c r="H19" s="1059"/>
      <c r="I19" s="1059"/>
      <c r="J19" s="1059"/>
      <c r="K19" s="1059"/>
      <c r="L19" s="1059"/>
      <c r="M19" s="1059"/>
      <c r="N19" s="1059"/>
      <c r="O19" s="1059"/>
      <c r="P19" s="1060"/>
      <c r="Q19" s="1066"/>
      <c r="R19" s="1067"/>
      <c r="S19" s="1067"/>
      <c r="T19" s="1067"/>
      <c r="U19" s="1067"/>
      <c r="V19" s="1067"/>
      <c r="W19" s="1067"/>
      <c r="X19" s="1067"/>
      <c r="Y19" s="1067"/>
      <c r="Z19" s="1067"/>
      <c r="AA19" s="1067"/>
      <c r="AB19" s="1067"/>
      <c r="AC19" s="1067"/>
      <c r="AD19" s="1067"/>
      <c r="AE19" s="1068"/>
      <c r="AF19" s="1063"/>
      <c r="AG19" s="1064"/>
      <c r="AH19" s="1064"/>
      <c r="AI19" s="1064"/>
      <c r="AJ19" s="1065"/>
      <c r="AK19" s="1108"/>
      <c r="AL19" s="1109"/>
      <c r="AM19" s="1109"/>
      <c r="AN19" s="1109"/>
      <c r="AO19" s="1109"/>
      <c r="AP19" s="1109"/>
      <c r="AQ19" s="1109"/>
      <c r="AR19" s="1109"/>
      <c r="AS19" s="1109"/>
      <c r="AT19" s="1109"/>
      <c r="AU19" s="1110"/>
      <c r="AV19" s="1110"/>
      <c r="AW19" s="1110"/>
      <c r="AX19" s="1110"/>
      <c r="AY19" s="1111"/>
      <c r="AZ19" s="228"/>
      <c r="BA19" s="228"/>
      <c r="BB19" s="228"/>
      <c r="BC19" s="228"/>
      <c r="BD19" s="228"/>
      <c r="BE19" s="229"/>
      <c r="BF19" s="229"/>
      <c r="BG19" s="229"/>
      <c r="BH19" s="229"/>
      <c r="BI19" s="229"/>
      <c r="BJ19" s="229"/>
      <c r="BK19" s="229"/>
      <c r="BL19" s="229"/>
      <c r="BM19" s="229"/>
      <c r="BN19" s="229"/>
      <c r="BO19" s="229"/>
      <c r="BP19" s="229"/>
      <c r="BQ19" s="234">
        <v>13</v>
      </c>
      <c r="BR19" s="235"/>
      <c r="BS19" s="1020"/>
      <c r="BT19" s="1021"/>
      <c r="BU19" s="1021"/>
      <c r="BV19" s="1021"/>
      <c r="BW19" s="1021"/>
      <c r="BX19" s="1021"/>
      <c r="BY19" s="1021"/>
      <c r="BZ19" s="1021"/>
      <c r="CA19" s="1021"/>
      <c r="CB19" s="1021"/>
      <c r="CC19" s="1021"/>
      <c r="CD19" s="1021"/>
      <c r="CE19" s="1021"/>
      <c r="CF19" s="1021"/>
      <c r="CG19" s="1042"/>
      <c r="CH19" s="1017"/>
      <c r="CI19" s="1018"/>
      <c r="CJ19" s="1018"/>
      <c r="CK19" s="1018"/>
      <c r="CL19" s="1019"/>
      <c r="CM19" s="1017"/>
      <c r="CN19" s="1018"/>
      <c r="CO19" s="1018"/>
      <c r="CP19" s="1018"/>
      <c r="CQ19" s="1019"/>
      <c r="CR19" s="1017"/>
      <c r="CS19" s="1018"/>
      <c r="CT19" s="1018"/>
      <c r="CU19" s="1018"/>
      <c r="CV19" s="1019"/>
      <c r="CW19" s="1017"/>
      <c r="CX19" s="1018"/>
      <c r="CY19" s="1018"/>
      <c r="CZ19" s="1018"/>
      <c r="DA19" s="1019"/>
      <c r="DB19" s="1017"/>
      <c r="DC19" s="1018"/>
      <c r="DD19" s="1018"/>
      <c r="DE19" s="1018"/>
      <c r="DF19" s="1019"/>
      <c r="DG19" s="1017"/>
      <c r="DH19" s="1018"/>
      <c r="DI19" s="1018"/>
      <c r="DJ19" s="1018"/>
      <c r="DK19" s="1019"/>
      <c r="DL19" s="1017"/>
      <c r="DM19" s="1018"/>
      <c r="DN19" s="1018"/>
      <c r="DO19" s="1018"/>
      <c r="DP19" s="1019"/>
      <c r="DQ19" s="1017"/>
      <c r="DR19" s="1018"/>
      <c r="DS19" s="1018"/>
      <c r="DT19" s="1018"/>
      <c r="DU19" s="1019"/>
      <c r="DV19" s="1020"/>
      <c r="DW19" s="1021"/>
      <c r="DX19" s="1021"/>
      <c r="DY19" s="1021"/>
      <c r="DZ19" s="1022"/>
      <c r="EA19" s="230"/>
    </row>
    <row r="20" spans="1:131" s="231" customFormat="1" ht="26.25" customHeight="1" x14ac:dyDescent="0.15">
      <c r="A20" s="234">
        <v>14</v>
      </c>
      <c r="B20" s="1058"/>
      <c r="C20" s="1059"/>
      <c r="D20" s="1059"/>
      <c r="E20" s="1059"/>
      <c r="F20" s="1059"/>
      <c r="G20" s="1059"/>
      <c r="H20" s="1059"/>
      <c r="I20" s="1059"/>
      <c r="J20" s="1059"/>
      <c r="K20" s="1059"/>
      <c r="L20" s="1059"/>
      <c r="M20" s="1059"/>
      <c r="N20" s="1059"/>
      <c r="O20" s="1059"/>
      <c r="P20" s="1060"/>
      <c r="Q20" s="1066"/>
      <c r="R20" s="1067"/>
      <c r="S20" s="1067"/>
      <c r="T20" s="1067"/>
      <c r="U20" s="1067"/>
      <c r="V20" s="1067"/>
      <c r="W20" s="1067"/>
      <c r="X20" s="1067"/>
      <c r="Y20" s="1067"/>
      <c r="Z20" s="1067"/>
      <c r="AA20" s="1067"/>
      <c r="AB20" s="1067"/>
      <c r="AC20" s="1067"/>
      <c r="AD20" s="1067"/>
      <c r="AE20" s="1068"/>
      <c r="AF20" s="1063"/>
      <c r="AG20" s="1064"/>
      <c r="AH20" s="1064"/>
      <c r="AI20" s="1064"/>
      <c r="AJ20" s="1065"/>
      <c r="AK20" s="1108"/>
      <c r="AL20" s="1109"/>
      <c r="AM20" s="1109"/>
      <c r="AN20" s="1109"/>
      <c r="AO20" s="1109"/>
      <c r="AP20" s="1109"/>
      <c r="AQ20" s="1109"/>
      <c r="AR20" s="1109"/>
      <c r="AS20" s="1109"/>
      <c r="AT20" s="1109"/>
      <c r="AU20" s="1110"/>
      <c r="AV20" s="1110"/>
      <c r="AW20" s="1110"/>
      <c r="AX20" s="1110"/>
      <c r="AY20" s="1111"/>
      <c r="AZ20" s="228"/>
      <c r="BA20" s="228"/>
      <c r="BB20" s="228"/>
      <c r="BC20" s="228"/>
      <c r="BD20" s="228"/>
      <c r="BE20" s="229"/>
      <c r="BF20" s="229"/>
      <c r="BG20" s="229"/>
      <c r="BH20" s="229"/>
      <c r="BI20" s="229"/>
      <c r="BJ20" s="229"/>
      <c r="BK20" s="229"/>
      <c r="BL20" s="229"/>
      <c r="BM20" s="229"/>
      <c r="BN20" s="229"/>
      <c r="BO20" s="229"/>
      <c r="BP20" s="229"/>
      <c r="BQ20" s="234">
        <v>14</v>
      </c>
      <c r="BR20" s="235"/>
      <c r="BS20" s="1020"/>
      <c r="BT20" s="1021"/>
      <c r="BU20" s="1021"/>
      <c r="BV20" s="1021"/>
      <c r="BW20" s="1021"/>
      <c r="BX20" s="1021"/>
      <c r="BY20" s="1021"/>
      <c r="BZ20" s="1021"/>
      <c r="CA20" s="1021"/>
      <c r="CB20" s="1021"/>
      <c r="CC20" s="1021"/>
      <c r="CD20" s="1021"/>
      <c r="CE20" s="1021"/>
      <c r="CF20" s="1021"/>
      <c r="CG20" s="1042"/>
      <c r="CH20" s="1017"/>
      <c r="CI20" s="1018"/>
      <c r="CJ20" s="1018"/>
      <c r="CK20" s="1018"/>
      <c r="CL20" s="1019"/>
      <c r="CM20" s="1017"/>
      <c r="CN20" s="1018"/>
      <c r="CO20" s="1018"/>
      <c r="CP20" s="1018"/>
      <c r="CQ20" s="1019"/>
      <c r="CR20" s="1017"/>
      <c r="CS20" s="1018"/>
      <c r="CT20" s="1018"/>
      <c r="CU20" s="1018"/>
      <c r="CV20" s="1019"/>
      <c r="CW20" s="1017"/>
      <c r="CX20" s="1018"/>
      <c r="CY20" s="1018"/>
      <c r="CZ20" s="1018"/>
      <c r="DA20" s="1019"/>
      <c r="DB20" s="1017"/>
      <c r="DC20" s="1018"/>
      <c r="DD20" s="1018"/>
      <c r="DE20" s="1018"/>
      <c r="DF20" s="1019"/>
      <c r="DG20" s="1017"/>
      <c r="DH20" s="1018"/>
      <c r="DI20" s="1018"/>
      <c r="DJ20" s="1018"/>
      <c r="DK20" s="1019"/>
      <c r="DL20" s="1017"/>
      <c r="DM20" s="1018"/>
      <c r="DN20" s="1018"/>
      <c r="DO20" s="1018"/>
      <c r="DP20" s="1019"/>
      <c r="DQ20" s="1017"/>
      <c r="DR20" s="1018"/>
      <c r="DS20" s="1018"/>
      <c r="DT20" s="1018"/>
      <c r="DU20" s="1019"/>
      <c r="DV20" s="1020"/>
      <c r="DW20" s="1021"/>
      <c r="DX20" s="1021"/>
      <c r="DY20" s="1021"/>
      <c r="DZ20" s="1022"/>
      <c r="EA20" s="230"/>
    </row>
    <row r="21" spans="1:131" s="231" customFormat="1" ht="26.25" customHeight="1" thickBot="1" x14ac:dyDescent="0.2">
      <c r="A21" s="234">
        <v>15</v>
      </c>
      <c r="B21" s="1058"/>
      <c r="C21" s="1059"/>
      <c r="D21" s="1059"/>
      <c r="E21" s="1059"/>
      <c r="F21" s="1059"/>
      <c r="G21" s="1059"/>
      <c r="H21" s="1059"/>
      <c r="I21" s="1059"/>
      <c r="J21" s="1059"/>
      <c r="K21" s="1059"/>
      <c r="L21" s="1059"/>
      <c r="M21" s="1059"/>
      <c r="N21" s="1059"/>
      <c r="O21" s="1059"/>
      <c r="P21" s="1060"/>
      <c r="Q21" s="1066"/>
      <c r="R21" s="1067"/>
      <c r="S21" s="1067"/>
      <c r="T21" s="1067"/>
      <c r="U21" s="1067"/>
      <c r="V21" s="1067"/>
      <c r="W21" s="1067"/>
      <c r="X21" s="1067"/>
      <c r="Y21" s="1067"/>
      <c r="Z21" s="1067"/>
      <c r="AA21" s="1067"/>
      <c r="AB21" s="1067"/>
      <c r="AC21" s="1067"/>
      <c r="AD21" s="1067"/>
      <c r="AE21" s="1068"/>
      <c r="AF21" s="1063"/>
      <c r="AG21" s="1064"/>
      <c r="AH21" s="1064"/>
      <c r="AI21" s="1064"/>
      <c r="AJ21" s="1065"/>
      <c r="AK21" s="1108"/>
      <c r="AL21" s="1109"/>
      <c r="AM21" s="1109"/>
      <c r="AN21" s="1109"/>
      <c r="AO21" s="1109"/>
      <c r="AP21" s="1109"/>
      <c r="AQ21" s="1109"/>
      <c r="AR21" s="1109"/>
      <c r="AS21" s="1109"/>
      <c r="AT21" s="1109"/>
      <c r="AU21" s="1110"/>
      <c r="AV21" s="1110"/>
      <c r="AW21" s="1110"/>
      <c r="AX21" s="1110"/>
      <c r="AY21" s="1111"/>
      <c r="AZ21" s="228"/>
      <c r="BA21" s="228"/>
      <c r="BB21" s="228"/>
      <c r="BC21" s="228"/>
      <c r="BD21" s="228"/>
      <c r="BE21" s="229"/>
      <c r="BF21" s="229"/>
      <c r="BG21" s="229"/>
      <c r="BH21" s="229"/>
      <c r="BI21" s="229"/>
      <c r="BJ21" s="229"/>
      <c r="BK21" s="229"/>
      <c r="BL21" s="229"/>
      <c r="BM21" s="229"/>
      <c r="BN21" s="229"/>
      <c r="BO21" s="229"/>
      <c r="BP21" s="229"/>
      <c r="BQ21" s="234">
        <v>15</v>
      </c>
      <c r="BR21" s="235"/>
      <c r="BS21" s="1020"/>
      <c r="BT21" s="1021"/>
      <c r="BU21" s="1021"/>
      <c r="BV21" s="1021"/>
      <c r="BW21" s="1021"/>
      <c r="BX21" s="1021"/>
      <c r="BY21" s="1021"/>
      <c r="BZ21" s="1021"/>
      <c r="CA21" s="1021"/>
      <c r="CB21" s="1021"/>
      <c r="CC21" s="1021"/>
      <c r="CD21" s="1021"/>
      <c r="CE21" s="1021"/>
      <c r="CF21" s="1021"/>
      <c r="CG21" s="1042"/>
      <c r="CH21" s="1017"/>
      <c r="CI21" s="1018"/>
      <c r="CJ21" s="1018"/>
      <c r="CK21" s="1018"/>
      <c r="CL21" s="1019"/>
      <c r="CM21" s="1017"/>
      <c r="CN21" s="1018"/>
      <c r="CO21" s="1018"/>
      <c r="CP21" s="1018"/>
      <c r="CQ21" s="1019"/>
      <c r="CR21" s="1017"/>
      <c r="CS21" s="1018"/>
      <c r="CT21" s="1018"/>
      <c r="CU21" s="1018"/>
      <c r="CV21" s="1019"/>
      <c r="CW21" s="1017"/>
      <c r="CX21" s="1018"/>
      <c r="CY21" s="1018"/>
      <c r="CZ21" s="1018"/>
      <c r="DA21" s="1019"/>
      <c r="DB21" s="1017"/>
      <c r="DC21" s="1018"/>
      <c r="DD21" s="1018"/>
      <c r="DE21" s="1018"/>
      <c r="DF21" s="1019"/>
      <c r="DG21" s="1017"/>
      <c r="DH21" s="1018"/>
      <c r="DI21" s="1018"/>
      <c r="DJ21" s="1018"/>
      <c r="DK21" s="1019"/>
      <c r="DL21" s="1017"/>
      <c r="DM21" s="1018"/>
      <c r="DN21" s="1018"/>
      <c r="DO21" s="1018"/>
      <c r="DP21" s="1019"/>
      <c r="DQ21" s="1017"/>
      <c r="DR21" s="1018"/>
      <c r="DS21" s="1018"/>
      <c r="DT21" s="1018"/>
      <c r="DU21" s="1019"/>
      <c r="DV21" s="1020"/>
      <c r="DW21" s="1021"/>
      <c r="DX21" s="1021"/>
      <c r="DY21" s="1021"/>
      <c r="DZ21" s="1022"/>
      <c r="EA21" s="230"/>
    </row>
    <row r="22" spans="1:131" s="231" customFormat="1" ht="26.25" customHeight="1" x14ac:dyDescent="0.15">
      <c r="A22" s="234">
        <v>16</v>
      </c>
      <c r="B22" s="1058"/>
      <c r="C22" s="1059"/>
      <c r="D22" s="1059"/>
      <c r="E22" s="1059"/>
      <c r="F22" s="1059"/>
      <c r="G22" s="1059"/>
      <c r="H22" s="1059"/>
      <c r="I22" s="1059"/>
      <c r="J22" s="1059"/>
      <c r="K22" s="1059"/>
      <c r="L22" s="1059"/>
      <c r="M22" s="1059"/>
      <c r="N22" s="1059"/>
      <c r="O22" s="1059"/>
      <c r="P22" s="1060"/>
      <c r="Q22" s="1101"/>
      <c r="R22" s="1102"/>
      <c r="S22" s="1102"/>
      <c r="T22" s="1102"/>
      <c r="U22" s="1102"/>
      <c r="V22" s="1102"/>
      <c r="W22" s="1102"/>
      <c r="X22" s="1102"/>
      <c r="Y22" s="1102"/>
      <c r="Z22" s="1102"/>
      <c r="AA22" s="1102"/>
      <c r="AB22" s="1102"/>
      <c r="AC22" s="1102"/>
      <c r="AD22" s="1102"/>
      <c r="AE22" s="1103"/>
      <c r="AF22" s="1063"/>
      <c r="AG22" s="1064"/>
      <c r="AH22" s="1064"/>
      <c r="AI22" s="1064"/>
      <c r="AJ22" s="1065"/>
      <c r="AK22" s="1104"/>
      <c r="AL22" s="1105"/>
      <c r="AM22" s="1105"/>
      <c r="AN22" s="1105"/>
      <c r="AO22" s="1105"/>
      <c r="AP22" s="1105"/>
      <c r="AQ22" s="1105"/>
      <c r="AR22" s="1105"/>
      <c r="AS22" s="1105"/>
      <c r="AT22" s="1105"/>
      <c r="AU22" s="1106"/>
      <c r="AV22" s="1106"/>
      <c r="AW22" s="1106"/>
      <c r="AX22" s="1106"/>
      <c r="AY22" s="1107"/>
      <c r="AZ22" s="1056" t="s">
        <v>388</v>
      </c>
      <c r="BA22" s="1056"/>
      <c r="BB22" s="1056"/>
      <c r="BC22" s="1056"/>
      <c r="BD22" s="1057"/>
      <c r="BE22" s="229"/>
      <c r="BF22" s="229"/>
      <c r="BG22" s="229"/>
      <c r="BH22" s="229"/>
      <c r="BI22" s="229"/>
      <c r="BJ22" s="229"/>
      <c r="BK22" s="229"/>
      <c r="BL22" s="229"/>
      <c r="BM22" s="229"/>
      <c r="BN22" s="229"/>
      <c r="BO22" s="229"/>
      <c r="BP22" s="229"/>
      <c r="BQ22" s="234">
        <v>16</v>
      </c>
      <c r="BR22" s="235"/>
      <c r="BS22" s="1020"/>
      <c r="BT22" s="1021"/>
      <c r="BU22" s="1021"/>
      <c r="BV22" s="1021"/>
      <c r="BW22" s="1021"/>
      <c r="BX22" s="1021"/>
      <c r="BY22" s="1021"/>
      <c r="BZ22" s="1021"/>
      <c r="CA22" s="1021"/>
      <c r="CB22" s="1021"/>
      <c r="CC22" s="1021"/>
      <c r="CD22" s="1021"/>
      <c r="CE22" s="1021"/>
      <c r="CF22" s="1021"/>
      <c r="CG22" s="1042"/>
      <c r="CH22" s="1017"/>
      <c r="CI22" s="1018"/>
      <c r="CJ22" s="1018"/>
      <c r="CK22" s="1018"/>
      <c r="CL22" s="1019"/>
      <c r="CM22" s="1017"/>
      <c r="CN22" s="1018"/>
      <c r="CO22" s="1018"/>
      <c r="CP22" s="1018"/>
      <c r="CQ22" s="1019"/>
      <c r="CR22" s="1017"/>
      <c r="CS22" s="1018"/>
      <c r="CT22" s="1018"/>
      <c r="CU22" s="1018"/>
      <c r="CV22" s="1019"/>
      <c r="CW22" s="1017"/>
      <c r="CX22" s="1018"/>
      <c r="CY22" s="1018"/>
      <c r="CZ22" s="1018"/>
      <c r="DA22" s="1019"/>
      <c r="DB22" s="1017"/>
      <c r="DC22" s="1018"/>
      <c r="DD22" s="1018"/>
      <c r="DE22" s="1018"/>
      <c r="DF22" s="1019"/>
      <c r="DG22" s="1017"/>
      <c r="DH22" s="1018"/>
      <c r="DI22" s="1018"/>
      <c r="DJ22" s="1018"/>
      <c r="DK22" s="1019"/>
      <c r="DL22" s="1017"/>
      <c r="DM22" s="1018"/>
      <c r="DN22" s="1018"/>
      <c r="DO22" s="1018"/>
      <c r="DP22" s="1019"/>
      <c r="DQ22" s="1017"/>
      <c r="DR22" s="1018"/>
      <c r="DS22" s="1018"/>
      <c r="DT22" s="1018"/>
      <c r="DU22" s="1019"/>
      <c r="DV22" s="1020"/>
      <c r="DW22" s="1021"/>
      <c r="DX22" s="1021"/>
      <c r="DY22" s="1021"/>
      <c r="DZ22" s="1022"/>
      <c r="EA22" s="230"/>
    </row>
    <row r="23" spans="1:131" s="231" customFormat="1" ht="26.25" customHeight="1" thickBot="1" x14ac:dyDescent="0.2">
      <c r="A23" s="236" t="s">
        <v>389</v>
      </c>
      <c r="B23" s="965" t="s">
        <v>390</v>
      </c>
      <c r="C23" s="966"/>
      <c r="D23" s="966"/>
      <c r="E23" s="966"/>
      <c r="F23" s="966"/>
      <c r="G23" s="966"/>
      <c r="H23" s="966"/>
      <c r="I23" s="966"/>
      <c r="J23" s="966"/>
      <c r="K23" s="966"/>
      <c r="L23" s="966"/>
      <c r="M23" s="966"/>
      <c r="N23" s="966"/>
      <c r="O23" s="966"/>
      <c r="P23" s="976"/>
      <c r="Q23" s="1095">
        <v>20477</v>
      </c>
      <c r="R23" s="1089"/>
      <c r="S23" s="1089"/>
      <c r="T23" s="1089"/>
      <c r="U23" s="1089"/>
      <c r="V23" s="1089">
        <v>19587</v>
      </c>
      <c r="W23" s="1089"/>
      <c r="X23" s="1089"/>
      <c r="Y23" s="1089"/>
      <c r="Z23" s="1089"/>
      <c r="AA23" s="1089">
        <v>890</v>
      </c>
      <c r="AB23" s="1089"/>
      <c r="AC23" s="1089"/>
      <c r="AD23" s="1089"/>
      <c r="AE23" s="1096"/>
      <c r="AF23" s="1097">
        <v>684</v>
      </c>
      <c r="AG23" s="1089"/>
      <c r="AH23" s="1089"/>
      <c r="AI23" s="1089"/>
      <c r="AJ23" s="1098"/>
      <c r="AK23" s="1099"/>
      <c r="AL23" s="1100"/>
      <c r="AM23" s="1100"/>
      <c r="AN23" s="1100"/>
      <c r="AO23" s="1100"/>
      <c r="AP23" s="1089">
        <v>19184</v>
      </c>
      <c r="AQ23" s="1089"/>
      <c r="AR23" s="1089"/>
      <c r="AS23" s="1089"/>
      <c r="AT23" s="1089"/>
      <c r="AU23" s="1090"/>
      <c r="AV23" s="1090"/>
      <c r="AW23" s="1090"/>
      <c r="AX23" s="1090"/>
      <c r="AY23" s="1091"/>
      <c r="AZ23" s="1092" t="s">
        <v>391</v>
      </c>
      <c r="BA23" s="1093"/>
      <c r="BB23" s="1093"/>
      <c r="BC23" s="1093"/>
      <c r="BD23" s="1094"/>
      <c r="BE23" s="229"/>
      <c r="BF23" s="229"/>
      <c r="BG23" s="229"/>
      <c r="BH23" s="229"/>
      <c r="BI23" s="229"/>
      <c r="BJ23" s="229"/>
      <c r="BK23" s="229"/>
      <c r="BL23" s="229"/>
      <c r="BM23" s="229"/>
      <c r="BN23" s="229"/>
      <c r="BO23" s="229"/>
      <c r="BP23" s="229"/>
      <c r="BQ23" s="234">
        <v>17</v>
      </c>
      <c r="BR23" s="235"/>
      <c r="BS23" s="1020"/>
      <c r="BT23" s="1021"/>
      <c r="BU23" s="1021"/>
      <c r="BV23" s="1021"/>
      <c r="BW23" s="1021"/>
      <c r="BX23" s="1021"/>
      <c r="BY23" s="1021"/>
      <c r="BZ23" s="1021"/>
      <c r="CA23" s="1021"/>
      <c r="CB23" s="1021"/>
      <c r="CC23" s="1021"/>
      <c r="CD23" s="1021"/>
      <c r="CE23" s="1021"/>
      <c r="CF23" s="1021"/>
      <c r="CG23" s="1042"/>
      <c r="CH23" s="1017"/>
      <c r="CI23" s="1018"/>
      <c r="CJ23" s="1018"/>
      <c r="CK23" s="1018"/>
      <c r="CL23" s="1019"/>
      <c r="CM23" s="1017"/>
      <c r="CN23" s="1018"/>
      <c r="CO23" s="1018"/>
      <c r="CP23" s="1018"/>
      <c r="CQ23" s="1019"/>
      <c r="CR23" s="1017"/>
      <c r="CS23" s="1018"/>
      <c r="CT23" s="1018"/>
      <c r="CU23" s="1018"/>
      <c r="CV23" s="1019"/>
      <c r="CW23" s="1017"/>
      <c r="CX23" s="1018"/>
      <c r="CY23" s="1018"/>
      <c r="CZ23" s="1018"/>
      <c r="DA23" s="1019"/>
      <c r="DB23" s="1017"/>
      <c r="DC23" s="1018"/>
      <c r="DD23" s="1018"/>
      <c r="DE23" s="1018"/>
      <c r="DF23" s="1019"/>
      <c r="DG23" s="1017"/>
      <c r="DH23" s="1018"/>
      <c r="DI23" s="1018"/>
      <c r="DJ23" s="1018"/>
      <c r="DK23" s="1019"/>
      <c r="DL23" s="1017"/>
      <c r="DM23" s="1018"/>
      <c r="DN23" s="1018"/>
      <c r="DO23" s="1018"/>
      <c r="DP23" s="1019"/>
      <c r="DQ23" s="1017"/>
      <c r="DR23" s="1018"/>
      <c r="DS23" s="1018"/>
      <c r="DT23" s="1018"/>
      <c r="DU23" s="1019"/>
      <c r="DV23" s="1020"/>
      <c r="DW23" s="1021"/>
      <c r="DX23" s="1021"/>
      <c r="DY23" s="1021"/>
      <c r="DZ23" s="1022"/>
      <c r="EA23" s="230"/>
    </row>
    <row r="24" spans="1:131" s="231" customFormat="1" ht="26.25" customHeight="1" x14ac:dyDescent="0.15">
      <c r="A24" s="1088" t="s">
        <v>392</v>
      </c>
      <c r="B24" s="1088"/>
      <c r="C24" s="1088"/>
      <c r="D24" s="1088"/>
      <c r="E24" s="1088"/>
      <c r="F24" s="1088"/>
      <c r="G24" s="1088"/>
      <c r="H24" s="1088"/>
      <c r="I24" s="1088"/>
      <c r="J24" s="1088"/>
      <c r="K24" s="1088"/>
      <c r="L24" s="1088"/>
      <c r="M24" s="1088"/>
      <c r="N24" s="1088"/>
      <c r="O24" s="1088"/>
      <c r="P24" s="1088"/>
      <c r="Q24" s="1088"/>
      <c r="R24" s="1088"/>
      <c r="S24" s="1088"/>
      <c r="T24" s="1088"/>
      <c r="U24" s="1088"/>
      <c r="V24" s="1088"/>
      <c r="W24" s="1088"/>
      <c r="X24" s="1088"/>
      <c r="Y24" s="1088"/>
      <c r="Z24" s="1088"/>
      <c r="AA24" s="1088"/>
      <c r="AB24" s="1088"/>
      <c r="AC24" s="1088"/>
      <c r="AD24" s="1088"/>
      <c r="AE24" s="1088"/>
      <c r="AF24" s="1088"/>
      <c r="AG24" s="1088"/>
      <c r="AH24" s="1088"/>
      <c r="AI24" s="1088"/>
      <c r="AJ24" s="1088"/>
      <c r="AK24" s="1088"/>
      <c r="AL24" s="1088"/>
      <c r="AM24" s="1088"/>
      <c r="AN24" s="1088"/>
      <c r="AO24" s="1088"/>
      <c r="AP24" s="1088"/>
      <c r="AQ24" s="1088"/>
      <c r="AR24" s="1088"/>
      <c r="AS24" s="1088"/>
      <c r="AT24" s="1088"/>
      <c r="AU24" s="1088"/>
      <c r="AV24" s="1088"/>
      <c r="AW24" s="1088"/>
      <c r="AX24" s="1088"/>
      <c r="AY24" s="1088"/>
      <c r="AZ24" s="228"/>
      <c r="BA24" s="228"/>
      <c r="BB24" s="228"/>
      <c r="BC24" s="228"/>
      <c r="BD24" s="228"/>
      <c r="BE24" s="229"/>
      <c r="BF24" s="229"/>
      <c r="BG24" s="229"/>
      <c r="BH24" s="229"/>
      <c r="BI24" s="229"/>
      <c r="BJ24" s="229"/>
      <c r="BK24" s="229"/>
      <c r="BL24" s="229"/>
      <c r="BM24" s="229"/>
      <c r="BN24" s="229"/>
      <c r="BO24" s="229"/>
      <c r="BP24" s="229"/>
      <c r="BQ24" s="234">
        <v>18</v>
      </c>
      <c r="BR24" s="235"/>
      <c r="BS24" s="1020"/>
      <c r="BT24" s="1021"/>
      <c r="BU24" s="1021"/>
      <c r="BV24" s="1021"/>
      <c r="BW24" s="1021"/>
      <c r="BX24" s="1021"/>
      <c r="BY24" s="1021"/>
      <c r="BZ24" s="1021"/>
      <c r="CA24" s="1021"/>
      <c r="CB24" s="1021"/>
      <c r="CC24" s="1021"/>
      <c r="CD24" s="1021"/>
      <c r="CE24" s="1021"/>
      <c r="CF24" s="1021"/>
      <c r="CG24" s="1042"/>
      <c r="CH24" s="1017"/>
      <c r="CI24" s="1018"/>
      <c r="CJ24" s="1018"/>
      <c r="CK24" s="1018"/>
      <c r="CL24" s="1019"/>
      <c r="CM24" s="1017"/>
      <c r="CN24" s="1018"/>
      <c r="CO24" s="1018"/>
      <c r="CP24" s="1018"/>
      <c r="CQ24" s="1019"/>
      <c r="CR24" s="1017"/>
      <c r="CS24" s="1018"/>
      <c r="CT24" s="1018"/>
      <c r="CU24" s="1018"/>
      <c r="CV24" s="1019"/>
      <c r="CW24" s="1017"/>
      <c r="CX24" s="1018"/>
      <c r="CY24" s="1018"/>
      <c r="CZ24" s="1018"/>
      <c r="DA24" s="1019"/>
      <c r="DB24" s="1017"/>
      <c r="DC24" s="1018"/>
      <c r="DD24" s="1018"/>
      <c r="DE24" s="1018"/>
      <c r="DF24" s="1019"/>
      <c r="DG24" s="1017"/>
      <c r="DH24" s="1018"/>
      <c r="DI24" s="1018"/>
      <c r="DJ24" s="1018"/>
      <c r="DK24" s="1019"/>
      <c r="DL24" s="1017"/>
      <c r="DM24" s="1018"/>
      <c r="DN24" s="1018"/>
      <c r="DO24" s="1018"/>
      <c r="DP24" s="1019"/>
      <c r="DQ24" s="1017"/>
      <c r="DR24" s="1018"/>
      <c r="DS24" s="1018"/>
      <c r="DT24" s="1018"/>
      <c r="DU24" s="1019"/>
      <c r="DV24" s="1020"/>
      <c r="DW24" s="1021"/>
      <c r="DX24" s="1021"/>
      <c r="DY24" s="1021"/>
      <c r="DZ24" s="1022"/>
      <c r="EA24" s="230"/>
    </row>
    <row r="25" spans="1:131" ht="26.25" customHeight="1" thickBot="1" x14ac:dyDescent="0.2">
      <c r="A25" s="1087" t="s">
        <v>393</v>
      </c>
      <c r="B25" s="1087"/>
      <c r="C25" s="1087"/>
      <c r="D25" s="1087"/>
      <c r="E25" s="1087"/>
      <c r="F25" s="1087"/>
      <c r="G25" s="1087"/>
      <c r="H25" s="1087"/>
      <c r="I25" s="1087"/>
      <c r="J25" s="1087"/>
      <c r="K25" s="1087"/>
      <c r="L25" s="1087"/>
      <c r="M25" s="1087"/>
      <c r="N25" s="1087"/>
      <c r="O25" s="1087"/>
      <c r="P25" s="1087"/>
      <c r="Q25" s="1087"/>
      <c r="R25" s="1087"/>
      <c r="S25" s="1087"/>
      <c r="T25" s="1087"/>
      <c r="U25" s="1087"/>
      <c r="V25" s="1087"/>
      <c r="W25" s="1087"/>
      <c r="X25" s="1087"/>
      <c r="Y25" s="1087"/>
      <c r="Z25" s="1087"/>
      <c r="AA25" s="1087"/>
      <c r="AB25" s="1087"/>
      <c r="AC25" s="1087"/>
      <c r="AD25" s="1087"/>
      <c r="AE25" s="1087"/>
      <c r="AF25" s="1087"/>
      <c r="AG25" s="1087"/>
      <c r="AH25" s="1087"/>
      <c r="AI25" s="1087"/>
      <c r="AJ25" s="1087"/>
      <c r="AK25" s="1087"/>
      <c r="AL25" s="1087"/>
      <c r="AM25" s="1087"/>
      <c r="AN25" s="1087"/>
      <c r="AO25" s="1087"/>
      <c r="AP25" s="1087"/>
      <c r="AQ25" s="1087"/>
      <c r="AR25" s="1087"/>
      <c r="AS25" s="1087"/>
      <c r="AT25" s="1087"/>
      <c r="AU25" s="1087"/>
      <c r="AV25" s="1087"/>
      <c r="AW25" s="1087"/>
      <c r="AX25" s="1087"/>
      <c r="AY25" s="1087"/>
      <c r="AZ25" s="1087"/>
      <c r="BA25" s="1087"/>
      <c r="BB25" s="1087"/>
      <c r="BC25" s="1087"/>
      <c r="BD25" s="1087"/>
      <c r="BE25" s="1087"/>
      <c r="BF25" s="1087"/>
      <c r="BG25" s="1087"/>
      <c r="BH25" s="1087"/>
      <c r="BI25" s="1087"/>
      <c r="BJ25" s="228"/>
      <c r="BK25" s="228"/>
      <c r="BL25" s="228"/>
      <c r="BM25" s="228"/>
      <c r="BN25" s="228"/>
      <c r="BO25" s="237"/>
      <c r="BP25" s="237"/>
      <c r="BQ25" s="234">
        <v>19</v>
      </c>
      <c r="BR25" s="235"/>
      <c r="BS25" s="1020"/>
      <c r="BT25" s="1021"/>
      <c r="BU25" s="1021"/>
      <c r="BV25" s="1021"/>
      <c r="BW25" s="1021"/>
      <c r="BX25" s="1021"/>
      <c r="BY25" s="1021"/>
      <c r="BZ25" s="1021"/>
      <c r="CA25" s="1021"/>
      <c r="CB25" s="1021"/>
      <c r="CC25" s="1021"/>
      <c r="CD25" s="1021"/>
      <c r="CE25" s="1021"/>
      <c r="CF25" s="1021"/>
      <c r="CG25" s="1042"/>
      <c r="CH25" s="1017"/>
      <c r="CI25" s="1018"/>
      <c r="CJ25" s="1018"/>
      <c r="CK25" s="1018"/>
      <c r="CL25" s="1019"/>
      <c r="CM25" s="1017"/>
      <c r="CN25" s="1018"/>
      <c r="CO25" s="1018"/>
      <c r="CP25" s="1018"/>
      <c r="CQ25" s="1019"/>
      <c r="CR25" s="1017"/>
      <c r="CS25" s="1018"/>
      <c r="CT25" s="1018"/>
      <c r="CU25" s="1018"/>
      <c r="CV25" s="1019"/>
      <c r="CW25" s="1017"/>
      <c r="CX25" s="1018"/>
      <c r="CY25" s="1018"/>
      <c r="CZ25" s="1018"/>
      <c r="DA25" s="1019"/>
      <c r="DB25" s="1017"/>
      <c r="DC25" s="1018"/>
      <c r="DD25" s="1018"/>
      <c r="DE25" s="1018"/>
      <c r="DF25" s="1019"/>
      <c r="DG25" s="1017"/>
      <c r="DH25" s="1018"/>
      <c r="DI25" s="1018"/>
      <c r="DJ25" s="1018"/>
      <c r="DK25" s="1019"/>
      <c r="DL25" s="1017"/>
      <c r="DM25" s="1018"/>
      <c r="DN25" s="1018"/>
      <c r="DO25" s="1018"/>
      <c r="DP25" s="1019"/>
      <c r="DQ25" s="1017"/>
      <c r="DR25" s="1018"/>
      <c r="DS25" s="1018"/>
      <c r="DT25" s="1018"/>
      <c r="DU25" s="1019"/>
      <c r="DV25" s="1020"/>
      <c r="DW25" s="1021"/>
      <c r="DX25" s="1021"/>
      <c r="DY25" s="1021"/>
      <c r="DZ25" s="1022"/>
      <c r="EA25" s="226"/>
    </row>
    <row r="26" spans="1:131" ht="26.25" customHeight="1" x14ac:dyDescent="0.15">
      <c r="A26" s="1023" t="s">
        <v>368</v>
      </c>
      <c r="B26" s="1024"/>
      <c r="C26" s="1024"/>
      <c r="D26" s="1024"/>
      <c r="E26" s="1024"/>
      <c r="F26" s="1024"/>
      <c r="G26" s="1024"/>
      <c r="H26" s="1024"/>
      <c r="I26" s="1024"/>
      <c r="J26" s="1024"/>
      <c r="K26" s="1024"/>
      <c r="L26" s="1024"/>
      <c r="M26" s="1024"/>
      <c r="N26" s="1024"/>
      <c r="O26" s="1024"/>
      <c r="P26" s="1025"/>
      <c r="Q26" s="1029" t="s">
        <v>394</v>
      </c>
      <c r="R26" s="1030"/>
      <c r="S26" s="1030"/>
      <c r="T26" s="1030"/>
      <c r="U26" s="1031"/>
      <c r="V26" s="1029" t="s">
        <v>395</v>
      </c>
      <c r="W26" s="1030"/>
      <c r="X26" s="1030"/>
      <c r="Y26" s="1030"/>
      <c r="Z26" s="1031"/>
      <c r="AA26" s="1029" t="s">
        <v>396</v>
      </c>
      <c r="AB26" s="1030"/>
      <c r="AC26" s="1030"/>
      <c r="AD26" s="1030"/>
      <c r="AE26" s="1030"/>
      <c r="AF26" s="1083" t="s">
        <v>397</v>
      </c>
      <c r="AG26" s="1036"/>
      <c r="AH26" s="1036"/>
      <c r="AI26" s="1036"/>
      <c r="AJ26" s="1084"/>
      <c r="AK26" s="1030" t="s">
        <v>398</v>
      </c>
      <c r="AL26" s="1030"/>
      <c r="AM26" s="1030"/>
      <c r="AN26" s="1030"/>
      <c r="AO26" s="1031"/>
      <c r="AP26" s="1029" t="s">
        <v>399</v>
      </c>
      <c r="AQ26" s="1030"/>
      <c r="AR26" s="1030"/>
      <c r="AS26" s="1030"/>
      <c r="AT26" s="1031"/>
      <c r="AU26" s="1029" t="s">
        <v>400</v>
      </c>
      <c r="AV26" s="1030"/>
      <c r="AW26" s="1030"/>
      <c r="AX26" s="1030"/>
      <c r="AY26" s="1031"/>
      <c r="AZ26" s="1029" t="s">
        <v>401</v>
      </c>
      <c r="BA26" s="1030"/>
      <c r="BB26" s="1030"/>
      <c r="BC26" s="1030"/>
      <c r="BD26" s="1031"/>
      <c r="BE26" s="1029" t="s">
        <v>375</v>
      </c>
      <c r="BF26" s="1030"/>
      <c r="BG26" s="1030"/>
      <c r="BH26" s="1030"/>
      <c r="BI26" s="1043"/>
      <c r="BJ26" s="228"/>
      <c r="BK26" s="228"/>
      <c r="BL26" s="228"/>
      <c r="BM26" s="228"/>
      <c r="BN26" s="228"/>
      <c r="BO26" s="237"/>
      <c r="BP26" s="237"/>
      <c r="BQ26" s="234">
        <v>20</v>
      </c>
      <c r="BR26" s="235"/>
      <c r="BS26" s="1020"/>
      <c r="BT26" s="1021"/>
      <c r="BU26" s="1021"/>
      <c r="BV26" s="1021"/>
      <c r="BW26" s="1021"/>
      <c r="BX26" s="1021"/>
      <c r="BY26" s="1021"/>
      <c r="BZ26" s="1021"/>
      <c r="CA26" s="1021"/>
      <c r="CB26" s="1021"/>
      <c r="CC26" s="1021"/>
      <c r="CD26" s="1021"/>
      <c r="CE26" s="1021"/>
      <c r="CF26" s="1021"/>
      <c r="CG26" s="1042"/>
      <c r="CH26" s="1017"/>
      <c r="CI26" s="1018"/>
      <c r="CJ26" s="1018"/>
      <c r="CK26" s="1018"/>
      <c r="CL26" s="1019"/>
      <c r="CM26" s="1017"/>
      <c r="CN26" s="1018"/>
      <c r="CO26" s="1018"/>
      <c r="CP26" s="1018"/>
      <c r="CQ26" s="1019"/>
      <c r="CR26" s="1017"/>
      <c r="CS26" s="1018"/>
      <c r="CT26" s="1018"/>
      <c r="CU26" s="1018"/>
      <c r="CV26" s="1019"/>
      <c r="CW26" s="1017"/>
      <c r="CX26" s="1018"/>
      <c r="CY26" s="1018"/>
      <c r="CZ26" s="1018"/>
      <c r="DA26" s="1019"/>
      <c r="DB26" s="1017"/>
      <c r="DC26" s="1018"/>
      <c r="DD26" s="1018"/>
      <c r="DE26" s="1018"/>
      <c r="DF26" s="1019"/>
      <c r="DG26" s="1017"/>
      <c r="DH26" s="1018"/>
      <c r="DI26" s="1018"/>
      <c r="DJ26" s="1018"/>
      <c r="DK26" s="1019"/>
      <c r="DL26" s="1017"/>
      <c r="DM26" s="1018"/>
      <c r="DN26" s="1018"/>
      <c r="DO26" s="1018"/>
      <c r="DP26" s="1019"/>
      <c r="DQ26" s="1017"/>
      <c r="DR26" s="1018"/>
      <c r="DS26" s="1018"/>
      <c r="DT26" s="1018"/>
      <c r="DU26" s="1019"/>
      <c r="DV26" s="1020"/>
      <c r="DW26" s="1021"/>
      <c r="DX26" s="1021"/>
      <c r="DY26" s="1021"/>
      <c r="DZ26" s="1022"/>
      <c r="EA26" s="226"/>
    </row>
    <row r="27" spans="1:131" ht="26.25" customHeight="1" thickBot="1" x14ac:dyDescent="0.2">
      <c r="A27" s="1026"/>
      <c r="B27" s="1027"/>
      <c r="C27" s="1027"/>
      <c r="D27" s="1027"/>
      <c r="E27" s="1027"/>
      <c r="F27" s="1027"/>
      <c r="G27" s="1027"/>
      <c r="H27" s="1027"/>
      <c r="I27" s="1027"/>
      <c r="J27" s="1027"/>
      <c r="K27" s="1027"/>
      <c r="L27" s="1027"/>
      <c r="M27" s="1027"/>
      <c r="N27" s="1027"/>
      <c r="O27" s="1027"/>
      <c r="P27" s="1028"/>
      <c r="Q27" s="1032"/>
      <c r="R27" s="1033"/>
      <c r="S27" s="1033"/>
      <c r="T27" s="1033"/>
      <c r="U27" s="1034"/>
      <c r="V27" s="1032"/>
      <c r="W27" s="1033"/>
      <c r="X27" s="1033"/>
      <c r="Y27" s="1033"/>
      <c r="Z27" s="1034"/>
      <c r="AA27" s="1032"/>
      <c r="AB27" s="1033"/>
      <c r="AC27" s="1033"/>
      <c r="AD27" s="1033"/>
      <c r="AE27" s="1033"/>
      <c r="AF27" s="1085"/>
      <c r="AG27" s="1039"/>
      <c r="AH27" s="1039"/>
      <c r="AI27" s="1039"/>
      <c r="AJ27" s="1086"/>
      <c r="AK27" s="1033"/>
      <c r="AL27" s="1033"/>
      <c r="AM27" s="1033"/>
      <c r="AN27" s="1033"/>
      <c r="AO27" s="1034"/>
      <c r="AP27" s="1032"/>
      <c r="AQ27" s="1033"/>
      <c r="AR27" s="1033"/>
      <c r="AS27" s="1033"/>
      <c r="AT27" s="1034"/>
      <c r="AU27" s="1032"/>
      <c r="AV27" s="1033"/>
      <c r="AW27" s="1033"/>
      <c r="AX27" s="1033"/>
      <c r="AY27" s="1034"/>
      <c r="AZ27" s="1032"/>
      <c r="BA27" s="1033"/>
      <c r="BB27" s="1033"/>
      <c r="BC27" s="1033"/>
      <c r="BD27" s="1034"/>
      <c r="BE27" s="1032"/>
      <c r="BF27" s="1033"/>
      <c r="BG27" s="1033"/>
      <c r="BH27" s="1033"/>
      <c r="BI27" s="1044"/>
      <c r="BJ27" s="228"/>
      <c r="BK27" s="228"/>
      <c r="BL27" s="228"/>
      <c r="BM27" s="228"/>
      <c r="BN27" s="228"/>
      <c r="BO27" s="237"/>
      <c r="BP27" s="237"/>
      <c r="BQ27" s="234">
        <v>21</v>
      </c>
      <c r="BR27" s="235"/>
      <c r="BS27" s="1020"/>
      <c r="BT27" s="1021"/>
      <c r="BU27" s="1021"/>
      <c r="BV27" s="1021"/>
      <c r="BW27" s="1021"/>
      <c r="BX27" s="1021"/>
      <c r="BY27" s="1021"/>
      <c r="BZ27" s="1021"/>
      <c r="CA27" s="1021"/>
      <c r="CB27" s="1021"/>
      <c r="CC27" s="1021"/>
      <c r="CD27" s="1021"/>
      <c r="CE27" s="1021"/>
      <c r="CF27" s="1021"/>
      <c r="CG27" s="1042"/>
      <c r="CH27" s="1017"/>
      <c r="CI27" s="1018"/>
      <c r="CJ27" s="1018"/>
      <c r="CK27" s="1018"/>
      <c r="CL27" s="1019"/>
      <c r="CM27" s="1017"/>
      <c r="CN27" s="1018"/>
      <c r="CO27" s="1018"/>
      <c r="CP27" s="1018"/>
      <c r="CQ27" s="1019"/>
      <c r="CR27" s="1017"/>
      <c r="CS27" s="1018"/>
      <c r="CT27" s="1018"/>
      <c r="CU27" s="1018"/>
      <c r="CV27" s="1019"/>
      <c r="CW27" s="1017"/>
      <c r="CX27" s="1018"/>
      <c r="CY27" s="1018"/>
      <c r="CZ27" s="1018"/>
      <c r="DA27" s="1019"/>
      <c r="DB27" s="1017"/>
      <c r="DC27" s="1018"/>
      <c r="DD27" s="1018"/>
      <c r="DE27" s="1018"/>
      <c r="DF27" s="1019"/>
      <c r="DG27" s="1017"/>
      <c r="DH27" s="1018"/>
      <c r="DI27" s="1018"/>
      <c r="DJ27" s="1018"/>
      <c r="DK27" s="1019"/>
      <c r="DL27" s="1017"/>
      <c r="DM27" s="1018"/>
      <c r="DN27" s="1018"/>
      <c r="DO27" s="1018"/>
      <c r="DP27" s="1019"/>
      <c r="DQ27" s="1017"/>
      <c r="DR27" s="1018"/>
      <c r="DS27" s="1018"/>
      <c r="DT27" s="1018"/>
      <c r="DU27" s="1019"/>
      <c r="DV27" s="1020"/>
      <c r="DW27" s="1021"/>
      <c r="DX27" s="1021"/>
      <c r="DY27" s="1021"/>
      <c r="DZ27" s="1022"/>
      <c r="EA27" s="226"/>
    </row>
    <row r="28" spans="1:131" ht="26.25" customHeight="1" thickTop="1" x14ac:dyDescent="0.15">
      <c r="A28" s="238">
        <v>1</v>
      </c>
      <c r="B28" s="1075" t="s">
        <v>402</v>
      </c>
      <c r="C28" s="1076"/>
      <c r="D28" s="1076"/>
      <c r="E28" s="1076"/>
      <c r="F28" s="1076"/>
      <c r="G28" s="1076"/>
      <c r="H28" s="1076"/>
      <c r="I28" s="1076"/>
      <c r="J28" s="1076"/>
      <c r="K28" s="1076"/>
      <c r="L28" s="1076"/>
      <c r="M28" s="1076"/>
      <c r="N28" s="1076"/>
      <c r="O28" s="1076"/>
      <c r="P28" s="1077"/>
      <c r="Q28" s="1078">
        <v>3051</v>
      </c>
      <c r="R28" s="1079"/>
      <c r="S28" s="1079"/>
      <c r="T28" s="1079"/>
      <c r="U28" s="1079"/>
      <c r="V28" s="1079">
        <v>3027</v>
      </c>
      <c r="W28" s="1079"/>
      <c r="X28" s="1079"/>
      <c r="Y28" s="1079"/>
      <c r="Z28" s="1079"/>
      <c r="AA28" s="1079">
        <v>24</v>
      </c>
      <c r="AB28" s="1079"/>
      <c r="AC28" s="1079"/>
      <c r="AD28" s="1079"/>
      <c r="AE28" s="1080"/>
      <c r="AF28" s="1081">
        <v>24</v>
      </c>
      <c r="AG28" s="1079"/>
      <c r="AH28" s="1079"/>
      <c r="AI28" s="1079"/>
      <c r="AJ28" s="1082"/>
      <c r="AK28" s="1070">
        <v>198</v>
      </c>
      <c r="AL28" s="1071"/>
      <c r="AM28" s="1071"/>
      <c r="AN28" s="1071"/>
      <c r="AO28" s="1071"/>
      <c r="AP28" s="1071" t="s">
        <v>599</v>
      </c>
      <c r="AQ28" s="1071"/>
      <c r="AR28" s="1071"/>
      <c r="AS28" s="1071"/>
      <c r="AT28" s="1071"/>
      <c r="AU28" s="1071" t="s">
        <v>599</v>
      </c>
      <c r="AV28" s="1071"/>
      <c r="AW28" s="1071"/>
      <c r="AX28" s="1071"/>
      <c r="AY28" s="1071"/>
      <c r="AZ28" s="1072" t="s">
        <v>617</v>
      </c>
      <c r="BA28" s="1072"/>
      <c r="BB28" s="1072"/>
      <c r="BC28" s="1072"/>
      <c r="BD28" s="1072"/>
      <c r="BE28" s="1073"/>
      <c r="BF28" s="1073"/>
      <c r="BG28" s="1073"/>
      <c r="BH28" s="1073"/>
      <c r="BI28" s="1074"/>
      <c r="BJ28" s="228"/>
      <c r="BK28" s="228"/>
      <c r="BL28" s="228"/>
      <c r="BM28" s="228"/>
      <c r="BN28" s="228"/>
      <c r="BO28" s="237"/>
      <c r="BP28" s="237"/>
      <c r="BQ28" s="234">
        <v>22</v>
      </c>
      <c r="BR28" s="235"/>
      <c r="BS28" s="1020"/>
      <c r="BT28" s="1021"/>
      <c r="BU28" s="1021"/>
      <c r="BV28" s="1021"/>
      <c r="BW28" s="1021"/>
      <c r="BX28" s="1021"/>
      <c r="BY28" s="1021"/>
      <c r="BZ28" s="1021"/>
      <c r="CA28" s="1021"/>
      <c r="CB28" s="1021"/>
      <c r="CC28" s="1021"/>
      <c r="CD28" s="1021"/>
      <c r="CE28" s="1021"/>
      <c r="CF28" s="1021"/>
      <c r="CG28" s="1042"/>
      <c r="CH28" s="1017"/>
      <c r="CI28" s="1018"/>
      <c r="CJ28" s="1018"/>
      <c r="CK28" s="1018"/>
      <c r="CL28" s="1019"/>
      <c r="CM28" s="1017"/>
      <c r="CN28" s="1018"/>
      <c r="CO28" s="1018"/>
      <c r="CP28" s="1018"/>
      <c r="CQ28" s="1019"/>
      <c r="CR28" s="1017"/>
      <c r="CS28" s="1018"/>
      <c r="CT28" s="1018"/>
      <c r="CU28" s="1018"/>
      <c r="CV28" s="1019"/>
      <c r="CW28" s="1017"/>
      <c r="CX28" s="1018"/>
      <c r="CY28" s="1018"/>
      <c r="CZ28" s="1018"/>
      <c r="DA28" s="1019"/>
      <c r="DB28" s="1017"/>
      <c r="DC28" s="1018"/>
      <c r="DD28" s="1018"/>
      <c r="DE28" s="1018"/>
      <c r="DF28" s="1019"/>
      <c r="DG28" s="1017"/>
      <c r="DH28" s="1018"/>
      <c r="DI28" s="1018"/>
      <c r="DJ28" s="1018"/>
      <c r="DK28" s="1019"/>
      <c r="DL28" s="1017"/>
      <c r="DM28" s="1018"/>
      <c r="DN28" s="1018"/>
      <c r="DO28" s="1018"/>
      <c r="DP28" s="1019"/>
      <c r="DQ28" s="1017"/>
      <c r="DR28" s="1018"/>
      <c r="DS28" s="1018"/>
      <c r="DT28" s="1018"/>
      <c r="DU28" s="1019"/>
      <c r="DV28" s="1020"/>
      <c r="DW28" s="1021"/>
      <c r="DX28" s="1021"/>
      <c r="DY28" s="1021"/>
      <c r="DZ28" s="1022"/>
      <c r="EA28" s="226"/>
    </row>
    <row r="29" spans="1:131" ht="26.25" customHeight="1" x14ac:dyDescent="0.15">
      <c r="A29" s="238">
        <v>2</v>
      </c>
      <c r="B29" s="1058" t="s">
        <v>403</v>
      </c>
      <c r="C29" s="1059"/>
      <c r="D29" s="1059"/>
      <c r="E29" s="1059"/>
      <c r="F29" s="1059"/>
      <c r="G29" s="1059"/>
      <c r="H29" s="1059"/>
      <c r="I29" s="1059"/>
      <c r="J29" s="1059"/>
      <c r="K29" s="1059"/>
      <c r="L29" s="1059"/>
      <c r="M29" s="1059"/>
      <c r="N29" s="1059"/>
      <c r="O29" s="1059"/>
      <c r="P29" s="1060"/>
      <c r="Q29" s="1066">
        <v>288</v>
      </c>
      <c r="R29" s="1067"/>
      <c r="S29" s="1067"/>
      <c r="T29" s="1067"/>
      <c r="U29" s="1067"/>
      <c r="V29" s="1067">
        <v>287</v>
      </c>
      <c r="W29" s="1067"/>
      <c r="X29" s="1067"/>
      <c r="Y29" s="1067"/>
      <c r="Z29" s="1067"/>
      <c r="AA29" s="1067">
        <v>1</v>
      </c>
      <c r="AB29" s="1067"/>
      <c r="AC29" s="1067"/>
      <c r="AD29" s="1067"/>
      <c r="AE29" s="1068"/>
      <c r="AF29" s="1063">
        <v>1</v>
      </c>
      <c r="AG29" s="1064"/>
      <c r="AH29" s="1064"/>
      <c r="AI29" s="1064"/>
      <c r="AJ29" s="1065"/>
      <c r="AK29" s="1008">
        <v>105</v>
      </c>
      <c r="AL29" s="999"/>
      <c r="AM29" s="999"/>
      <c r="AN29" s="999"/>
      <c r="AO29" s="999"/>
      <c r="AP29" s="999" t="s">
        <v>599</v>
      </c>
      <c r="AQ29" s="999"/>
      <c r="AR29" s="999"/>
      <c r="AS29" s="999"/>
      <c r="AT29" s="999"/>
      <c r="AU29" s="999" t="s">
        <v>599</v>
      </c>
      <c r="AV29" s="999"/>
      <c r="AW29" s="999"/>
      <c r="AX29" s="999"/>
      <c r="AY29" s="999"/>
      <c r="AZ29" s="1069" t="s">
        <v>617</v>
      </c>
      <c r="BA29" s="1069"/>
      <c r="BB29" s="1069"/>
      <c r="BC29" s="1069"/>
      <c r="BD29" s="1069"/>
      <c r="BE29" s="1000"/>
      <c r="BF29" s="1000"/>
      <c r="BG29" s="1000"/>
      <c r="BH29" s="1000"/>
      <c r="BI29" s="1001"/>
      <c r="BJ29" s="228"/>
      <c r="BK29" s="228"/>
      <c r="BL29" s="228"/>
      <c r="BM29" s="228"/>
      <c r="BN29" s="228"/>
      <c r="BO29" s="237"/>
      <c r="BP29" s="237"/>
      <c r="BQ29" s="234">
        <v>23</v>
      </c>
      <c r="BR29" s="235"/>
      <c r="BS29" s="1020"/>
      <c r="BT29" s="1021"/>
      <c r="BU29" s="1021"/>
      <c r="BV29" s="1021"/>
      <c r="BW29" s="1021"/>
      <c r="BX29" s="1021"/>
      <c r="BY29" s="1021"/>
      <c r="BZ29" s="1021"/>
      <c r="CA29" s="1021"/>
      <c r="CB29" s="1021"/>
      <c r="CC29" s="1021"/>
      <c r="CD29" s="1021"/>
      <c r="CE29" s="1021"/>
      <c r="CF29" s="1021"/>
      <c r="CG29" s="1042"/>
      <c r="CH29" s="1017"/>
      <c r="CI29" s="1018"/>
      <c r="CJ29" s="1018"/>
      <c r="CK29" s="1018"/>
      <c r="CL29" s="1019"/>
      <c r="CM29" s="1017"/>
      <c r="CN29" s="1018"/>
      <c r="CO29" s="1018"/>
      <c r="CP29" s="1018"/>
      <c r="CQ29" s="1019"/>
      <c r="CR29" s="1017"/>
      <c r="CS29" s="1018"/>
      <c r="CT29" s="1018"/>
      <c r="CU29" s="1018"/>
      <c r="CV29" s="1019"/>
      <c r="CW29" s="1017"/>
      <c r="CX29" s="1018"/>
      <c r="CY29" s="1018"/>
      <c r="CZ29" s="1018"/>
      <c r="DA29" s="1019"/>
      <c r="DB29" s="1017"/>
      <c r="DC29" s="1018"/>
      <c r="DD29" s="1018"/>
      <c r="DE29" s="1018"/>
      <c r="DF29" s="1019"/>
      <c r="DG29" s="1017"/>
      <c r="DH29" s="1018"/>
      <c r="DI29" s="1018"/>
      <c r="DJ29" s="1018"/>
      <c r="DK29" s="1019"/>
      <c r="DL29" s="1017"/>
      <c r="DM29" s="1018"/>
      <c r="DN29" s="1018"/>
      <c r="DO29" s="1018"/>
      <c r="DP29" s="1019"/>
      <c r="DQ29" s="1017"/>
      <c r="DR29" s="1018"/>
      <c r="DS29" s="1018"/>
      <c r="DT29" s="1018"/>
      <c r="DU29" s="1019"/>
      <c r="DV29" s="1020"/>
      <c r="DW29" s="1021"/>
      <c r="DX29" s="1021"/>
      <c r="DY29" s="1021"/>
      <c r="DZ29" s="1022"/>
      <c r="EA29" s="226"/>
    </row>
    <row r="30" spans="1:131" ht="26.25" customHeight="1" x14ac:dyDescent="0.15">
      <c r="A30" s="238">
        <v>3</v>
      </c>
      <c r="B30" s="1058" t="s">
        <v>404</v>
      </c>
      <c r="C30" s="1059"/>
      <c r="D30" s="1059"/>
      <c r="E30" s="1059"/>
      <c r="F30" s="1059"/>
      <c r="G30" s="1059"/>
      <c r="H30" s="1059"/>
      <c r="I30" s="1059"/>
      <c r="J30" s="1059"/>
      <c r="K30" s="1059"/>
      <c r="L30" s="1059"/>
      <c r="M30" s="1059"/>
      <c r="N30" s="1059"/>
      <c r="O30" s="1059"/>
      <c r="P30" s="1060"/>
      <c r="Q30" s="1066">
        <v>2732</v>
      </c>
      <c r="R30" s="1067"/>
      <c r="S30" s="1067"/>
      <c r="T30" s="1067"/>
      <c r="U30" s="1067"/>
      <c r="V30" s="1067">
        <v>2680</v>
      </c>
      <c r="W30" s="1067"/>
      <c r="X30" s="1067"/>
      <c r="Y30" s="1067"/>
      <c r="Z30" s="1067"/>
      <c r="AA30" s="1067">
        <v>52</v>
      </c>
      <c r="AB30" s="1067"/>
      <c r="AC30" s="1067"/>
      <c r="AD30" s="1067"/>
      <c r="AE30" s="1068"/>
      <c r="AF30" s="1063">
        <v>52</v>
      </c>
      <c r="AG30" s="1064"/>
      <c r="AH30" s="1064"/>
      <c r="AI30" s="1064"/>
      <c r="AJ30" s="1065"/>
      <c r="AK30" s="1008">
        <v>422</v>
      </c>
      <c r="AL30" s="999"/>
      <c r="AM30" s="999"/>
      <c r="AN30" s="999"/>
      <c r="AO30" s="999"/>
      <c r="AP30" s="999" t="s">
        <v>599</v>
      </c>
      <c r="AQ30" s="999"/>
      <c r="AR30" s="999"/>
      <c r="AS30" s="999"/>
      <c r="AT30" s="999"/>
      <c r="AU30" s="999" t="s">
        <v>599</v>
      </c>
      <c r="AV30" s="999"/>
      <c r="AW30" s="999"/>
      <c r="AX30" s="999"/>
      <c r="AY30" s="999"/>
      <c r="AZ30" s="1069" t="s">
        <v>617</v>
      </c>
      <c r="BA30" s="1069"/>
      <c r="BB30" s="1069"/>
      <c r="BC30" s="1069"/>
      <c r="BD30" s="1069"/>
      <c r="BE30" s="1000"/>
      <c r="BF30" s="1000"/>
      <c r="BG30" s="1000"/>
      <c r="BH30" s="1000"/>
      <c r="BI30" s="1001"/>
      <c r="BJ30" s="228"/>
      <c r="BK30" s="228"/>
      <c r="BL30" s="228"/>
      <c r="BM30" s="228"/>
      <c r="BN30" s="228"/>
      <c r="BO30" s="237"/>
      <c r="BP30" s="237"/>
      <c r="BQ30" s="234">
        <v>24</v>
      </c>
      <c r="BR30" s="235"/>
      <c r="BS30" s="1020"/>
      <c r="BT30" s="1021"/>
      <c r="BU30" s="1021"/>
      <c r="BV30" s="1021"/>
      <c r="BW30" s="1021"/>
      <c r="BX30" s="1021"/>
      <c r="BY30" s="1021"/>
      <c r="BZ30" s="1021"/>
      <c r="CA30" s="1021"/>
      <c r="CB30" s="1021"/>
      <c r="CC30" s="1021"/>
      <c r="CD30" s="1021"/>
      <c r="CE30" s="1021"/>
      <c r="CF30" s="1021"/>
      <c r="CG30" s="1042"/>
      <c r="CH30" s="1017"/>
      <c r="CI30" s="1018"/>
      <c r="CJ30" s="1018"/>
      <c r="CK30" s="1018"/>
      <c r="CL30" s="1019"/>
      <c r="CM30" s="1017"/>
      <c r="CN30" s="1018"/>
      <c r="CO30" s="1018"/>
      <c r="CP30" s="1018"/>
      <c r="CQ30" s="1019"/>
      <c r="CR30" s="1017"/>
      <c r="CS30" s="1018"/>
      <c r="CT30" s="1018"/>
      <c r="CU30" s="1018"/>
      <c r="CV30" s="1019"/>
      <c r="CW30" s="1017"/>
      <c r="CX30" s="1018"/>
      <c r="CY30" s="1018"/>
      <c r="CZ30" s="1018"/>
      <c r="DA30" s="1019"/>
      <c r="DB30" s="1017"/>
      <c r="DC30" s="1018"/>
      <c r="DD30" s="1018"/>
      <c r="DE30" s="1018"/>
      <c r="DF30" s="1019"/>
      <c r="DG30" s="1017"/>
      <c r="DH30" s="1018"/>
      <c r="DI30" s="1018"/>
      <c r="DJ30" s="1018"/>
      <c r="DK30" s="1019"/>
      <c r="DL30" s="1017"/>
      <c r="DM30" s="1018"/>
      <c r="DN30" s="1018"/>
      <c r="DO30" s="1018"/>
      <c r="DP30" s="1019"/>
      <c r="DQ30" s="1017"/>
      <c r="DR30" s="1018"/>
      <c r="DS30" s="1018"/>
      <c r="DT30" s="1018"/>
      <c r="DU30" s="1019"/>
      <c r="DV30" s="1020"/>
      <c r="DW30" s="1021"/>
      <c r="DX30" s="1021"/>
      <c r="DY30" s="1021"/>
      <c r="DZ30" s="1022"/>
      <c r="EA30" s="226"/>
    </row>
    <row r="31" spans="1:131" ht="26.25" customHeight="1" x14ac:dyDescent="0.15">
      <c r="A31" s="238">
        <v>4</v>
      </c>
      <c r="B31" s="1058" t="s">
        <v>405</v>
      </c>
      <c r="C31" s="1059"/>
      <c r="D31" s="1059"/>
      <c r="E31" s="1059"/>
      <c r="F31" s="1059"/>
      <c r="G31" s="1059"/>
      <c r="H31" s="1059"/>
      <c r="I31" s="1059"/>
      <c r="J31" s="1059"/>
      <c r="K31" s="1059"/>
      <c r="L31" s="1059"/>
      <c r="M31" s="1059"/>
      <c r="N31" s="1059"/>
      <c r="O31" s="1059"/>
      <c r="P31" s="1060"/>
      <c r="Q31" s="1066">
        <v>10</v>
      </c>
      <c r="R31" s="1067"/>
      <c r="S31" s="1067"/>
      <c r="T31" s="1067"/>
      <c r="U31" s="1067"/>
      <c r="V31" s="1067">
        <v>8</v>
      </c>
      <c r="W31" s="1067"/>
      <c r="X31" s="1067"/>
      <c r="Y31" s="1067"/>
      <c r="Z31" s="1067"/>
      <c r="AA31" s="1067">
        <v>2</v>
      </c>
      <c r="AB31" s="1067"/>
      <c r="AC31" s="1067"/>
      <c r="AD31" s="1067"/>
      <c r="AE31" s="1068"/>
      <c r="AF31" s="1063">
        <v>2</v>
      </c>
      <c r="AG31" s="1064"/>
      <c r="AH31" s="1064"/>
      <c r="AI31" s="1064"/>
      <c r="AJ31" s="1065"/>
      <c r="AK31" s="1008" t="s">
        <v>599</v>
      </c>
      <c r="AL31" s="999"/>
      <c r="AM31" s="999"/>
      <c r="AN31" s="999"/>
      <c r="AO31" s="999"/>
      <c r="AP31" s="999" t="s">
        <v>599</v>
      </c>
      <c r="AQ31" s="999"/>
      <c r="AR31" s="999"/>
      <c r="AS31" s="999"/>
      <c r="AT31" s="999"/>
      <c r="AU31" s="999" t="s">
        <v>599</v>
      </c>
      <c r="AV31" s="999"/>
      <c r="AW31" s="999"/>
      <c r="AX31" s="999"/>
      <c r="AY31" s="999"/>
      <c r="AZ31" s="1069" t="s">
        <v>617</v>
      </c>
      <c r="BA31" s="1069"/>
      <c r="BB31" s="1069"/>
      <c r="BC31" s="1069"/>
      <c r="BD31" s="1069"/>
      <c r="BE31" s="1000"/>
      <c r="BF31" s="1000"/>
      <c r="BG31" s="1000"/>
      <c r="BH31" s="1000"/>
      <c r="BI31" s="1001"/>
      <c r="BJ31" s="228"/>
      <c r="BK31" s="228"/>
      <c r="BL31" s="228"/>
      <c r="BM31" s="228"/>
      <c r="BN31" s="228"/>
      <c r="BO31" s="237"/>
      <c r="BP31" s="237"/>
      <c r="BQ31" s="234">
        <v>25</v>
      </c>
      <c r="BR31" s="235"/>
      <c r="BS31" s="1020"/>
      <c r="BT31" s="1021"/>
      <c r="BU31" s="1021"/>
      <c r="BV31" s="1021"/>
      <c r="BW31" s="1021"/>
      <c r="BX31" s="1021"/>
      <c r="BY31" s="1021"/>
      <c r="BZ31" s="1021"/>
      <c r="CA31" s="1021"/>
      <c r="CB31" s="1021"/>
      <c r="CC31" s="1021"/>
      <c r="CD31" s="1021"/>
      <c r="CE31" s="1021"/>
      <c r="CF31" s="1021"/>
      <c r="CG31" s="1042"/>
      <c r="CH31" s="1017"/>
      <c r="CI31" s="1018"/>
      <c r="CJ31" s="1018"/>
      <c r="CK31" s="1018"/>
      <c r="CL31" s="1019"/>
      <c r="CM31" s="1017"/>
      <c r="CN31" s="1018"/>
      <c r="CO31" s="1018"/>
      <c r="CP31" s="1018"/>
      <c r="CQ31" s="1019"/>
      <c r="CR31" s="1017"/>
      <c r="CS31" s="1018"/>
      <c r="CT31" s="1018"/>
      <c r="CU31" s="1018"/>
      <c r="CV31" s="1019"/>
      <c r="CW31" s="1017"/>
      <c r="CX31" s="1018"/>
      <c r="CY31" s="1018"/>
      <c r="CZ31" s="1018"/>
      <c r="DA31" s="1019"/>
      <c r="DB31" s="1017"/>
      <c r="DC31" s="1018"/>
      <c r="DD31" s="1018"/>
      <c r="DE31" s="1018"/>
      <c r="DF31" s="1019"/>
      <c r="DG31" s="1017"/>
      <c r="DH31" s="1018"/>
      <c r="DI31" s="1018"/>
      <c r="DJ31" s="1018"/>
      <c r="DK31" s="1019"/>
      <c r="DL31" s="1017"/>
      <c r="DM31" s="1018"/>
      <c r="DN31" s="1018"/>
      <c r="DO31" s="1018"/>
      <c r="DP31" s="1019"/>
      <c r="DQ31" s="1017"/>
      <c r="DR31" s="1018"/>
      <c r="DS31" s="1018"/>
      <c r="DT31" s="1018"/>
      <c r="DU31" s="1019"/>
      <c r="DV31" s="1020"/>
      <c r="DW31" s="1021"/>
      <c r="DX31" s="1021"/>
      <c r="DY31" s="1021"/>
      <c r="DZ31" s="1022"/>
      <c r="EA31" s="226"/>
    </row>
    <row r="32" spans="1:131" ht="26.25" customHeight="1" x14ac:dyDescent="0.15">
      <c r="A32" s="238">
        <v>5</v>
      </c>
      <c r="B32" s="1058" t="s">
        <v>406</v>
      </c>
      <c r="C32" s="1059"/>
      <c r="D32" s="1059"/>
      <c r="E32" s="1059"/>
      <c r="F32" s="1059"/>
      <c r="G32" s="1059"/>
      <c r="H32" s="1059"/>
      <c r="I32" s="1059"/>
      <c r="J32" s="1059"/>
      <c r="K32" s="1059"/>
      <c r="L32" s="1059"/>
      <c r="M32" s="1059"/>
      <c r="N32" s="1059"/>
      <c r="O32" s="1059"/>
      <c r="P32" s="1060"/>
      <c r="Q32" s="1066">
        <v>254</v>
      </c>
      <c r="R32" s="1067"/>
      <c r="S32" s="1067"/>
      <c r="T32" s="1067"/>
      <c r="U32" s="1067"/>
      <c r="V32" s="1067">
        <v>250</v>
      </c>
      <c r="W32" s="1067"/>
      <c r="X32" s="1067"/>
      <c r="Y32" s="1067"/>
      <c r="Z32" s="1067"/>
      <c r="AA32" s="1067">
        <v>4</v>
      </c>
      <c r="AB32" s="1067"/>
      <c r="AC32" s="1067"/>
      <c r="AD32" s="1067"/>
      <c r="AE32" s="1068"/>
      <c r="AF32" s="1063">
        <v>4</v>
      </c>
      <c r="AG32" s="1064"/>
      <c r="AH32" s="1064"/>
      <c r="AI32" s="1064"/>
      <c r="AJ32" s="1065"/>
      <c r="AK32" s="1008">
        <v>110</v>
      </c>
      <c r="AL32" s="999"/>
      <c r="AM32" s="999"/>
      <c r="AN32" s="999"/>
      <c r="AO32" s="999"/>
      <c r="AP32" s="999">
        <v>4</v>
      </c>
      <c r="AQ32" s="999"/>
      <c r="AR32" s="999"/>
      <c r="AS32" s="999"/>
      <c r="AT32" s="999"/>
      <c r="AU32" s="999">
        <v>2</v>
      </c>
      <c r="AV32" s="999"/>
      <c r="AW32" s="999"/>
      <c r="AX32" s="999"/>
      <c r="AY32" s="999"/>
      <c r="AZ32" s="1069" t="s">
        <v>617</v>
      </c>
      <c r="BA32" s="1069"/>
      <c r="BB32" s="1069"/>
      <c r="BC32" s="1069"/>
      <c r="BD32" s="1069"/>
      <c r="BE32" s="1000"/>
      <c r="BF32" s="1000"/>
      <c r="BG32" s="1000"/>
      <c r="BH32" s="1000"/>
      <c r="BI32" s="1001"/>
      <c r="BJ32" s="228"/>
      <c r="BK32" s="228"/>
      <c r="BL32" s="228"/>
      <c r="BM32" s="228"/>
      <c r="BN32" s="228"/>
      <c r="BO32" s="237"/>
      <c r="BP32" s="237"/>
      <c r="BQ32" s="234">
        <v>26</v>
      </c>
      <c r="BR32" s="235"/>
      <c r="BS32" s="1020"/>
      <c r="BT32" s="1021"/>
      <c r="BU32" s="1021"/>
      <c r="BV32" s="1021"/>
      <c r="BW32" s="1021"/>
      <c r="BX32" s="1021"/>
      <c r="BY32" s="1021"/>
      <c r="BZ32" s="1021"/>
      <c r="CA32" s="1021"/>
      <c r="CB32" s="1021"/>
      <c r="CC32" s="1021"/>
      <c r="CD32" s="1021"/>
      <c r="CE32" s="1021"/>
      <c r="CF32" s="1021"/>
      <c r="CG32" s="1042"/>
      <c r="CH32" s="1017"/>
      <c r="CI32" s="1018"/>
      <c r="CJ32" s="1018"/>
      <c r="CK32" s="1018"/>
      <c r="CL32" s="1019"/>
      <c r="CM32" s="1017"/>
      <c r="CN32" s="1018"/>
      <c r="CO32" s="1018"/>
      <c r="CP32" s="1018"/>
      <c r="CQ32" s="1019"/>
      <c r="CR32" s="1017"/>
      <c r="CS32" s="1018"/>
      <c r="CT32" s="1018"/>
      <c r="CU32" s="1018"/>
      <c r="CV32" s="1019"/>
      <c r="CW32" s="1017"/>
      <c r="CX32" s="1018"/>
      <c r="CY32" s="1018"/>
      <c r="CZ32" s="1018"/>
      <c r="DA32" s="1019"/>
      <c r="DB32" s="1017"/>
      <c r="DC32" s="1018"/>
      <c r="DD32" s="1018"/>
      <c r="DE32" s="1018"/>
      <c r="DF32" s="1019"/>
      <c r="DG32" s="1017"/>
      <c r="DH32" s="1018"/>
      <c r="DI32" s="1018"/>
      <c r="DJ32" s="1018"/>
      <c r="DK32" s="1019"/>
      <c r="DL32" s="1017"/>
      <c r="DM32" s="1018"/>
      <c r="DN32" s="1018"/>
      <c r="DO32" s="1018"/>
      <c r="DP32" s="1019"/>
      <c r="DQ32" s="1017"/>
      <c r="DR32" s="1018"/>
      <c r="DS32" s="1018"/>
      <c r="DT32" s="1018"/>
      <c r="DU32" s="1019"/>
      <c r="DV32" s="1020"/>
      <c r="DW32" s="1021"/>
      <c r="DX32" s="1021"/>
      <c r="DY32" s="1021"/>
      <c r="DZ32" s="1022"/>
      <c r="EA32" s="226"/>
    </row>
    <row r="33" spans="1:131" ht="26.25" customHeight="1" x14ac:dyDescent="0.15">
      <c r="A33" s="238">
        <v>6</v>
      </c>
      <c r="B33" s="1058" t="s">
        <v>407</v>
      </c>
      <c r="C33" s="1059"/>
      <c r="D33" s="1059"/>
      <c r="E33" s="1059"/>
      <c r="F33" s="1059"/>
      <c r="G33" s="1059"/>
      <c r="H33" s="1059"/>
      <c r="I33" s="1059"/>
      <c r="J33" s="1059"/>
      <c r="K33" s="1059"/>
      <c r="L33" s="1059"/>
      <c r="M33" s="1059"/>
      <c r="N33" s="1059"/>
      <c r="O33" s="1059"/>
      <c r="P33" s="1060"/>
      <c r="Q33" s="1066">
        <v>108</v>
      </c>
      <c r="R33" s="1067"/>
      <c r="S33" s="1067"/>
      <c r="T33" s="1067"/>
      <c r="U33" s="1067"/>
      <c r="V33" s="1067">
        <v>105</v>
      </c>
      <c r="W33" s="1067"/>
      <c r="X33" s="1067"/>
      <c r="Y33" s="1067"/>
      <c r="Z33" s="1067"/>
      <c r="AA33" s="1067">
        <v>3</v>
      </c>
      <c r="AB33" s="1067"/>
      <c r="AC33" s="1067"/>
      <c r="AD33" s="1067"/>
      <c r="AE33" s="1068"/>
      <c r="AF33" s="1063">
        <v>3</v>
      </c>
      <c r="AG33" s="1064"/>
      <c r="AH33" s="1064"/>
      <c r="AI33" s="1064"/>
      <c r="AJ33" s="1065"/>
      <c r="AK33" s="1008">
        <v>47</v>
      </c>
      <c r="AL33" s="999"/>
      <c r="AM33" s="999"/>
      <c r="AN33" s="999"/>
      <c r="AO33" s="999"/>
      <c r="AP33" s="999">
        <v>24</v>
      </c>
      <c r="AQ33" s="999"/>
      <c r="AR33" s="999"/>
      <c r="AS33" s="999"/>
      <c r="AT33" s="999"/>
      <c r="AU33" s="999">
        <v>9</v>
      </c>
      <c r="AV33" s="999"/>
      <c r="AW33" s="999"/>
      <c r="AX33" s="999"/>
      <c r="AY33" s="999"/>
      <c r="AZ33" s="1069" t="s">
        <v>617</v>
      </c>
      <c r="BA33" s="1069"/>
      <c r="BB33" s="1069"/>
      <c r="BC33" s="1069"/>
      <c r="BD33" s="1069"/>
      <c r="BE33" s="1000"/>
      <c r="BF33" s="1000"/>
      <c r="BG33" s="1000"/>
      <c r="BH33" s="1000"/>
      <c r="BI33" s="1001"/>
      <c r="BJ33" s="228"/>
      <c r="BK33" s="228"/>
      <c r="BL33" s="228"/>
      <c r="BM33" s="228"/>
      <c r="BN33" s="228"/>
      <c r="BO33" s="237"/>
      <c r="BP33" s="237"/>
      <c r="BQ33" s="234">
        <v>27</v>
      </c>
      <c r="BR33" s="235"/>
      <c r="BS33" s="1020"/>
      <c r="BT33" s="1021"/>
      <c r="BU33" s="1021"/>
      <c r="BV33" s="1021"/>
      <c r="BW33" s="1021"/>
      <c r="BX33" s="1021"/>
      <c r="BY33" s="1021"/>
      <c r="BZ33" s="1021"/>
      <c r="CA33" s="1021"/>
      <c r="CB33" s="1021"/>
      <c r="CC33" s="1021"/>
      <c r="CD33" s="1021"/>
      <c r="CE33" s="1021"/>
      <c r="CF33" s="1021"/>
      <c r="CG33" s="1042"/>
      <c r="CH33" s="1017"/>
      <c r="CI33" s="1018"/>
      <c r="CJ33" s="1018"/>
      <c r="CK33" s="1018"/>
      <c r="CL33" s="1019"/>
      <c r="CM33" s="1017"/>
      <c r="CN33" s="1018"/>
      <c r="CO33" s="1018"/>
      <c r="CP33" s="1018"/>
      <c r="CQ33" s="1019"/>
      <c r="CR33" s="1017"/>
      <c r="CS33" s="1018"/>
      <c r="CT33" s="1018"/>
      <c r="CU33" s="1018"/>
      <c r="CV33" s="1019"/>
      <c r="CW33" s="1017"/>
      <c r="CX33" s="1018"/>
      <c r="CY33" s="1018"/>
      <c r="CZ33" s="1018"/>
      <c r="DA33" s="1019"/>
      <c r="DB33" s="1017"/>
      <c r="DC33" s="1018"/>
      <c r="DD33" s="1018"/>
      <c r="DE33" s="1018"/>
      <c r="DF33" s="1019"/>
      <c r="DG33" s="1017"/>
      <c r="DH33" s="1018"/>
      <c r="DI33" s="1018"/>
      <c r="DJ33" s="1018"/>
      <c r="DK33" s="1019"/>
      <c r="DL33" s="1017"/>
      <c r="DM33" s="1018"/>
      <c r="DN33" s="1018"/>
      <c r="DO33" s="1018"/>
      <c r="DP33" s="1019"/>
      <c r="DQ33" s="1017"/>
      <c r="DR33" s="1018"/>
      <c r="DS33" s="1018"/>
      <c r="DT33" s="1018"/>
      <c r="DU33" s="1019"/>
      <c r="DV33" s="1020"/>
      <c r="DW33" s="1021"/>
      <c r="DX33" s="1021"/>
      <c r="DY33" s="1021"/>
      <c r="DZ33" s="1022"/>
      <c r="EA33" s="226"/>
    </row>
    <row r="34" spans="1:131" ht="26.25" customHeight="1" x14ac:dyDescent="0.15">
      <c r="A34" s="238">
        <v>7</v>
      </c>
      <c r="B34" s="1058" t="s">
        <v>408</v>
      </c>
      <c r="C34" s="1059"/>
      <c r="D34" s="1059"/>
      <c r="E34" s="1059"/>
      <c r="F34" s="1059"/>
      <c r="G34" s="1059"/>
      <c r="H34" s="1059"/>
      <c r="I34" s="1059"/>
      <c r="J34" s="1059"/>
      <c r="K34" s="1059"/>
      <c r="L34" s="1059"/>
      <c r="M34" s="1059"/>
      <c r="N34" s="1059"/>
      <c r="O34" s="1059"/>
      <c r="P34" s="1060"/>
      <c r="Q34" s="1066">
        <v>681</v>
      </c>
      <c r="R34" s="1067"/>
      <c r="S34" s="1067"/>
      <c r="T34" s="1067"/>
      <c r="U34" s="1067"/>
      <c r="V34" s="1067">
        <v>88</v>
      </c>
      <c r="W34" s="1067"/>
      <c r="X34" s="1067"/>
      <c r="Y34" s="1067"/>
      <c r="Z34" s="1067"/>
      <c r="AA34" s="1067">
        <v>593</v>
      </c>
      <c r="AB34" s="1067"/>
      <c r="AC34" s="1067"/>
      <c r="AD34" s="1067"/>
      <c r="AE34" s="1068"/>
      <c r="AF34" s="1063">
        <v>593</v>
      </c>
      <c r="AG34" s="1064"/>
      <c r="AH34" s="1064"/>
      <c r="AI34" s="1064"/>
      <c r="AJ34" s="1065"/>
      <c r="AK34" s="1008">
        <v>311</v>
      </c>
      <c r="AL34" s="999"/>
      <c r="AM34" s="999"/>
      <c r="AN34" s="999"/>
      <c r="AO34" s="999"/>
      <c r="AP34" s="999">
        <v>1126</v>
      </c>
      <c r="AQ34" s="999"/>
      <c r="AR34" s="999"/>
      <c r="AS34" s="999"/>
      <c r="AT34" s="999"/>
      <c r="AU34" s="999">
        <v>815</v>
      </c>
      <c r="AV34" s="999"/>
      <c r="AW34" s="999"/>
      <c r="AX34" s="999"/>
      <c r="AY34" s="999"/>
      <c r="AZ34" s="1069" t="s">
        <v>617</v>
      </c>
      <c r="BA34" s="1069"/>
      <c r="BB34" s="1069"/>
      <c r="BC34" s="1069"/>
      <c r="BD34" s="1069"/>
      <c r="BE34" s="1000" t="s">
        <v>409</v>
      </c>
      <c r="BF34" s="1000"/>
      <c r="BG34" s="1000"/>
      <c r="BH34" s="1000"/>
      <c r="BI34" s="1001"/>
      <c r="BJ34" s="228"/>
      <c r="BK34" s="228"/>
      <c r="BL34" s="228"/>
      <c r="BM34" s="228"/>
      <c r="BN34" s="228"/>
      <c r="BO34" s="237"/>
      <c r="BP34" s="237"/>
      <c r="BQ34" s="234">
        <v>28</v>
      </c>
      <c r="BR34" s="235"/>
      <c r="BS34" s="1020"/>
      <c r="BT34" s="1021"/>
      <c r="BU34" s="1021"/>
      <c r="BV34" s="1021"/>
      <c r="BW34" s="1021"/>
      <c r="BX34" s="1021"/>
      <c r="BY34" s="1021"/>
      <c r="BZ34" s="1021"/>
      <c r="CA34" s="1021"/>
      <c r="CB34" s="1021"/>
      <c r="CC34" s="1021"/>
      <c r="CD34" s="1021"/>
      <c r="CE34" s="1021"/>
      <c r="CF34" s="1021"/>
      <c r="CG34" s="1042"/>
      <c r="CH34" s="1017"/>
      <c r="CI34" s="1018"/>
      <c r="CJ34" s="1018"/>
      <c r="CK34" s="1018"/>
      <c r="CL34" s="1019"/>
      <c r="CM34" s="1017"/>
      <c r="CN34" s="1018"/>
      <c r="CO34" s="1018"/>
      <c r="CP34" s="1018"/>
      <c r="CQ34" s="1019"/>
      <c r="CR34" s="1017"/>
      <c r="CS34" s="1018"/>
      <c r="CT34" s="1018"/>
      <c r="CU34" s="1018"/>
      <c r="CV34" s="1019"/>
      <c r="CW34" s="1017"/>
      <c r="CX34" s="1018"/>
      <c r="CY34" s="1018"/>
      <c r="CZ34" s="1018"/>
      <c r="DA34" s="1019"/>
      <c r="DB34" s="1017"/>
      <c r="DC34" s="1018"/>
      <c r="DD34" s="1018"/>
      <c r="DE34" s="1018"/>
      <c r="DF34" s="1019"/>
      <c r="DG34" s="1017"/>
      <c r="DH34" s="1018"/>
      <c r="DI34" s="1018"/>
      <c r="DJ34" s="1018"/>
      <c r="DK34" s="1019"/>
      <c r="DL34" s="1017"/>
      <c r="DM34" s="1018"/>
      <c r="DN34" s="1018"/>
      <c r="DO34" s="1018"/>
      <c r="DP34" s="1019"/>
      <c r="DQ34" s="1017"/>
      <c r="DR34" s="1018"/>
      <c r="DS34" s="1018"/>
      <c r="DT34" s="1018"/>
      <c r="DU34" s="1019"/>
      <c r="DV34" s="1020"/>
      <c r="DW34" s="1021"/>
      <c r="DX34" s="1021"/>
      <c r="DY34" s="1021"/>
      <c r="DZ34" s="1022"/>
      <c r="EA34" s="226"/>
    </row>
    <row r="35" spans="1:131" ht="26.25" customHeight="1" x14ac:dyDescent="0.15">
      <c r="A35" s="238">
        <v>8</v>
      </c>
      <c r="B35" s="1058" t="s">
        <v>410</v>
      </c>
      <c r="C35" s="1059"/>
      <c r="D35" s="1059"/>
      <c r="E35" s="1059"/>
      <c r="F35" s="1059"/>
      <c r="G35" s="1059"/>
      <c r="H35" s="1059"/>
      <c r="I35" s="1059"/>
      <c r="J35" s="1059"/>
      <c r="K35" s="1059"/>
      <c r="L35" s="1059"/>
      <c r="M35" s="1059"/>
      <c r="N35" s="1059"/>
      <c r="O35" s="1059"/>
      <c r="P35" s="1060"/>
      <c r="Q35" s="1066">
        <v>542</v>
      </c>
      <c r="R35" s="1067"/>
      <c r="S35" s="1067"/>
      <c r="T35" s="1067"/>
      <c r="U35" s="1067"/>
      <c r="V35" s="1067">
        <v>55</v>
      </c>
      <c r="W35" s="1067"/>
      <c r="X35" s="1067"/>
      <c r="Y35" s="1067"/>
      <c r="Z35" s="1067"/>
      <c r="AA35" s="1067">
        <v>487</v>
      </c>
      <c r="AB35" s="1067"/>
      <c r="AC35" s="1067"/>
      <c r="AD35" s="1067"/>
      <c r="AE35" s="1068"/>
      <c r="AF35" s="1063">
        <v>487</v>
      </c>
      <c r="AG35" s="1064"/>
      <c r="AH35" s="1064"/>
      <c r="AI35" s="1064"/>
      <c r="AJ35" s="1065"/>
      <c r="AK35" s="1008" t="s">
        <v>599</v>
      </c>
      <c r="AL35" s="999"/>
      <c r="AM35" s="999"/>
      <c r="AN35" s="999"/>
      <c r="AO35" s="999"/>
      <c r="AP35" s="999" t="s">
        <v>599</v>
      </c>
      <c r="AQ35" s="999"/>
      <c r="AR35" s="999"/>
      <c r="AS35" s="999"/>
      <c r="AT35" s="999"/>
      <c r="AU35" s="999" t="s">
        <v>599</v>
      </c>
      <c r="AV35" s="999"/>
      <c r="AW35" s="999"/>
      <c r="AX35" s="999"/>
      <c r="AY35" s="999"/>
      <c r="AZ35" s="1069" t="s">
        <v>617</v>
      </c>
      <c r="BA35" s="1069"/>
      <c r="BB35" s="1069"/>
      <c r="BC35" s="1069"/>
      <c r="BD35" s="1069"/>
      <c r="BE35" s="1000" t="s">
        <v>411</v>
      </c>
      <c r="BF35" s="1000"/>
      <c r="BG35" s="1000"/>
      <c r="BH35" s="1000"/>
      <c r="BI35" s="1001"/>
      <c r="BJ35" s="228"/>
      <c r="BK35" s="228"/>
      <c r="BL35" s="228"/>
      <c r="BM35" s="228"/>
      <c r="BN35" s="228"/>
      <c r="BO35" s="237"/>
      <c r="BP35" s="237"/>
      <c r="BQ35" s="234">
        <v>29</v>
      </c>
      <c r="BR35" s="235"/>
      <c r="BS35" s="1020"/>
      <c r="BT35" s="1021"/>
      <c r="BU35" s="1021"/>
      <c r="BV35" s="1021"/>
      <c r="BW35" s="1021"/>
      <c r="BX35" s="1021"/>
      <c r="BY35" s="1021"/>
      <c r="BZ35" s="1021"/>
      <c r="CA35" s="1021"/>
      <c r="CB35" s="1021"/>
      <c r="CC35" s="1021"/>
      <c r="CD35" s="1021"/>
      <c r="CE35" s="1021"/>
      <c r="CF35" s="1021"/>
      <c r="CG35" s="1042"/>
      <c r="CH35" s="1017"/>
      <c r="CI35" s="1018"/>
      <c r="CJ35" s="1018"/>
      <c r="CK35" s="1018"/>
      <c r="CL35" s="1019"/>
      <c r="CM35" s="1017"/>
      <c r="CN35" s="1018"/>
      <c r="CO35" s="1018"/>
      <c r="CP35" s="1018"/>
      <c r="CQ35" s="1019"/>
      <c r="CR35" s="1017"/>
      <c r="CS35" s="1018"/>
      <c r="CT35" s="1018"/>
      <c r="CU35" s="1018"/>
      <c r="CV35" s="1019"/>
      <c r="CW35" s="1017"/>
      <c r="CX35" s="1018"/>
      <c r="CY35" s="1018"/>
      <c r="CZ35" s="1018"/>
      <c r="DA35" s="1019"/>
      <c r="DB35" s="1017"/>
      <c r="DC35" s="1018"/>
      <c r="DD35" s="1018"/>
      <c r="DE35" s="1018"/>
      <c r="DF35" s="1019"/>
      <c r="DG35" s="1017"/>
      <c r="DH35" s="1018"/>
      <c r="DI35" s="1018"/>
      <c r="DJ35" s="1018"/>
      <c r="DK35" s="1019"/>
      <c r="DL35" s="1017"/>
      <c r="DM35" s="1018"/>
      <c r="DN35" s="1018"/>
      <c r="DO35" s="1018"/>
      <c r="DP35" s="1019"/>
      <c r="DQ35" s="1017"/>
      <c r="DR35" s="1018"/>
      <c r="DS35" s="1018"/>
      <c r="DT35" s="1018"/>
      <c r="DU35" s="1019"/>
      <c r="DV35" s="1020"/>
      <c r="DW35" s="1021"/>
      <c r="DX35" s="1021"/>
      <c r="DY35" s="1021"/>
      <c r="DZ35" s="1022"/>
      <c r="EA35" s="226"/>
    </row>
    <row r="36" spans="1:131" ht="26.25" customHeight="1" x14ac:dyDescent="0.15">
      <c r="A36" s="238">
        <v>9</v>
      </c>
      <c r="B36" s="1058" t="s">
        <v>412</v>
      </c>
      <c r="C36" s="1059"/>
      <c r="D36" s="1059"/>
      <c r="E36" s="1059"/>
      <c r="F36" s="1059"/>
      <c r="G36" s="1059"/>
      <c r="H36" s="1059"/>
      <c r="I36" s="1059"/>
      <c r="J36" s="1059"/>
      <c r="K36" s="1059"/>
      <c r="L36" s="1059"/>
      <c r="M36" s="1059"/>
      <c r="N36" s="1059"/>
      <c r="O36" s="1059"/>
      <c r="P36" s="1060"/>
      <c r="Q36" s="1066">
        <v>169</v>
      </c>
      <c r="R36" s="1067"/>
      <c r="S36" s="1067"/>
      <c r="T36" s="1067"/>
      <c r="U36" s="1067"/>
      <c r="V36" s="1067">
        <v>54</v>
      </c>
      <c r="W36" s="1067"/>
      <c r="X36" s="1067"/>
      <c r="Y36" s="1067"/>
      <c r="Z36" s="1067"/>
      <c r="AA36" s="1067">
        <v>115</v>
      </c>
      <c r="AB36" s="1067"/>
      <c r="AC36" s="1067"/>
      <c r="AD36" s="1067"/>
      <c r="AE36" s="1068"/>
      <c r="AF36" s="1063">
        <v>115</v>
      </c>
      <c r="AG36" s="1064"/>
      <c r="AH36" s="1064"/>
      <c r="AI36" s="1064"/>
      <c r="AJ36" s="1065"/>
      <c r="AK36" s="1008" t="s">
        <v>599</v>
      </c>
      <c r="AL36" s="999"/>
      <c r="AM36" s="999"/>
      <c r="AN36" s="999"/>
      <c r="AO36" s="999"/>
      <c r="AP36" s="999">
        <v>2818</v>
      </c>
      <c r="AQ36" s="999"/>
      <c r="AR36" s="999"/>
      <c r="AS36" s="999"/>
      <c r="AT36" s="999"/>
      <c r="AU36" s="999">
        <v>2818</v>
      </c>
      <c r="AV36" s="999"/>
      <c r="AW36" s="999"/>
      <c r="AX36" s="999"/>
      <c r="AY36" s="999"/>
      <c r="AZ36" s="1069" t="s">
        <v>617</v>
      </c>
      <c r="BA36" s="1069"/>
      <c r="BB36" s="1069"/>
      <c r="BC36" s="1069"/>
      <c r="BD36" s="1069"/>
      <c r="BE36" s="1000" t="s">
        <v>409</v>
      </c>
      <c r="BF36" s="1000"/>
      <c r="BG36" s="1000"/>
      <c r="BH36" s="1000"/>
      <c r="BI36" s="1001"/>
      <c r="BJ36" s="228"/>
      <c r="BK36" s="228"/>
      <c r="BL36" s="228"/>
      <c r="BM36" s="228"/>
      <c r="BN36" s="228"/>
      <c r="BO36" s="237"/>
      <c r="BP36" s="237"/>
      <c r="BQ36" s="234">
        <v>30</v>
      </c>
      <c r="BR36" s="235"/>
      <c r="BS36" s="1020"/>
      <c r="BT36" s="1021"/>
      <c r="BU36" s="1021"/>
      <c r="BV36" s="1021"/>
      <c r="BW36" s="1021"/>
      <c r="BX36" s="1021"/>
      <c r="BY36" s="1021"/>
      <c r="BZ36" s="1021"/>
      <c r="CA36" s="1021"/>
      <c r="CB36" s="1021"/>
      <c r="CC36" s="1021"/>
      <c r="CD36" s="1021"/>
      <c r="CE36" s="1021"/>
      <c r="CF36" s="1021"/>
      <c r="CG36" s="1042"/>
      <c r="CH36" s="1017"/>
      <c r="CI36" s="1018"/>
      <c r="CJ36" s="1018"/>
      <c r="CK36" s="1018"/>
      <c r="CL36" s="1019"/>
      <c r="CM36" s="1017"/>
      <c r="CN36" s="1018"/>
      <c r="CO36" s="1018"/>
      <c r="CP36" s="1018"/>
      <c r="CQ36" s="1019"/>
      <c r="CR36" s="1017"/>
      <c r="CS36" s="1018"/>
      <c r="CT36" s="1018"/>
      <c r="CU36" s="1018"/>
      <c r="CV36" s="1019"/>
      <c r="CW36" s="1017"/>
      <c r="CX36" s="1018"/>
      <c r="CY36" s="1018"/>
      <c r="CZ36" s="1018"/>
      <c r="DA36" s="1019"/>
      <c r="DB36" s="1017"/>
      <c r="DC36" s="1018"/>
      <c r="DD36" s="1018"/>
      <c r="DE36" s="1018"/>
      <c r="DF36" s="1019"/>
      <c r="DG36" s="1017"/>
      <c r="DH36" s="1018"/>
      <c r="DI36" s="1018"/>
      <c r="DJ36" s="1018"/>
      <c r="DK36" s="1019"/>
      <c r="DL36" s="1017"/>
      <c r="DM36" s="1018"/>
      <c r="DN36" s="1018"/>
      <c r="DO36" s="1018"/>
      <c r="DP36" s="1019"/>
      <c r="DQ36" s="1017"/>
      <c r="DR36" s="1018"/>
      <c r="DS36" s="1018"/>
      <c r="DT36" s="1018"/>
      <c r="DU36" s="1019"/>
      <c r="DV36" s="1020"/>
      <c r="DW36" s="1021"/>
      <c r="DX36" s="1021"/>
      <c r="DY36" s="1021"/>
      <c r="DZ36" s="1022"/>
      <c r="EA36" s="226"/>
    </row>
    <row r="37" spans="1:131" ht="26.25" customHeight="1" x14ac:dyDescent="0.15">
      <c r="A37" s="238">
        <v>10</v>
      </c>
      <c r="B37" s="1058" t="s">
        <v>413</v>
      </c>
      <c r="C37" s="1059"/>
      <c r="D37" s="1059"/>
      <c r="E37" s="1059"/>
      <c r="F37" s="1059"/>
      <c r="G37" s="1059"/>
      <c r="H37" s="1059"/>
      <c r="I37" s="1059"/>
      <c r="J37" s="1059"/>
      <c r="K37" s="1059"/>
      <c r="L37" s="1059"/>
      <c r="M37" s="1059"/>
      <c r="N37" s="1059"/>
      <c r="O37" s="1059"/>
      <c r="P37" s="1060"/>
      <c r="Q37" s="1066">
        <v>136</v>
      </c>
      <c r="R37" s="1067"/>
      <c r="S37" s="1067"/>
      <c r="T37" s="1067"/>
      <c r="U37" s="1067"/>
      <c r="V37" s="1067">
        <v>129</v>
      </c>
      <c r="W37" s="1067"/>
      <c r="X37" s="1067"/>
      <c r="Y37" s="1067"/>
      <c r="Z37" s="1067"/>
      <c r="AA37" s="1067">
        <v>7</v>
      </c>
      <c r="AB37" s="1067"/>
      <c r="AC37" s="1067"/>
      <c r="AD37" s="1067"/>
      <c r="AE37" s="1068"/>
      <c r="AF37" s="1063">
        <v>7</v>
      </c>
      <c r="AG37" s="1064"/>
      <c r="AH37" s="1064"/>
      <c r="AI37" s="1064"/>
      <c r="AJ37" s="1065"/>
      <c r="AK37" s="1008" t="s">
        <v>599</v>
      </c>
      <c r="AL37" s="999"/>
      <c r="AM37" s="999"/>
      <c r="AN37" s="999"/>
      <c r="AO37" s="999"/>
      <c r="AP37" s="999">
        <v>3892</v>
      </c>
      <c r="AQ37" s="999"/>
      <c r="AR37" s="999"/>
      <c r="AS37" s="999"/>
      <c r="AT37" s="999"/>
      <c r="AU37" s="999" t="s">
        <v>599</v>
      </c>
      <c r="AV37" s="999"/>
      <c r="AW37" s="999"/>
      <c r="AX37" s="999"/>
      <c r="AY37" s="999"/>
      <c r="AZ37" s="1069" t="s">
        <v>617</v>
      </c>
      <c r="BA37" s="1069"/>
      <c r="BB37" s="1069"/>
      <c r="BC37" s="1069"/>
      <c r="BD37" s="1069"/>
      <c r="BE37" s="1000" t="s">
        <v>414</v>
      </c>
      <c r="BF37" s="1000"/>
      <c r="BG37" s="1000"/>
      <c r="BH37" s="1000"/>
      <c r="BI37" s="1001"/>
      <c r="BJ37" s="228"/>
      <c r="BK37" s="228"/>
      <c r="BL37" s="228"/>
      <c r="BM37" s="228"/>
      <c r="BN37" s="228"/>
      <c r="BO37" s="237"/>
      <c r="BP37" s="237"/>
      <c r="BQ37" s="234">
        <v>31</v>
      </c>
      <c r="BR37" s="235"/>
      <c r="BS37" s="1020"/>
      <c r="BT37" s="1021"/>
      <c r="BU37" s="1021"/>
      <c r="BV37" s="1021"/>
      <c r="BW37" s="1021"/>
      <c r="BX37" s="1021"/>
      <c r="BY37" s="1021"/>
      <c r="BZ37" s="1021"/>
      <c r="CA37" s="1021"/>
      <c r="CB37" s="1021"/>
      <c r="CC37" s="1021"/>
      <c r="CD37" s="1021"/>
      <c r="CE37" s="1021"/>
      <c r="CF37" s="1021"/>
      <c r="CG37" s="1042"/>
      <c r="CH37" s="1017"/>
      <c r="CI37" s="1018"/>
      <c r="CJ37" s="1018"/>
      <c r="CK37" s="1018"/>
      <c r="CL37" s="1019"/>
      <c r="CM37" s="1017"/>
      <c r="CN37" s="1018"/>
      <c r="CO37" s="1018"/>
      <c r="CP37" s="1018"/>
      <c r="CQ37" s="1019"/>
      <c r="CR37" s="1017"/>
      <c r="CS37" s="1018"/>
      <c r="CT37" s="1018"/>
      <c r="CU37" s="1018"/>
      <c r="CV37" s="1019"/>
      <c r="CW37" s="1017"/>
      <c r="CX37" s="1018"/>
      <c r="CY37" s="1018"/>
      <c r="CZ37" s="1018"/>
      <c r="DA37" s="1019"/>
      <c r="DB37" s="1017"/>
      <c r="DC37" s="1018"/>
      <c r="DD37" s="1018"/>
      <c r="DE37" s="1018"/>
      <c r="DF37" s="1019"/>
      <c r="DG37" s="1017"/>
      <c r="DH37" s="1018"/>
      <c r="DI37" s="1018"/>
      <c r="DJ37" s="1018"/>
      <c r="DK37" s="1019"/>
      <c r="DL37" s="1017"/>
      <c r="DM37" s="1018"/>
      <c r="DN37" s="1018"/>
      <c r="DO37" s="1018"/>
      <c r="DP37" s="1019"/>
      <c r="DQ37" s="1017"/>
      <c r="DR37" s="1018"/>
      <c r="DS37" s="1018"/>
      <c r="DT37" s="1018"/>
      <c r="DU37" s="1019"/>
      <c r="DV37" s="1020"/>
      <c r="DW37" s="1021"/>
      <c r="DX37" s="1021"/>
      <c r="DY37" s="1021"/>
      <c r="DZ37" s="1022"/>
      <c r="EA37" s="226"/>
    </row>
    <row r="38" spans="1:131" ht="26.25" customHeight="1" x14ac:dyDescent="0.15">
      <c r="A38" s="238">
        <v>11</v>
      </c>
      <c r="B38" s="1058" t="s">
        <v>415</v>
      </c>
      <c r="C38" s="1059"/>
      <c r="D38" s="1059"/>
      <c r="E38" s="1059"/>
      <c r="F38" s="1059"/>
      <c r="G38" s="1059"/>
      <c r="H38" s="1059"/>
      <c r="I38" s="1059"/>
      <c r="J38" s="1059"/>
      <c r="K38" s="1059"/>
      <c r="L38" s="1059"/>
      <c r="M38" s="1059"/>
      <c r="N38" s="1059"/>
      <c r="O38" s="1059"/>
      <c r="P38" s="1060"/>
      <c r="Q38" s="1066">
        <v>94</v>
      </c>
      <c r="R38" s="1067"/>
      <c r="S38" s="1067"/>
      <c r="T38" s="1067"/>
      <c r="U38" s="1067"/>
      <c r="V38" s="1067">
        <v>92</v>
      </c>
      <c r="W38" s="1067"/>
      <c r="X38" s="1067"/>
      <c r="Y38" s="1067"/>
      <c r="Z38" s="1067"/>
      <c r="AA38" s="1067">
        <v>2</v>
      </c>
      <c r="AB38" s="1067"/>
      <c r="AC38" s="1067"/>
      <c r="AD38" s="1067"/>
      <c r="AE38" s="1068"/>
      <c r="AF38" s="1063">
        <v>2</v>
      </c>
      <c r="AG38" s="1064"/>
      <c r="AH38" s="1064"/>
      <c r="AI38" s="1064"/>
      <c r="AJ38" s="1065"/>
      <c r="AK38" s="1008">
        <v>59</v>
      </c>
      <c r="AL38" s="999"/>
      <c r="AM38" s="999"/>
      <c r="AN38" s="999"/>
      <c r="AO38" s="999"/>
      <c r="AP38" s="999">
        <v>435</v>
      </c>
      <c r="AQ38" s="999"/>
      <c r="AR38" s="999"/>
      <c r="AS38" s="999"/>
      <c r="AT38" s="999"/>
      <c r="AU38" s="999">
        <v>435</v>
      </c>
      <c r="AV38" s="999"/>
      <c r="AW38" s="999"/>
      <c r="AX38" s="999"/>
      <c r="AY38" s="999"/>
      <c r="AZ38" s="1069" t="s">
        <v>617</v>
      </c>
      <c r="BA38" s="1069"/>
      <c r="BB38" s="1069"/>
      <c r="BC38" s="1069"/>
      <c r="BD38" s="1069"/>
      <c r="BE38" s="1000" t="s">
        <v>414</v>
      </c>
      <c r="BF38" s="1000"/>
      <c r="BG38" s="1000"/>
      <c r="BH38" s="1000"/>
      <c r="BI38" s="1001"/>
      <c r="BJ38" s="228"/>
      <c r="BK38" s="228"/>
      <c r="BL38" s="228"/>
      <c r="BM38" s="228"/>
      <c r="BN38" s="228"/>
      <c r="BO38" s="237"/>
      <c r="BP38" s="237"/>
      <c r="BQ38" s="234">
        <v>32</v>
      </c>
      <c r="BR38" s="235"/>
      <c r="BS38" s="1020"/>
      <c r="BT38" s="1021"/>
      <c r="BU38" s="1021"/>
      <c r="BV38" s="1021"/>
      <c r="BW38" s="1021"/>
      <c r="BX38" s="1021"/>
      <c r="BY38" s="1021"/>
      <c r="BZ38" s="1021"/>
      <c r="CA38" s="1021"/>
      <c r="CB38" s="1021"/>
      <c r="CC38" s="1021"/>
      <c r="CD38" s="1021"/>
      <c r="CE38" s="1021"/>
      <c r="CF38" s="1021"/>
      <c r="CG38" s="1042"/>
      <c r="CH38" s="1017"/>
      <c r="CI38" s="1018"/>
      <c r="CJ38" s="1018"/>
      <c r="CK38" s="1018"/>
      <c r="CL38" s="1019"/>
      <c r="CM38" s="1017"/>
      <c r="CN38" s="1018"/>
      <c r="CO38" s="1018"/>
      <c r="CP38" s="1018"/>
      <c r="CQ38" s="1019"/>
      <c r="CR38" s="1017"/>
      <c r="CS38" s="1018"/>
      <c r="CT38" s="1018"/>
      <c r="CU38" s="1018"/>
      <c r="CV38" s="1019"/>
      <c r="CW38" s="1017"/>
      <c r="CX38" s="1018"/>
      <c r="CY38" s="1018"/>
      <c r="CZ38" s="1018"/>
      <c r="DA38" s="1019"/>
      <c r="DB38" s="1017"/>
      <c r="DC38" s="1018"/>
      <c r="DD38" s="1018"/>
      <c r="DE38" s="1018"/>
      <c r="DF38" s="1019"/>
      <c r="DG38" s="1017"/>
      <c r="DH38" s="1018"/>
      <c r="DI38" s="1018"/>
      <c r="DJ38" s="1018"/>
      <c r="DK38" s="1019"/>
      <c r="DL38" s="1017"/>
      <c r="DM38" s="1018"/>
      <c r="DN38" s="1018"/>
      <c r="DO38" s="1018"/>
      <c r="DP38" s="1019"/>
      <c r="DQ38" s="1017"/>
      <c r="DR38" s="1018"/>
      <c r="DS38" s="1018"/>
      <c r="DT38" s="1018"/>
      <c r="DU38" s="1019"/>
      <c r="DV38" s="1020"/>
      <c r="DW38" s="1021"/>
      <c r="DX38" s="1021"/>
      <c r="DY38" s="1021"/>
      <c r="DZ38" s="1022"/>
      <c r="EA38" s="226"/>
    </row>
    <row r="39" spans="1:131" ht="26.25" customHeight="1" x14ac:dyDescent="0.15">
      <c r="A39" s="238">
        <v>12</v>
      </c>
      <c r="B39" s="1058" t="s">
        <v>416</v>
      </c>
      <c r="C39" s="1059"/>
      <c r="D39" s="1059"/>
      <c r="E39" s="1059"/>
      <c r="F39" s="1059"/>
      <c r="G39" s="1059"/>
      <c r="H39" s="1059"/>
      <c r="I39" s="1059"/>
      <c r="J39" s="1059"/>
      <c r="K39" s="1059"/>
      <c r="L39" s="1059"/>
      <c r="M39" s="1059"/>
      <c r="N39" s="1059"/>
      <c r="O39" s="1059"/>
      <c r="P39" s="1060"/>
      <c r="Q39" s="1066">
        <v>40</v>
      </c>
      <c r="R39" s="1067"/>
      <c r="S39" s="1067"/>
      <c r="T39" s="1067"/>
      <c r="U39" s="1067"/>
      <c r="V39" s="1067">
        <v>38</v>
      </c>
      <c r="W39" s="1067"/>
      <c r="X39" s="1067"/>
      <c r="Y39" s="1067"/>
      <c r="Z39" s="1067"/>
      <c r="AA39" s="1067">
        <v>2</v>
      </c>
      <c r="AB39" s="1067"/>
      <c r="AC39" s="1067"/>
      <c r="AD39" s="1067"/>
      <c r="AE39" s="1068"/>
      <c r="AF39" s="1063">
        <v>6</v>
      </c>
      <c r="AG39" s="1064"/>
      <c r="AH39" s="1064"/>
      <c r="AI39" s="1064"/>
      <c r="AJ39" s="1065"/>
      <c r="AK39" s="1008" t="s">
        <v>599</v>
      </c>
      <c r="AL39" s="999"/>
      <c r="AM39" s="999"/>
      <c r="AN39" s="999"/>
      <c r="AO39" s="999"/>
      <c r="AP39" s="999" t="s">
        <v>599</v>
      </c>
      <c r="AQ39" s="999"/>
      <c r="AR39" s="999"/>
      <c r="AS39" s="999"/>
      <c r="AT39" s="999"/>
      <c r="AU39" s="999" t="s">
        <v>599</v>
      </c>
      <c r="AV39" s="999"/>
      <c r="AW39" s="999"/>
      <c r="AX39" s="999"/>
      <c r="AY39" s="999"/>
      <c r="AZ39" s="1069" t="s">
        <v>617</v>
      </c>
      <c r="BA39" s="1069"/>
      <c r="BB39" s="1069"/>
      <c r="BC39" s="1069"/>
      <c r="BD39" s="1069"/>
      <c r="BE39" s="1000" t="s">
        <v>417</v>
      </c>
      <c r="BF39" s="1000"/>
      <c r="BG39" s="1000"/>
      <c r="BH39" s="1000"/>
      <c r="BI39" s="1001"/>
      <c r="BJ39" s="228"/>
      <c r="BK39" s="228"/>
      <c r="BL39" s="228"/>
      <c r="BM39" s="228"/>
      <c r="BN39" s="228"/>
      <c r="BO39" s="237"/>
      <c r="BP39" s="237"/>
      <c r="BQ39" s="234">
        <v>33</v>
      </c>
      <c r="BR39" s="235"/>
      <c r="BS39" s="1020"/>
      <c r="BT39" s="1021"/>
      <c r="BU39" s="1021"/>
      <c r="BV39" s="1021"/>
      <c r="BW39" s="1021"/>
      <c r="BX39" s="1021"/>
      <c r="BY39" s="1021"/>
      <c r="BZ39" s="1021"/>
      <c r="CA39" s="1021"/>
      <c r="CB39" s="1021"/>
      <c r="CC39" s="1021"/>
      <c r="CD39" s="1021"/>
      <c r="CE39" s="1021"/>
      <c r="CF39" s="1021"/>
      <c r="CG39" s="1042"/>
      <c r="CH39" s="1017"/>
      <c r="CI39" s="1018"/>
      <c r="CJ39" s="1018"/>
      <c r="CK39" s="1018"/>
      <c r="CL39" s="1019"/>
      <c r="CM39" s="1017"/>
      <c r="CN39" s="1018"/>
      <c r="CO39" s="1018"/>
      <c r="CP39" s="1018"/>
      <c r="CQ39" s="1019"/>
      <c r="CR39" s="1017"/>
      <c r="CS39" s="1018"/>
      <c r="CT39" s="1018"/>
      <c r="CU39" s="1018"/>
      <c r="CV39" s="1019"/>
      <c r="CW39" s="1017"/>
      <c r="CX39" s="1018"/>
      <c r="CY39" s="1018"/>
      <c r="CZ39" s="1018"/>
      <c r="DA39" s="1019"/>
      <c r="DB39" s="1017"/>
      <c r="DC39" s="1018"/>
      <c r="DD39" s="1018"/>
      <c r="DE39" s="1018"/>
      <c r="DF39" s="1019"/>
      <c r="DG39" s="1017"/>
      <c r="DH39" s="1018"/>
      <c r="DI39" s="1018"/>
      <c r="DJ39" s="1018"/>
      <c r="DK39" s="1019"/>
      <c r="DL39" s="1017"/>
      <c r="DM39" s="1018"/>
      <c r="DN39" s="1018"/>
      <c r="DO39" s="1018"/>
      <c r="DP39" s="1019"/>
      <c r="DQ39" s="1017"/>
      <c r="DR39" s="1018"/>
      <c r="DS39" s="1018"/>
      <c r="DT39" s="1018"/>
      <c r="DU39" s="1019"/>
      <c r="DV39" s="1020"/>
      <c r="DW39" s="1021"/>
      <c r="DX39" s="1021"/>
      <c r="DY39" s="1021"/>
      <c r="DZ39" s="1022"/>
      <c r="EA39" s="226"/>
    </row>
    <row r="40" spans="1:131" ht="26.25" customHeight="1" x14ac:dyDescent="0.15">
      <c r="A40" s="234">
        <v>13</v>
      </c>
      <c r="B40" s="1058" t="s">
        <v>418</v>
      </c>
      <c r="C40" s="1059"/>
      <c r="D40" s="1059"/>
      <c r="E40" s="1059"/>
      <c r="F40" s="1059"/>
      <c r="G40" s="1059"/>
      <c r="H40" s="1059"/>
      <c r="I40" s="1059"/>
      <c r="J40" s="1059"/>
      <c r="K40" s="1059"/>
      <c r="L40" s="1059"/>
      <c r="M40" s="1059"/>
      <c r="N40" s="1059"/>
      <c r="O40" s="1059"/>
      <c r="P40" s="1060"/>
      <c r="Q40" s="1066">
        <v>104</v>
      </c>
      <c r="R40" s="1067"/>
      <c r="S40" s="1067"/>
      <c r="T40" s="1067"/>
      <c r="U40" s="1067"/>
      <c r="V40" s="1067">
        <v>104</v>
      </c>
      <c r="W40" s="1067"/>
      <c r="X40" s="1067"/>
      <c r="Y40" s="1067"/>
      <c r="Z40" s="1067"/>
      <c r="AA40" s="1067">
        <v>0</v>
      </c>
      <c r="AB40" s="1067"/>
      <c r="AC40" s="1067"/>
      <c r="AD40" s="1067"/>
      <c r="AE40" s="1068"/>
      <c r="AF40" s="1063">
        <v>0</v>
      </c>
      <c r="AG40" s="1064"/>
      <c r="AH40" s="1064"/>
      <c r="AI40" s="1064"/>
      <c r="AJ40" s="1065"/>
      <c r="AK40" s="1008">
        <v>45</v>
      </c>
      <c r="AL40" s="999"/>
      <c r="AM40" s="999"/>
      <c r="AN40" s="999"/>
      <c r="AO40" s="999"/>
      <c r="AP40" s="999" t="s">
        <v>599</v>
      </c>
      <c r="AQ40" s="999"/>
      <c r="AR40" s="999"/>
      <c r="AS40" s="999"/>
      <c r="AT40" s="999"/>
      <c r="AU40" s="999" t="s">
        <v>599</v>
      </c>
      <c r="AV40" s="999"/>
      <c r="AW40" s="999"/>
      <c r="AX40" s="999"/>
      <c r="AY40" s="999"/>
      <c r="AZ40" s="1069" t="s">
        <v>617</v>
      </c>
      <c r="BA40" s="1069"/>
      <c r="BB40" s="1069"/>
      <c r="BC40" s="1069"/>
      <c r="BD40" s="1069"/>
      <c r="BE40" s="1000" t="s">
        <v>417</v>
      </c>
      <c r="BF40" s="1000"/>
      <c r="BG40" s="1000"/>
      <c r="BH40" s="1000"/>
      <c r="BI40" s="1001"/>
      <c r="BJ40" s="228"/>
      <c r="BK40" s="228"/>
      <c r="BL40" s="228"/>
      <c r="BM40" s="228"/>
      <c r="BN40" s="228"/>
      <c r="BO40" s="237"/>
      <c r="BP40" s="237"/>
      <c r="BQ40" s="234">
        <v>34</v>
      </c>
      <c r="BR40" s="235"/>
      <c r="BS40" s="1020"/>
      <c r="BT40" s="1021"/>
      <c r="BU40" s="1021"/>
      <c r="BV40" s="1021"/>
      <c r="BW40" s="1021"/>
      <c r="BX40" s="1021"/>
      <c r="BY40" s="1021"/>
      <c r="BZ40" s="1021"/>
      <c r="CA40" s="1021"/>
      <c r="CB40" s="1021"/>
      <c r="CC40" s="1021"/>
      <c r="CD40" s="1021"/>
      <c r="CE40" s="1021"/>
      <c r="CF40" s="1021"/>
      <c r="CG40" s="1042"/>
      <c r="CH40" s="1017"/>
      <c r="CI40" s="1018"/>
      <c r="CJ40" s="1018"/>
      <c r="CK40" s="1018"/>
      <c r="CL40" s="1019"/>
      <c r="CM40" s="1017"/>
      <c r="CN40" s="1018"/>
      <c r="CO40" s="1018"/>
      <c r="CP40" s="1018"/>
      <c r="CQ40" s="1019"/>
      <c r="CR40" s="1017"/>
      <c r="CS40" s="1018"/>
      <c r="CT40" s="1018"/>
      <c r="CU40" s="1018"/>
      <c r="CV40" s="1019"/>
      <c r="CW40" s="1017"/>
      <c r="CX40" s="1018"/>
      <c r="CY40" s="1018"/>
      <c r="CZ40" s="1018"/>
      <c r="DA40" s="1019"/>
      <c r="DB40" s="1017"/>
      <c r="DC40" s="1018"/>
      <c r="DD40" s="1018"/>
      <c r="DE40" s="1018"/>
      <c r="DF40" s="1019"/>
      <c r="DG40" s="1017"/>
      <c r="DH40" s="1018"/>
      <c r="DI40" s="1018"/>
      <c r="DJ40" s="1018"/>
      <c r="DK40" s="1019"/>
      <c r="DL40" s="1017"/>
      <c r="DM40" s="1018"/>
      <c r="DN40" s="1018"/>
      <c r="DO40" s="1018"/>
      <c r="DP40" s="1019"/>
      <c r="DQ40" s="1017"/>
      <c r="DR40" s="1018"/>
      <c r="DS40" s="1018"/>
      <c r="DT40" s="1018"/>
      <c r="DU40" s="1019"/>
      <c r="DV40" s="1020"/>
      <c r="DW40" s="1021"/>
      <c r="DX40" s="1021"/>
      <c r="DY40" s="1021"/>
      <c r="DZ40" s="1022"/>
      <c r="EA40" s="226"/>
    </row>
    <row r="41" spans="1:131" ht="26.25" customHeight="1" x14ac:dyDescent="0.15">
      <c r="A41" s="234">
        <v>14</v>
      </c>
      <c r="B41" s="1058"/>
      <c r="C41" s="1059"/>
      <c r="D41" s="1059"/>
      <c r="E41" s="1059"/>
      <c r="F41" s="1059"/>
      <c r="G41" s="1059"/>
      <c r="H41" s="1059"/>
      <c r="I41" s="1059"/>
      <c r="J41" s="1059"/>
      <c r="K41" s="1059"/>
      <c r="L41" s="1059"/>
      <c r="M41" s="1059"/>
      <c r="N41" s="1059"/>
      <c r="O41" s="1059"/>
      <c r="P41" s="1060"/>
      <c r="Q41" s="1066"/>
      <c r="R41" s="1067"/>
      <c r="S41" s="1067"/>
      <c r="T41" s="1067"/>
      <c r="U41" s="1067"/>
      <c r="V41" s="1067"/>
      <c r="W41" s="1067"/>
      <c r="X41" s="1067"/>
      <c r="Y41" s="1067"/>
      <c r="Z41" s="1067"/>
      <c r="AA41" s="1067"/>
      <c r="AB41" s="1067"/>
      <c r="AC41" s="1067"/>
      <c r="AD41" s="1067"/>
      <c r="AE41" s="1068"/>
      <c r="AF41" s="1063"/>
      <c r="AG41" s="1064"/>
      <c r="AH41" s="1064"/>
      <c r="AI41" s="1064"/>
      <c r="AJ41" s="1065"/>
      <c r="AK41" s="1008"/>
      <c r="AL41" s="999"/>
      <c r="AM41" s="999"/>
      <c r="AN41" s="999"/>
      <c r="AO41" s="999"/>
      <c r="AP41" s="999"/>
      <c r="AQ41" s="999"/>
      <c r="AR41" s="999"/>
      <c r="AS41" s="999"/>
      <c r="AT41" s="999"/>
      <c r="AU41" s="999"/>
      <c r="AV41" s="999"/>
      <c r="AW41" s="999"/>
      <c r="AX41" s="999"/>
      <c r="AY41" s="999"/>
      <c r="AZ41" s="1069"/>
      <c r="BA41" s="1069"/>
      <c r="BB41" s="1069"/>
      <c r="BC41" s="1069"/>
      <c r="BD41" s="1069"/>
      <c r="BE41" s="1000"/>
      <c r="BF41" s="1000"/>
      <c r="BG41" s="1000"/>
      <c r="BH41" s="1000"/>
      <c r="BI41" s="1001"/>
      <c r="BJ41" s="228"/>
      <c r="BK41" s="228"/>
      <c r="BL41" s="228"/>
      <c r="BM41" s="228"/>
      <c r="BN41" s="228"/>
      <c r="BO41" s="237"/>
      <c r="BP41" s="237"/>
      <c r="BQ41" s="234">
        <v>35</v>
      </c>
      <c r="BR41" s="235"/>
      <c r="BS41" s="1020"/>
      <c r="BT41" s="1021"/>
      <c r="BU41" s="1021"/>
      <c r="BV41" s="1021"/>
      <c r="BW41" s="1021"/>
      <c r="BX41" s="1021"/>
      <c r="BY41" s="1021"/>
      <c r="BZ41" s="1021"/>
      <c r="CA41" s="1021"/>
      <c r="CB41" s="1021"/>
      <c r="CC41" s="1021"/>
      <c r="CD41" s="1021"/>
      <c r="CE41" s="1021"/>
      <c r="CF41" s="1021"/>
      <c r="CG41" s="1042"/>
      <c r="CH41" s="1017"/>
      <c r="CI41" s="1018"/>
      <c r="CJ41" s="1018"/>
      <c r="CK41" s="1018"/>
      <c r="CL41" s="1019"/>
      <c r="CM41" s="1017"/>
      <c r="CN41" s="1018"/>
      <c r="CO41" s="1018"/>
      <c r="CP41" s="1018"/>
      <c r="CQ41" s="1019"/>
      <c r="CR41" s="1017"/>
      <c r="CS41" s="1018"/>
      <c r="CT41" s="1018"/>
      <c r="CU41" s="1018"/>
      <c r="CV41" s="1019"/>
      <c r="CW41" s="1017"/>
      <c r="CX41" s="1018"/>
      <c r="CY41" s="1018"/>
      <c r="CZ41" s="1018"/>
      <c r="DA41" s="1019"/>
      <c r="DB41" s="1017"/>
      <c r="DC41" s="1018"/>
      <c r="DD41" s="1018"/>
      <c r="DE41" s="1018"/>
      <c r="DF41" s="1019"/>
      <c r="DG41" s="1017"/>
      <c r="DH41" s="1018"/>
      <c r="DI41" s="1018"/>
      <c r="DJ41" s="1018"/>
      <c r="DK41" s="1019"/>
      <c r="DL41" s="1017"/>
      <c r="DM41" s="1018"/>
      <c r="DN41" s="1018"/>
      <c r="DO41" s="1018"/>
      <c r="DP41" s="1019"/>
      <c r="DQ41" s="1017"/>
      <c r="DR41" s="1018"/>
      <c r="DS41" s="1018"/>
      <c r="DT41" s="1018"/>
      <c r="DU41" s="1019"/>
      <c r="DV41" s="1020"/>
      <c r="DW41" s="1021"/>
      <c r="DX41" s="1021"/>
      <c r="DY41" s="1021"/>
      <c r="DZ41" s="1022"/>
      <c r="EA41" s="226"/>
    </row>
    <row r="42" spans="1:131" ht="26.25" customHeight="1" x14ac:dyDescent="0.15">
      <c r="A42" s="234">
        <v>15</v>
      </c>
      <c r="B42" s="1058"/>
      <c r="C42" s="1059"/>
      <c r="D42" s="1059"/>
      <c r="E42" s="1059"/>
      <c r="F42" s="1059"/>
      <c r="G42" s="1059"/>
      <c r="H42" s="1059"/>
      <c r="I42" s="1059"/>
      <c r="J42" s="1059"/>
      <c r="K42" s="1059"/>
      <c r="L42" s="1059"/>
      <c r="M42" s="1059"/>
      <c r="N42" s="1059"/>
      <c r="O42" s="1059"/>
      <c r="P42" s="1060"/>
      <c r="Q42" s="1066"/>
      <c r="R42" s="1067"/>
      <c r="S42" s="1067"/>
      <c r="T42" s="1067"/>
      <c r="U42" s="1067"/>
      <c r="V42" s="1067"/>
      <c r="W42" s="1067"/>
      <c r="X42" s="1067"/>
      <c r="Y42" s="1067"/>
      <c r="Z42" s="1067"/>
      <c r="AA42" s="1067"/>
      <c r="AB42" s="1067"/>
      <c r="AC42" s="1067"/>
      <c r="AD42" s="1067"/>
      <c r="AE42" s="1068"/>
      <c r="AF42" s="1063"/>
      <c r="AG42" s="1064"/>
      <c r="AH42" s="1064"/>
      <c r="AI42" s="1064"/>
      <c r="AJ42" s="1065"/>
      <c r="AK42" s="1008"/>
      <c r="AL42" s="999"/>
      <c r="AM42" s="999"/>
      <c r="AN42" s="999"/>
      <c r="AO42" s="999"/>
      <c r="AP42" s="999"/>
      <c r="AQ42" s="999"/>
      <c r="AR42" s="999"/>
      <c r="AS42" s="999"/>
      <c r="AT42" s="999"/>
      <c r="AU42" s="999"/>
      <c r="AV42" s="999"/>
      <c r="AW42" s="999"/>
      <c r="AX42" s="999"/>
      <c r="AY42" s="999"/>
      <c r="AZ42" s="1069"/>
      <c r="BA42" s="1069"/>
      <c r="BB42" s="1069"/>
      <c r="BC42" s="1069"/>
      <c r="BD42" s="1069"/>
      <c r="BE42" s="1000"/>
      <c r="BF42" s="1000"/>
      <c r="BG42" s="1000"/>
      <c r="BH42" s="1000"/>
      <c r="BI42" s="1001"/>
      <c r="BJ42" s="228"/>
      <c r="BK42" s="228"/>
      <c r="BL42" s="228"/>
      <c r="BM42" s="228"/>
      <c r="BN42" s="228"/>
      <c r="BO42" s="237"/>
      <c r="BP42" s="237"/>
      <c r="BQ42" s="234">
        <v>36</v>
      </c>
      <c r="BR42" s="235"/>
      <c r="BS42" s="1020"/>
      <c r="BT42" s="1021"/>
      <c r="BU42" s="1021"/>
      <c r="BV42" s="1021"/>
      <c r="BW42" s="1021"/>
      <c r="BX42" s="1021"/>
      <c r="BY42" s="1021"/>
      <c r="BZ42" s="1021"/>
      <c r="CA42" s="1021"/>
      <c r="CB42" s="1021"/>
      <c r="CC42" s="1021"/>
      <c r="CD42" s="1021"/>
      <c r="CE42" s="1021"/>
      <c r="CF42" s="1021"/>
      <c r="CG42" s="1042"/>
      <c r="CH42" s="1017"/>
      <c r="CI42" s="1018"/>
      <c r="CJ42" s="1018"/>
      <c r="CK42" s="1018"/>
      <c r="CL42" s="1019"/>
      <c r="CM42" s="1017"/>
      <c r="CN42" s="1018"/>
      <c r="CO42" s="1018"/>
      <c r="CP42" s="1018"/>
      <c r="CQ42" s="1019"/>
      <c r="CR42" s="1017"/>
      <c r="CS42" s="1018"/>
      <c r="CT42" s="1018"/>
      <c r="CU42" s="1018"/>
      <c r="CV42" s="1019"/>
      <c r="CW42" s="1017"/>
      <c r="CX42" s="1018"/>
      <c r="CY42" s="1018"/>
      <c r="CZ42" s="1018"/>
      <c r="DA42" s="1019"/>
      <c r="DB42" s="1017"/>
      <c r="DC42" s="1018"/>
      <c r="DD42" s="1018"/>
      <c r="DE42" s="1018"/>
      <c r="DF42" s="1019"/>
      <c r="DG42" s="1017"/>
      <c r="DH42" s="1018"/>
      <c r="DI42" s="1018"/>
      <c r="DJ42" s="1018"/>
      <c r="DK42" s="1019"/>
      <c r="DL42" s="1017"/>
      <c r="DM42" s="1018"/>
      <c r="DN42" s="1018"/>
      <c r="DO42" s="1018"/>
      <c r="DP42" s="1019"/>
      <c r="DQ42" s="1017"/>
      <c r="DR42" s="1018"/>
      <c r="DS42" s="1018"/>
      <c r="DT42" s="1018"/>
      <c r="DU42" s="1019"/>
      <c r="DV42" s="1020"/>
      <c r="DW42" s="1021"/>
      <c r="DX42" s="1021"/>
      <c r="DY42" s="1021"/>
      <c r="DZ42" s="1022"/>
      <c r="EA42" s="226"/>
    </row>
    <row r="43" spans="1:131" ht="26.25" customHeight="1" x14ac:dyDescent="0.15">
      <c r="A43" s="234">
        <v>16</v>
      </c>
      <c r="B43" s="1058"/>
      <c r="C43" s="1059"/>
      <c r="D43" s="1059"/>
      <c r="E43" s="1059"/>
      <c r="F43" s="1059"/>
      <c r="G43" s="1059"/>
      <c r="H43" s="1059"/>
      <c r="I43" s="1059"/>
      <c r="J43" s="1059"/>
      <c r="K43" s="1059"/>
      <c r="L43" s="1059"/>
      <c r="M43" s="1059"/>
      <c r="N43" s="1059"/>
      <c r="O43" s="1059"/>
      <c r="P43" s="1060"/>
      <c r="Q43" s="1066"/>
      <c r="R43" s="1067"/>
      <c r="S43" s="1067"/>
      <c r="T43" s="1067"/>
      <c r="U43" s="1067"/>
      <c r="V43" s="1067"/>
      <c r="W43" s="1067"/>
      <c r="X43" s="1067"/>
      <c r="Y43" s="1067"/>
      <c r="Z43" s="1067"/>
      <c r="AA43" s="1067"/>
      <c r="AB43" s="1067"/>
      <c r="AC43" s="1067"/>
      <c r="AD43" s="1067"/>
      <c r="AE43" s="1068"/>
      <c r="AF43" s="1063"/>
      <c r="AG43" s="1064"/>
      <c r="AH43" s="1064"/>
      <c r="AI43" s="1064"/>
      <c r="AJ43" s="1065"/>
      <c r="AK43" s="1008"/>
      <c r="AL43" s="999"/>
      <c r="AM43" s="999"/>
      <c r="AN43" s="999"/>
      <c r="AO43" s="999"/>
      <c r="AP43" s="999"/>
      <c r="AQ43" s="999"/>
      <c r="AR43" s="999"/>
      <c r="AS43" s="999"/>
      <c r="AT43" s="999"/>
      <c r="AU43" s="999"/>
      <c r="AV43" s="999"/>
      <c r="AW43" s="999"/>
      <c r="AX43" s="999"/>
      <c r="AY43" s="999"/>
      <c r="AZ43" s="1069"/>
      <c r="BA43" s="1069"/>
      <c r="BB43" s="1069"/>
      <c r="BC43" s="1069"/>
      <c r="BD43" s="1069"/>
      <c r="BE43" s="1000"/>
      <c r="BF43" s="1000"/>
      <c r="BG43" s="1000"/>
      <c r="BH43" s="1000"/>
      <c r="BI43" s="1001"/>
      <c r="BJ43" s="228"/>
      <c r="BK43" s="228"/>
      <c r="BL43" s="228"/>
      <c r="BM43" s="228"/>
      <c r="BN43" s="228"/>
      <c r="BO43" s="237"/>
      <c r="BP43" s="237"/>
      <c r="BQ43" s="234">
        <v>37</v>
      </c>
      <c r="BR43" s="235"/>
      <c r="BS43" s="1020"/>
      <c r="BT43" s="1021"/>
      <c r="BU43" s="1021"/>
      <c r="BV43" s="1021"/>
      <c r="BW43" s="1021"/>
      <c r="BX43" s="1021"/>
      <c r="BY43" s="1021"/>
      <c r="BZ43" s="1021"/>
      <c r="CA43" s="1021"/>
      <c r="CB43" s="1021"/>
      <c r="CC43" s="1021"/>
      <c r="CD43" s="1021"/>
      <c r="CE43" s="1021"/>
      <c r="CF43" s="1021"/>
      <c r="CG43" s="1042"/>
      <c r="CH43" s="1017"/>
      <c r="CI43" s="1018"/>
      <c r="CJ43" s="1018"/>
      <c r="CK43" s="1018"/>
      <c r="CL43" s="1019"/>
      <c r="CM43" s="1017"/>
      <c r="CN43" s="1018"/>
      <c r="CO43" s="1018"/>
      <c r="CP43" s="1018"/>
      <c r="CQ43" s="1019"/>
      <c r="CR43" s="1017"/>
      <c r="CS43" s="1018"/>
      <c r="CT43" s="1018"/>
      <c r="CU43" s="1018"/>
      <c r="CV43" s="1019"/>
      <c r="CW43" s="1017"/>
      <c r="CX43" s="1018"/>
      <c r="CY43" s="1018"/>
      <c r="CZ43" s="1018"/>
      <c r="DA43" s="1019"/>
      <c r="DB43" s="1017"/>
      <c r="DC43" s="1018"/>
      <c r="DD43" s="1018"/>
      <c r="DE43" s="1018"/>
      <c r="DF43" s="1019"/>
      <c r="DG43" s="1017"/>
      <c r="DH43" s="1018"/>
      <c r="DI43" s="1018"/>
      <c r="DJ43" s="1018"/>
      <c r="DK43" s="1019"/>
      <c r="DL43" s="1017"/>
      <c r="DM43" s="1018"/>
      <c r="DN43" s="1018"/>
      <c r="DO43" s="1018"/>
      <c r="DP43" s="1019"/>
      <c r="DQ43" s="1017"/>
      <c r="DR43" s="1018"/>
      <c r="DS43" s="1018"/>
      <c r="DT43" s="1018"/>
      <c r="DU43" s="1019"/>
      <c r="DV43" s="1020"/>
      <c r="DW43" s="1021"/>
      <c r="DX43" s="1021"/>
      <c r="DY43" s="1021"/>
      <c r="DZ43" s="1022"/>
      <c r="EA43" s="226"/>
    </row>
    <row r="44" spans="1:131" ht="26.25" customHeight="1" x14ac:dyDescent="0.15">
      <c r="A44" s="234">
        <v>17</v>
      </c>
      <c r="B44" s="1058"/>
      <c r="C44" s="1059"/>
      <c r="D44" s="1059"/>
      <c r="E44" s="1059"/>
      <c r="F44" s="1059"/>
      <c r="G44" s="1059"/>
      <c r="H44" s="1059"/>
      <c r="I44" s="1059"/>
      <c r="J44" s="1059"/>
      <c r="K44" s="1059"/>
      <c r="L44" s="1059"/>
      <c r="M44" s="1059"/>
      <c r="N44" s="1059"/>
      <c r="O44" s="1059"/>
      <c r="P44" s="1060"/>
      <c r="Q44" s="1066"/>
      <c r="R44" s="1067"/>
      <c r="S44" s="1067"/>
      <c r="T44" s="1067"/>
      <c r="U44" s="1067"/>
      <c r="V44" s="1067"/>
      <c r="W44" s="1067"/>
      <c r="X44" s="1067"/>
      <c r="Y44" s="1067"/>
      <c r="Z44" s="1067"/>
      <c r="AA44" s="1067"/>
      <c r="AB44" s="1067"/>
      <c r="AC44" s="1067"/>
      <c r="AD44" s="1067"/>
      <c r="AE44" s="1068"/>
      <c r="AF44" s="1063"/>
      <c r="AG44" s="1064"/>
      <c r="AH44" s="1064"/>
      <c r="AI44" s="1064"/>
      <c r="AJ44" s="1065"/>
      <c r="AK44" s="1008"/>
      <c r="AL44" s="999"/>
      <c r="AM44" s="999"/>
      <c r="AN44" s="999"/>
      <c r="AO44" s="999"/>
      <c r="AP44" s="999"/>
      <c r="AQ44" s="999"/>
      <c r="AR44" s="999"/>
      <c r="AS44" s="999"/>
      <c r="AT44" s="999"/>
      <c r="AU44" s="999"/>
      <c r="AV44" s="999"/>
      <c r="AW44" s="999"/>
      <c r="AX44" s="999"/>
      <c r="AY44" s="999"/>
      <c r="AZ44" s="1069"/>
      <c r="BA44" s="1069"/>
      <c r="BB44" s="1069"/>
      <c r="BC44" s="1069"/>
      <c r="BD44" s="1069"/>
      <c r="BE44" s="1000"/>
      <c r="BF44" s="1000"/>
      <c r="BG44" s="1000"/>
      <c r="BH44" s="1000"/>
      <c r="BI44" s="1001"/>
      <c r="BJ44" s="228"/>
      <c r="BK44" s="228"/>
      <c r="BL44" s="228"/>
      <c r="BM44" s="228"/>
      <c r="BN44" s="228"/>
      <c r="BO44" s="237"/>
      <c r="BP44" s="237"/>
      <c r="BQ44" s="234">
        <v>38</v>
      </c>
      <c r="BR44" s="235"/>
      <c r="BS44" s="1020"/>
      <c r="BT44" s="1021"/>
      <c r="BU44" s="1021"/>
      <c r="BV44" s="1021"/>
      <c r="BW44" s="1021"/>
      <c r="BX44" s="1021"/>
      <c r="BY44" s="1021"/>
      <c r="BZ44" s="1021"/>
      <c r="CA44" s="1021"/>
      <c r="CB44" s="1021"/>
      <c r="CC44" s="1021"/>
      <c r="CD44" s="1021"/>
      <c r="CE44" s="1021"/>
      <c r="CF44" s="1021"/>
      <c r="CG44" s="1042"/>
      <c r="CH44" s="1017"/>
      <c r="CI44" s="1018"/>
      <c r="CJ44" s="1018"/>
      <c r="CK44" s="1018"/>
      <c r="CL44" s="1019"/>
      <c r="CM44" s="1017"/>
      <c r="CN44" s="1018"/>
      <c r="CO44" s="1018"/>
      <c r="CP44" s="1018"/>
      <c r="CQ44" s="1019"/>
      <c r="CR44" s="1017"/>
      <c r="CS44" s="1018"/>
      <c r="CT44" s="1018"/>
      <c r="CU44" s="1018"/>
      <c r="CV44" s="1019"/>
      <c r="CW44" s="1017"/>
      <c r="CX44" s="1018"/>
      <c r="CY44" s="1018"/>
      <c r="CZ44" s="1018"/>
      <c r="DA44" s="1019"/>
      <c r="DB44" s="1017"/>
      <c r="DC44" s="1018"/>
      <c r="DD44" s="1018"/>
      <c r="DE44" s="1018"/>
      <c r="DF44" s="1019"/>
      <c r="DG44" s="1017"/>
      <c r="DH44" s="1018"/>
      <c r="DI44" s="1018"/>
      <c r="DJ44" s="1018"/>
      <c r="DK44" s="1019"/>
      <c r="DL44" s="1017"/>
      <c r="DM44" s="1018"/>
      <c r="DN44" s="1018"/>
      <c r="DO44" s="1018"/>
      <c r="DP44" s="1019"/>
      <c r="DQ44" s="1017"/>
      <c r="DR44" s="1018"/>
      <c r="DS44" s="1018"/>
      <c r="DT44" s="1018"/>
      <c r="DU44" s="1019"/>
      <c r="DV44" s="1020"/>
      <c r="DW44" s="1021"/>
      <c r="DX44" s="1021"/>
      <c r="DY44" s="1021"/>
      <c r="DZ44" s="1022"/>
      <c r="EA44" s="226"/>
    </row>
    <row r="45" spans="1:131" ht="26.25" customHeight="1" x14ac:dyDescent="0.15">
      <c r="A45" s="234">
        <v>18</v>
      </c>
      <c r="B45" s="1058"/>
      <c r="C45" s="1059"/>
      <c r="D45" s="1059"/>
      <c r="E45" s="1059"/>
      <c r="F45" s="1059"/>
      <c r="G45" s="1059"/>
      <c r="H45" s="1059"/>
      <c r="I45" s="1059"/>
      <c r="J45" s="1059"/>
      <c r="K45" s="1059"/>
      <c r="L45" s="1059"/>
      <c r="M45" s="1059"/>
      <c r="N45" s="1059"/>
      <c r="O45" s="1059"/>
      <c r="P45" s="1060"/>
      <c r="Q45" s="1066"/>
      <c r="R45" s="1067"/>
      <c r="S45" s="1067"/>
      <c r="T45" s="1067"/>
      <c r="U45" s="1067"/>
      <c r="V45" s="1067"/>
      <c r="W45" s="1067"/>
      <c r="X45" s="1067"/>
      <c r="Y45" s="1067"/>
      <c r="Z45" s="1067"/>
      <c r="AA45" s="1067"/>
      <c r="AB45" s="1067"/>
      <c r="AC45" s="1067"/>
      <c r="AD45" s="1067"/>
      <c r="AE45" s="1068"/>
      <c r="AF45" s="1063"/>
      <c r="AG45" s="1064"/>
      <c r="AH45" s="1064"/>
      <c r="AI45" s="1064"/>
      <c r="AJ45" s="1065"/>
      <c r="AK45" s="1008"/>
      <c r="AL45" s="999"/>
      <c r="AM45" s="999"/>
      <c r="AN45" s="999"/>
      <c r="AO45" s="999"/>
      <c r="AP45" s="999"/>
      <c r="AQ45" s="999"/>
      <c r="AR45" s="999"/>
      <c r="AS45" s="999"/>
      <c r="AT45" s="999"/>
      <c r="AU45" s="999"/>
      <c r="AV45" s="999"/>
      <c r="AW45" s="999"/>
      <c r="AX45" s="999"/>
      <c r="AY45" s="999"/>
      <c r="AZ45" s="1069"/>
      <c r="BA45" s="1069"/>
      <c r="BB45" s="1069"/>
      <c r="BC45" s="1069"/>
      <c r="BD45" s="1069"/>
      <c r="BE45" s="1000"/>
      <c r="BF45" s="1000"/>
      <c r="BG45" s="1000"/>
      <c r="BH45" s="1000"/>
      <c r="BI45" s="1001"/>
      <c r="BJ45" s="228"/>
      <c r="BK45" s="228"/>
      <c r="BL45" s="228"/>
      <c r="BM45" s="228"/>
      <c r="BN45" s="228"/>
      <c r="BO45" s="237"/>
      <c r="BP45" s="237"/>
      <c r="BQ45" s="234">
        <v>39</v>
      </c>
      <c r="BR45" s="235"/>
      <c r="BS45" s="1020"/>
      <c r="BT45" s="1021"/>
      <c r="BU45" s="1021"/>
      <c r="BV45" s="1021"/>
      <c r="BW45" s="1021"/>
      <c r="BX45" s="1021"/>
      <c r="BY45" s="1021"/>
      <c r="BZ45" s="1021"/>
      <c r="CA45" s="1021"/>
      <c r="CB45" s="1021"/>
      <c r="CC45" s="1021"/>
      <c r="CD45" s="1021"/>
      <c r="CE45" s="1021"/>
      <c r="CF45" s="1021"/>
      <c r="CG45" s="1042"/>
      <c r="CH45" s="1017"/>
      <c r="CI45" s="1018"/>
      <c r="CJ45" s="1018"/>
      <c r="CK45" s="1018"/>
      <c r="CL45" s="1019"/>
      <c r="CM45" s="1017"/>
      <c r="CN45" s="1018"/>
      <c r="CO45" s="1018"/>
      <c r="CP45" s="1018"/>
      <c r="CQ45" s="1019"/>
      <c r="CR45" s="1017"/>
      <c r="CS45" s="1018"/>
      <c r="CT45" s="1018"/>
      <c r="CU45" s="1018"/>
      <c r="CV45" s="1019"/>
      <c r="CW45" s="1017"/>
      <c r="CX45" s="1018"/>
      <c r="CY45" s="1018"/>
      <c r="CZ45" s="1018"/>
      <c r="DA45" s="1019"/>
      <c r="DB45" s="1017"/>
      <c r="DC45" s="1018"/>
      <c r="DD45" s="1018"/>
      <c r="DE45" s="1018"/>
      <c r="DF45" s="1019"/>
      <c r="DG45" s="1017"/>
      <c r="DH45" s="1018"/>
      <c r="DI45" s="1018"/>
      <c r="DJ45" s="1018"/>
      <c r="DK45" s="1019"/>
      <c r="DL45" s="1017"/>
      <c r="DM45" s="1018"/>
      <c r="DN45" s="1018"/>
      <c r="DO45" s="1018"/>
      <c r="DP45" s="1019"/>
      <c r="DQ45" s="1017"/>
      <c r="DR45" s="1018"/>
      <c r="DS45" s="1018"/>
      <c r="DT45" s="1018"/>
      <c r="DU45" s="1019"/>
      <c r="DV45" s="1020"/>
      <c r="DW45" s="1021"/>
      <c r="DX45" s="1021"/>
      <c r="DY45" s="1021"/>
      <c r="DZ45" s="1022"/>
      <c r="EA45" s="226"/>
    </row>
    <row r="46" spans="1:131" ht="26.25" customHeight="1" x14ac:dyDescent="0.15">
      <c r="A46" s="234">
        <v>19</v>
      </c>
      <c r="B46" s="1058"/>
      <c r="C46" s="1059"/>
      <c r="D46" s="1059"/>
      <c r="E46" s="1059"/>
      <c r="F46" s="1059"/>
      <c r="G46" s="1059"/>
      <c r="H46" s="1059"/>
      <c r="I46" s="1059"/>
      <c r="J46" s="1059"/>
      <c r="K46" s="1059"/>
      <c r="L46" s="1059"/>
      <c r="M46" s="1059"/>
      <c r="N46" s="1059"/>
      <c r="O46" s="1059"/>
      <c r="P46" s="1060"/>
      <c r="Q46" s="1066"/>
      <c r="R46" s="1067"/>
      <c r="S46" s="1067"/>
      <c r="T46" s="1067"/>
      <c r="U46" s="1067"/>
      <c r="V46" s="1067"/>
      <c r="W46" s="1067"/>
      <c r="X46" s="1067"/>
      <c r="Y46" s="1067"/>
      <c r="Z46" s="1067"/>
      <c r="AA46" s="1067"/>
      <c r="AB46" s="1067"/>
      <c r="AC46" s="1067"/>
      <c r="AD46" s="1067"/>
      <c r="AE46" s="1068"/>
      <c r="AF46" s="1063"/>
      <c r="AG46" s="1064"/>
      <c r="AH46" s="1064"/>
      <c r="AI46" s="1064"/>
      <c r="AJ46" s="1065"/>
      <c r="AK46" s="1008"/>
      <c r="AL46" s="999"/>
      <c r="AM46" s="999"/>
      <c r="AN46" s="999"/>
      <c r="AO46" s="999"/>
      <c r="AP46" s="999"/>
      <c r="AQ46" s="999"/>
      <c r="AR46" s="999"/>
      <c r="AS46" s="999"/>
      <c r="AT46" s="999"/>
      <c r="AU46" s="999"/>
      <c r="AV46" s="999"/>
      <c r="AW46" s="999"/>
      <c r="AX46" s="999"/>
      <c r="AY46" s="999"/>
      <c r="AZ46" s="1069"/>
      <c r="BA46" s="1069"/>
      <c r="BB46" s="1069"/>
      <c r="BC46" s="1069"/>
      <c r="BD46" s="1069"/>
      <c r="BE46" s="1000"/>
      <c r="BF46" s="1000"/>
      <c r="BG46" s="1000"/>
      <c r="BH46" s="1000"/>
      <c r="BI46" s="1001"/>
      <c r="BJ46" s="228"/>
      <c r="BK46" s="228"/>
      <c r="BL46" s="228"/>
      <c r="BM46" s="228"/>
      <c r="BN46" s="228"/>
      <c r="BO46" s="237"/>
      <c r="BP46" s="237"/>
      <c r="BQ46" s="234">
        <v>40</v>
      </c>
      <c r="BR46" s="235"/>
      <c r="BS46" s="1020"/>
      <c r="BT46" s="1021"/>
      <c r="BU46" s="1021"/>
      <c r="BV46" s="1021"/>
      <c r="BW46" s="1021"/>
      <c r="BX46" s="1021"/>
      <c r="BY46" s="1021"/>
      <c r="BZ46" s="1021"/>
      <c r="CA46" s="1021"/>
      <c r="CB46" s="1021"/>
      <c r="CC46" s="1021"/>
      <c r="CD46" s="1021"/>
      <c r="CE46" s="1021"/>
      <c r="CF46" s="1021"/>
      <c r="CG46" s="1042"/>
      <c r="CH46" s="1017"/>
      <c r="CI46" s="1018"/>
      <c r="CJ46" s="1018"/>
      <c r="CK46" s="1018"/>
      <c r="CL46" s="1019"/>
      <c r="CM46" s="1017"/>
      <c r="CN46" s="1018"/>
      <c r="CO46" s="1018"/>
      <c r="CP46" s="1018"/>
      <c r="CQ46" s="1019"/>
      <c r="CR46" s="1017"/>
      <c r="CS46" s="1018"/>
      <c r="CT46" s="1018"/>
      <c r="CU46" s="1018"/>
      <c r="CV46" s="1019"/>
      <c r="CW46" s="1017"/>
      <c r="CX46" s="1018"/>
      <c r="CY46" s="1018"/>
      <c r="CZ46" s="1018"/>
      <c r="DA46" s="1019"/>
      <c r="DB46" s="1017"/>
      <c r="DC46" s="1018"/>
      <c r="DD46" s="1018"/>
      <c r="DE46" s="1018"/>
      <c r="DF46" s="1019"/>
      <c r="DG46" s="1017"/>
      <c r="DH46" s="1018"/>
      <c r="DI46" s="1018"/>
      <c r="DJ46" s="1018"/>
      <c r="DK46" s="1019"/>
      <c r="DL46" s="1017"/>
      <c r="DM46" s="1018"/>
      <c r="DN46" s="1018"/>
      <c r="DO46" s="1018"/>
      <c r="DP46" s="1019"/>
      <c r="DQ46" s="1017"/>
      <c r="DR46" s="1018"/>
      <c r="DS46" s="1018"/>
      <c r="DT46" s="1018"/>
      <c r="DU46" s="1019"/>
      <c r="DV46" s="1020"/>
      <c r="DW46" s="1021"/>
      <c r="DX46" s="1021"/>
      <c r="DY46" s="1021"/>
      <c r="DZ46" s="1022"/>
      <c r="EA46" s="226"/>
    </row>
    <row r="47" spans="1:131" ht="26.25" customHeight="1" x14ac:dyDescent="0.15">
      <c r="A47" s="234">
        <v>20</v>
      </c>
      <c r="B47" s="1058"/>
      <c r="C47" s="1059"/>
      <c r="D47" s="1059"/>
      <c r="E47" s="1059"/>
      <c r="F47" s="1059"/>
      <c r="G47" s="1059"/>
      <c r="H47" s="1059"/>
      <c r="I47" s="1059"/>
      <c r="J47" s="1059"/>
      <c r="K47" s="1059"/>
      <c r="L47" s="1059"/>
      <c r="M47" s="1059"/>
      <c r="N47" s="1059"/>
      <c r="O47" s="1059"/>
      <c r="P47" s="1060"/>
      <c r="Q47" s="1066"/>
      <c r="R47" s="1067"/>
      <c r="S47" s="1067"/>
      <c r="T47" s="1067"/>
      <c r="U47" s="1067"/>
      <c r="V47" s="1067"/>
      <c r="W47" s="1067"/>
      <c r="X47" s="1067"/>
      <c r="Y47" s="1067"/>
      <c r="Z47" s="1067"/>
      <c r="AA47" s="1067"/>
      <c r="AB47" s="1067"/>
      <c r="AC47" s="1067"/>
      <c r="AD47" s="1067"/>
      <c r="AE47" s="1068"/>
      <c r="AF47" s="1063"/>
      <c r="AG47" s="1064"/>
      <c r="AH47" s="1064"/>
      <c r="AI47" s="1064"/>
      <c r="AJ47" s="1065"/>
      <c r="AK47" s="1008"/>
      <c r="AL47" s="999"/>
      <c r="AM47" s="999"/>
      <c r="AN47" s="999"/>
      <c r="AO47" s="999"/>
      <c r="AP47" s="999"/>
      <c r="AQ47" s="999"/>
      <c r="AR47" s="999"/>
      <c r="AS47" s="999"/>
      <c r="AT47" s="999"/>
      <c r="AU47" s="999"/>
      <c r="AV47" s="999"/>
      <c r="AW47" s="999"/>
      <c r="AX47" s="999"/>
      <c r="AY47" s="999"/>
      <c r="AZ47" s="1069"/>
      <c r="BA47" s="1069"/>
      <c r="BB47" s="1069"/>
      <c r="BC47" s="1069"/>
      <c r="BD47" s="1069"/>
      <c r="BE47" s="1000"/>
      <c r="BF47" s="1000"/>
      <c r="BG47" s="1000"/>
      <c r="BH47" s="1000"/>
      <c r="BI47" s="1001"/>
      <c r="BJ47" s="228"/>
      <c r="BK47" s="228"/>
      <c r="BL47" s="228"/>
      <c r="BM47" s="228"/>
      <c r="BN47" s="228"/>
      <c r="BO47" s="237"/>
      <c r="BP47" s="237"/>
      <c r="BQ47" s="234">
        <v>41</v>
      </c>
      <c r="BR47" s="235"/>
      <c r="BS47" s="1020"/>
      <c r="BT47" s="1021"/>
      <c r="BU47" s="1021"/>
      <c r="BV47" s="1021"/>
      <c r="BW47" s="1021"/>
      <c r="BX47" s="1021"/>
      <c r="BY47" s="1021"/>
      <c r="BZ47" s="1021"/>
      <c r="CA47" s="1021"/>
      <c r="CB47" s="1021"/>
      <c r="CC47" s="1021"/>
      <c r="CD47" s="1021"/>
      <c r="CE47" s="1021"/>
      <c r="CF47" s="1021"/>
      <c r="CG47" s="1042"/>
      <c r="CH47" s="1017"/>
      <c r="CI47" s="1018"/>
      <c r="CJ47" s="1018"/>
      <c r="CK47" s="1018"/>
      <c r="CL47" s="1019"/>
      <c r="CM47" s="1017"/>
      <c r="CN47" s="1018"/>
      <c r="CO47" s="1018"/>
      <c r="CP47" s="1018"/>
      <c r="CQ47" s="1019"/>
      <c r="CR47" s="1017"/>
      <c r="CS47" s="1018"/>
      <c r="CT47" s="1018"/>
      <c r="CU47" s="1018"/>
      <c r="CV47" s="1019"/>
      <c r="CW47" s="1017"/>
      <c r="CX47" s="1018"/>
      <c r="CY47" s="1018"/>
      <c r="CZ47" s="1018"/>
      <c r="DA47" s="1019"/>
      <c r="DB47" s="1017"/>
      <c r="DC47" s="1018"/>
      <c r="DD47" s="1018"/>
      <c r="DE47" s="1018"/>
      <c r="DF47" s="1019"/>
      <c r="DG47" s="1017"/>
      <c r="DH47" s="1018"/>
      <c r="DI47" s="1018"/>
      <c r="DJ47" s="1018"/>
      <c r="DK47" s="1019"/>
      <c r="DL47" s="1017"/>
      <c r="DM47" s="1018"/>
      <c r="DN47" s="1018"/>
      <c r="DO47" s="1018"/>
      <c r="DP47" s="1019"/>
      <c r="DQ47" s="1017"/>
      <c r="DR47" s="1018"/>
      <c r="DS47" s="1018"/>
      <c r="DT47" s="1018"/>
      <c r="DU47" s="1019"/>
      <c r="DV47" s="1020"/>
      <c r="DW47" s="1021"/>
      <c r="DX47" s="1021"/>
      <c r="DY47" s="1021"/>
      <c r="DZ47" s="1022"/>
      <c r="EA47" s="226"/>
    </row>
    <row r="48" spans="1:131" ht="26.25" customHeight="1" x14ac:dyDescent="0.15">
      <c r="A48" s="234">
        <v>21</v>
      </c>
      <c r="B48" s="1058"/>
      <c r="C48" s="1059"/>
      <c r="D48" s="1059"/>
      <c r="E48" s="1059"/>
      <c r="F48" s="1059"/>
      <c r="G48" s="1059"/>
      <c r="H48" s="1059"/>
      <c r="I48" s="1059"/>
      <c r="J48" s="1059"/>
      <c r="K48" s="1059"/>
      <c r="L48" s="1059"/>
      <c r="M48" s="1059"/>
      <c r="N48" s="1059"/>
      <c r="O48" s="1059"/>
      <c r="P48" s="1060"/>
      <c r="Q48" s="1066"/>
      <c r="R48" s="1067"/>
      <c r="S48" s="1067"/>
      <c r="T48" s="1067"/>
      <c r="U48" s="1067"/>
      <c r="V48" s="1067"/>
      <c r="W48" s="1067"/>
      <c r="X48" s="1067"/>
      <c r="Y48" s="1067"/>
      <c r="Z48" s="1067"/>
      <c r="AA48" s="1067"/>
      <c r="AB48" s="1067"/>
      <c r="AC48" s="1067"/>
      <c r="AD48" s="1067"/>
      <c r="AE48" s="1068"/>
      <c r="AF48" s="1063"/>
      <c r="AG48" s="1064"/>
      <c r="AH48" s="1064"/>
      <c r="AI48" s="1064"/>
      <c r="AJ48" s="1065"/>
      <c r="AK48" s="1008"/>
      <c r="AL48" s="999"/>
      <c r="AM48" s="999"/>
      <c r="AN48" s="999"/>
      <c r="AO48" s="999"/>
      <c r="AP48" s="999"/>
      <c r="AQ48" s="999"/>
      <c r="AR48" s="999"/>
      <c r="AS48" s="999"/>
      <c r="AT48" s="999"/>
      <c r="AU48" s="999"/>
      <c r="AV48" s="999"/>
      <c r="AW48" s="999"/>
      <c r="AX48" s="999"/>
      <c r="AY48" s="999"/>
      <c r="AZ48" s="1069"/>
      <c r="BA48" s="1069"/>
      <c r="BB48" s="1069"/>
      <c r="BC48" s="1069"/>
      <c r="BD48" s="1069"/>
      <c r="BE48" s="1000"/>
      <c r="BF48" s="1000"/>
      <c r="BG48" s="1000"/>
      <c r="BH48" s="1000"/>
      <c r="BI48" s="1001"/>
      <c r="BJ48" s="228"/>
      <c r="BK48" s="228"/>
      <c r="BL48" s="228"/>
      <c r="BM48" s="228"/>
      <c r="BN48" s="228"/>
      <c r="BO48" s="237"/>
      <c r="BP48" s="237"/>
      <c r="BQ48" s="234">
        <v>42</v>
      </c>
      <c r="BR48" s="235"/>
      <c r="BS48" s="1020"/>
      <c r="BT48" s="1021"/>
      <c r="BU48" s="1021"/>
      <c r="BV48" s="1021"/>
      <c r="BW48" s="1021"/>
      <c r="BX48" s="1021"/>
      <c r="BY48" s="1021"/>
      <c r="BZ48" s="1021"/>
      <c r="CA48" s="1021"/>
      <c r="CB48" s="1021"/>
      <c r="CC48" s="1021"/>
      <c r="CD48" s="1021"/>
      <c r="CE48" s="1021"/>
      <c r="CF48" s="1021"/>
      <c r="CG48" s="1042"/>
      <c r="CH48" s="1017"/>
      <c r="CI48" s="1018"/>
      <c r="CJ48" s="1018"/>
      <c r="CK48" s="1018"/>
      <c r="CL48" s="1019"/>
      <c r="CM48" s="1017"/>
      <c r="CN48" s="1018"/>
      <c r="CO48" s="1018"/>
      <c r="CP48" s="1018"/>
      <c r="CQ48" s="1019"/>
      <c r="CR48" s="1017"/>
      <c r="CS48" s="1018"/>
      <c r="CT48" s="1018"/>
      <c r="CU48" s="1018"/>
      <c r="CV48" s="1019"/>
      <c r="CW48" s="1017"/>
      <c r="CX48" s="1018"/>
      <c r="CY48" s="1018"/>
      <c r="CZ48" s="1018"/>
      <c r="DA48" s="1019"/>
      <c r="DB48" s="1017"/>
      <c r="DC48" s="1018"/>
      <c r="DD48" s="1018"/>
      <c r="DE48" s="1018"/>
      <c r="DF48" s="1019"/>
      <c r="DG48" s="1017"/>
      <c r="DH48" s="1018"/>
      <c r="DI48" s="1018"/>
      <c r="DJ48" s="1018"/>
      <c r="DK48" s="1019"/>
      <c r="DL48" s="1017"/>
      <c r="DM48" s="1018"/>
      <c r="DN48" s="1018"/>
      <c r="DO48" s="1018"/>
      <c r="DP48" s="1019"/>
      <c r="DQ48" s="1017"/>
      <c r="DR48" s="1018"/>
      <c r="DS48" s="1018"/>
      <c r="DT48" s="1018"/>
      <c r="DU48" s="1019"/>
      <c r="DV48" s="1020"/>
      <c r="DW48" s="1021"/>
      <c r="DX48" s="1021"/>
      <c r="DY48" s="1021"/>
      <c r="DZ48" s="1022"/>
      <c r="EA48" s="226"/>
    </row>
    <row r="49" spans="1:131" ht="26.25" customHeight="1" x14ac:dyDescent="0.15">
      <c r="A49" s="234">
        <v>22</v>
      </c>
      <c r="B49" s="1058"/>
      <c r="C49" s="1059"/>
      <c r="D49" s="1059"/>
      <c r="E49" s="1059"/>
      <c r="F49" s="1059"/>
      <c r="G49" s="1059"/>
      <c r="H49" s="1059"/>
      <c r="I49" s="1059"/>
      <c r="J49" s="1059"/>
      <c r="K49" s="1059"/>
      <c r="L49" s="1059"/>
      <c r="M49" s="1059"/>
      <c r="N49" s="1059"/>
      <c r="O49" s="1059"/>
      <c r="P49" s="1060"/>
      <c r="Q49" s="1066"/>
      <c r="R49" s="1067"/>
      <c r="S49" s="1067"/>
      <c r="T49" s="1067"/>
      <c r="U49" s="1067"/>
      <c r="V49" s="1067"/>
      <c r="W49" s="1067"/>
      <c r="X49" s="1067"/>
      <c r="Y49" s="1067"/>
      <c r="Z49" s="1067"/>
      <c r="AA49" s="1067"/>
      <c r="AB49" s="1067"/>
      <c r="AC49" s="1067"/>
      <c r="AD49" s="1067"/>
      <c r="AE49" s="1068"/>
      <c r="AF49" s="1063"/>
      <c r="AG49" s="1064"/>
      <c r="AH49" s="1064"/>
      <c r="AI49" s="1064"/>
      <c r="AJ49" s="1065"/>
      <c r="AK49" s="1008"/>
      <c r="AL49" s="999"/>
      <c r="AM49" s="999"/>
      <c r="AN49" s="999"/>
      <c r="AO49" s="999"/>
      <c r="AP49" s="999"/>
      <c r="AQ49" s="999"/>
      <c r="AR49" s="999"/>
      <c r="AS49" s="999"/>
      <c r="AT49" s="999"/>
      <c r="AU49" s="999"/>
      <c r="AV49" s="999"/>
      <c r="AW49" s="999"/>
      <c r="AX49" s="999"/>
      <c r="AY49" s="999"/>
      <c r="AZ49" s="1069"/>
      <c r="BA49" s="1069"/>
      <c r="BB49" s="1069"/>
      <c r="BC49" s="1069"/>
      <c r="BD49" s="1069"/>
      <c r="BE49" s="1000"/>
      <c r="BF49" s="1000"/>
      <c r="BG49" s="1000"/>
      <c r="BH49" s="1000"/>
      <c r="BI49" s="1001"/>
      <c r="BJ49" s="228"/>
      <c r="BK49" s="228"/>
      <c r="BL49" s="228"/>
      <c r="BM49" s="228"/>
      <c r="BN49" s="228"/>
      <c r="BO49" s="237"/>
      <c r="BP49" s="237"/>
      <c r="BQ49" s="234">
        <v>43</v>
      </c>
      <c r="BR49" s="235"/>
      <c r="BS49" s="1020"/>
      <c r="BT49" s="1021"/>
      <c r="BU49" s="1021"/>
      <c r="BV49" s="1021"/>
      <c r="BW49" s="1021"/>
      <c r="BX49" s="1021"/>
      <c r="BY49" s="1021"/>
      <c r="BZ49" s="1021"/>
      <c r="CA49" s="1021"/>
      <c r="CB49" s="1021"/>
      <c r="CC49" s="1021"/>
      <c r="CD49" s="1021"/>
      <c r="CE49" s="1021"/>
      <c r="CF49" s="1021"/>
      <c r="CG49" s="1042"/>
      <c r="CH49" s="1017"/>
      <c r="CI49" s="1018"/>
      <c r="CJ49" s="1018"/>
      <c r="CK49" s="1018"/>
      <c r="CL49" s="1019"/>
      <c r="CM49" s="1017"/>
      <c r="CN49" s="1018"/>
      <c r="CO49" s="1018"/>
      <c r="CP49" s="1018"/>
      <c r="CQ49" s="1019"/>
      <c r="CR49" s="1017"/>
      <c r="CS49" s="1018"/>
      <c r="CT49" s="1018"/>
      <c r="CU49" s="1018"/>
      <c r="CV49" s="1019"/>
      <c r="CW49" s="1017"/>
      <c r="CX49" s="1018"/>
      <c r="CY49" s="1018"/>
      <c r="CZ49" s="1018"/>
      <c r="DA49" s="1019"/>
      <c r="DB49" s="1017"/>
      <c r="DC49" s="1018"/>
      <c r="DD49" s="1018"/>
      <c r="DE49" s="1018"/>
      <c r="DF49" s="1019"/>
      <c r="DG49" s="1017"/>
      <c r="DH49" s="1018"/>
      <c r="DI49" s="1018"/>
      <c r="DJ49" s="1018"/>
      <c r="DK49" s="1019"/>
      <c r="DL49" s="1017"/>
      <c r="DM49" s="1018"/>
      <c r="DN49" s="1018"/>
      <c r="DO49" s="1018"/>
      <c r="DP49" s="1019"/>
      <c r="DQ49" s="1017"/>
      <c r="DR49" s="1018"/>
      <c r="DS49" s="1018"/>
      <c r="DT49" s="1018"/>
      <c r="DU49" s="1019"/>
      <c r="DV49" s="1020"/>
      <c r="DW49" s="1021"/>
      <c r="DX49" s="1021"/>
      <c r="DY49" s="1021"/>
      <c r="DZ49" s="1022"/>
      <c r="EA49" s="226"/>
    </row>
    <row r="50" spans="1:131" ht="26.25" customHeight="1" x14ac:dyDescent="0.15">
      <c r="A50" s="234">
        <v>23</v>
      </c>
      <c r="B50" s="1058"/>
      <c r="C50" s="1059"/>
      <c r="D50" s="1059"/>
      <c r="E50" s="1059"/>
      <c r="F50" s="1059"/>
      <c r="G50" s="1059"/>
      <c r="H50" s="1059"/>
      <c r="I50" s="1059"/>
      <c r="J50" s="1059"/>
      <c r="K50" s="1059"/>
      <c r="L50" s="1059"/>
      <c r="M50" s="1059"/>
      <c r="N50" s="1059"/>
      <c r="O50" s="1059"/>
      <c r="P50" s="1060"/>
      <c r="Q50" s="1061"/>
      <c r="R50" s="1053"/>
      <c r="S50" s="1053"/>
      <c r="T50" s="1053"/>
      <c r="U50" s="1053"/>
      <c r="V50" s="1053"/>
      <c r="W50" s="1053"/>
      <c r="X50" s="1053"/>
      <c r="Y50" s="1053"/>
      <c r="Z50" s="1053"/>
      <c r="AA50" s="1053"/>
      <c r="AB50" s="1053"/>
      <c r="AC50" s="1053"/>
      <c r="AD50" s="1053"/>
      <c r="AE50" s="1062"/>
      <c r="AF50" s="1063"/>
      <c r="AG50" s="1064"/>
      <c r="AH50" s="1064"/>
      <c r="AI50" s="1064"/>
      <c r="AJ50" s="1065"/>
      <c r="AK50" s="1052"/>
      <c r="AL50" s="1053"/>
      <c r="AM50" s="1053"/>
      <c r="AN50" s="1053"/>
      <c r="AO50" s="1053"/>
      <c r="AP50" s="1053"/>
      <c r="AQ50" s="1053"/>
      <c r="AR50" s="1053"/>
      <c r="AS50" s="1053"/>
      <c r="AT50" s="1053"/>
      <c r="AU50" s="1053"/>
      <c r="AV50" s="1053"/>
      <c r="AW50" s="1053"/>
      <c r="AX50" s="1053"/>
      <c r="AY50" s="1053"/>
      <c r="AZ50" s="1054"/>
      <c r="BA50" s="1054"/>
      <c r="BB50" s="1054"/>
      <c r="BC50" s="1054"/>
      <c r="BD50" s="1054"/>
      <c r="BE50" s="1000"/>
      <c r="BF50" s="1000"/>
      <c r="BG50" s="1000"/>
      <c r="BH50" s="1000"/>
      <c r="BI50" s="1001"/>
      <c r="BJ50" s="228"/>
      <c r="BK50" s="228"/>
      <c r="BL50" s="228"/>
      <c r="BM50" s="228"/>
      <c r="BN50" s="228"/>
      <c r="BO50" s="237"/>
      <c r="BP50" s="237"/>
      <c r="BQ50" s="234">
        <v>44</v>
      </c>
      <c r="BR50" s="235"/>
      <c r="BS50" s="1020"/>
      <c r="BT50" s="1021"/>
      <c r="BU50" s="1021"/>
      <c r="BV50" s="1021"/>
      <c r="BW50" s="1021"/>
      <c r="BX50" s="1021"/>
      <c r="BY50" s="1021"/>
      <c r="BZ50" s="1021"/>
      <c r="CA50" s="1021"/>
      <c r="CB50" s="1021"/>
      <c r="CC50" s="1021"/>
      <c r="CD50" s="1021"/>
      <c r="CE50" s="1021"/>
      <c r="CF50" s="1021"/>
      <c r="CG50" s="1042"/>
      <c r="CH50" s="1017"/>
      <c r="CI50" s="1018"/>
      <c r="CJ50" s="1018"/>
      <c r="CK50" s="1018"/>
      <c r="CL50" s="1019"/>
      <c r="CM50" s="1017"/>
      <c r="CN50" s="1018"/>
      <c r="CO50" s="1018"/>
      <c r="CP50" s="1018"/>
      <c r="CQ50" s="1019"/>
      <c r="CR50" s="1017"/>
      <c r="CS50" s="1018"/>
      <c r="CT50" s="1018"/>
      <c r="CU50" s="1018"/>
      <c r="CV50" s="1019"/>
      <c r="CW50" s="1017"/>
      <c r="CX50" s="1018"/>
      <c r="CY50" s="1018"/>
      <c r="CZ50" s="1018"/>
      <c r="DA50" s="1019"/>
      <c r="DB50" s="1017"/>
      <c r="DC50" s="1018"/>
      <c r="DD50" s="1018"/>
      <c r="DE50" s="1018"/>
      <c r="DF50" s="1019"/>
      <c r="DG50" s="1017"/>
      <c r="DH50" s="1018"/>
      <c r="DI50" s="1018"/>
      <c r="DJ50" s="1018"/>
      <c r="DK50" s="1019"/>
      <c r="DL50" s="1017"/>
      <c r="DM50" s="1018"/>
      <c r="DN50" s="1018"/>
      <c r="DO50" s="1018"/>
      <c r="DP50" s="1019"/>
      <c r="DQ50" s="1017"/>
      <c r="DR50" s="1018"/>
      <c r="DS50" s="1018"/>
      <c r="DT50" s="1018"/>
      <c r="DU50" s="1019"/>
      <c r="DV50" s="1020"/>
      <c r="DW50" s="1021"/>
      <c r="DX50" s="1021"/>
      <c r="DY50" s="1021"/>
      <c r="DZ50" s="1022"/>
      <c r="EA50" s="226"/>
    </row>
    <row r="51" spans="1:131" ht="26.25" customHeight="1" x14ac:dyDescent="0.15">
      <c r="A51" s="234">
        <v>24</v>
      </c>
      <c r="B51" s="1058"/>
      <c r="C51" s="1059"/>
      <c r="D51" s="1059"/>
      <c r="E51" s="1059"/>
      <c r="F51" s="1059"/>
      <c r="G51" s="1059"/>
      <c r="H51" s="1059"/>
      <c r="I51" s="1059"/>
      <c r="J51" s="1059"/>
      <c r="K51" s="1059"/>
      <c r="L51" s="1059"/>
      <c r="M51" s="1059"/>
      <c r="N51" s="1059"/>
      <c r="O51" s="1059"/>
      <c r="P51" s="1060"/>
      <c r="Q51" s="1061"/>
      <c r="R51" s="1053"/>
      <c r="S51" s="1053"/>
      <c r="T51" s="1053"/>
      <c r="U51" s="1053"/>
      <c r="V51" s="1053"/>
      <c r="W51" s="1053"/>
      <c r="X51" s="1053"/>
      <c r="Y51" s="1053"/>
      <c r="Z51" s="1053"/>
      <c r="AA51" s="1053"/>
      <c r="AB51" s="1053"/>
      <c r="AC51" s="1053"/>
      <c r="AD51" s="1053"/>
      <c r="AE51" s="1062"/>
      <c r="AF51" s="1063"/>
      <c r="AG51" s="1064"/>
      <c r="AH51" s="1064"/>
      <c r="AI51" s="1064"/>
      <c r="AJ51" s="1065"/>
      <c r="AK51" s="1052"/>
      <c r="AL51" s="1053"/>
      <c r="AM51" s="1053"/>
      <c r="AN51" s="1053"/>
      <c r="AO51" s="1053"/>
      <c r="AP51" s="1053"/>
      <c r="AQ51" s="1053"/>
      <c r="AR51" s="1053"/>
      <c r="AS51" s="1053"/>
      <c r="AT51" s="1053"/>
      <c r="AU51" s="1053"/>
      <c r="AV51" s="1053"/>
      <c r="AW51" s="1053"/>
      <c r="AX51" s="1053"/>
      <c r="AY51" s="1053"/>
      <c r="AZ51" s="1054"/>
      <c r="BA51" s="1054"/>
      <c r="BB51" s="1054"/>
      <c r="BC51" s="1054"/>
      <c r="BD51" s="1054"/>
      <c r="BE51" s="1000"/>
      <c r="BF51" s="1000"/>
      <c r="BG51" s="1000"/>
      <c r="BH51" s="1000"/>
      <c r="BI51" s="1001"/>
      <c r="BJ51" s="228"/>
      <c r="BK51" s="228"/>
      <c r="BL51" s="228"/>
      <c r="BM51" s="228"/>
      <c r="BN51" s="228"/>
      <c r="BO51" s="237"/>
      <c r="BP51" s="237"/>
      <c r="BQ51" s="234">
        <v>45</v>
      </c>
      <c r="BR51" s="235"/>
      <c r="BS51" s="1020"/>
      <c r="BT51" s="1021"/>
      <c r="BU51" s="1021"/>
      <c r="BV51" s="1021"/>
      <c r="BW51" s="1021"/>
      <c r="BX51" s="1021"/>
      <c r="BY51" s="1021"/>
      <c r="BZ51" s="1021"/>
      <c r="CA51" s="1021"/>
      <c r="CB51" s="1021"/>
      <c r="CC51" s="1021"/>
      <c r="CD51" s="1021"/>
      <c r="CE51" s="1021"/>
      <c r="CF51" s="1021"/>
      <c r="CG51" s="1042"/>
      <c r="CH51" s="1017"/>
      <c r="CI51" s="1018"/>
      <c r="CJ51" s="1018"/>
      <c r="CK51" s="1018"/>
      <c r="CL51" s="1019"/>
      <c r="CM51" s="1017"/>
      <c r="CN51" s="1018"/>
      <c r="CO51" s="1018"/>
      <c r="CP51" s="1018"/>
      <c r="CQ51" s="1019"/>
      <c r="CR51" s="1017"/>
      <c r="CS51" s="1018"/>
      <c r="CT51" s="1018"/>
      <c r="CU51" s="1018"/>
      <c r="CV51" s="1019"/>
      <c r="CW51" s="1017"/>
      <c r="CX51" s="1018"/>
      <c r="CY51" s="1018"/>
      <c r="CZ51" s="1018"/>
      <c r="DA51" s="1019"/>
      <c r="DB51" s="1017"/>
      <c r="DC51" s="1018"/>
      <c r="DD51" s="1018"/>
      <c r="DE51" s="1018"/>
      <c r="DF51" s="1019"/>
      <c r="DG51" s="1017"/>
      <c r="DH51" s="1018"/>
      <c r="DI51" s="1018"/>
      <c r="DJ51" s="1018"/>
      <c r="DK51" s="1019"/>
      <c r="DL51" s="1017"/>
      <c r="DM51" s="1018"/>
      <c r="DN51" s="1018"/>
      <c r="DO51" s="1018"/>
      <c r="DP51" s="1019"/>
      <c r="DQ51" s="1017"/>
      <c r="DR51" s="1018"/>
      <c r="DS51" s="1018"/>
      <c r="DT51" s="1018"/>
      <c r="DU51" s="1019"/>
      <c r="DV51" s="1020"/>
      <c r="DW51" s="1021"/>
      <c r="DX51" s="1021"/>
      <c r="DY51" s="1021"/>
      <c r="DZ51" s="1022"/>
      <c r="EA51" s="226"/>
    </row>
    <row r="52" spans="1:131" ht="26.25" customHeight="1" x14ac:dyDescent="0.15">
      <c r="A52" s="234">
        <v>25</v>
      </c>
      <c r="B52" s="1058"/>
      <c r="C52" s="1059"/>
      <c r="D52" s="1059"/>
      <c r="E52" s="1059"/>
      <c r="F52" s="1059"/>
      <c r="G52" s="1059"/>
      <c r="H52" s="1059"/>
      <c r="I52" s="1059"/>
      <c r="J52" s="1059"/>
      <c r="K52" s="1059"/>
      <c r="L52" s="1059"/>
      <c r="M52" s="1059"/>
      <c r="N52" s="1059"/>
      <c r="O52" s="1059"/>
      <c r="P52" s="1060"/>
      <c r="Q52" s="1061"/>
      <c r="R52" s="1053"/>
      <c r="S52" s="1053"/>
      <c r="T52" s="1053"/>
      <c r="U52" s="1053"/>
      <c r="V52" s="1053"/>
      <c r="W52" s="1053"/>
      <c r="X52" s="1053"/>
      <c r="Y52" s="1053"/>
      <c r="Z52" s="1053"/>
      <c r="AA52" s="1053"/>
      <c r="AB52" s="1053"/>
      <c r="AC52" s="1053"/>
      <c r="AD52" s="1053"/>
      <c r="AE52" s="1062"/>
      <c r="AF52" s="1063"/>
      <c r="AG52" s="1064"/>
      <c r="AH52" s="1064"/>
      <c r="AI52" s="1064"/>
      <c r="AJ52" s="1065"/>
      <c r="AK52" s="1052"/>
      <c r="AL52" s="1053"/>
      <c r="AM52" s="1053"/>
      <c r="AN52" s="1053"/>
      <c r="AO52" s="1053"/>
      <c r="AP52" s="1053"/>
      <c r="AQ52" s="1053"/>
      <c r="AR52" s="1053"/>
      <c r="AS52" s="1053"/>
      <c r="AT52" s="1053"/>
      <c r="AU52" s="1053"/>
      <c r="AV52" s="1053"/>
      <c r="AW52" s="1053"/>
      <c r="AX52" s="1053"/>
      <c r="AY52" s="1053"/>
      <c r="AZ52" s="1054"/>
      <c r="BA52" s="1054"/>
      <c r="BB52" s="1054"/>
      <c r="BC52" s="1054"/>
      <c r="BD52" s="1054"/>
      <c r="BE52" s="1000"/>
      <c r="BF52" s="1000"/>
      <c r="BG52" s="1000"/>
      <c r="BH52" s="1000"/>
      <c r="BI52" s="1001"/>
      <c r="BJ52" s="228"/>
      <c r="BK52" s="228"/>
      <c r="BL52" s="228"/>
      <c r="BM52" s="228"/>
      <c r="BN52" s="228"/>
      <c r="BO52" s="237"/>
      <c r="BP52" s="237"/>
      <c r="BQ52" s="234">
        <v>46</v>
      </c>
      <c r="BR52" s="235"/>
      <c r="BS52" s="1020"/>
      <c r="BT52" s="1021"/>
      <c r="BU52" s="1021"/>
      <c r="BV52" s="1021"/>
      <c r="BW52" s="1021"/>
      <c r="BX52" s="1021"/>
      <c r="BY52" s="1021"/>
      <c r="BZ52" s="1021"/>
      <c r="CA52" s="1021"/>
      <c r="CB52" s="1021"/>
      <c r="CC52" s="1021"/>
      <c r="CD52" s="1021"/>
      <c r="CE52" s="1021"/>
      <c r="CF52" s="1021"/>
      <c r="CG52" s="1042"/>
      <c r="CH52" s="1017"/>
      <c r="CI52" s="1018"/>
      <c r="CJ52" s="1018"/>
      <c r="CK52" s="1018"/>
      <c r="CL52" s="1019"/>
      <c r="CM52" s="1017"/>
      <c r="CN52" s="1018"/>
      <c r="CO52" s="1018"/>
      <c r="CP52" s="1018"/>
      <c r="CQ52" s="1019"/>
      <c r="CR52" s="1017"/>
      <c r="CS52" s="1018"/>
      <c r="CT52" s="1018"/>
      <c r="CU52" s="1018"/>
      <c r="CV52" s="1019"/>
      <c r="CW52" s="1017"/>
      <c r="CX52" s="1018"/>
      <c r="CY52" s="1018"/>
      <c r="CZ52" s="1018"/>
      <c r="DA52" s="1019"/>
      <c r="DB52" s="1017"/>
      <c r="DC52" s="1018"/>
      <c r="DD52" s="1018"/>
      <c r="DE52" s="1018"/>
      <c r="DF52" s="1019"/>
      <c r="DG52" s="1017"/>
      <c r="DH52" s="1018"/>
      <c r="DI52" s="1018"/>
      <c r="DJ52" s="1018"/>
      <c r="DK52" s="1019"/>
      <c r="DL52" s="1017"/>
      <c r="DM52" s="1018"/>
      <c r="DN52" s="1018"/>
      <c r="DO52" s="1018"/>
      <c r="DP52" s="1019"/>
      <c r="DQ52" s="1017"/>
      <c r="DR52" s="1018"/>
      <c r="DS52" s="1018"/>
      <c r="DT52" s="1018"/>
      <c r="DU52" s="1019"/>
      <c r="DV52" s="1020"/>
      <c r="DW52" s="1021"/>
      <c r="DX52" s="1021"/>
      <c r="DY52" s="1021"/>
      <c r="DZ52" s="1022"/>
      <c r="EA52" s="226"/>
    </row>
    <row r="53" spans="1:131" ht="26.25" customHeight="1" x14ac:dyDescent="0.15">
      <c r="A53" s="234">
        <v>26</v>
      </c>
      <c r="B53" s="1058"/>
      <c r="C53" s="1059"/>
      <c r="D53" s="1059"/>
      <c r="E53" s="1059"/>
      <c r="F53" s="1059"/>
      <c r="G53" s="1059"/>
      <c r="H53" s="1059"/>
      <c r="I53" s="1059"/>
      <c r="J53" s="1059"/>
      <c r="K53" s="1059"/>
      <c r="L53" s="1059"/>
      <c r="M53" s="1059"/>
      <c r="N53" s="1059"/>
      <c r="O53" s="1059"/>
      <c r="P53" s="1060"/>
      <c r="Q53" s="1061"/>
      <c r="R53" s="1053"/>
      <c r="S53" s="1053"/>
      <c r="T53" s="1053"/>
      <c r="U53" s="1053"/>
      <c r="V53" s="1053"/>
      <c r="W53" s="1053"/>
      <c r="X53" s="1053"/>
      <c r="Y53" s="1053"/>
      <c r="Z53" s="1053"/>
      <c r="AA53" s="1053"/>
      <c r="AB53" s="1053"/>
      <c r="AC53" s="1053"/>
      <c r="AD53" s="1053"/>
      <c r="AE53" s="1062"/>
      <c r="AF53" s="1063"/>
      <c r="AG53" s="1064"/>
      <c r="AH53" s="1064"/>
      <c r="AI53" s="1064"/>
      <c r="AJ53" s="1065"/>
      <c r="AK53" s="1052"/>
      <c r="AL53" s="1053"/>
      <c r="AM53" s="1053"/>
      <c r="AN53" s="1053"/>
      <c r="AO53" s="1053"/>
      <c r="AP53" s="1053"/>
      <c r="AQ53" s="1053"/>
      <c r="AR53" s="1053"/>
      <c r="AS53" s="1053"/>
      <c r="AT53" s="1053"/>
      <c r="AU53" s="1053"/>
      <c r="AV53" s="1053"/>
      <c r="AW53" s="1053"/>
      <c r="AX53" s="1053"/>
      <c r="AY53" s="1053"/>
      <c r="AZ53" s="1054"/>
      <c r="BA53" s="1054"/>
      <c r="BB53" s="1054"/>
      <c r="BC53" s="1054"/>
      <c r="BD53" s="1054"/>
      <c r="BE53" s="1000"/>
      <c r="BF53" s="1000"/>
      <c r="BG53" s="1000"/>
      <c r="BH53" s="1000"/>
      <c r="BI53" s="1001"/>
      <c r="BJ53" s="228"/>
      <c r="BK53" s="228"/>
      <c r="BL53" s="228"/>
      <c r="BM53" s="228"/>
      <c r="BN53" s="228"/>
      <c r="BO53" s="237"/>
      <c r="BP53" s="237"/>
      <c r="BQ53" s="234">
        <v>47</v>
      </c>
      <c r="BR53" s="235"/>
      <c r="BS53" s="1020"/>
      <c r="BT53" s="1021"/>
      <c r="BU53" s="1021"/>
      <c r="BV53" s="1021"/>
      <c r="BW53" s="1021"/>
      <c r="BX53" s="1021"/>
      <c r="BY53" s="1021"/>
      <c r="BZ53" s="1021"/>
      <c r="CA53" s="1021"/>
      <c r="CB53" s="1021"/>
      <c r="CC53" s="1021"/>
      <c r="CD53" s="1021"/>
      <c r="CE53" s="1021"/>
      <c r="CF53" s="1021"/>
      <c r="CG53" s="1042"/>
      <c r="CH53" s="1017"/>
      <c r="CI53" s="1018"/>
      <c r="CJ53" s="1018"/>
      <c r="CK53" s="1018"/>
      <c r="CL53" s="1019"/>
      <c r="CM53" s="1017"/>
      <c r="CN53" s="1018"/>
      <c r="CO53" s="1018"/>
      <c r="CP53" s="1018"/>
      <c r="CQ53" s="1019"/>
      <c r="CR53" s="1017"/>
      <c r="CS53" s="1018"/>
      <c r="CT53" s="1018"/>
      <c r="CU53" s="1018"/>
      <c r="CV53" s="1019"/>
      <c r="CW53" s="1017"/>
      <c r="CX53" s="1018"/>
      <c r="CY53" s="1018"/>
      <c r="CZ53" s="1018"/>
      <c r="DA53" s="1019"/>
      <c r="DB53" s="1017"/>
      <c r="DC53" s="1018"/>
      <c r="DD53" s="1018"/>
      <c r="DE53" s="1018"/>
      <c r="DF53" s="1019"/>
      <c r="DG53" s="1017"/>
      <c r="DH53" s="1018"/>
      <c r="DI53" s="1018"/>
      <c r="DJ53" s="1018"/>
      <c r="DK53" s="1019"/>
      <c r="DL53" s="1017"/>
      <c r="DM53" s="1018"/>
      <c r="DN53" s="1018"/>
      <c r="DO53" s="1018"/>
      <c r="DP53" s="1019"/>
      <c r="DQ53" s="1017"/>
      <c r="DR53" s="1018"/>
      <c r="DS53" s="1018"/>
      <c r="DT53" s="1018"/>
      <c r="DU53" s="1019"/>
      <c r="DV53" s="1020"/>
      <c r="DW53" s="1021"/>
      <c r="DX53" s="1021"/>
      <c r="DY53" s="1021"/>
      <c r="DZ53" s="1022"/>
      <c r="EA53" s="226"/>
    </row>
    <row r="54" spans="1:131" ht="26.25" customHeight="1" x14ac:dyDescent="0.15">
      <c r="A54" s="234">
        <v>27</v>
      </c>
      <c r="B54" s="1058"/>
      <c r="C54" s="1059"/>
      <c r="D54" s="1059"/>
      <c r="E54" s="1059"/>
      <c r="F54" s="1059"/>
      <c r="G54" s="1059"/>
      <c r="H54" s="1059"/>
      <c r="I54" s="1059"/>
      <c r="J54" s="1059"/>
      <c r="K54" s="1059"/>
      <c r="L54" s="1059"/>
      <c r="M54" s="1059"/>
      <c r="N54" s="1059"/>
      <c r="O54" s="1059"/>
      <c r="P54" s="1060"/>
      <c r="Q54" s="1061"/>
      <c r="R54" s="1053"/>
      <c r="S54" s="1053"/>
      <c r="T54" s="1053"/>
      <c r="U54" s="1053"/>
      <c r="V54" s="1053"/>
      <c r="W54" s="1053"/>
      <c r="X54" s="1053"/>
      <c r="Y54" s="1053"/>
      <c r="Z54" s="1053"/>
      <c r="AA54" s="1053"/>
      <c r="AB54" s="1053"/>
      <c r="AC54" s="1053"/>
      <c r="AD54" s="1053"/>
      <c r="AE54" s="1062"/>
      <c r="AF54" s="1063"/>
      <c r="AG54" s="1064"/>
      <c r="AH54" s="1064"/>
      <c r="AI54" s="1064"/>
      <c r="AJ54" s="1065"/>
      <c r="AK54" s="1052"/>
      <c r="AL54" s="1053"/>
      <c r="AM54" s="1053"/>
      <c r="AN54" s="1053"/>
      <c r="AO54" s="1053"/>
      <c r="AP54" s="1053"/>
      <c r="AQ54" s="1053"/>
      <c r="AR54" s="1053"/>
      <c r="AS54" s="1053"/>
      <c r="AT54" s="1053"/>
      <c r="AU54" s="1053"/>
      <c r="AV54" s="1053"/>
      <c r="AW54" s="1053"/>
      <c r="AX54" s="1053"/>
      <c r="AY54" s="1053"/>
      <c r="AZ54" s="1054"/>
      <c r="BA54" s="1054"/>
      <c r="BB54" s="1054"/>
      <c r="BC54" s="1054"/>
      <c r="BD54" s="1054"/>
      <c r="BE54" s="1000"/>
      <c r="BF54" s="1000"/>
      <c r="BG54" s="1000"/>
      <c r="BH54" s="1000"/>
      <c r="BI54" s="1001"/>
      <c r="BJ54" s="228"/>
      <c r="BK54" s="228"/>
      <c r="BL54" s="228"/>
      <c r="BM54" s="228"/>
      <c r="BN54" s="228"/>
      <c r="BO54" s="237"/>
      <c r="BP54" s="237"/>
      <c r="BQ54" s="234">
        <v>48</v>
      </c>
      <c r="BR54" s="235"/>
      <c r="BS54" s="1020"/>
      <c r="BT54" s="1021"/>
      <c r="BU54" s="1021"/>
      <c r="BV54" s="1021"/>
      <c r="BW54" s="1021"/>
      <c r="BX54" s="1021"/>
      <c r="BY54" s="1021"/>
      <c r="BZ54" s="1021"/>
      <c r="CA54" s="1021"/>
      <c r="CB54" s="1021"/>
      <c r="CC54" s="1021"/>
      <c r="CD54" s="1021"/>
      <c r="CE54" s="1021"/>
      <c r="CF54" s="1021"/>
      <c r="CG54" s="1042"/>
      <c r="CH54" s="1017"/>
      <c r="CI54" s="1018"/>
      <c r="CJ54" s="1018"/>
      <c r="CK54" s="1018"/>
      <c r="CL54" s="1019"/>
      <c r="CM54" s="1017"/>
      <c r="CN54" s="1018"/>
      <c r="CO54" s="1018"/>
      <c r="CP54" s="1018"/>
      <c r="CQ54" s="1019"/>
      <c r="CR54" s="1017"/>
      <c r="CS54" s="1018"/>
      <c r="CT54" s="1018"/>
      <c r="CU54" s="1018"/>
      <c r="CV54" s="1019"/>
      <c r="CW54" s="1017"/>
      <c r="CX54" s="1018"/>
      <c r="CY54" s="1018"/>
      <c r="CZ54" s="1018"/>
      <c r="DA54" s="1019"/>
      <c r="DB54" s="1017"/>
      <c r="DC54" s="1018"/>
      <c r="DD54" s="1018"/>
      <c r="DE54" s="1018"/>
      <c r="DF54" s="1019"/>
      <c r="DG54" s="1017"/>
      <c r="DH54" s="1018"/>
      <c r="DI54" s="1018"/>
      <c r="DJ54" s="1018"/>
      <c r="DK54" s="1019"/>
      <c r="DL54" s="1017"/>
      <c r="DM54" s="1018"/>
      <c r="DN54" s="1018"/>
      <c r="DO54" s="1018"/>
      <c r="DP54" s="1019"/>
      <c r="DQ54" s="1017"/>
      <c r="DR54" s="1018"/>
      <c r="DS54" s="1018"/>
      <c r="DT54" s="1018"/>
      <c r="DU54" s="1019"/>
      <c r="DV54" s="1020"/>
      <c r="DW54" s="1021"/>
      <c r="DX54" s="1021"/>
      <c r="DY54" s="1021"/>
      <c r="DZ54" s="1022"/>
      <c r="EA54" s="226"/>
    </row>
    <row r="55" spans="1:131" ht="26.25" customHeight="1" x14ac:dyDescent="0.15">
      <c r="A55" s="234">
        <v>28</v>
      </c>
      <c r="B55" s="1058"/>
      <c r="C55" s="1059"/>
      <c r="D55" s="1059"/>
      <c r="E55" s="1059"/>
      <c r="F55" s="1059"/>
      <c r="G55" s="1059"/>
      <c r="H55" s="1059"/>
      <c r="I55" s="1059"/>
      <c r="J55" s="1059"/>
      <c r="K55" s="1059"/>
      <c r="L55" s="1059"/>
      <c r="M55" s="1059"/>
      <c r="N55" s="1059"/>
      <c r="O55" s="1059"/>
      <c r="P55" s="1060"/>
      <c r="Q55" s="1061"/>
      <c r="R55" s="1053"/>
      <c r="S55" s="1053"/>
      <c r="T55" s="1053"/>
      <c r="U55" s="1053"/>
      <c r="V55" s="1053"/>
      <c r="W55" s="1053"/>
      <c r="X55" s="1053"/>
      <c r="Y55" s="1053"/>
      <c r="Z55" s="1053"/>
      <c r="AA55" s="1053"/>
      <c r="AB55" s="1053"/>
      <c r="AC55" s="1053"/>
      <c r="AD55" s="1053"/>
      <c r="AE55" s="1062"/>
      <c r="AF55" s="1063"/>
      <c r="AG55" s="1064"/>
      <c r="AH55" s="1064"/>
      <c r="AI55" s="1064"/>
      <c r="AJ55" s="1065"/>
      <c r="AK55" s="1052"/>
      <c r="AL55" s="1053"/>
      <c r="AM55" s="1053"/>
      <c r="AN55" s="1053"/>
      <c r="AO55" s="1053"/>
      <c r="AP55" s="1053"/>
      <c r="AQ55" s="1053"/>
      <c r="AR55" s="1053"/>
      <c r="AS55" s="1053"/>
      <c r="AT55" s="1053"/>
      <c r="AU55" s="1053"/>
      <c r="AV55" s="1053"/>
      <c r="AW55" s="1053"/>
      <c r="AX55" s="1053"/>
      <c r="AY55" s="1053"/>
      <c r="AZ55" s="1054"/>
      <c r="BA55" s="1054"/>
      <c r="BB55" s="1054"/>
      <c r="BC55" s="1054"/>
      <c r="BD55" s="1054"/>
      <c r="BE55" s="1000"/>
      <c r="BF55" s="1000"/>
      <c r="BG55" s="1000"/>
      <c r="BH55" s="1000"/>
      <c r="BI55" s="1001"/>
      <c r="BJ55" s="228"/>
      <c r="BK55" s="228"/>
      <c r="BL55" s="228"/>
      <c r="BM55" s="228"/>
      <c r="BN55" s="228"/>
      <c r="BO55" s="237"/>
      <c r="BP55" s="237"/>
      <c r="BQ55" s="234">
        <v>49</v>
      </c>
      <c r="BR55" s="235"/>
      <c r="BS55" s="1020"/>
      <c r="BT55" s="1021"/>
      <c r="BU55" s="1021"/>
      <c r="BV55" s="1021"/>
      <c r="BW55" s="1021"/>
      <c r="BX55" s="1021"/>
      <c r="BY55" s="1021"/>
      <c r="BZ55" s="1021"/>
      <c r="CA55" s="1021"/>
      <c r="CB55" s="1021"/>
      <c r="CC55" s="1021"/>
      <c r="CD55" s="1021"/>
      <c r="CE55" s="1021"/>
      <c r="CF55" s="1021"/>
      <c r="CG55" s="1042"/>
      <c r="CH55" s="1017"/>
      <c r="CI55" s="1018"/>
      <c r="CJ55" s="1018"/>
      <c r="CK55" s="1018"/>
      <c r="CL55" s="1019"/>
      <c r="CM55" s="1017"/>
      <c r="CN55" s="1018"/>
      <c r="CO55" s="1018"/>
      <c r="CP55" s="1018"/>
      <c r="CQ55" s="1019"/>
      <c r="CR55" s="1017"/>
      <c r="CS55" s="1018"/>
      <c r="CT55" s="1018"/>
      <c r="CU55" s="1018"/>
      <c r="CV55" s="1019"/>
      <c r="CW55" s="1017"/>
      <c r="CX55" s="1018"/>
      <c r="CY55" s="1018"/>
      <c r="CZ55" s="1018"/>
      <c r="DA55" s="1019"/>
      <c r="DB55" s="1017"/>
      <c r="DC55" s="1018"/>
      <c r="DD55" s="1018"/>
      <c r="DE55" s="1018"/>
      <c r="DF55" s="1019"/>
      <c r="DG55" s="1017"/>
      <c r="DH55" s="1018"/>
      <c r="DI55" s="1018"/>
      <c r="DJ55" s="1018"/>
      <c r="DK55" s="1019"/>
      <c r="DL55" s="1017"/>
      <c r="DM55" s="1018"/>
      <c r="DN55" s="1018"/>
      <c r="DO55" s="1018"/>
      <c r="DP55" s="1019"/>
      <c r="DQ55" s="1017"/>
      <c r="DR55" s="1018"/>
      <c r="DS55" s="1018"/>
      <c r="DT55" s="1018"/>
      <c r="DU55" s="1019"/>
      <c r="DV55" s="1020"/>
      <c r="DW55" s="1021"/>
      <c r="DX55" s="1021"/>
      <c r="DY55" s="1021"/>
      <c r="DZ55" s="1022"/>
      <c r="EA55" s="226"/>
    </row>
    <row r="56" spans="1:131" ht="26.25" customHeight="1" x14ac:dyDescent="0.15">
      <c r="A56" s="234">
        <v>29</v>
      </c>
      <c r="B56" s="1058"/>
      <c r="C56" s="1059"/>
      <c r="D56" s="1059"/>
      <c r="E56" s="1059"/>
      <c r="F56" s="1059"/>
      <c r="G56" s="1059"/>
      <c r="H56" s="1059"/>
      <c r="I56" s="1059"/>
      <c r="J56" s="1059"/>
      <c r="K56" s="1059"/>
      <c r="L56" s="1059"/>
      <c r="M56" s="1059"/>
      <c r="N56" s="1059"/>
      <c r="O56" s="1059"/>
      <c r="P56" s="1060"/>
      <c r="Q56" s="1061"/>
      <c r="R56" s="1053"/>
      <c r="S56" s="1053"/>
      <c r="T56" s="1053"/>
      <c r="U56" s="1053"/>
      <c r="V56" s="1053"/>
      <c r="W56" s="1053"/>
      <c r="X56" s="1053"/>
      <c r="Y56" s="1053"/>
      <c r="Z56" s="1053"/>
      <c r="AA56" s="1053"/>
      <c r="AB56" s="1053"/>
      <c r="AC56" s="1053"/>
      <c r="AD56" s="1053"/>
      <c r="AE56" s="1062"/>
      <c r="AF56" s="1063"/>
      <c r="AG56" s="1064"/>
      <c r="AH56" s="1064"/>
      <c r="AI56" s="1064"/>
      <c r="AJ56" s="1065"/>
      <c r="AK56" s="1052"/>
      <c r="AL56" s="1053"/>
      <c r="AM56" s="1053"/>
      <c r="AN56" s="1053"/>
      <c r="AO56" s="1053"/>
      <c r="AP56" s="1053"/>
      <c r="AQ56" s="1053"/>
      <c r="AR56" s="1053"/>
      <c r="AS56" s="1053"/>
      <c r="AT56" s="1053"/>
      <c r="AU56" s="1053"/>
      <c r="AV56" s="1053"/>
      <c r="AW56" s="1053"/>
      <c r="AX56" s="1053"/>
      <c r="AY56" s="1053"/>
      <c r="AZ56" s="1054"/>
      <c r="BA56" s="1054"/>
      <c r="BB56" s="1054"/>
      <c r="BC56" s="1054"/>
      <c r="BD56" s="1054"/>
      <c r="BE56" s="1000"/>
      <c r="BF56" s="1000"/>
      <c r="BG56" s="1000"/>
      <c r="BH56" s="1000"/>
      <c r="BI56" s="1001"/>
      <c r="BJ56" s="228"/>
      <c r="BK56" s="228"/>
      <c r="BL56" s="228"/>
      <c r="BM56" s="228"/>
      <c r="BN56" s="228"/>
      <c r="BO56" s="237"/>
      <c r="BP56" s="237"/>
      <c r="BQ56" s="234">
        <v>50</v>
      </c>
      <c r="BR56" s="235"/>
      <c r="BS56" s="1020"/>
      <c r="BT56" s="1021"/>
      <c r="BU56" s="1021"/>
      <c r="BV56" s="1021"/>
      <c r="BW56" s="1021"/>
      <c r="BX56" s="1021"/>
      <c r="BY56" s="1021"/>
      <c r="BZ56" s="1021"/>
      <c r="CA56" s="1021"/>
      <c r="CB56" s="1021"/>
      <c r="CC56" s="1021"/>
      <c r="CD56" s="1021"/>
      <c r="CE56" s="1021"/>
      <c r="CF56" s="1021"/>
      <c r="CG56" s="1042"/>
      <c r="CH56" s="1017"/>
      <c r="CI56" s="1018"/>
      <c r="CJ56" s="1018"/>
      <c r="CK56" s="1018"/>
      <c r="CL56" s="1019"/>
      <c r="CM56" s="1017"/>
      <c r="CN56" s="1018"/>
      <c r="CO56" s="1018"/>
      <c r="CP56" s="1018"/>
      <c r="CQ56" s="1019"/>
      <c r="CR56" s="1017"/>
      <c r="CS56" s="1018"/>
      <c r="CT56" s="1018"/>
      <c r="CU56" s="1018"/>
      <c r="CV56" s="1019"/>
      <c r="CW56" s="1017"/>
      <c r="CX56" s="1018"/>
      <c r="CY56" s="1018"/>
      <c r="CZ56" s="1018"/>
      <c r="DA56" s="1019"/>
      <c r="DB56" s="1017"/>
      <c r="DC56" s="1018"/>
      <c r="DD56" s="1018"/>
      <c r="DE56" s="1018"/>
      <c r="DF56" s="1019"/>
      <c r="DG56" s="1017"/>
      <c r="DH56" s="1018"/>
      <c r="DI56" s="1018"/>
      <c r="DJ56" s="1018"/>
      <c r="DK56" s="1019"/>
      <c r="DL56" s="1017"/>
      <c r="DM56" s="1018"/>
      <c r="DN56" s="1018"/>
      <c r="DO56" s="1018"/>
      <c r="DP56" s="1019"/>
      <c r="DQ56" s="1017"/>
      <c r="DR56" s="1018"/>
      <c r="DS56" s="1018"/>
      <c r="DT56" s="1018"/>
      <c r="DU56" s="1019"/>
      <c r="DV56" s="1020"/>
      <c r="DW56" s="1021"/>
      <c r="DX56" s="1021"/>
      <c r="DY56" s="1021"/>
      <c r="DZ56" s="1022"/>
      <c r="EA56" s="226"/>
    </row>
    <row r="57" spans="1:131" ht="26.25" customHeight="1" x14ac:dyDescent="0.15">
      <c r="A57" s="234">
        <v>30</v>
      </c>
      <c r="B57" s="1058"/>
      <c r="C57" s="1059"/>
      <c r="D57" s="1059"/>
      <c r="E57" s="1059"/>
      <c r="F57" s="1059"/>
      <c r="G57" s="1059"/>
      <c r="H57" s="1059"/>
      <c r="I57" s="1059"/>
      <c r="J57" s="1059"/>
      <c r="K57" s="1059"/>
      <c r="L57" s="1059"/>
      <c r="M57" s="1059"/>
      <c r="N57" s="1059"/>
      <c r="O57" s="1059"/>
      <c r="P57" s="1060"/>
      <c r="Q57" s="1061"/>
      <c r="R57" s="1053"/>
      <c r="S57" s="1053"/>
      <c r="T57" s="1053"/>
      <c r="U57" s="1053"/>
      <c r="V57" s="1053"/>
      <c r="W57" s="1053"/>
      <c r="X57" s="1053"/>
      <c r="Y57" s="1053"/>
      <c r="Z57" s="1053"/>
      <c r="AA57" s="1053"/>
      <c r="AB57" s="1053"/>
      <c r="AC57" s="1053"/>
      <c r="AD57" s="1053"/>
      <c r="AE57" s="1062"/>
      <c r="AF57" s="1063"/>
      <c r="AG57" s="1064"/>
      <c r="AH57" s="1064"/>
      <c r="AI57" s="1064"/>
      <c r="AJ57" s="1065"/>
      <c r="AK57" s="1052"/>
      <c r="AL57" s="1053"/>
      <c r="AM57" s="1053"/>
      <c r="AN57" s="1053"/>
      <c r="AO57" s="1053"/>
      <c r="AP57" s="1053"/>
      <c r="AQ57" s="1053"/>
      <c r="AR57" s="1053"/>
      <c r="AS57" s="1053"/>
      <c r="AT57" s="1053"/>
      <c r="AU57" s="1053"/>
      <c r="AV57" s="1053"/>
      <c r="AW57" s="1053"/>
      <c r="AX57" s="1053"/>
      <c r="AY57" s="1053"/>
      <c r="AZ57" s="1054"/>
      <c r="BA57" s="1054"/>
      <c r="BB57" s="1054"/>
      <c r="BC57" s="1054"/>
      <c r="BD57" s="1054"/>
      <c r="BE57" s="1000"/>
      <c r="BF57" s="1000"/>
      <c r="BG57" s="1000"/>
      <c r="BH57" s="1000"/>
      <c r="BI57" s="1001"/>
      <c r="BJ57" s="228"/>
      <c r="BK57" s="228"/>
      <c r="BL57" s="228"/>
      <c r="BM57" s="228"/>
      <c r="BN57" s="228"/>
      <c r="BO57" s="237"/>
      <c r="BP57" s="237"/>
      <c r="BQ57" s="234">
        <v>51</v>
      </c>
      <c r="BR57" s="235"/>
      <c r="BS57" s="1020"/>
      <c r="BT57" s="1021"/>
      <c r="BU57" s="1021"/>
      <c r="BV57" s="1021"/>
      <c r="BW57" s="1021"/>
      <c r="BX57" s="1021"/>
      <c r="BY57" s="1021"/>
      <c r="BZ57" s="1021"/>
      <c r="CA57" s="1021"/>
      <c r="CB57" s="1021"/>
      <c r="CC57" s="1021"/>
      <c r="CD57" s="1021"/>
      <c r="CE57" s="1021"/>
      <c r="CF57" s="1021"/>
      <c r="CG57" s="1042"/>
      <c r="CH57" s="1017"/>
      <c r="CI57" s="1018"/>
      <c r="CJ57" s="1018"/>
      <c r="CK57" s="1018"/>
      <c r="CL57" s="1019"/>
      <c r="CM57" s="1017"/>
      <c r="CN57" s="1018"/>
      <c r="CO57" s="1018"/>
      <c r="CP57" s="1018"/>
      <c r="CQ57" s="1019"/>
      <c r="CR57" s="1017"/>
      <c r="CS57" s="1018"/>
      <c r="CT57" s="1018"/>
      <c r="CU57" s="1018"/>
      <c r="CV57" s="1019"/>
      <c r="CW57" s="1017"/>
      <c r="CX57" s="1018"/>
      <c r="CY57" s="1018"/>
      <c r="CZ57" s="1018"/>
      <c r="DA57" s="1019"/>
      <c r="DB57" s="1017"/>
      <c r="DC57" s="1018"/>
      <c r="DD57" s="1018"/>
      <c r="DE57" s="1018"/>
      <c r="DF57" s="1019"/>
      <c r="DG57" s="1017"/>
      <c r="DH57" s="1018"/>
      <c r="DI57" s="1018"/>
      <c r="DJ57" s="1018"/>
      <c r="DK57" s="1019"/>
      <c r="DL57" s="1017"/>
      <c r="DM57" s="1018"/>
      <c r="DN57" s="1018"/>
      <c r="DO57" s="1018"/>
      <c r="DP57" s="1019"/>
      <c r="DQ57" s="1017"/>
      <c r="DR57" s="1018"/>
      <c r="DS57" s="1018"/>
      <c r="DT57" s="1018"/>
      <c r="DU57" s="1019"/>
      <c r="DV57" s="1020"/>
      <c r="DW57" s="1021"/>
      <c r="DX57" s="1021"/>
      <c r="DY57" s="1021"/>
      <c r="DZ57" s="1022"/>
      <c r="EA57" s="226"/>
    </row>
    <row r="58" spans="1:131" ht="26.25" customHeight="1" x14ac:dyDescent="0.15">
      <c r="A58" s="234">
        <v>31</v>
      </c>
      <c r="B58" s="1058"/>
      <c r="C58" s="1059"/>
      <c r="D58" s="1059"/>
      <c r="E58" s="1059"/>
      <c r="F58" s="1059"/>
      <c r="G58" s="1059"/>
      <c r="H58" s="1059"/>
      <c r="I58" s="1059"/>
      <c r="J58" s="1059"/>
      <c r="K58" s="1059"/>
      <c r="L58" s="1059"/>
      <c r="M58" s="1059"/>
      <c r="N58" s="1059"/>
      <c r="O58" s="1059"/>
      <c r="P58" s="1060"/>
      <c r="Q58" s="1061"/>
      <c r="R58" s="1053"/>
      <c r="S58" s="1053"/>
      <c r="T58" s="1053"/>
      <c r="U58" s="1053"/>
      <c r="V58" s="1053"/>
      <c r="W58" s="1053"/>
      <c r="X58" s="1053"/>
      <c r="Y58" s="1053"/>
      <c r="Z58" s="1053"/>
      <c r="AA58" s="1053"/>
      <c r="AB58" s="1053"/>
      <c r="AC58" s="1053"/>
      <c r="AD58" s="1053"/>
      <c r="AE58" s="1062"/>
      <c r="AF58" s="1063"/>
      <c r="AG58" s="1064"/>
      <c r="AH58" s="1064"/>
      <c r="AI58" s="1064"/>
      <c r="AJ58" s="1065"/>
      <c r="AK58" s="1052"/>
      <c r="AL58" s="1053"/>
      <c r="AM58" s="1053"/>
      <c r="AN58" s="1053"/>
      <c r="AO58" s="1053"/>
      <c r="AP58" s="1053"/>
      <c r="AQ58" s="1053"/>
      <c r="AR58" s="1053"/>
      <c r="AS58" s="1053"/>
      <c r="AT58" s="1053"/>
      <c r="AU58" s="1053"/>
      <c r="AV58" s="1053"/>
      <c r="AW58" s="1053"/>
      <c r="AX58" s="1053"/>
      <c r="AY58" s="1053"/>
      <c r="AZ58" s="1054"/>
      <c r="BA58" s="1054"/>
      <c r="BB58" s="1054"/>
      <c r="BC58" s="1054"/>
      <c r="BD58" s="1054"/>
      <c r="BE58" s="1000"/>
      <c r="BF58" s="1000"/>
      <c r="BG58" s="1000"/>
      <c r="BH58" s="1000"/>
      <c r="BI58" s="1001"/>
      <c r="BJ58" s="228"/>
      <c r="BK58" s="228"/>
      <c r="BL58" s="228"/>
      <c r="BM58" s="228"/>
      <c r="BN58" s="228"/>
      <c r="BO58" s="237"/>
      <c r="BP58" s="237"/>
      <c r="BQ58" s="234">
        <v>52</v>
      </c>
      <c r="BR58" s="235"/>
      <c r="BS58" s="1020"/>
      <c r="BT58" s="1021"/>
      <c r="BU58" s="1021"/>
      <c r="BV58" s="1021"/>
      <c r="BW58" s="1021"/>
      <c r="BX58" s="1021"/>
      <c r="BY58" s="1021"/>
      <c r="BZ58" s="1021"/>
      <c r="CA58" s="1021"/>
      <c r="CB58" s="1021"/>
      <c r="CC58" s="1021"/>
      <c r="CD58" s="1021"/>
      <c r="CE58" s="1021"/>
      <c r="CF58" s="1021"/>
      <c r="CG58" s="1042"/>
      <c r="CH58" s="1017"/>
      <c r="CI58" s="1018"/>
      <c r="CJ58" s="1018"/>
      <c r="CK58" s="1018"/>
      <c r="CL58" s="1019"/>
      <c r="CM58" s="1017"/>
      <c r="CN58" s="1018"/>
      <c r="CO58" s="1018"/>
      <c r="CP58" s="1018"/>
      <c r="CQ58" s="1019"/>
      <c r="CR58" s="1017"/>
      <c r="CS58" s="1018"/>
      <c r="CT58" s="1018"/>
      <c r="CU58" s="1018"/>
      <c r="CV58" s="1019"/>
      <c r="CW58" s="1017"/>
      <c r="CX58" s="1018"/>
      <c r="CY58" s="1018"/>
      <c r="CZ58" s="1018"/>
      <c r="DA58" s="1019"/>
      <c r="DB58" s="1017"/>
      <c r="DC58" s="1018"/>
      <c r="DD58" s="1018"/>
      <c r="DE58" s="1018"/>
      <c r="DF58" s="1019"/>
      <c r="DG58" s="1017"/>
      <c r="DH58" s="1018"/>
      <c r="DI58" s="1018"/>
      <c r="DJ58" s="1018"/>
      <c r="DK58" s="1019"/>
      <c r="DL58" s="1017"/>
      <c r="DM58" s="1018"/>
      <c r="DN58" s="1018"/>
      <c r="DO58" s="1018"/>
      <c r="DP58" s="1019"/>
      <c r="DQ58" s="1017"/>
      <c r="DR58" s="1018"/>
      <c r="DS58" s="1018"/>
      <c r="DT58" s="1018"/>
      <c r="DU58" s="1019"/>
      <c r="DV58" s="1020"/>
      <c r="DW58" s="1021"/>
      <c r="DX58" s="1021"/>
      <c r="DY58" s="1021"/>
      <c r="DZ58" s="1022"/>
      <c r="EA58" s="226"/>
    </row>
    <row r="59" spans="1:131" ht="26.25" customHeight="1" x14ac:dyDescent="0.15">
      <c r="A59" s="234">
        <v>32</v>
      </c>
      <c r="B59" s="1058"/>
      <c r="C59" s="1059"/>
      <c r="D59" s="1059"/>
      <c r="E59" s="1059"/>
      <c r="F59" s="1059"/>
      <c r="G59" s="1059"/>
      <c r="H59" s="1059"/>
      <c r="I59" s="1059"/>
      <c r="J59" s="1059"/>
      <c r="K59" s="1059"/>
      <c r="L59" s="1059"/>
      <c r="M59" s="1059"/>
      <c r="N59" s="1059"/>
      <c r="O59" s="1059"/>
      <c r="P59" s="1060"/>
      <c r="Q59" s="1061"/>
      <c r="R59" s="1053"/>
      <c r="S59" s="1053"/>
      <c r="T59" s="1053"/>
      <c r="U59" s="1053"/>
      <c r="V59" s="1053"/>
      <c r="W59" s="1053"/>
      <c r="X59" s="1053"/>
      <c r="Y59" s="1053"/>
      <c r="Z59" s="1053"/>
      <c r="AA59" s="1053"/>
      <c r="AB59" s="1053"/>
      <c r="AC59" s="1053"/>
      <c r="AD59" s="1053"/>
      <c r="AE59" s="1062"/>
      <c r="AF59" s="1063"/>
      <c r="AG59" s="1064"/>
      <c r="AH59" s="1064"/>
      <c r="AI59" s="1064"/>
      <c r="AJ59" s="1065"/>
      <c r="AK59" s="1052"/>
      <c r="AL59" s="1053"/>
      <c r="AM59" s="1053"/>
      <c r="AN59" s="1053"/>
      <c r="AO59" s="1053"/>
      <c r="AP59" s="1053"/>
      <c r="AQ59" s="1053"/>
      <c r="AR59" s="1053"/>
      <c r="AS59" s="1053"/>
      <c r="AT59" s="1053"/>
      <c r="AU59" s="1053"/>
      <c r="AV59" s="1053"/>
      <c r="AW59" s="1053"/>
      <c r="AX59" s="1053"/>
      <c r="AY59" s="1053"/>
      <c r="AZ59" s="1054"/>
      <c r="BA59" s="1054"/>
      <c r="BB59" s="1054"/>
      <c r="BC59" s="1054"/>
      <c r="BD59" s="1054"/>
      <c r="BE59" s="1000"/>
      <c r="BF59" s="1000"/>
      <c r="BG59" s="1000"/>
      <c r="BH59" s="1000"/>
      <c r="BI59" s="1001"/>
      <c r="BJ59" s="228"/>
      <c r="BK59" s="228"/>
      <c r="BL59" s="228"/>
      <c r="BM59" s="228"/>
      <c r="BN59" s="228"/>
      <c r="BO59" s="237"/>
      <c r="BP59" s="237"/>
      <c r="BQ59" s="234">
        <v>53</v>
      </c>
      <c r="BR59" s="235"/>
      <c r="BS59" s="1020"/>
      <c r="BT59" s="1021"/>
      <c r="BU59" s="1021"/>
      <c r="BV59" s="1021"/>
      <c r="BW59" s="1021"/>
      <c r="BX59" s="1021"/>
      <c r="BY59" s="1021"/>
      <c r="BZ59" s="1021"/>
      <c r="CA59" s="1021"/>
      <c r="CB59" s="1021"/>
      <c r="CC59" s="1021"/>
      <c r="CD59" s="1021"/>
      <c r="CE59" s="1021"/>
      <c r="CF59" s="1021"/>
      <c r="CG59" s="1042"/>
      <c r="CH59" s="1017"/>
      <c r="CI59" s="1018"/>
      <c r="CJ59" s="1018"/>
      <c r="CK59" s="1018"/>
      <c r="CL59" s="1019"/>
      <c r="CM59" s="1017"/>
      <c r="CN59" s="1018"/>
      <c r="CO59" s="1018"/>
      <c r="CP59" s="1018"/>
      <c r="CQ59" s="1019"/>
      <c r="CR59" s="1017"/>
      <c r="CS59" s="1018"/>
      <c r="CT59" s="1018"/>
      <c r="CU59" s="1018"/>
      <c r="CV59" s="1019"/>
      <c r="CW59" s="1017"/>
      <c r="CX59" s="1018"/>
      <c r="CY59" s="1018"/>
      <c r="CZ59" s="1018"/>
      <c r="DA59" s="1019"/>
      <c r="DB59" s="1017"/>
      <c r="DC59" s="1018"/>
      <c r="DD59" s="1018"/>
      <c r="DE59" s="1018"/>
      <c r="DF59" s="1019"/>
      <c r="DG59" s="1017"/>
      <c r="DH59" s="1018"/>
      <c r="DI59" s="1018"/>
      <c r="DJ59" s="1018"/>
      <c r="DK59" s="1019"/>
      <c r="DL59" s="1017"/>
      <c r="DM59" s="1018"/>
      <c r="DN59" s="1018"/>
      <c r="DO59" s="1018"/>
      <c r="DP59" s="1019"/>
      <c r="DQ59" s="1017"/>
      <c r="DR59" s="1018"/>
      <c r="DS59" s="1018"/>
      <c r="DT59" s="1018"/>
      <c r="DU59" s="1019"/>
      <c r="DV59" s="1020"/>
      <c r="DW59" s="1021"/>
      <c r="DX59" s="1021"/>
      <c r="DY59" s="1021"/>
      <c r="DZ59" s="1022"/>
      <c r="EA59" s="226"/>
    </row>
    <row r="60" spans="1:131" ht="26.25" customHeight="1" x14ac:dyDescent="0.15">
      <c r="A60" s="234">
        <v>33</v>
      </c>
      <c r="B60" s="1058"/>
      <c r="C60" s="1059"/>
      <c r="D60" s="1059"/>
      <c r="E60" s="1059"/>
      <c r="F60" s="1059"/>
      <c r="G60" s="1059"/>
      <c r="H60" s="1059"/>
      <c r="I60" s="1059"/>
      <c r="J60" s="1059"/>
      <c r="K60" s="1059"/>
      <c r="L60" s="1059"/>
      <c r="M60" s="1059"/>
      <c r="N60" s="1059"/>
      <c r="O60" s="1059"/>
      <c r="P60" s="1060"/>
      <c r="Q60" s="1061"/>
      <c r="R60" s="1053"/>
      <c r="S60" s="1053"/>
      <c r="T60" s="1053"/>
      <c r="U60" s="1053"/>
      <c r="V60" s="1053"/>
      <c r="W60" s="1053"/>
      <c r="X60" s="1053"/>
      <c r="Y60" s="1053"/>
      <c r="Z60" s="1053"/>
      <c r="AA60" s="1053"/>
      <c r="AB60" s="1053"/>
      <c r="AC60" s="1053"/>
      <c r="AD60" s="1053"/>
      <c r="AE60" s="1062"/>
      <c r="AF60" s="1063"/>
      <c r="AG60" s="1064"/>
      <c r="AH60" s="1064"/>
      <c r="AI60" s="1064"/>
      <c r="AJ60" s="1065"/>
      <c r="AK60" s="1052"/>
      <c r="AL60" s="1053"/>
      <c r="AM60" s="1053"/>
      <c r="AN60" s="1053"/>
      <c r="AO60" s="1053"/>
      <c r="AP60" s="1053"/>
      <c r="AQ60" s="1053"/>
      <c r="AR60" s="1053"/>
      <c r="AS60" s="1053"/>
      <c r="AT60" s="1053"/>
      <c r="AU60" s="1053"/>
      <c r="AV60" s="1053"/>
      <c r="AW60" s="1053"/>
      <c r="AX60" s="1053"/>
      <c r="AY60" s="1053"/>
      <c r="AZ60" s="1054"/>
      <c r="BA60" s="1054"/>
      <c r="BB60" s="1054"/>
      <c r="BC60" s="1054"/>
      <c r="BD60" s="1054"/>
      <c r="BE60" s="1000"/>
      <c r="BF60" s="1000"/>
      <c r="BG60" s="1000"/>
      <c r="BH60" s="1000"/>
      <c r="BI60" s="1001"/>
      <c r="BJ60" s="228"/>
      <c r="BK60" s="228"/>
      <c r="BL60" s="228"/>
      <c r="BM60" s="228"/>
      <c r="BN60" s="228"/>
      <c r="BO60" s="237"/>
      <c r="BP60" s="237"/>
      <c r="BQ60" s="234">
        <v>54</v>
      </c>
      <c r="BR60" s="235"/>
      <c r="BS60" s="1020"/>
      <c r="BT60" s="1021"/>
      <c r="BU60" s="1021"/>
      <c r="BV60" s="1021"/>
      <c r="BW60" s="1021"/>
      <c r="BX60" s="1021"/>
      <c r="BY60" s="1021"/>
      <c r="BZ60" s="1021"/>
      <c r="CA60" s="1021"/>
      <c r="CB60" s="1021"/>
      <c r="CC60" s="1021"/>
      <c r="CD60" s="1021"/>
      <c r="CE60" s="1021"/>
      <c r="CF60" s="1021"/>
      <c r="CG60" s="1042"/>
      <c r="CH60" s="1017"/>
      <c r="CI60" s="1018"/>
      <c r="CJ60" s="1018"/>
      <c r="CK60" s="1018"/>
      <c r="CL60" s="1019"/>
      <c r="CM60" s="1017"/>
      <c r="CN60" s="1018"/>
      <c r="CO60" s="1018"/>
      <c r="CP60" s="1018"/>
      <c r="CQ60" s="1019"/>
      <c r="CR60" s="1017"/>
      <c r="CS60" s="1018"/>
      <c r="CT60" s="1018"/>
      <c r="CU60" s="1018"/>
      <c r="CV60" s="1019"/>
      <c r="CW60" s="1017"/>
      <c r="CX60" s="1018"/>
      <c r="CY60" s="1018"/>
      <c r="CZ60" s="1018"/>
      <c r="DA60" s="1019"/>
      <c r="DB60" s="1017"/>
      <c r="DC60" s="1018"/>
      <c r="DD60" s="1018"/>
      <c r="DE60" s="1018"/>
      <c r="DF60" s="1019"/>
      <c r="DG60" s="1017"/>
      <c r="DH60" s="1018"/>
      <c r="DI60" s="1018"/>
      <c r="DJ60" s="1018"/>
      <c r="DK60" s="1019"/>
      <c r="DL60" s="1017"/>
      <c r="DM60" s="1018"/>
      <c r="DN60" s="1018"/>
      <c r="DO60" s="1018"/>
      <c r="DP60" s="1019"/>
      <c r="DQ60" s="1017"/>
      <c r="DR60" s="1018"/>
      <c r="DS60" s="1018"/>
      <c r="DT60" s="1018"/>
      <c r="DU60" s="1019"/>
      <c r="DV60" s="1020"/>
      <c r="DW60" s="1021"/>
      <c r="DX60" s="1021"/>
      <c r="DY60" s="1021"/>
      <c r="DZ60" s="1022"/>
      <c r="EA60" s="226"/>
    </row>
    <row r="61" spans="1:131" ht="26.25" customHeight="1" thickBot="1" x14ac:dyDescent="0.2">
      <c r="A61" s="234">
        <v>34</v>
      </c>
      <c r="B61" s="1058"/>
      <c r="C61" s="1059"/>
      <c r="D61" s="1059"/>
      <c r="E61" s="1059"/>
      <c r="F61" s="1059"/>
      <c r="G61" s="1059"/>
      <c r="H61" s="1059"/>
      <c r="I61" s="1059"/>
      <c r="J61" s="1059"/>
      <c r="K61" s="1059"/>
      <c r="L61" s="1059"/>
      <c r="M61" s="1059"/>
      <c r="N61" s="1059"/>
      <c r="O61" s="1059"/>
      <c r="P61" s="1060"/>
      <c r="Q61" s="1061"/>
      <c r="R61" s="1053"/>
      <c r="S61" s="1053"/>
      <c r="T61" s="1053"/>
      <c r="U61" s="1053"/>
      <c r="V61" s="1053"/>
      <c r="W61" s="1053"/>
      <c r="X61" s="1053"/>
      <c r="Y61" s="1053"/>
      <c r="Z61" s="1053"/>
      <c r="AA61" s="1053"/>
      <c r="AB61" s="1053"/>
      <c r="AC61" s="1053"/>
      <c r="AD61" s="1053"/>
      <c r="AE61" s="1062"/>
      <c r="AF61" s="1063"/>
      <c r="AG61" s="1064"/>
      <c r="AH61" s="1064"/>
      <c r="AI61" s="1064"/>
      <c r="AJ61" s="1065"/>
      <c r="AK61" s="1052"/>
      <c r="AL61" s="1053"/>
      <c r="AM61" s="1053"/>
      <c r="AN61" s="1053"/>
      <c r="AO61" s="1053"/>
      <c r="AP61" s="1053"/>
      <c r="AQ61" s="1053"/>
      <c r="AR61" s="1053"/>
      <c r="AS61" s="1053"/>
      <c r="AT61" s="1053"/>
      <c r="AU61" s="1053"/>
      <c r="AV61" s="1053"/>
      <c r="AW61" s="1053"/>
      <c r="AX61" s="1053"/>
      <c r="AY61" s="1053"/>
      <c r="AZ61" s="1054"/>
      <c r="BA61" s="1054"/>
      <c r="BB61" s="1054"/>
      <c r="BC61" s="1054"/>
      <c r="BD61" s="1054"/>
      <c r="BE61" s="1000"/>
      <c r="BF61" s="1000"/>
      <c r="BG61" s="1000"/>
      <c r="BH61" s="1000"/>
      <c r="BI61" s="1001"/>
      <c r="BJ61" s="228"/>
      <c r="BK61" s="228"/>
      <c r="BL61" s="228"/>
      <c r="BM61" s="228"/>
      <c r="BN61" s="228"/>
      <c r="BO61" s="237"/>
      <c r="BP61" s="237"/>
      <c r="BQ61" s="234">
        <v>55</v>
      </c>
      <c r="BR61" s="235"/>
      <c r="BS61" s="1020"/>
      <c r="BT61" s="1021"/>
      <c r="BU61" s="1021"/>
      <c r="BV61" s="1021"/>
      <c r="BW61" s="1021"/>
      <c r="BX61" s="1021"/>
      <c r="BY61" s="1021"/>
      <c r="BZ61" s="1021"/>
      <c r="CA61" s="1021"/>
      <c r="CB61" s="1021"/>
      <c r="CC61" s="1021"/>
      <c r="CD61" s="1021"/>
      <c r="CE61" s="1021"/>
      <c r="CF61" s="1021"/>
      <c r="CG61" s="1042"/>
      <c r="CH61" s="1017"/>
      <c r="CI61" s="1018"/>
      <c r="CJ61" s="1018"/>
      <c r="CK61" s="1018"/>
      <c r="CL61" s="1019"/>
      <c r="CM61" s="1017"/>
      <c r="CN61" s="1018"/>
      <c r="CO61" s="1018"/>
      <c r="CP61" s="1018"/>
      <c r="CQ61" s="1019"/>
      <c r="CR61" s="1017"/>
      <c r="CS61" s="1018"/>
      <c r="CT61" s="1018"/>
      <c r="CU61" s="1018"/>
      <c r="CV61" s="1019"/>
      <c r="CW61" s="1017"/>
      <c r="CX61" s="1018"/>
      <c r="CY61" s="1018"/>
      <c r="CZ61" s="1018"/>
      <c r="DA61" s="1019"/>
      <c r="DB61" s="1017"/>
      <c r="DC61" s="1018"/>
      <c r="DD61" s="1018"/>
      <c r="DE61" s="1018"/>
      <c r="DF61" s="1019"/>
      <c r="DG61" s="1017"/>
      <c r="DH61" s="1018"/>
      <c r="DI61" s="1018"/>
      <c r="DJ61" s="1018"/>
      <c r="DK61" s="1019"/>
      <c r="DL61" s="1017"/>
      <c r="DM61" s="1018"/>
      <c r="DN61" s="1018"/>
      <c r="DO61" s="1018"/>
      <c r="DP61" s="1019"/>
      <c r="DQ61" s="1017"/>
      <c r="DR61" s="1018"/>
      <c r="DS61" s="1018"/>
      <c r="DT61" s="1018"/>
      <c r="DU61" s="1019"/>
      <c r="DV61" s="1020"/>
      <c r="DW61" s="1021"/>
      <c r="DX61" s="1021"/>
      <c r="DY61" s="1021"/>
      <c r="DZ61" s="1022"/>
      <c r="EA61" s="226"/>
    </row>
    <row r="62" spans="1:131" ht="26.25" customHeight="1" x14ac:dyDescent="0.15">
      <c r="A62" s="234">
        <v>35</v>
      </c>
      <c r="B62" s="1058"/>
      <c r="C62" s="1059"/>
      <c r="D62" s="1059"/>
      <c r="E62" s="1059"/>
      <c r="F62" s="1059"/>
      <c r="G62" s="1059"/>
      <c r="H62" s="1059"/>
      <c r="I62" s="1059"/>
      <c r="J62" s="1059"/>
      <c r="K62" s="1059"/>
      <c r="L62" s="1059"/>
      <c r="M62" s="1059"/>
      <c r="N62" s="1059"/>
      <c r="O62" s="1059"/>
      <c r="P62" s="1060"/>
      <c r="Q62" s="1061"/>
      <c r="R62" s="1053"/>
      <c r="S62" s="1053"/>
      <c r="T62" s="1053"/>
      <c r="U62" s="1053"/>
      <c r="V62" s="1053"/>
      <c r="W62" s="1053"/>
      <c r="X62" s="1053"/>
      <c r="Y62" s="1053"/>
      <c r="Z62" s="1053"/>
      <c r="AA62" s="1053"/>
      <c r="AB62" s="1053"/>
      <c r="AC62" s="1053"/>
      <c r="AD62" s="1053"/>
      <c r="AE62" s="1062"/>
      <c r="AF62" s="1063"/>
      <c r="AG62" s="1064"/>
      <c r="AH62" s="1064"/>
      <c r="AI62" s="1064"/>
      <c r="AJ62" s="1065"/>
      <c r="AK62" s="1052"/>
      <c r="AL62" s="1053"/>
      <c r="AM62" s="1053"/>
      <c r="AN62" s="1053"/>
      <c r="AO62" s="1053"/>
      <c r="AP62" s="1053"/>
      <c r="AQ62" s="1053"/>
      <c r="AR62" s="1053"/>
      <c r="AS62" s="1053"/>
      <c r="AT62" s="1053"/>
      <c r="AU62" s="1053"/>
      <c r="AV62" s="1053"/>
      <c r="AW62" s="1053"/>
      <c r="AX62" s="1053"/>
      <c r="AY62" s="1053"/>
      <c r="AZ62" s="1054"/>
      <c r="BA62" s="1054"/>
      <c r="BB62" s="1054"/>
      <c r="BC62" s="1054"/>
      <c r="BD62" s="1054"/>
      <c r="BE62" s="1000"/>
      <c r="BF62" s="1000"/>
      <c r="BG62" s="1000"/>
      <c r="BH62" s="1000"/>
      <c r="BI62" s="1001"/>
      <c r="BJ62" s="1055" t="s">
        <v>419</v>
      </c>
      <c r="BK62" s="1056"/>
      <c r="BL62" s="1056"/>
      <c r="BM62" s="1056"/>
      <c r="BN62" s="1057"/>
      <c r="BO62" s="237"/>
      <c r="BP62" s="237"/>
      <c r="BQ62" s="234">
        <v>56</v>
      </c>
      <c r="BR62" s="235"/>
      <c r="BS62" s="1020"/>
      <c r="BT62" s="1021"/>
      <c r="BU62" s="1021"/>
      <c r="BV62" s="1021"/>
      <c r="BW62" s="1021"/>
      <c r="BX62" s="1021"/>
      <c r="BY62" s="1021"/>
      <c r="BZ62" s="1021"/>
      <c r="CA62" s="1021"/>
      <c r="CB62" s="1021"/>
      <c r="CC62" s="1021"/>
      <c r="CD62" s="1021"/>
      <c r="CE62" s="1021"/>
      <c r="CF62" s="1021"/>
      <c r="CG62" s="1042"/>
      <c r="CH62" s="1017"/>
      <c r="CI62" s="1018"/>
      <c r="CJ62" s="1018"/>
      <c r="CK62" s="1018"/>
      <c r="CL62" s="1019"/>
      <c r="CM62" s="1017"/>
      <c r="CN62" s="1018"/>
      <c r="CO62" s="1018"/>
      <c r="CP62" s="1018"/>
      <c r="CQ62" s="1019"/>
      <c r="CR62" s="1017"/>
      <c r="CS62" s="1018"/>
      <c r="CT62" s="1018"/>
      <c r="CU62" s="1018"/>
      <c r="CV62" s="1019"/>
      <c r="CW62" s="1017"/>
      <c r="CX62" s="1018"/>
      <c r="CY62" s="1018"/>
      <c r="CZ62" s="1018"/>
      <c r="DA62" s="1019"/>
      <c r="DB62" s="1017"/>
      <c r="DC62" s="1018"/>
      <c r="DD62" s="1018"/>
      <c r="DE62" s="1018"/>
      <c r="DF62" s="1019"/>
      <c r="DG62" s="1017"/>
      <c r="DH62" s="1018"/>
      <c r="DI62" s="1018"/>
      <c r="DJ62" s="1018"/>
      <c r="DK62" s="1019"/>
      <c r="DL62" s="1017"/>
      <c r="DM62" s="1018"/>
      <c r="DN62" s="1018"/>
      <c r="DO62" s="1018"/>
      <c r="DP62" s="1019"/>
      <c r="DQ62" s="1017"/>
      <c r="DR62" s="1018"/>
      <c r="DS62" s="1018"/>
      <c r="DT62" s="1018"/>
      <c r="DU62" s="1019"/>
      <c r="DV62" s="1020"/>
      <c r="DW62" s="1021"/>
      <c r="DX62" s="1021"/>
      <c r="DY62" s="1021"/>
      <c r="DZ62" s="1022"/>
      <c r="EA62" s="226"/>
    </row>
    <row r="63" spans="1:131" ht="26.25" customHeight="1" thickBot="1" x14ac:dyDescent="0.2">
      <c r="A63" s="236" t="s">
        <v>389</v>
      </c>
      <c r="B63" s="965" t="s">
        <v>420</v>
      </c>
      <c r="C63" s="966"/>
      <c r="D63" s="966"/>
      <c r="E63" s="966"/>
      <c r="F63" s="966"/>
      <c r="G63" s="966"/>
      <c r="H63" s="966"/>
      <c r="I63" s="966"/>
      <c r="J63" s="966"/>
      <c r="K63" s="966"/>
      <c r="L63" s="966"/>
      <c r="M63" s="966"/>
      <c r="N63" s="966"/>
      <c r="O63" s="966"/>
      <c r="P63" s="976"/>
      <c r="Q63" s="990"/>
      <c r="R63" s="991"/>
      <c r="S63" s="991"/>
      <c r="T63" s="991"/>
      <c r="U63" s="991"/>
      <c r="V63" s="991"/>
      <c r="W63" s="991"/>
      <c r="X63" s="991"/>
      <c r="Y63" s="991"/>
      <c r="Z63" s="991"/>
      <c r="AA63" s="991"/>
      <c r="AB63" s="991"/>
      <c r="AC63" s="991"/>
      <c r="AD63" s="991"/>
      <c r="AE63" s="1048"/>
      <c r="AF63" s="1049">
        <v>1296</v>
      </c>
      <c r="AG63" s="987"/>
      <c r="AH63" s="987"/>
      <c r="AI63" s="987"/>
      <c r="AJ63" s="1050"/>
      <c r="AK63" s="1051"/>
      <c r="AL63" s="991"/>
      <c r="AM63" s="991"/>
      <c r="AN63" s="991"/>
      <c r="AO63" s="991"/>
      <c r="AP63" s="987">
        <v>8297</v>
      </c>
      <c r="AQ63" s="987"/>
      <c r="AR63" s="987"/>
      <c r="AS63" s="987"/>
      <c r="AT63" s="987"/>
      <c r="AU63" s="987">
        <v>4079</v>
      </c>
      <c r="AV63" s="987"/>
      <c r="AW63" s="987"/>
      <c r="AX63" s="987"/>
      <c r="AY63" s="987"/>
      <c r="AZ63" s="1045"/>
      <c r="BA63" s="1045"/>
      <c r="BB63" s="1045"/>
      <c r="BC63" s="1045"/>
      <c r="BD63" s="1045"/>
      <c r="BE63" s="988"/>
      <c r="BF63" s="988"/>
      <c r="BG63" s="988"/>
      <c r="BH63" s="988"/>
      <c r="BI63" s="989"/>
      <c r="BJ63" s="1046" t="s">
        <v>421</v>
      </c>
      <c r="BK63" s="981"/>
      <c r="BL63" s="981"/>
      <c r="BM63" s="981"/>
      <c r="BN63" s="1047"/>
      <c r="BO63" s="237"/>
      <c r="BP63" s="237"/>
      <c r="BQ63" s="234">
        <v>57</v>
      </c>
      <c r="BR63" s="235"/>
      <c r="BS63" s="1020"/>
      <c r="BT63" s="1021"/>
      <c r="BU63" s="1021"/>
      <c r="BV63" s="1021"/>
      <c r="BW63" s="1021"/>
      <c r="BX63" s="1021"/>
      <c r="BY63" s="1021"/>
      <c r="BZ63" s="1021"/>
      <c r="CA63" s="1021"/>
      <c r="CB63" s="1021"/>
      <c r="CC63" s="1021"/>
      <c r="CD63" s="1021"/>
      <c r="CE63" s="1021"/>
      <c r="CF63" s="1021"/>
      <c r="CG63" s="1042"/>
      <c r="CH63" s="1017"/>
      <c r="CI63" s="1018"/>
      <c r="CJ63" s="1018"/>
      <c r="CK63" s="1018"/>
      <c r="CL63" s="1019"/>
      <c r="CM63" s="1017"/>
      <c r="CN63" s="1018"/>
      <c r="CO63" s="1018"/>
      <c r="CP63" s="1018"/>
      <c r="CQ63" s="1019"/>
      <c r="CR63" s="1017"/>
      <c r="CS63" s="1018"/>
      <c r="CT63" s="1018"/>
      <c r="CU63" s="1018"/>
      <c r="CV63" s="1019"/>
      <c r="CW63" s="1017"/>
      <c r="CX63" s="1018"/>
      <c r="CY63" s="1018"/>
      <c r="CZ63" s="1018"/>
      <c r="DA63" s="1019"/>
      <c r="DB63" s="1017"/>
      <c r="DC63" s="1018"/>
      <c r="DD63" s="1018"/>
      <c r="DE63" s="1018"/>
      <c r="DF63" s="1019"/>
      <c r="DG63" s="1017"/>
      <c r="DH63" s="1018"/>
      <c r="DI63" s="1018"/>
      <c r="DJ63" s="1018"/>
      <c r="DK63" s="1019"/>
      <c r="DL63" s="1017"/>
      <c r="DM63" s="1018"/>
      <c r="DN63" s="1018"/>
      <c r="DO63" s="1018"/>
      <c r="DP63" s="1019"/>
      <c r="DQ63" s="1017"/>
      <c r="DR63" s="1018"/>
      <c r="DS63" s="1018"/>
      <c r="DT63" s="1018"/>
      <c r="DU63" s="1019"/>
      <c r="DV63" s="1020"/>
      <c r="DW63" s="1021"/>
      <c r="DX63" s="1021"/>
      <c r="DY63" s="1021"/>
      <c r="DZ63" s="1022"/>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20"/>
      <c r="BT64" s="1021"/>
      <c r="BU64" s="1021"/>
      <c r="BV64" s="1021"/>
      <c r="BW64" s="1021"/>
      <c r="BX64" s="1021"/>
      <c r="BY64" s="1021"/>
      <c r="BZ64" s="1021"/>
      <c r="CA64" s="1021"/>
      <c r="CB64" s="1021"/>
      <c r="CC64" s="1021"/>
      <c r="CD64" s="1021"/>
      <c r="CE64" s="1021"/>
      <c r="CF64" s="1021"/>
      <c r="CG64" s="1042"/>
      <c r="CH64" s="1017"/>
      <c r="CI64" s="1018"/>
      <c r="CJ64" s="1018"/>
      <c r="CK64" s="1018"/>
      <c r="CL64" s="1019"/>
      <c r="CM64" s="1017"/>
      <c r="CN64" s="1018"/>
      <c r="CO64" s="1018"/>
      <c r="CP64" s="1018"/>
      <c r="CQ64" s="1019"/>
      <c r="CR64" s="1017"/>
      <c r="CS64" s="1018"/>
      <c r="CT64" s="1018"/>
      <c r="CU64" s="1018"/>
      <c r="CV64" s="1019"/>
      <c r="CW64" s="1017"/>
      <c r="CX64" s="1018"/>
      <c r="CY64" s="1018"/>
      <c r="CZ64" s="1018"/>
      <c r="DA64" s="1019"/>
      <c r="DB64" s="1017"/>
      <c r="DC64" s="1018"/>
      <c r="DD64" s="1018"/>
      <c r="DE64" s="1018"/>
      <c r="DF64" s="1019"/>
      <c r="DG64" s="1017"/>
      <c r="DH64" s="1018"/>
      <c r="DI64" s="1018"/>
      <c r="DJ64" s="1018"/>
      <c r="DK64" s="1019"/>
      <c r="DL64" s="1017"/>
      <c r="DM64" s="1018"/>
      <c r="DN64" s="1018"/>
      <c r="DO64" s="1018"/>
      <c r="DP64" s="1019"/>
      <c r="DQ64" s="1017"/>
      <c r="DR64" s="1018"/>
      <c r="DS64" s="1018"/>
      <c r="DT64" s="1018"/>
      <c r="DU64" s="1019"/>
      <c r="DV64" s="1020"/>
      <c r="DW64" s="1021"/>
      <c r="DX64" s="1021"/>
      <c r="DY64" s="1021"/>
      <c r="DZ64" s="1022"/>
      <c r="EA64" s="226"/>
    </row>
    <row r="65" spans="1:131" ht="26.25" customHeight="1" thickBot="1" x14ac:dyDescent="0.2">
      <c r="A65" s="228" t="s">
        <v>422</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20"/>
      <c r="BT65" s="1021"/>
      <c r="BU65" s="1021"/>
      <c r="BV65" s="1021"/>
      <c r="BW65" s="1021"/>
      <c r="BX65" s="1021"/>
      <c r="BY65" s="1021"/>
      <c r="BZ65" s="1021"/>
      <c r="CA65" s="1021"/>
      <c r="CB65" s="1021"/>
      <c r="CC65" s="1021"/>
      <c r="CD65" s="1021"/>
      <c r="CE65" s="1021"/>
      <c r="CF65" s="1021"/>
      <c r="CG65" s="1042"/>
      <c r="CH65" s="1017"/>
      <c r="CI65" s="1018"/>
      <c r="CJ65" s="1018"/>
      <c r="CK65" s="1018"/>
      <c r="CL65" s="1019"/>
      <c r="CM65" s="1017"/>
      <c r="CN65" s="1018"/>
      <c r="CO65" s="1018"/>
      <c r="CP65" s="1018"/>
      <c r="CQ65" s="1019"/>
      <c r="CR65" s="1017"/>
      <c r="CS65" s="1018"/>
      <c r="CT65" s="1018"/>
      <c r="CU65" s="1018"/>
      <c r="CV65" s="1019"/>
      <c r="CW65" s="1017"/>
      <c r="CX65" s="1018"/>
      <c r="CY65" s="1018"/>
      <c r="CZ65" s="1018"/>
      <c r="DA65" s="1019"/>
      <c r="DB65" s="1017"/>
      <c r="DC65" s="1018"/>
      <c r="DD65" s="1018"/>
      <c r="DE65" s="1018"/>
      <c r="DF65" s="1019"/>
      <c r="DG65" s="1017"/>
      <c r="DH65" s="1018"/>
      <c r="DI65" s="1018"/>
      <c r="DJ65" s="1018"/>
      <c r="DK65" s="1019"/>
      <c r="DL65" s="1017"/>
      <c r="DM65" s="1018"/>
      <c r="DN65" s="1018"/>
      <c r="DO65" s="1018"/>
      <c r="DP65" s="1019"/>
      <c r="DQ65" s="1017"/>
      <c r="DR65" s="1018"/>
      <c r="DS65" s="1018"/>
      <c r="DT65" s="1018"/>
      <c r="DU65" s="1019"/>
      <c r="DV65" s="1020"/>
      <c r="DW65" s="1021"/>
      <c r="DX65" s="1021"/>
      <c r="DY65" s="1021"/>
      <c r="DZ65" s="1022"/>
      <c r="EA65" s="226"/>
    </row>
    <row r="66" spans="1:131" ht="26.25" customHeight="1" x14ac:dyDescent="0.15">
      <c r="A66" s="1023" t="s">
        <v>423</v>
      </c>
      <c r="B66" s="1024"/>
      <c r="C66" s="1024"/>
      <c r="D66" s="1024"/>
      <c r="E66" s="1024"/>
      <c r="F66" s="1024"/>
      <c r="G66" s="1024"/>
      <c r="H66" s="1024"/>
      <c r="I66" s="1024"/>
      <c r="J66" s="1024"/>
      <c r="K66" s="1024"/>
      <c r="L66" s="1024"/>
      <c r="M66" s="1024"/>
      <c r="N66" s="1024"/>
      <c r="O66" s="1024"/>
      <c r="P66" s="1025"/>
      <c r="Q66" s="1029" t="s">
        <v>424</v>
      </c>
      <c r="R66" s="1030"/>
      <c r="S66" s="1030"/>
      <c r="T66" s="1030"/>
      <c r="U66" s="1031"/>
      <c r="V66" s="1029" t="s">
        <v>425</v>
      </c>
      <c r="W66" s="1030"/>
      <c r="X66" s="1030"/>
      <c r="Y66" s="1030"/>
      <c r="Z66" s="1031"/>
      <c r="AA66" s="1029" t="s">
        <v>426</v>
      </c>
      <c r="AB66" s="1030"/>
      <c r="AC66" s="1030"/>
      <c r="AD66" s="1030"/>
      <c r="AE66" s="1031"/>
      <c r="AF66" s="1035" t="s">
        <v>427</v>
      </c>
      <c r="AG66" s="1036"/>
      <c r="AH66" s="1036"/>
      <c r="AI66" s="1036"/>
      <c r="AJ66" s="1037"/>
      <c r="AK66" s="1029" t="s">
        <v>398</v>
      </c>
      <c r="AL66" s="1024"/>
      <c r="AM66" s="1024"/>
      <c r="AN66" s="1024"/>
      <c r="AO66" s="1025"/>
      <c r="AP66" s="1029" t="s">
        <v>428</v>
      </c>
      <c r="AQ66" s="1030"/>
      <c r="AR66" s="1030"/>
      <c r="AS66" s="1030"/>
      <c r="AT66" s="1031"/>
      <c r="AU66" s="1029" t="s">
        <v>429</v>
      </c>
      <c r="AV66" s="1030"/>
      <c r="AW66" s="1030"/>
      <c r="AX66" s="1030"/>
      <c r="AY66" s="1031"/>
      <c r="AZ66" s="1029" t="s">
        <v>375</v>
      </c>
      <c r="BA66" s="1030"/>
      <c r="BB66" s="1030"/>
      <c r="BC66" s="1030"/>
      <c r="BD66" s="1043"/>
      <c r="BE66" s="237"/>
      <c r="BF66" s="237"/>
      <c r="BG66" s="237"/>
      <c r="BH66" s="237"/>
      <c r="BI66" s="237"/>
      <c r="BJ66" s="237"/>
      <c r="BK66" s="237"/>
      <c r="BL66" s="237"/>
      <c r="BM66" s="237"/>
      <c r="BN66" s="237"/>
      <c r="BO66" s="237"/>
      <c r="BP66" s="237"/>
      <c r="BQ66" s="234">
        <v>60</v>
      </c>
      <c r="BR66" s="239"/>
      <c r="BS66" s="973"/>
      <c r="BT66" s="974"/>
      <c r="BU66" s="974"/>
      <c r="BV66" s="974"/>
      <c r="BW66" s="974"/>
      <c r="BX66" s="974"/>
      <c r="BY66" s="974"/>
      <c r="BZ66" s="974"/>
      <c r="CA66" s="974"/>
      <c r="CB66" s="974"/>
      <c r="CC66" s="974"/>
      <c r="CD66" s="974"/>
      <c r="CE66" s="974"/>
      <c r="CF66" s="974"/>
      <c r="CG66" s="983"/>
      <c r="CH66" s="984"/>
      <c r="CI66" s="985"/>
      <c r="CJ66" s="985"/>
      <c r="CK66" s="985"/>
      <c r="CL66" s="986"/>
      <c r="CM66" s="984"/>
      <c r="CN66" s="985"/>
      <c r="CO66" s="985"/>
      <c r="CP66" s="985"/>
      <c r="CQ66" s="986"/>
      <c r="CR66" s="984"/>
      <c r="CS66" s="985"/>
      <c r="CT66" s="985"/>
      <c r="CU66" s="985"/>
      <c r="CV66" s="986"/>
      <c r="CW66" s="984"/>
      <c r="CX66" s="985"/>
      <c r="CY66" s="985"/>
      <c r="CZ66" s="985"/>
      <c r="DA66" s="986"/>
      <c r="DB66" s="984"/>
      <c r="DC66" s="985"/>
      <c r="DD66" s="985"/>
      <c r="DE66" s="985"/>
      <c r="DF66" s="986"/>
      <c r="DG66" s="984"/>
      <c r="DH66" s="985"/>
      <c r="DI66" s="985"/>
      <c r="DJ66" s="985"/>
      <c r="DK66" s="986"/>
      <c r="DL66" s="984"/>
      <c r="DM66" s="985"/>
      <c r="DN66" s="985"/>
      <c r="DO66" s="985"/>
      <c r="DP66" s="986"/>
      <c r="DQ66" s="984"/>
      <c r="DR66" s="985"/>
      <c r="DS66" s="985"/>
      <c r="DT66" s="985"/>
      <c r="DU66" s="986"/>
      <c r="DV66" s="973"/>
      <c r="DW66" s="974"/>
      <c r="DX66" s="974"/>
      <c r="DY66" s="974"/>
      <c r="DZ66" s="975"/>
      <c r="EA66" s="226"/>
    </row>
    <row r="67" spans="1:131" ht="26.25" customHeight="1" thickBot="1" x14ac:dyDescent="0.2">
      <c r="A67" s="1026"/>
      <c r="B67" s="1027"/>
      <c r="C67" s="1027"/>
      <c r="D67" s="1027"/>
      <c r="E67" s="1027"/>
      <c r="F67" s="1027"/>
      <c r="G67" s="1027"/>
      <c r="H67" s="1027"/>
      <c r="I67" s="1027"/>
      <c r="J67" s="1027"/>
      <c r="K67" s="1027"/>
      <c r="L67" s="1027"/>
      <c r="M67" s="1027"/>
      <c r="N67" s="1027"/>
      <c r="O67" s="1027"/>
      <c r="P67" s="1028"/>
      <c r="Q67" s="1032"/>
      <c r="R67" s="1033"/>
      <c r="S67" s="1033"/>
      <c r="T67" s="1033"/>
      <c r="U67" s="1034"/>
      <c r="V67" s="1032"/>
      <c r="W67" s="1033"/>
      <c r="X67" s="1033"/>
      <c r="Y67" s="1033"/>
      <c r="Z67" s="1034"/>
      <c r="AA67" s="1032"/>
      <c r="AB67" s="1033"/>
      <c r="AC67" s="1033"/>
      <c r="AD67" s="1033"/>
      <c r="AE67" s="1034"/>
      <c r="AF67" s="1038"/>
      <c r="AG67" s="1039"/>
      <c r="AH67" s="1039"/>
      <c r="AI67" s="1039"/>
      <c r="AJ67" s="1040"/>
      <c r="AK67" s="1041"/>
      <c r="AL67" s="1027"/>
      <c r="AM67" s="1027"/>
      <c r="AN67" s="1027"/>
      <c r="AO67" s="1028"/>
      <c r="AP67" s="1032"/>
      <c r="AQ67" s="1033"/>
      <c r="AR67" s="1033"/>
      <c r="AS67" s="1033"/>
      <c r="AT67" s="1034"/>
      <c r="AU67" s="1032"/>
      <c r="AV67" s="1033"/>
      <c r="AW67" s="1033"/>
      <c r="AX67" s="1033"/>
      <c r="AY67" s="1034"/>
      <c r="AZ67" s="1032"/>
      <c r="BA67" s="1033"/>
      <c r="BB67" s="1033"/>
      <c r="BC67" s="1033"/>
      <c r="BD67" s="1044"/>
      <c r="BE67" s="237"/>
      <c r="BF67" s="237"/>
      <c r="BG67" s="237"/>
      <c r="BH67" s="237"/>
      <c r="BI67" s="237"/>
      <c r="BJ67" s="237"/>
      <c r="BK67" s="237"/>
      <c r="BL67" s="237"/>
      <c r="BM67" s="237"/>
      <c r="BN67" s="237"/>
      <c r="BO67" s="237"/>
      <c r="BP67" s="237"/>
      <c r="BQ67" s="234">
        <v>61</v>
      </c>
      <c r="BR67" s="239"/>
      <c r="BS67" s="973"/>
      <c r="BT67" s="974"/>
      <c r="BU67" s="974"/>
      <c r="BV67" s="974"/>
      <c r="BW67" s="974"/>
      <c r="BX67" s="974"/>
      <c r="BY67" s="974"/>
      <c r="BZ67" s="974"/>
      <c r="CA67" s="974"/>
      <c r="CB67" s="974"/>
      <c r="CC67" s="974"/>
      <c r="CD67" s="974"/>
      <c r="CE67" s="974"/>
      <c r="CF67" s="974"/>
      <c r="CG67" s="983"/>
      <c r="CH67" s="984"/>
      <c r="CI67" s="985"/>
      <c r="CJ67" s="985"/>
      <c r="CK67" s="985"/>
      <c r="CL67" s="986"/>
      <c r="CM67" s="984"/>
      <c r="CN67" s="985"/>
      <c r="CO67" s="985"/>
      <c r="CP67" s="985"/>
      <c r="CQ67" s="986"/>
      <c r="CR67" s="984"/>
      <c r="CS67" s="985"/>
      <c r="CT67" s="985"/>
      <c r="CU67" s="985"/>
      <c r="CV67" s="986"/>
      <c r="CW67" s="984"/>
      <c r="CX67" s="985"/>
      <c r="CY67" s="985"/>
      <c r="CZ67" s="985"/>
      <c r="DA67" s="986"/>
      <c r="DB67" s="984"/>
      <c r="DC67" s="985"/>
      <c r="DD67" s="985"/>
      <c r="DE67" s="985"/>
      <c r="DF67" s="986"/>
      <c r="DG67" s="984"/>
      <c r="DH67" s="985"/>
      <c r="DI67" s="985"/>
      <c r="DJ67" s="985"/>
      <c r="DK67" s="986"/>
      <c r="DL67" s="984"/>
      <c r="DM67" s="985"/>
      <c r="DN67" s="985"/>
      <c r="DO67" s="985"/>
      <c r="DP67" s="986"/>
      <c r="DQ67" s="984"/>
      <c r="DR67" s="985"/>
      <c r="DS67" s="985"/>
      <c r="DT67" s="985"/>
      <c r="DU67" s="986"/>
      <c r="DV67" s="973"/>
      <c r="DW67" s="974"/>
      <c r="DX67" s="974"/>
      <c r="DY67" s="974"/>
      <c r="DZ67" s="975"/>
      <c r="EA67" s="226"/>
    </row>
    <row r="68" spans="1:131" ht="26.25" customHeight="1" thickTop="1" x14ac:dyDescent="0.15">
      <c r="A68" s="232">
        <v>1</v>
      </c>
      <c r="B68" s="1013" t="s">
        <v>601</v>
      </c>
      <c r="C68" s="1014"/>
      <c r="D68" s="1014"/>
      <c r="E68" s="1014"/>
      <c r="F68" s="1014"/>
      <c r="G68" s="1014"/>
      <c r="H68" s="1014"/>
      <c r="I68" s="1014"/>
      <c r="J68" s="1014"/>
      <c r="K68" s="1014"/>
      <c r="L68" s="1014"/>
      <c r="M68" s="1014"/>
      <c r="N68" s="1014"/>
      <c r="O68" s="1014"/>
      <c r="P68" s="1015"/>
      <c r="Q68" s="1016">
        <v>1298</v>
      </c>
      <c r="R68" s="1010"/>
      <c r="S68" s="1010"/>
      <c r="T68" s="1010"/>
      <c r="U68" s="1010"/>
      <c r="V68" s="1010">
        <v>1268</v>
      </c>
      <c r="W68" s="1010"/>
      <c r="X68" s="1010"/>
      <c r="Y68" s="1010"/>
      <c r="Z68" s="1010"/>
      <c r="AA68" s="1010">
        <v>30</v>
      </c>
      <c r="AB68" s="1010"/>
      <c r="AC68" s="1010"/>
      <c r="AD68" s="1010"/>
      <c r="AE68" s="1010"/>
      <c r="AF68" s="1010">
        <v>30</v>
      </c>
      <c r="AG68" s="1010"/>
      <c r="AH68" s="1010"/>
      <c r="AI68" s="1010"/>
      <c r="AJ68" s="1010"/>
      <c r="AK68" s="1010" t="s">
        <v>610</v>
      </c>
      <c r="AL68" s="1010"/>
      <c r="AM68" s="1010"/>
      <c r="AN68" s="1010"/>
      <c r="AO68" s="1010"/>
      <c r="AP68" s="1010">
        <v>1338</v>
      </c>
      <c r="AQ68" s="1010"/>
      <c r="AR68" s="1010"/>
      <c r="AS68" s="1010"/>
      <c r="AT68" s="1010"/>
      <c r="AU68" s="1010">
        <v>587</v>
      </c>
      <c r="AV68" s="1010"/>
      <c r="AW68" s="1010"/>
      <c r="AX68" s="1010"/>
      <c r="AY68" s="1010"/>
      <c r="AZ68" s="1011"/>
      <c r="BA68" s="1011"/>
      <c r="BB68" s="1011"/>
      <c r="BC68" s="1011"/>
      <c r="BD68" s="1012"/>
      <c r="BE68" s="237"/>
      <c r="BF68" s="237"/>
      <c r="BG68" s="237"/>
      <c r="BH68" s="237"/>
      <c r="BI68" s="237"/>
      <c r="BJ68" s="237"/>
      <c r="BK68" s="237"/>
      <c r="BL68" s="237"/>
      <c r="BM68" s="237"/>
      <c r="BN68" s="237"/>
      <c r="BO68" s="237"/>
      <c r="BP68" s="237"/>
      <c r="BQ68" s="234">
        <v>62</v>
      </c>
      <c r="BR68" s="239"/>
      <c r="BS68" s="973"/>
      <c r="BT68" s="974"/>
      <c r="BU68" s="974"/>
      <c r="BV68" s="974"/>
      <c r="BW68" s="974"/>
      <c r="BX68" s="974"/>
      <c r="BY68" s="974"/>
      <c r="BZ68" s="974"/>
      <c r="CA68" s="974"/>
      <c r="CB68" s="974"/>
      <c r="CC68" s="974"/>
      <c r="CD68" s="974"/>
      <c r="CE68" s="974"/>
      <c r="CF68" s="974"/>
      <c r="CG68" s="983"/>
      <c r="CH68" s="984"/>
      <c r="CI68" s="985"/>
      <c r="CJ68" s="985"/>
      <c r="CK68" s="985"/>
      <c r="CL68" s="986"/>
      <c r="CM68" s="984"/>
      <c r="CN68" s="985"/>
      <c r="CO68" s="985"/>
      <c r="CP68" s="985"/>
      <c r="CQ68" s="986"/>
      <c r="CR68" s="984"/>
      <c r="CS68" s="985"/>
      <c r="CT68" s="985"/>
      <c r="CU68" s="985"/>
      <c r="CV68" s="986"/>
      <c r="CW68" s="984"/>
      <c r="CX68" s="985"/>
      <c r="CY68" s="985"/>
      <c r="CZ68" s="985"/>
      <c r="DA68" s="986"/>
      <c r="DB68" s="984"/>
      <c r="DC68" s="985"/>
      <c r="DD68" s="985"/>
      <c r="DE68" s="985"/>
      <c r="DF68" s="986"/>
      <c r="DG68" s="984"/>
      <c r="DH68" s="985"/>
      <c r="DI68" s="985"/>
      <c r="DJ68" s="985"/>
      <c r="DK68" s="986"/>
      <c r="DL68" s="984"/>
      <c r="DM68" s="985"/>
      <c r="DN68" s="985"/>
      <c r="DO68" s="985"/>
      <c r="DP68" s="986"/>
      <c r="DQ68" s="984"/>
      <c r="DR68" s="985"/>
      <c r="DS68" s="985"/>
      <c r="DT68" s="985"/>
      <c r="DU68" s="986"/>
      <c r="DV68" s="973"/>
      <c r="DW68" s="974"/>
      <c r="DX68" s="974"/>
      <c r="DY68" s="974"/>
      <c r="DZ68" s="975"/>
      <c r="EA68" s="226"/>
    </row>
    <row r="69" spans="1:131" ht="26.25" customHeight="1" x14ac:dyDescent="0.15">
      <c r="A69" s="234">
        <v>2</v>
      </c>
      <c r="B69" s="1002" t="s">
        <v>602</v>
      </c>
      <c r="C69" s="1003"/>
      <c r="D69" s="1003"/>
      <c r="E69" s="1003"/>
      <c r="F69" s="1003"/>
      <c r="G69" s="1003"/>
      <c r="H69" s="1003"/>
      <c r="I69" s="1003"/>
      <c r="J69" s="1003"/>
      <c r="K69" s="1003"/>
      <c r="L69" s="1003"/>
      <c r="M69" s="1003"/>
      <c r="N69" s="1003"/>
      <c r="O69" s="1003"/>
      <c r="P69" s="1004"/>
      <c r="Q69" s="1005">
        <v>7317</v>
      </c>
      <c r="R69" s="999"/>
      <c r="S69" s="999"/>
      <c r="T69" s="999"/>
      <c r="U69" s="999"/>
      <c r="V69" s="999">
        <v>6766</v>
      </c>
      <c r="W69" s="999"/>
      <c r="X69" s="999"/>
      <c r="Y69" s="999"/>
      <c r="Z69" s="999"/>
      <c r="AA69" s="999">
        <v>551</v>
      </c>
      <c r="AB69" s="999"/>
      <c r="AC69" s="999"/>
      <c r="AD69" s="999"/>
      <c r="AE69" s="999"/>
      <c r="AF69" s="999">
        <v>551</v>
      </c>
      <c r="AG69" s="999"/>
      <c r="AH69" s="999"/>
      <c r="AI69" s="999"/>
      <c r="AJ69" s="999"/>
      <c r="AK69" s="999">
        <v>1540</v>
      </c>
      <c r="AL69" s="999"/>
      <c r="AM69" s="999"/>
      <c r="AN69" s="999"/>
      <c r="AO69" s="999"/>
      <c r="AP69" s="999" t="s">
        <v>610</v>
      </c>
      <c r="AQ69" s="999"/>
      <c r="AR69" s="999"/>
      <c r="AS69" s="999"/>
      <c r="AT69" s="999"/>
      <c r="AU69" s="999" t="s">
        <v>610</v>
      </c>
      <c r="AV69" s="999"/>
      <c r="AW69" s="999"/>
      <c r="AX69" s="999"/>
      <c r="AY69" s="999"/>
      <c r="AZ69" s="1000"/>
      <c r="BA69" s="1000"/>
      <c r="BB69" s="1000"/>
      <c r="BC69" s="1000"/>
      <c r="BD69" s="1001"/>
      <c r="BE69" s="237"/>
      <c r="BF69" s="237"/>
      <c r="BG69" s="237"/>
      <c r="BH69" s="237"/>
      <c r="BI69" s="237"/>
      <c r="BJ69" s="237"/>
      <c r="BK69" s="237"/>
      <c r="BL69" s="237"/>
      <c r="BM69" s="237"/>
      <c r="BN69" s="237"/>
      <c r="BO69" s="237"/>
      <c r="BP69" s="237"/>
      <c r="BQ69" s="234">
        <v>63</v>
      </c>
      <c r="BR69" s="239"/>
      <c r="BS69" s="973"/>
      <c r="BT69" s="974"/>
      <c r="BU69" s="974"/>
      <c r="BV69" s="974"/>
      <c r="BW69" s="974"/>
      <c r="BX69" s="974"/>
      <c r="BY69" s="974"/>
      <c r="BZ69" s="974"/>
      <c r="CA69" s="974"/>
      <c r="CB69" s="974"/>
      <c r="CC69" s="974"/>
      <c r="CD69" s="974"/>
      <c r="CE69" s="974"/>
      <c r="CF69" s="974"/>
      <c r="CG69" s="983"/>
      <c r="CH69" s="984"/>
      <c r="CI69" s="985"/>
      <c r="CJ69" s="985"/>
      <c r="CK69" s="985"/>
      <c r="CL69" s="986"/>
      <c r="CM69" s="984"/>
      <c r="CN69" s="985"/>
      <c r="CO69" s="985"/>
      <c r="CP69" s="985"/>
      <c r="CQ69" s="986"/>
      <c r="CR69" s="984"/>
      <c r="CS69" s="985"/>
      <c r="CT69" s="985"/>
      <c r="CU69" s="985"/>
      <c r="CV69" s="986"/>
      <c r="CW69" s="984"/>
      <c r="CX69" s="985"/>
      <c r="CY69" s="985"/>
      <c r="CZ69" s="985"/>
      <c r="DA69" s="986"/>
      <c r="DB69" s="984"/>
      <c r="DC69" s="985"/>
      <c r="DD69" s="985"/>
      <c r="DE69" s="985"/>
      <c r="DF69" s="986"/>
      <c r="DG69" s="984"/>
      <c r="DH69" s="985"/>
      <c r="DI69" s="985"/>
      <c r="DJ69" s="985"/>
      <c r="DK69" s="986"/>
      <c r="DL69" s="984"/>
      <c r="DM69" s="985"/>
      <c r="DN69" s="985"/>
      <c r="DO69" s="985"/>
      <c r="DP69" s="986"/>
      <c r="DQ69" s="984"/>
      <c r="DR69" s="985"/>
      <c r="DS69" s="985"/>
      <c r="DT69" s="985"/>
      <c r="DU69" s="986"/>
      <c r="DV69" s="973"/>
      <c r="DW69" s="974"/>
      <c r="DX69" s="974"/>
      <c r="DY69" s="974"/>
      <c r="DZ69" s="975"/>
      <c r="EA69" s="226"/>
    </row>
    <row r="70" spans="1:131" ht="26.25" customHeight="1" x14ac:dyDescent="0.15">
      <c r="A70" s="234">
        <v>3</v>
      </c>
      <c r="B70" s="1002" t="s">
        <v>603</v>
      </c>
      <c r="C70" s="1003"/>
      <c r="D70" s="1003"/>
      <c r="E70" s="1003"/>
      <c r="F70" s="1003"/>
      <c r="G70" s="1003"/>
      <c r="H70" s="1003"/>
      <c r="I70" s="1003"/>
      <c r="J70" s="1003"/>
      <c r="K70" s="1003"/>
      <c r="L70" s="1003"/>
      <c r="M70" s="1003"/>
      <c r="N70" s="1003"/>
      <c r="O70" s="1003"/>
      <c r="P70" s="1004"/>
      <c r="Q70" s="1005">
        <v>53</v>
      </c>
      <c r="R70" s="999"/>
      <c r="S70" s="999"/>
      <c r="T70" s="999"/>
      <c r="U70" s="999"/>
      <c r="V70" s="999">
        <v>47</v>
      </c>
      <c r="W70" s="999"/>
      <c r="X70" s="999"/>
      <c r="Y70" s="999"/>
      <c r="Z70" s="999"/>
      <c r="AA70" s="999">
        <v>6</v>
      </c>
      <c r="AB70" s="999"/>
      <c r="AC70" s="999"/>
      <c r="AD70" s="999"/>
      <c r="AE70" s="999"/>
      <c r="AF70" s="999">
        <v>6</v>
      </c>
      <c r="AG70" s="999"/>
      <c r="AH70" s="999"/>
      <c r="AI70" s="999"/>
      <c r="AJ70" s="999"/>
      <c r="AK70" s="999" t="s">
        <v>610</v>
      </c>
      <c r="AL70" s="999"/>
      <c r="AM70" s="999"/>
      <c r="AN70" s="999"/>
      <c r="AO70" s="999"/>
      <c r="AP70" s="999" t="s">
        <v>610</v>
      </c>
      <c r="AQ70" s="999"/>
      <c r="AR70" s="999"/>
      <c r="AS70" s="999"/>
      <c r="AT70" s="999"/>
      <c r="AU70" s="999" t="s">
        <v>610</v>
      </c>
      <c r="AV70" s="999"/>
      <c r="AW70" s="999"/>
      <c r="AX70" s="999"/>
      <c r="AY70" s="999"/>
      <c r="AZ70" s="1000"/>
      <c r="BA70" s="1000"/>
      <c r="BB70" s="1000"/>
      <c r="BC70" s="1000"/>
      <c r="BD70" s="1001"/>
      <c r="BE70" s="237"/>
      <c r="BF70" s="237"/>
      <c r="BG70" s="237"/>
      <c r="BH70" s="237"/>
      <c r="BI70" s="237"/>
      <c r="BJ70" s="237"/>
      <c r="BK70" s="237"/>
      <c r="BL70" s="237"/>
      <c r="BM70" s="237"/>
      <c r="BN70" s="237"/>
      <c r="BO70" s="237"/>
      <c r="BP70" s="237"/>
      <c r="BQ70" s="234">
        <v>64</v>
      </c>
      <c r="BR70" s="239"/>
      <c r="BS70" s="973"/>
      <c r="BT70" s="974"/>
      <c r="BU70" s="974"/>
      <c r="BV70" s="974"/>
      <c r="BW70" s="974"/>
      <c r="BX70" s="974"/>
      <c r="BY70" s="974"/>
      <c r="BZ70" s="974"/>
      <c r="CA70" s="974"/>
      <c r="CB70" s="974"/>
      <c r="CC70" s="974"/>
      <c r="CD70" s="974"/>
      <c r="CE70" s="974"/>
      <c r="CF70" s="974"/>
      <c r="CG70" s="983"/>
      <c r="CH70" s="984"/>
      <c r="CI70" s="985"/>
      <c r="CJ70" s="985"/>
      <c r="CK70" s="985"/>
      <c r="CL70" s="986"/>
      <c r="CM70" s="984"/>
      <c r="CN70" s="985"/>
      <c r="CO70" s="985"/>
      <c r="CP70" s="985"/>
      <c r="CQ70" s="986"/>
      <c r="CR70" s="984"/>
      <c r="CS70" s="985"/>
      <c r="CT70" s="985"/>
      <c r="CU70" s="985"/>
      <c r="CV70" s="986"/>
      <c r="CW70" s="984"/>
      <c r="CX70" s="985"/>
      <c r="CY70" s="985"/>
      <c r="CZ70" s="985"/>
      <c r="DA70" s="986"/>
      <c r="DB70" s="984"/>
      <c r="DC70" s="985"/>
      <c r="DD70" s="985"/>
      <c r="DE70" s="985"/>
      <c r="DF70" s="986"/>
      <c r="DG70" s="984"/>
      <c r="DH70" s="985"/>
      <c r="DI70" s="985"/>
      <c r="DJ70" s="985"/>
      <c r="DK70" s="986"/>
      <c r="DL70" s="984"/>
      <c r="DM70" s="985"/>
      <c r="DN70" s="985"/>
      <c r="DO70" s="985"/>
      <c r="DP70" s="986"/>
      <c r="DQ70" s="984"/>
      <c r="DR70" s="985"/>
      <c r="DS70" s="985"/>
      <c r="DT70" s="985"/>
      <c r="DU70" s="986"/>
      <c r="DV70" s="973"/>
      <c r="DW70" s="974"/>
      <c r="DX70" s="974"/>
      <c r="DY70" s="974"/>
      <c r="DZ70" s="975"/>
      <c r="EA70" s="226"/>
    </row>
    <row r="71" spans="1:131" ht="26.25" customHeight="1" x14ac:dyDescent="0.15">
      <c r="A71" s="234">
        <v>4</v>
      </c>
      <c r="B71" s="1002" t="s">
        <v>604</v>
      </c>
      <c r="C71" s="1003"/>
      <c r="D71" s="1003"/>
      <c r="E71" s="1003"/>
      <c r="F71" s="1003"/>
      <c r="G71" s="1003"/>
      <c r="H71" s="1003"/>
      <c r="I71" s="1003"/>
      <c r="J71" s="1003"/>
      <c r="K71" s="1003"/>
      <c r="L71" s="1003"/>
      <c r="M71" s="1003"/>
      <c r="N71" s="1003"/>
      <c r="O71" s="1003"/>
      <c r="P71" s="1004"/>
      <c r="Q71" s="1005">
        <v>11</v>
      </c>
      <c r="R71" s="999"/>
      <c r="S71" s="999"/>
      <c r="T71" s="999"/>
      <c r="U71" s="999"/>
      <c r="V71" s="999">
        <v>7</v>
      </c>
      <c r="W71" s="999"/>
      <c r="X71" s="999"/>
      <c r="Y71" s="999"/>
      <c r="Z71" s="999"/>
      <c r="AA71" s="999">
        <v>4</v>
      </c>
      <c r="AB71" s="999"/>
      <c r="AC71" s="999"/>
      <c r="AD71" s="999"/>
      <c r="AE71" s="999"/>
      <c r="AF71" s="999">
        <v>4</v>
      </c>
      <c r="AG71" s="999"/>
      <c r="AH71" s="999"/>
      <c r="AI71" s="999"/>
      <c r="AJ71" s="999"/>
      <c r="AK71" s="999" t="s">
        <v>610</v>
      </c>
      <c r="AL71" s="999"/>
      <c r="AM71" s="999"/>
      <c r="AN71" s="999"/>
      <c r="AO71" s="999"/>
      <c r="AP71" s="999" t="s">
        <v>610</v>
      </c>
      <c r="AQ71" s="999"/>
      <c r="AR71" s="999"/>
      <c r="AS71" s="999"/>
      <c r="AT71" s="999"/>
      <c r="AU71" s="999" t="s">
        <v>610</v>
      </c>
      <c r="AV71" s="999"/>
      <c r="AW71" s="999"/>
      <c r="AX71" s="999"/>
      <c r="AY71" s="999"/>
      <c r="AZ71" s="1000"/>
      <c r="BA71" s="1000"/>
      <c r="BB71" s="1000"/>
      <c r="BC71" s="1000"/>
      <c r="BD71" s="1001"/>
      <c r="BE71" s="237"/>
      <c r="BF71" s="237"/>
      <c r="BG71" s="237"/>
      <c r="BH71" s="237"/>
      <c r="BI71" s="237"/>
      <c r="BJ71" s="237"/>
      <c r="BK71" s="237"/>
      <c r="BL71" s="237"/>
      <c r="BM71" s="237"/>
      <c r="BN71" s="237"/>
      <c r="BO71" s="237"/>
      <c r="BP71" s="237"/>
      <c r="BQ71" s="234">
        <v>65</v>
      </c>
      <c r="BR71" s="239"/>
      <c r="BS71" s="973"/>
      <c r="BT71" s="974"/>
      <c r="BU71" s="974"/>
      <c r="BV71" s="974"/>
      <c r="BW71" s="974"/>
      <c r="BX71" s="974"/>
      <c r="BY71" s="974"/>
      <c r="BZ71" s="974"/>
      <c r="CA71" s="974"/>
      <c r="CB71" s="974"/>
      <c r="CC71" s="974"/>
      <c r="CD71" s="974"/>
      <c r="CE71" s="974"/>
      <c r="CF71" s="974"/>
      <c r="CG71" s="983"/>
      <c r="CH71" s="984"/>
      <c r="CI71" s="985"/>
      <c r="CJ71" s="985"/>
      <c r="CK71" s="985"/>
      <c r="CL71" s="986"/>
      <c r="CM71" s="984"/>
      <c r="CN71" s="985"/>
      <c r="CO71" s="985"/>
      <c r="CP71" s="985"/>
      <c r="CQ71" s="986"/>
      <c r="CR71" s="984"/>
      <c r="CS71" s="985"/>
      <c r="CT71" s="985"/>
      <c r="CU71" s="985"/>
      <c r="CV71" s="986"/>
      <c r="CW71" s="984"/>
      <c r="CX71" s="985"/>
      <c r="CY71" s="985"/>
      <c r="CZ71" s="985"/>
      <c r="DA71" s="986"/>
      <c r="DB71" s="984"/>
      <c r="DC71" s="985"/>
      <c r="DD71" s="985"/>
      <c r="DE71" s="985"/>
      <c r="DF71" s="986"/>
      <c r="DG71" s="984"/>
      <c r="DH71" s="985"/>
      <c r="DI71" s="985"/>
      <c r="DJ71" s="985"/>
      <c r="DK71" s="986"/>
      <c r="DL71" s="984"/>
      <c r="DM71" s="985"/>
      <c r="DN71" s="985"/>
      <c r="DO71" s="985"/>
      <c r="DP71" s="986"/>
      <c r="DQ71" s="984"/>
      <c r="DR71" s="985"/>
      <c r="DS71" s="985"/>
      <c r="DT71" s="985"/>
      <c r="DU71" s="986"/>
      <c r="DV71" s="973"/>
      <c r="DW71" s="974"/>
      <c r="DX71" s="974"/>
      <c r="DY71" s="974"/>
      <c r="DZ71" s="975"/>
      <c r="EA71" s="226"/>
    </row>
    <row r="72" spans="1:131" ht="26.25" customHeight="1" x14ac:dyDescent="0.15">
      <c r="A72" s="234">
        <v>5</v>
      </c>
      <c r="B72" s="1002" t="s">
        <v>605</v>
      </c>
      <c r="C72" s="1003"/>
      <c r="D72" s="1003"/>
      <c r="E72" s="1003"/>
      <c r="F72" s="1003"/>
      <c r="G72" s="1003"/>
      <c r="H72" s="1003"/>
      <c r="I72" s="1003"/>
      <c r="J72" s="1003"/>
      <c r="K72" s="1003"/>
      <c r="L72" s="1003"/>
      <c r="M72" s="1003"/>
      <c r="N72" s="1003"/>
      <c r="O72" s="1003"/>
      <c r="P72" s="1004"/>
      <c r="Q72" s="1005">
        <v>3</v>
      </c>
      <c r="R72" s="999"/>
      <c r="S72" s="999"/>
      <c r="T72" s="999"/>
      <c r="U72" s="999"/>
      <c r="V72" s="999">
        <v>1</v>
      </c>
      <c r="W72" s="999"/>
      <c r="X72" s="999"/>
      <c r="Y72" s="999"/>
      <c r="Z72" s="999"/>
      <c r="AA72" s="999">
        <v>2</v>
      </c>
      <c r="AB72" s="999"/>
      <c r="AC72" s="999"/>
      <c r="AD72" s="999"/>
      <c r="AE72" s="999"/>
      <c r="AF72" s="999">
        <v>2</v>
      </c>
      <c r="AG72" s="999"/>
      <c r="AH72" s="999"/>
      <c r="AI72" s="999"/>
      <c r="AJ72" s="999"/>
      <c r="AK72" s="999" t="s">
        <v>610</v>
      </c>
      <c r="AL72" s="999"/>
      <c r="AM72" s="999"/>
      <c r="AN72" s="999"/>
      <c r="AO72" s="999"/>
      <c r="AP72" s="999" t="s">
        <v>610</v>
      </c>
      <c r="AQ72" s="999"/>
      <c r="AR72" s="999"/>
      <c r="AS72" s="999"/>
      <c r="AT72" s="999"/>
      <c r="AU72" s="999" t="s">
        <v>610</v>
      </c>
      <c r="AV72" s="999"/>
      <c r="AW72" s="999"/>
      <c r="AX72" s="999"/>
      <c r="AY72" s="999"/>
      <c r="AZ72" s="1000"/>
      <c r="BA72" s="1000"/>
      <c r="BB72" s="1000"/>
      <c r="BC72" s="1000"/>
      <c r="BD72" s="1001"/>
      <c r="BE72" s="237"/>
      <c r="BF72" s="237"/>
      <c r="BG72" s="237"/>
      <c r="BH72" s="237"/>
      <c r="BI72" s="237"/>
      <c r="BJ72" s="237"/>
      <c r="BK72" s="237"/>
      <c r="BL72" s="237"/>
      <c r="BM72" s="237"/>
      <c r="BN72" s="237"/>
      <c r="BO72" s="237"/>
      <c r="BP72" s="237"/>
      <c r="BQ72" s="234">
        <v>66</v>
      </c>
      <c r="BR72" s="239"/>
      <c r="BS72" s="973"/>
      <c r="BT72" s="974"/>
      <c r="BU72" s="974"/>
      <c r="BV72" s="974"/>
      <c r="BW72" s="974"/>
      <c r="BX72" s="974"/>
      <c r="BY72" s="974"/>
      <c r="BZ72" s="974"/>
      <c r="CA72" s="974"/>
      <c r="CB72" s="974"/>
      <c r="CC72" s="974"/>
      <c r="CD72" s="974"/>
      <c r="CE72" s="974"/>
      <c r="CF72" s="974"/>
      <c r="CG72" s="983"/>
      <c r="CH72" s="984"/>
      <c r="CI72" s="985"/>
      <c r="CJ72" s="985"/>
      <c r="CK72" s="985"/>
      <c r="CL72" s="986"/>
      <c r="CM72" s="984"/>
      <c r="CN72" s="985"/>
      <c r="CO72" s="985"/>
      <c r="CP72" s="985"/>
      <c r="CQ72" s="986"/>
      <c r="CR72" s="984"/>
      <c r="CS72" s="985"/>
      <c r="CT72" s="985"/>
      <c r="CU72" s="985"/>
      <c r="CV72" s="986"/>
      <c r="CW72" s="984"/>
      <c r="CX72" s="985"/>
      <c r="CY72" s="985"/>
      <c r="CZ72" s="985"/>
      <c r="DA72" s="986"/>
      <c r="DB72" s="984"/>
      <c r="DC72" s="985"/>
      <c r="DD72" s="985"/>
      <c r="DE72" s="985"/>
      <c r="DF72" s="986"/>
      <c r="DG72" s="984"/>
      <c r="DH72" s="985"/>
      <c r="DI72" s="985"/>
      <c r="DJ72" s="985"/>
      <c r="DK72" s="986"/>
      <c r="DL72" s="984"/>
      <c r="DM72" s="985"/>
      <c r="DN72" s="985"/>
      <c r="DO72" s="985"/>
      <c r="DP72" s="986"/>
      <c r="DQ72" s="984"/>
      <c r="DR72" s="985"/>
      <c r="DS72" s="985"/>
      <c r="DT72" s="985"/>
      <c r="DU72" s="986"/>
      <c r="DV72" s="973"/>
      <c r="DW72" s="974"/>
      <c r="DX72" s="974"/>
      <c r="DY72" s="974"/>
      <c r="DZ72" s="975"/>
      <c r="EA72" s="226"/>
    </row>
    <row r="73" spans="1:131" ht="26.25" customHeight="1" x14ac:dyDescent="0.15">
      <c r="A73" s="234">
        <v>6</v>
      </c>
      <c r="B73" s="1002" t="s">
        <v>606</v>
      </c>
      <c r="C73" s="1003"/>
      <c r="D73" s="1003"/>
      <c r="E73" s="1003"/>
      <c r="F73" s="1003"/>
      <c r="G73" s="1003"/>
      <c r="H73" s="1003"/>
      <c r="I73" s="1003"/>
      <c r="J73" s="1003"/>
      <c r="K73" s="1003"/>
      <c r="L73" s="1003"/>
      <c r="M73" s="1003"/>
      <c r="N73" s="1003"/>
      <c r="O73" s="1003"/>
      <c r="P73" s="1004"/>
      <c r="Q73" s="1005">
        <v>6</v>
      </c>
      <c r="R73" s="999"/>
      <c r="S73" s="999"/>
      <c r="T73" s="999"/>
      <c r="U73" s="999"/>
      <c r="V73" s="999">
        <v>3</v>
      </c>
      <c r="W73" s="999"/>
      <c r="X73" s="999"/>
      <c r="Y73" s="999"/>
      <c r="Z73" s="999"/>
      <c r="AA73" s="999">
        <v>3</v>
      </c>
      <c r="AB73" s="999"/>
      <c r="AC73" s="999"/>
      <c r="AD73" s="999"/>
      <c r="AE73" s="999"/>
      <c r="AF73" s="999">
        <v>3</v>
      </c>
      <c r="AG73" s="999"/>
      <c r="AH73" s="999"/>
      <c r="AI73" s="999"/>
      <c r="AJ73" s="999"/>
      <c r="AK73" s="999" t="s">
        <v>610</v>
      </c>
      <c r="AL73" s="999"/>
      <c r="AM73" s="999"/>
      <c r="AN73" s="999"/>
      <c r="AO73" s="999"/>
      <c r="AP73" s="999" t="s">
        <v>610</v>
      </c>
      <c r="AQ73" s="999"/>
      <c r="AR73" s="999"/>
      <c r="AS73" s="999"/>
      <c r="AT73" s="999"/>
      <c r="AU73" s="999" t="s">
        <v>610</v>
      </c>
      <c r="AV73" s="999"/>
      <c r="AW73" s="999"/>
      <c r="AX73" s="999"/>
      <c r="AY73" s="999"/>
      <c r="AZ73" s="1000"/>
      <c r="BA73" s="1000"/>
      <c r="BB73" s="1000"/>
      <c r="BC73" s="1000"/>
      <c r="BD73" s="1001"/>
      <c r="BE73" s="237"/>
      <c r="BF73" s="237"/>
      <c r="BG73" s="237"/>
      <c r="BH73" s="237"/>
      <c r="BI73" s="237"/>
      <c r="BJ73" s="237"/>
      <c r="BK73" s="237"/>
      <c r="BL73" s="237"/>
      <c r="BM73" s="237"/>
      <c r="BN73" s="237"/>
      <c r="BO73" s="237"/>
      <c r="BP73" s="237"/>
      <c r="BQ73" s="234">
        <v>67</v>
      </c>
      <c r="BR73" s="239"/>
      <c r="BS73" s="973"/>
      <c r="BT73" s="974"/>
      <c r="BU73" s="974"/>
      <c r="BV73" s="974"/>
      <c r="BW73" s="974"/>
      <c r="BX73" s="974"/>
      <c r="BY73" s="974"/>
      <c r="BZ73" s="974"/>
      <c r="CA73" s="974"/>
      <c r="CB73" s="974"/>
      <c r="CC73" s="974"/>
      <c r="CD73" s="974"/>
      <c r="CE73" s="974"/>
      <c r="CF73" s="974"/>
      <c r="CG73" s="983"/>
      <c r="CH73" s="984"/>
      <c r="CI73" s="985"/>
      <c r="CJ73" s="985"/>
      <c r="CK73" s="985"/>
      <c r="CL73" s="986"/>
      <c r="CM73" s="984"/>
      <c r="CN73" s="985"/>
      <c r="CO73" s="985"/>
      <c r="CP73" s="985"/>
      <c r="CQ73" s="986"/>
      <c r="CR73" s="984"/>
      <c r="CS73" s="985"/>
      <c r="CT73" s="985"/>
      <c r="CU73" s="985"/>
      <c r="CV73" s="986"/>
      <c r="CW73" s="984"/>
      <c r="CX73" s="985"/>
      <c r="CY73" s="985"/>
      <c r="CZ73" s="985"/>
      <c r="DA73" s="986"/>
      <c r="DB73" s="984"/>
      <c r="DC73" s="985"/>
      <c r="DD73" s="985"/>
      <c r="DE73" s="985"/>
      <c r="DF73" s="986"/>
      <c r="DG73" s="984"/>
      <c r="DH73" s="985"/>
      <c r="DI73" s="985"/>
      <c r="DJ73" s="985"/>
      <c r="DK73" s="986"/>
      <c r="DL73" s="984"/>
      <c r="DM73" s="985"/>
      <c r="DN73" s="985"/>
      <c r="DO73" s="985"/>
      <c r="DP73" s="986"/>
      <c r="DQ73" s="984"/>
      <c r="DR73" s="985"/>
      <c r="DS73" s="985"/>
      <c r="DT73" s="985"/>
      <c r="DU73" s="986"/>
      <c r="DV73" s="973"/>
      <c r="DW73" s="974"/>
      <c r="DX73" s="974"/>
      <c r="DY73" s="974"/>
      <c r="DZ73" s="975"/>
      <c r="EA73" s="226"/>
    </row>
    <row r="74" spans="1:131" ht="26.25" customHeight="1" x14ac:dyDescent="0.15">
      <c r="A74" s="234">
        <v>7</v>
      </c>
      <c r="B74" s="1002" t="s">
        <v>607</v>
      </c>
      <c r="C74" s="1003"/>
      <c r="D74" s="1003"/>
      <c r="E74" s="1003"/>
      <c r="F74" s="1003"/>
      <c r="G74" s="1003"/>
      <c r="H74" s="1003"/>
      <c r="I74" s="1003"/>
      <c r="J74" s="1003"/>
      <c r="K74" s="1003"/>
      <c r="L74" s="1003"/>
      <c r="M74" s="1003"/>
      <c r="N74" s="1003"/>
      <c r="O74" s="1003"/>
      <c r="P74" s="1004"/>
      <c r="Q74" s="1005">
        <v>34</v>
      </c>
      <c r="R74" s="999"/>
      <c r="S74" s="999"/>
      <c r="T74" s="999"/>
      <c r="U74" s="999"/>
      <c r="V74" s="999">
        <v>26</v>
      </c>
      <c r="W74" s="999"/>
      <c r="X74" s="999"/>
      <c r="Y74" s="999"/>
      <c r="Z74" s="999"/>
      <c r="AA74" s="999">
        <v>8</v>
      </c>
      <c r="AB74" s="999"/>
      <c r="AC74" s="999"/>
      <c r="AD74" s="999"/>
      <c r="AE74" s="999"/>
      <c r="AF74" s="999">
        <v>8</v>
      </c>
      <c r="AG74" s="999"/>
      <c r="AH74" s="999"/>
      <c r="AI74" s="999"/>
      <c r="AJ74" s="999"/>
      <c r="AK74" s="999" t="s">
        <v>610</v>
      </c>
      <c r="AL74" s="999"/>
      <c r="AM74" s="999"/>
      <c r="AN74" s="999"/>
      <c r="AO74" s="999"/>
      <c r="AP74" s="999" t="s">
        <v>610</v>
      </c>
      <c r="AQ74" s="999"/>
      <c r="AR74" s="999"/>
      <c r="AS74" s="999"/>
      <c r="AT74" s="999"/>
      <c r="AU74" s="999" t="s">
        <v>610</v>
      </c>
      <c r="AV74" s="999"/>
      <c r="AW74" s="999"/>
      <c r="AX74" s="999"/>
      <c r="AY74" s="999"/>
      <c r="AZ74" s="1000"/>
      <c r="BA74" s="1000"/>
      <c r="BB74" s="1000"/>
      <c r="BC74" s="1000"/>
      <c r="BD74" s="1001"/>
      <c r="BE74" s="237"/>
      <c r="BF74" s="237"/>
      <c r="BG74" s="237"/>
      <c r="BH74" s="237"/>
      <c r="BI74" s="237"/>
      <c r="BJ74" s="237"/>
      <c r="BK74" s="237"/>
      <c r="BL74" s="237"/>
      <c r="BM74" s="237"/>
      <c r="BN74" s="237"/>
      <c r="BO74" s="237"/>
      <c r="BP74" s="237"/>
      <c r="BQ74" s="234">
        <v>68</v>
      </c>
      <c r="BR74" s="239"/>
      <c r="BS74" s="973"/>
      <c r="BT74" s="974"/>
      <c r="BU74" s="974"/>
      <c r="BV74" s="974"/>
      <c r="BW74" s="974"/>
      <c r="BX74" s="974"/>
      <c r="BY74" s="974"/>
      <c r="BZ74" s="974"/>
      <c r="CA74" s="974"/>
      <c r="CB74" s="974"/>
      <c r="CC74" s="974"/>
      <c r="CD74" s="974"/>
      <c r="CE74" s="974"/>
      <c r="CF74" s="974"/>
      <c r="CG74" s="983"/>
      <c r="CH74" s="984"/>
      <c r="CI74" s="985"/>
      <c r="CJ74" s="985"/>
      <c r="CK74" s="985"/>
      <c r="CL74" s="986"/>
      <c r="CM74" s="984"/>
      <c r="CN74" s="985"/>
      <c r="CO74" s="985"/>
      <c r="CP74" s="985"/>
      <c r="CQ74" s="986"/>
      <c r="CR74" s="984"/>
      <c r="CS74" s="985"/>
      <c r="CT74" s="985"/>
      <c r="CU74" s="985"/>
      <c r="CV74" s="986"/>
      <c r="CW74" s="984"/>
      <c r="CX74" s="985"/>
      <c r="CY74" s="985"/>
      <c r="CZ74" s="985"/>
      <c r="DA74" s="986"/>
      <c r="DB74" s="984"/>
      <c r="DC74" s="985"/>
      <c r="DD74" s="985"/>
      <c r="DE74" s="985"/>
      <c r="DF74" s="986"/>
      <c r="DG74" s="984"/>
      <c r="DH74" s="985"/>
      <c r="DI74" s="985"/>
      <c r="DJ74" s="985"/>
      <c r="DK74" s="986"/>
      <c r="DL74" s="984"/>
      <c r="DM74" s="985"/>
      <c r="DN74" s="985"/>
      <c r="DO74" s="985"/>
      <c r="DP74" s="986"/>
      <c r="DQ74" s="984"/>
      <c r="DR74" s="985"/>
      <c r="DS74" s="985"/>
      <c r="DT74" s="985"/>
      <c r="DU74" s="986"/>
      <c r="DV74" s="973"/>
      <c r="DW74" s="974"/>
      <c r="DX74" s="974"/>
      <c r="DY74" s="974"/>
      <c r="DZ74" s="975"/>
      <c r="EA74" s="226"/>
    </row>
    <row r="75" spans="1:131" ht="26.25" customHeight="1" x14ac:dyDescent="0.15">
      <c r="A75" s="234">
        <v>8</v>
      </c>
      <c r="B75" s="1002" t="s">
        <v>608</v>
      </c>
      <c r="C75" s="1003"/>
      <c r="D75" s="1003"/>
      <c r="E75" s="1003"/>
      <c r="F75" s="1003"/>
      <c r="G75" s="1003"/>
      <c r="H75" s="1003"/>
      <c r="I75" s="1003"/>
      <c r="J75" s="1003"/>
      <c r="K75" s="1003"/>
      <c r="L75" s="1003"/>
      <c r="M75" s="1003"/>
      <c r="N75" s="1003"/>
      <c r="O75" s="1003"/>
      <c r="P75" s="1004"/>
      <c r="Q75" s="1006">
        <v>266</v>
      </c>
      <c r="R75" s="1007"/>
      <c r="S75" s="1007"/>
      <c r="T75" s="1007"/>
      <c r="U75" s="1008"/>
      <c r="V75" s="1009">
        <v>254</v>
      </c>
      <c r="W75" s="1007"/>
      <c r="X75" s="1007"/>
      <c r="Y75" s="1007"/>
      <c r="Z75" s="1008"/>
      <c r="AA75" s="1009">
        <v>12</v>
      </c>
      <c r="AB75" s="1007"/>
      <c r="AC75" s="1007"/>
      <c r="AD75" s="1007"/>
      <c r="AE75" s="1008"/>
      <c r="AF75" s="1009">
        <v>12</v>
      </c>
      <c r="AG75" s="1007"/>
      <c r="AH75" s="1007"/>
      <c r="AI75" s="1007"/>
      <c r="AJ75" s="1008"/>
      <c r="AK75" s="1009">
        <v>16</v>
      </c>
      <c r="AL75" s="1007"/>
      <c r="AM75" s="1007"/>
      <c r="AN75" s="1007"/>
      <c r="AO75" s="1008"/>
      <c r="AP75" s="1009" t="s">
        <v>610</v>
      </c>
      <c r="AQ75" s="1007"/>
      <c r="AR75" s="1007"/>
      <c r="AS75" s="1007"/>
      <c r="AT75" s="1008"/>
      <c r="AU75" s="1009" t="s">
        <v>610</v>
      </c>
      <c r="AV75" s="1007"/>
      <c r="AW75" s="1007"/>
      <c r="AX75" s="1007"/>
      <c r="AY75" s="1008"/>
      <c r="AZ75" s="1000"/>
      <c r="BA75" s="1000"/>
      <c r="BB75" s="1000"/>
      <c r="BC75" s="1000"/>
      <c r="BD75" s="1001"/>
      <c r="BE75" s="237"/>
      <c r="BF75" s="237"/>
      <c r="BG75" s="237"/>
      <c r="BH75" s="237"/>
      <c r="BI75" s="237"/>
      <c r="BJ75" s="237"/>
      <c r="BK75" s="237"/>
      <c r="BL75" s="237"/>
      <c r="BM75" s="237"/>
      <c r="BN75" s="237"/>
      <c r="BO75" s="237"/>
      <c r="BP75" s="237"/>
      <c r="BQ75" s="234">
        <v>69</v>
      </c>
      <c r="BR75" s="239"/>
      <c r="BS75" s="973"/>
      <c r="BT75" s="974"/>
      <c r="BU75" s="974"/>
      <c r="BV75" s="974"/>
      <c r="BW75" s="974"/>
      <c r="BX75" s="974"/>
      <c r="BY75" s="974"/>
      <c r="BZ75" s="974"/>
      <c r="CA75" s="974"/>
      <c r="CB75" s="974"/>
      <c r="CC75" s="974"/>
      <c r="CD75" s="974"/>
      <c r="CE75" s="974"/>
      <c r="CF75" s="974"/>
      <c r="CG75" s="983"/>
      <c r="CH75" s="984"/>
      <c r="CI75" s="985"/>
      <c r="CJ75" s="985"/>
      <c r="CK75" s="985"/>
      <c r="CL75" s="986"/>
      <c r="CM75" s="984"/>
      <c r="CN75" s="985"/>
      <c r="CO75" s="985"/>
      <c r="CP75" s="985"/>
      <c r="CQ75" s="986"/>
      <c r="CR75" s="984"/>
      <c r="CS75" s="985"/>
      <c r="CT75" s="985"/>
      <c r="CU75" s="985"/>
      <c r="CV75" s="986"/>
      <c r="CW75" s="984"/>
      <c r="CX75" s="985"/>
      <c r="CY75" s="985"/>
      <c r="CZ75" s="985"/>
      <c r="DA75" s="986"/>
      <c r="DB75" s="984"/>
      <c r="DC75" s="985"/>
      <c r="DD75" s="985"/>
      <c r="DE75" s="985"/>
      <c r="DF75" s="986"/>
      <c r="DG75" s="984"/>
      <c r="DH75" s="985"/>
      <c r="DI75" s="985"/>
      <c r="DJ75" s="985"/>
      <c r="DK75" s="986"/>
      <c r="DL75" s="984"/>
      <c r="DM75" s="985"/>
      <c r="DN75" s="985"/>
      <c r="DO75" s="985"/>
      <c r="DP75" s="986"/>
      <c r="DQ75" s="984"/>
      <c r="DR75" s="985"/>
      <c r="DS75" s="985"/>
      <c r="DT75" s="985"/>
      <c r="DU75" s="986"/>
      <c r="DV75" s="973"/>
      <c r="DW75" s="974"/>
      <c r="DX75" s="974"/>
      <c r="DY75" s="974"/>
      <c r="DZ75" s="975"/>
      <c r="EA75" s="226"/>
    </row>
    <row r="76" spans="1:131" ht="26.25" customHeight="1" x14ac:dyDescent="0.15">
      <c r="A76" s="234">
        <v>9</v>
      </c>
      <c r="B76" s="1002" t="s">
        <v>609</v>
      </c>
      <c r="C76" s="1003"/>
      <c r="D76" s="1003"/>
      <c r="E76" s="1003"/>
      <c r="F76" s="1003"/>
      <c r="G76" s="1003"/>
      <c r="H76" s="1003"/>
      <c r="I76" s="1003"/>
      <c r="J76" s="1003"/>
      <c r="K76" s="1003"/>
      <c r="L76" s="1003"/>
      <c r="M76" s="1003"/>
      <c r="N76" s="1003"/>
      <c r="O76" s="1003"/>
      <c r="P76" s="1004"/>
      <c r="Q76" s="1006">
        <v>234546</v>
      </c>
      <c r="R76" s="1007"/>
      <c r="S76" s="1007"/>
      <c r="T76" s="1007"/>
      <c r="U76" s="1008"/>
      <c r="V76" s="1009">
        <v>227103</v>
      </c>
      <c r="W76" s="1007"/>
      <c r="X76" s="1007"/>
      <c r="Y76" s="1007"/>
      <c r="Z76" s="1008"/>
      <c r="AA76" s="1009">
        <v>7443</v>
      </c>
      <c r="AB76" s="1007"/>
      <c r="AC76" s="1007"/>
      <c r="AD76" s="1007"/>
      <c r="AE76" s="1008"/>
      <c r="AF76" s="1009">
        <v>7443</v>
      </c>
      <c r="AG76" s="1007"/>
      <c r="AH76" s="1007"/>
      <c r="AI76" s="1007"/>
      <c r="AJ76" s="1008"/>
      <c r="AK76" s="1009">
        <v>41</v>
      </c>
      <c r="AL76" s="1007"/>
      <c r="AM76" s="1007"/>
      <c r="AN76" s="1007"/>
      <c r="AO76" s="1008"/>
      <c r="AP76" s="1009" t="s">
        <v>610</v>
      </c>
      <c r="AQ76" s="1007"/>
      <c r="AR76" s="1007"/>
      <c r="AS76" s="1007"/>
      <c r="AT76" s="1008"/>
      <c r="AU76" s="1009" t="s">
        <v>610</v>
      </c>
      <c r="AV76" s="1007"/>
      <c r="AW76" s="1007"/>
      <c r="AX76" s="1007"/>
      <c r="AY76" s="1008"/>
      <c r="AZ76" s="1000"/>
      <c r="BA76" s="1000"/>
      <c r="BB76" s="1000"/>
      <c r="BC76" s="1000"/>
      <c r="BD76" s="1001"/>
      <c r="BE76" s="237"/>
      <c r="BF76" s="237"/>
      <c r="BG76" s="237"/>
      <c r="BH76" s="237"/>
      <c r="BI76" s="237"/>
      <c r="BJ76" s="237"/>
      <c r="BK76" s="237"/>
      <c r="BL76" s="237"/>
      <c r="BM76" s="237"/>
      <c r="BN76" s="237"/>
      <c r="BO76" s="237"/>
      <c r="BP76" s="237"/>
      <c r="BQ76" s="234">
        <v>70</v>
      </c>
      <c r="BR76" s="239"/>
      <c r="BS76" s="973"/>
      <c r="BT76" s="974"/>
      <c r="BU76" s="974"/>
      <c r="BV76" s="974"/>
      <c r="BW76" s="974"/>
      <c r="BX76" s="974"/>
      <c r="BY76" s="974"/>
      <c r="BZ76" s="974"/>
      <c r="CA76" s="974"/>
      <c r="CB76" s="974"/>
      <c r="CC76" s="974"/>
      <c r="CD76" s="974"/>
      <c r="CE76" s="974"/>
      <c r="CF76" s="974"/>
      <c r="CG76" s="983"/>
      <c r="CH76" s="984"/>
      <c r="CI76" s="985"/>
      <c r="CJ76" s="985"/>
      <c r="CK76" s="985"/>
      <c r="CL76" s="986"/>
      <c r="CM76" s="984"/>
      <c r="CN76" s="985"/>
      <c r="CO76" s="985"/>
      <c r="CP76" s="985"/>
      <c r="CQ76" s="986"/>
      <c r="CR76" s="984"/>
      <c r="CS76" s="985"/>
      <c r="CT76" s="985"/>
      <c r="CU76" s="985"/>
      <c r="CV76" s="986"/>
      <c r="CW76" s="984"/>
      <c r="CX76" s="985"/>
      <c r="CY76" s="985"/>
      <c r="CZ76" s="985"/>
      <c r="DA76" s="986"/>
      <c r="DB76" s="984"/>
      <c r="DC76" s="985"/>
      <c r="DD76" s="985"/>
      <c r="DE76" s="985"/>
      <c r="DF76" s="986"/>
      <c r="DG76" s="984"/>
      <c r="DH76" s="985"/>
      <c r="DI76" s="985"/>
      <c r="DJ76" s="985"/>
      <c r="DK76" s="986"/>
      <c r="DL76" s="984"/>
      <c r="DM76" s="985"/>
      <c r="DN76" s="985"/>
      <c r="DO76" s="985"/>
      <c r="DP76" s="986"/>
      <c r="DQ76" s="984"/>
      <c r="DR76" s="985"/>
      <c r="DS76" s="985"/>
      <c r="DT76" s="985"/>
      <c r="DU76" s="986"/>
      <c r="DV76" s="973"/>
      <c r="DW76" s="974"/>
      <c r="DX76" s="974"/>
      <c r="DY76" s="974"/>
      <c r="DZ76" s="975"/>
      <c r="EA76" s="226"/>
    </row>
    <row r="77" spans="1:131" ht="26.25" customHeight="1" x14ac:dyDescent="0.15">
      <c r="A77" s="234">
        <v>10</v>
      </c>
      <c r="B77" s="1002"/>
      <c r="C77" s="1003"/>
      <c r="D77" s="1003"/>
      <c r="E77" s="1003"/>
      <c r="F77" s="1003"/>
      <c r="G77" s="1003"/>
      <c r="H77" s="1003"/>
      <c r="I77" s="1003"/>
      <c r="J77" s="1003"/>
      <c r="K77" s="1003"/>
      <c r="L77" s="1003"/>
      <c r="M77" s="1003"/>
      <c r="N77" s="1003"/>
      <c r="O77" s="1003"/>
      <c r="P77" s="1004"/>
      <c r="Q77" s="1006"/>
      <c r="R77" s="1007"/>
      <c r="S77" s="1007"/>
      <c r="T77" s="1007"/>
      <c r="U77" s="1008"/>
      <c r="V77" s="1009"/>
      <c r="W77" s="1007"/>
      <c r="X77" s="1007"/>
      <c r="Y77" s="1007"/>
      <c r="Z77" s="1008"/>
      <c r="AA77" s="1009"/>
      <c r="AB77" s="1007"/>
      <c r="AC77" s="1007"/>
      <c r="AD77" s="1007"/>
      <c r="AE77" s="1008"/>
      <c r="AF77" s="1009"/>
      <c r="AG77" s="1007"/>
      <c r="AH77" s="1007"/>
      <c r="AI77" s="1007"/>
      <c r="AJ77" s="1008"/>
      <c r="AK77" s="1009"/>
      <c r="AL77" s="1007"/>
      <c r="AM77" s="1007"/>
      <c r="AN77" s="1007"/>
      <c r="AO77" s="1008"/>
      <c r="AP77" s="1009"/>
      <c r="AQ77" s="1007"/>
      <c r="AR77" s="1007"/>
      <c r="AS77" s="1007"/>
      <c r="AT77" s="1008"/>
      <c r="AU77" s="1009"/>
      <c r="AV77" s="1007"/>
      <c r="AW77" s="1007"/>
      <c r="AX77" s="1007"/>
      <c r="AY77" s="1008"/>
      <c r="AZ77" s="1000"/>
      <c r="BA77" s="1000"/>
      <c r="BB77" s="1000"/>
      <c r="BC77" s="1000"/>
      <c r="BD77" s="1001"/>
      <c r="BE77" s="237"/>
      <c r="BF77" s="237"/>
      <c r="BG77" s="237"/>
      <c r="BH77" s="237"/>
      <c r="BI77" s="237"/>
      <c r="BJ77" s="237"/>
      <c r="BK77" s="237"/>
      <c r="BL77" s="237"/>
      <c r="BM77" s="237"/>
      <c r="BN77" s="237"/>
      <c r="BO77" s="237"/>
      <c r="BP77" s="237"/>
      <c r="BQ77" s="234">
        <v>71</v>
      </c>
      <c r="BR77" s="239"/>
      <c r="BS77" s="973"/>
      <c r="BT77" s="974"/>
      <c r="BU77" s="974"/>
      <c r="BV77" s="974"/>
      <c r="BW77" s="974"/>
      <c r="BX77" s="974"/>
      <c r="BY77" s="974"/>
      <c r="BZ77" s="974"/>
      <c r="CA77" s="974"/>
      <c r="CB77" s="974"/>
      <c r="CC77" s="974"/>
      <c r="CD77" s="974"/>
      <c r="CE77" s="974"/>
      <c r="CF77" s="974"/>
      <c r="CG77" s="983"/>
      <c r="CH77" s="984"/>
      <c r="CI77" s="985"/>
      <c r="CJ77" s="985"/>
      <c r="CK77" s="985"/>
      <c r="CL77" s="986"/>
      <c r="CM77" s="984"/>
      <c r="CN77" s="985"/>
      <c r="CO77" s="985"/>
      <c r="CP77" s="985"/>
      <c r="CQ77" s="986"/>
      <c r="CR77" s="984"/>
      <c r="CS77" s="985"/>
      <c r="CT77" s="985"/>
      <c r="CU77" s="985"/>
      <c r="CV77" s="986"/>
      <c r="CW77" s="984"/>
      <c r="CX77" s="985"/>
      <c r="CY77" s="985"/>
      <c r="CZ77" s="985"/>
      <c r="DA77" s="986"/>
      <c r="DB77" s="984"/>
      <c r="DC77" s="985"/>
      <c r="DD77" s="985"/>
      <c r="DE77" s="985"/>
      <c r="DF77" s="986"/>
      <c r="DG77" s="984"/>
      <c r="DH77" s="985"/>
      <c r="DI77" s="985"/>
      <c r="DJ77" s="985"/>
      <c r="DK77" s="986"/>
      <c r="DL77" s="984"/>
      <c r="DM77" s="985"/>
      <c r="DN77" s="985"/>
      <c r="DO77" s="985"/>
      <c r="DP77" s="986"/>
      <c r="DQ77" s="984"/>
      <c r="DR77" s="985"/>
      <c r="DS77" s="985"/>
      <c r="DT77" s="985"/>
      <c r="DU77" s="986"/>
      <c r="DV77" s="973"/>
      <c r="DW77" s="974"/>
      <c r="DX77" s="974"/>
      <c r="DY77" s="974"/>
      <c r="DZ77" s="975"/>
      <c r="EA77" s="226"/>
    </row>
    <row r="78" spans="1:131" ht="26.25" customHeight="1" x14ac:dyDescent="0.15">
      <c r="A78" s="234">
        <v>11</v>
      </c>
      <c r="B78" s="1002"/>
      <c r="C78" s="1003"/>
      <c r="D78" s="1003"/>
      <c r="E78" s="1003"/>
      <c r="F78" s="1003"/>
      <c r="G78" s="1003"/>
      <c r="H78" s="1003"/>
      <c r="I78" s="1003"/>
      <c r="J78" s="1003"/>
      <c r="K78" s="1003"/>
      <c r="L78" s="1003"/>
      <c r="M78" s="1003"/>
      <c r="N78" s="1003"/>
      <c r="O78" s="1003"/>
      <c r="P78" s="1004"/>
      <c r="Q78" s="1005"/>
      <c r="R78" s="999"/>
      <c r="S78" s="999"/>
      <c r="T78" s="999"/>
      <c r="U78" s="999"/>
      <c r="V78" s="999"/>
      <c r="W78" s="999"/>
      <c r="X78" s="999"/>
      <c r="Y78" s="999"/>
      <c r="Z78" s="999"/>
      <c r="AA78" s="999"/>
      <c r="AB78" s="999"/>
      <c r="AC78" s="999"/>
      <c r="AD78" s="999"/>
      <c r="AE78" s="999"/>
      <c r="AF78" s="999"/>
      <c r="AG78" s="999"/>
      <c r="AH78" s="999"/>
      <c r="AI78" s="999"/>
      <c r="AJ78" s="999"/>
      <c r="AK78" s="999"/>
      <c r="AL78" s="999"/>
      <c r="AM78" s="999"/>
      <c r="AN78" s="999"/>
      <c r="AO78" s="999"/>
      <c r="AP78" s="999"/>
      <c r="AQ78" s="999"/>
      <c r="AR78" s="999"/>
      <c r="AS78" s="999"/>
      <c r="AT78" s="999"/>
      <c r="AU78" s="999"/>
      <c r="AV78" s="999"/>
      <c r="AW78" s="999"/>
      <c r="AX78" s="999"/>
      <c r="AY78" s="999"/>
      <c r="AZ78" s="1000"/>
      <c r="BA78" s="1000"/>
      <c r="BB78" s="1000"/>
      <c r="BC78" s="1000"/>
      <c r="BD78" s="1001"/>
      <c r="BE78" s="237"/>
      <c r="BF78" s="237"/>
      <c r="BG78" s="237"/>
      <c r="BH78" s="237"/>
      <c r="BI78" s="237"/>
      <c r="BJ78" s="226"/>
      <c r="BK78" s="226"/>
      <c r="BL78" s="226"/>
      <c r="BM78" s="226"/>
      <c r="BN78" s="226"/>
      <c r="BO78" s="237"/>
      <c r="BP78" s="237"/>
      <c r="BQ78" s="234">
        <v>72</v>
      </c>
      <c r="BR78" s="239"/>
      <c r="BS78" s="973"/>
      <c r="BT78" s="974"/>
      <c r="BU78" s="974"/>
      <c r="BV78" s="974"/>
      <c r="BW78" s="974"/>
      <c r="BX78" s="974"/>
      <c r="BY78" s="974"/>
      <c r="BZ78" s="974"/>
      <c r="CA78" s="974"/>
      <c r="CB78" s="974"/>
      <c r="CC78" s="974"/>
      <c r="CD78" s="974"/>
      <c r="CE78" s="974"/>
      <c r="CF78" s="974"/>
      <c r="CG78" s="983"/>
      <c r="CH78" s="984"/>
      <c r="CI78" s="985"/>
      <c r="CJ78" s="985"/>
      <c r="CK78" s="985"/>
      <c r="CL78" s="986"/>
      <c r="CM78" s="984"/>
      <c r="CN78" s="985"/>
      <c r="CO78" s="985"/>
      <c r="CP78" s="985"/>
      <c r="CQ78" s="986"/>
      <c r="CR78" s="984"/>
      <c r="CS78" s="985"/>
      <c r="CT78" s="985"/>
      <c r="CU78" s="985"/>
      <c r="CV78" s="986"/>
      <c r="CW78" s="984"/>
      <c r="CX78" s="985"/>
      <c r="CY78" s="985"/>
      <c r="CZ78" s="985"/>
      <c r="DA78" s="986"/>
      <c r="DB78" s="984"/>
      <c r="DC78" s="985"/>
      <c r="DD78" s="985"/>
      <c r="DE78" s="985"/>
      <c r="DF78" s="986"/>
      <c r="DG78" s="984"/>
      <c r="DH78" s="985"/>
      <c r="DI78" s="985"/>
      <c r="DJ78" s="985"/>
      <c r="DK78" s="986"/>
      <c r="DL78" s="984"/>
      <c r="DM78" s="985"/>
      <c r="DN78" s="985"/>
      <c r="DO78" s="985"/>
      <c r="DP78" s="986"/>
      <c r="DQ78" s="984"/>
      <c r="DR78" s="985"/>
      <c r="DS78" s="985"/>
      <c r="DT78" s="985"/>
      <c r="DU78" s="986"/>
      <c r="DV78" s="973"/>
      <c r="DW78" s="974"/>
      <c r="DX78" s="974"/>
      <c r="DY78" s="974"/>
      <c r="DZ78" s="975"/>
      <c r="EA78" s="226"/>
    </row>
    <row r="79" spans="1:131" ht="26.25" customHeight="1" x14ac:dyDescent="0.15">
      <c r="A79" s="234">
        <v>12</v>
      </c>
      <c r="B79" s="1002"/>
      <c r="C79" s="1003"/>
      <c r="D79" s="1003"/>
      <c r="E79" s="1003"/>
      <c r="F79" s="1003"/>
      <c r="G79" s="1003"/>
      <c r="H79" s="1003"/>
      <c r="I79" s="1003"/>
      <c r="J79" s="1003"/>
      <c r="K79" s="1003"/>
      <c r="L79" s="1003"/>
      <c r="M79" s="1003"/>
      <c r="N79" s="1003"/>
      <c r="O79" s="1003"/>
      <c r="P79" s="1004"/>
      <c r="Q79" s="1005"/>
      <c r="R79" s="999"/>
      <c r="S79" s="999"/>
      <c r="T79" s="999"/>
      <c r="U79" s="999"/>
      <c r="V79" s="999"/>
      <c r="W79" s="999"/>
      <c r="X79" s="999"/>
      <c r="Y79" s="999"/>
      <c r="Z79" s="999"/>
      <c r="AA79" s="999"/>
      <c r="AB79" s="999"/>
      <c r="AC79" s="999"/>
      <c r="AD79" s="999"/>
      <c r="AE79" s="999"/>
      <c r="AF79" s="999"/>
      <c r="AG79" s="999"/>
      <c r="AH79" s="999"/>
      <c r="AI79" s="999"/>
      <c r="AJ79" s="999"/>
      <c r="AK79" s="999"/>
      <c r="AL79" s="999"/>
      <c r="AM79" s="999"/>
      <c r="AN79" s="999"/>
      <c r="AO79" s="999"/>
      <c r="AP79" s="999"/>
      <c r="AQ79" s="999"/>
      <c r="AR79" s="999"/>
      <c r="AS79" s="999"/>
      <c r="AT79" s="999"/>
      <c r="AU79" s="999"/>
      <c r="AV79" s="999"/>
      <c r="AW79" s="999"/>
      <c r="AX79" s="999"/>
      <c r="AY79" s="999"/>
      <c r="AZ79" s="1000"/>
      <c r="BA79" s="1000"/>
      <c r="BB79" s="1000"/>
      <c r="BC79" s="1000"/>
      <c r="BD79" s="1001"/>
      <c r="BE79" s="237"/>
      <c r="BF79" s="237"/>
      <c r="BG79" s="237"/>
      <c r="BH79" s="237"/>
      <c r="BI79" s="237"/>
      <c r="BJ79" s="226"/>
      <c r="BK79" s="226"/>
      <c r="BL79" s="226"/>
      <c r="BM79" s="226"/>
      <c r="BN79" s="226"/>
      <c r="BO79" s="237"/>
      <c r="BP79" s="237"/>
      <c r="BQ79" s="234">
        <v>73</v>
      </c>
      <c r="BR79" s="239"/>
      <c r="BS79" s="973"/>
      <c r="BT79" s="974"/>
      <c r="BU79" s="974"/>
      <c r="BV79" s="974"/>
      <c r="BW79" s="974"/>
      <c r="BX79" s="974"/>
      <c r="BY79" s="974"/>
      <c r="BZ79" s="974"/>
      <c r="CA79" s="974"/>
      <c r="CB79" s="974"/>
      <c r="CC79" s="974"/>
      <c r="CD79" s="974"/>
      <c r="CE79" s="974"/>
      <c r="CF79" s="974"/>
      <c r="CG79" s="983"/>
      <c r="CH79" s="984"/>
      <c r="CI79" s="985"/>
      <c r="CJ79" s="985"/>
      <c r="CK79" s="985"/>
      <c r="CL79" s="986"/>
      <c r="CM79" s="984"/>
      <c r="CN79" s="985"/>
      <c r="CO79" s="985"/>
      <c r="CP79" s="985"/>
      <c r="CQ79" s="986"/>
      <c r="CR79" s="984"/>
      <c r="CS79" s="985"/>
      <c r="CT79" s="985"/>
      <c r="CU79" s="985"/>
      <c r="CV79" s="986"/>
      <c r="CW79" s="984"/>
      <c r="CX79" s="985"/>
      <c r="CY79" s="985"/>
      <c r="CZ79" s="985"/>
      <c r="DA79" s="986"/>
      <c r="DB79" s="984"/>
      <c r="DC79" s="985"/>
      <c r="DD79" s="985"/>
      <c r="DE79" s="985"/>
      <c r="DF79" s="986"/>
      <c r="DG79" s="984"/>
      <c r="DH79" s="985"/>
      <c r="DI79" s="985"/>
      <c r="DJ79" s="985"/>
      <c r="DK79" s="986"/>
      <c r="DL79" s="984"/>
      <c r="DM79" s="985"/>
      <c r="DN79" s="985"/>
      <c r="DO79" s="985"/>
      <c r="DP79" s="986"/>
      <c r="DQ79" s="984"/>
      <c r="DR79" s="985"/>
      <c r="DS79" s="985"/>
      <c r="DT79" s="985"/>
      <c r="DU79" s="986"/>
      <c r="DV79" s="973"/>
      <c r="DW79" s="974"/>
      <c r="DX79" s="974"/>
      <c r="DY79" s="974"/>
      <c r="DZ79" s="975"/>
      <c r="EA79" s="226"/>
    </row>
    <row r="80" spans="1:131" ht="26.25" customHeight="1" x14ac:dyDescent="0.15">
      <c r="A80" s="234">
        <v>13</v>
      </c>
      <c r="B80" s="1002"/>
      <c r="C80" s="1003"/>
      <c r="D80" s="1003"/>
      <c r="E80" s="1003"/>
      <c r="F80" s="1003"/>
      <c r="G80" s="1003"/>
      <c r="H80" s="1003"/>
      <c r="I80" s="1003"/>
      <c r="J80" s="1003"/>
      <c r="K80" s="1003"/>
      <c r="L80" s="1003"/>
      <c r="M80" s="1003"/>
      <c r="N80" s="1003"/>
      <c r="O80" s="1003"/>
      <c r="P80" s="1004"/>
      <c r="Q80" s="1005"/>
      <c r="R80" s="999"/>
      <c r="S80" s="999"/>
      <c r="T80" s="999"/>
      <c r="U80" s="999"/>
      <c r="V80" s="999"/>
      <c r="W80" s="999"/>
      <c r="X80" s="999"/>
      <c r="Y80" s="999"/>
      <c r="Z80" s="999"/>
      <c r="AA80" s="999"/>
      <c r="AB80" s="999"/>
      <c r="AC80" s="999"/>
      <c r="AD80" s="999"/>
      <c r="AE80" s="999"/>
      <c r="AF80" s="999"/>
      <c r="AG80" s="999"/>
      <c r="AH80" s="999"/>
      <c r="AI80" s="999"/>
      <c r="AJ80" s="999"/>
      <c r="AK80" s="999"/>
      <c r="AL80" s="999"/>
      <c r="AM80" s="999"/>
      <c r="AN80" s="999"/>
      <c r="AO80" s="999"/>
      <c r="AP80" s="999"/>
      <c r="AQ80" s="999"/>
      <c r="AR80" s="999"/>
      <c r="AS80" s="999"/>
      <c r="AT80" s="999"/>
      <c r="AU80" s="999"/>
      <c r="AV80" s="999"/>
      <c r="AW80" s="999"/>
      <c r="AX80" s="999"/>
      <c r="AY80" s="999"/>
      <c r="AZ80" s="1000"/>
      <c r="BA80" s="1000"/>
      <c r="BB80" s="1000"/>
      <c r="BC80" s="1000"/>
      <c r="BD80" s="1001"/>
      <c r="BE80" s="237"/>
      <c r="BF80" s="237"/>
      <c r="BG80" s="237"/>
      <c r="BH80" s="237"/>
      <c r="BI80" s="237"/>
      <c r="BJ80" s="237"/>
      <c r="BK80" s="237"/>
      <c r="BL80" s="237"/>
      <c r="BM80" s="237"/>
      <c r="BN80" s="237"/>
      <c r="BO80" s="237"/>
      <c r="BP80" s="237"/>
      <c r="BQ80" s="234">
        <v>74</v>
      </c>
      <c r="BR80" s="239"/>
      <c r="BS80" s="973"/>
      <c r="BT80" s="974"/>
      <c r="BU80" s="974"/>
      <c r="BV80" s="974"/>
      <c r="BW80" s="974"/>
      <c r="BX80" s="974"/>
      <c r="BY80" s="974"/>
      <c r="BZ80" s="974"/>
      <c r="CA80" s="974"/>
      <c r="CB80" s="974"/>
      <c r="CC80" s="974"/>
      <c r="CD80" s="974"/>
      <c r="CE80" s="974"/>
      <c r="CF80" s="974"/>
      <c r="CG80" s="983"/>
      <c r="CH80" s="984"/>
      <c r="CI80" s="985"/>
      <c r="CJ80" s="985"/>
      <c r="CK80" s="985"/>
      <c r="CL80" s="986"/>
      <c r="CM80" s="984"/>
      <c r="CN80" s="985"/>
      <c r="CO80" s="985"/>
      <c r="CP80" s="985"/>
      <c r="CQ80" s="986"/>
      <c r="CR80" s="984"/>
      <c r="CS80" s="985"/>
      <c r="CT80" s="985"/>
      <c r="CU80" s="985"/>
      <c r="CV80" s="986"/>
      <c r="CW80" s="984"/>
      <c r="CX80" s="985"/>
      <c r="CY80" s="985"/>
      <c r="CZ80" s="985"/>
      <c r="DA80" s="986"/>
      <c r="DB80" s="984"/>
      <c r="DC80" s="985"/>
      <c r="DD80" s="985"/>
      <c r="DE80" s="985"/>
      <c r="DF80" s="986"/>
      <c r="DG80" s="984"/>
      <c r="DH80" s="985"/>
      <c r="DI80" s="985"/>
      <c r="DJ80" s="985"/>
      <c r="DK80" s="986"/>
      <c r="DL80" s="984"/>
      <c r="DM80" s="985"/>
      <c r="DN80" s="985"/>
      <c r="DO80" s="985"/>
      <c r="DP80" s="986"/>
      <c r="DQ80" s="984"/>
      <c r="DR80" s="985"/>
      <c r="DS80" s="985"/>
      <c r="DT80" s="985"/>
      <c r="DU80" s="986"/>
      <c r="DV80" s="973"/>
      <c r="DW80" s="974"/>
      <c r="DX80" s="974"/>
      <c r="DY80" s="974"/>
      <c r="DZ80" s="975"/>
      <c r="EA80" s="226"/>
    </row>
    <row r="81" spans="1:131" ht="26.25" customHeight="1" x14ac:dyDescent="0.15">
      <c r="A81" s="234">
        <v>14</v>
      </c>
      <c r="B81" s="1002"/>
      <c r="C81" s="1003"/>
      <c r="D81" s="1003"/>
      <c r="E81" s="1003"/>
      <c r="F81" s="1003"/>
      <c r="G81" s="1003"/>
      <c r="H81" s="1003"/>
      <c r="I81" s="1003"/>
      <c r="J81" s="1003"/>
      <c r="K81" s="1003"/>
      <c r="L81" s="1003"/>
      <c r="M81" s="1003"/>
      <c r="N81" s="1003"/>
      <c r="O81" s="1003"/>
      <c r="P81" s="1004"/>
      <c r="Q81" s="1005"/>
      <c r="R81" s="999"/>
      <c r="S81" s="999"/>
      <c r="T81" s="999"/>
      <c r="U81" s="999"/>
      <c r="V81" s="999"/>
      <c r="W81" s="999"/>
      <c r="X81" s="999"/>
      <c r="Y81" s="999"/>
      <c r="Z81" s="999"/>
      <c r="AA81" s="999"/>
      <c r="AB81" s="999"/>
      <c r="AC81" s="999"/>
      <c r="AD81" s="999"/>
      <c r="AE81" s="999"/>
      <c r="AF81" s="999"/>
      <c r="AG81" s="999"/>
      <c r="AH81" s="999"/>
      <c r="AI81" s="999"/>
      <c r="AJ81" s="999"/>
      <c r="AK81" s="999"/>
      <c r="AL81" s="999"/>
      <c r="AM81" s="999"/>
      <c r="AN81" s="999"/>
      <c r="AO81" s="999"/>
      <c r="AP81" s="999"/>
      <c r="AQ81" s="999"/>
      <c r="AR81" s="999"/>
      <c r="AS81" s="999"/>
      <c r="AT81" s="999"/>
      <c r="AU81" s="999"/>
      <c r="AV81" s="999"/>
      <c r="AW81" s="999"/>
      <c r="AX81" s="999"/>
      <c r="AY81" s="999"/>
      <c r="AZ81" s="1000"/>
      <c r="BA81" s="1000"/>
      <c r="BB81" s="1000"/>
      <c r="BC81" s="1000"/>
      <c r="BD81" s="1001"/>
      <c r="BE81" s="237"/>
      <c r="BF81" s="237"/>
      <c r="BG81" s="237"/>
      <c r="BH81" s="237"/>
      <c r="BI81" s="237"/>
      <c r="BJ81" s="237"/>
      <c r="BK81" s="237"/>
      <c r="BL81" s="237"/>
      <c r="BM81" s="237"/>
      <c r="BN81" s="237"/>
      <c r="BO81" s="237"/>
      <c r="BP81" s="237"/>
      <c r="BQ81" s="234">
        <v>75</v>
      </c>
      <c r="BR81" s="239"/>
      <c r="BS81" s="973"/>
      <c r="BT81" s="974"/>
      <c r="BU81" s="974"/>
      <c r="BV81" s="974"/>
      <c r="BW81" s="974"/>
      <c r="BX81" s="974"/>
      <c r="BY81" s="974"/>
      <c r="BZ81" s="974"/>
      <c r="CA81" s="974"/>
      <c r="CB81" s="974"/>
      <c r="CC81" s="974"/>
      <c r="CD81" s="974"/>
      <c r="CE81" s="974"/>
      <c r="CF81" s="974"/>
      <c r="CG81" s="983"/>
      <c r="CH81" s="984"/>
      <c r="CI81" s="985"/>
      <c r="CJ81" s="985"/>
      <c r="CK81" s="985"/>
      <c r="CL81" s="986"/>
      <c r="CM81" s="984"/>
      <c r="CN81" s="985"/>
      <c r="CO81" s="985"/>
      <c r="CP81" s="985"/>
      <c r="CQ81" s="986"/>
      <c r="CR81" s="984"/>
      <c r="CS81" s="985"/>
      <c r="CT81" s="985"/>
      <c r="CU81" s="985"/>
      <c r="CV81" s="986"/>
      <c r="CW81" s="984"/>
      <c r="CX81" s="985"/>
      <c r="CY81" s="985"/>
      <c r="CZ81" s="985"/>
      <c r="DA81" s="986"/>
      <c r="DB81" s="984"/>
      <c r="DC81" s="985"/>
      <c r="DD81" s="985"/>
      <c r="DE81" s="985"/>
      <c r="DF81" s="986"/>
      <c r="DG81" s="984"/>
      <c r="DH81" s="985"/>
      <c r="DI81" s="985"/>
      <c r="DJ81" s="985"/>
      <c r="DK81" s="986"/>
      <c r="DL81" s="984"/>
      <c r="DM81" s="985"/>
      <c r="DN81" s="985"/>
      <c r="DO81" s="985"/>
      <c r="DP81" s="986"/>
      <c r="DQ81" s="984"/>
      <c r="DR81" s="985"/>
      <c r="DS81" s="985"/>
      <c r="DT81" s="985"/>
      <c r="DU81" s="986"/>
      <c r="DV81" s="973"/>
      <c r="DW81" s="974"/>
      <c r="DX81" s="974"/>
      <c r="DY81" s="974"/>
      <c r="DZ81" s="975"/>
      <c r="EA81" s="226"/>
    </row>
    <row r="82" spans="1:131" ht="26.25" customHeight="1" x14ac:dyDescent="0.15">
      <c r="A82" s="234">
        <v>15</v>
      </c>
      <c r="B82" s="1002"/>
      <c r="C82" s="1003"/>
      <c r="D82" s="1003"/>
      <c r="E82" s="1003"/>
      <c r="F82" s="1003"/>
      <c r="G82" s="1003"/>
      <c r="H82" s="1003"/>
      <c r="I82" s="1003"/>
      <c r="J82" s="1003"/>
      <c r="K82" s="1003"/>
      <c r="L82" s="1003"/>
      <c r="M82" s="1003"/>
      <c r="N82" s="1003"/>
      <c r="O82" s="1003"/>
      <c r="P82" s="1004"/>
      <c r="Q82" s="1005"/>
      <c r="R82" s="999"/>
      <c r="S82" s="999"/>
      <c r="T82" s="999"/>
      <c r="U82" s="999"/>
      <c r="V82" s="999"/>
      <c r="W82" s="999"/>
      <c r="X82" s="999"/>
      <c r="Y82" s="999"/>
      <c r="Z82" s="999"/>
      <c r="AA82" s="999"/>
      <c r="AB82" s="999"/>
      <c r="AC82" s="999"/>
      <c r="AD82" s="999"/>
      <c r="AE82" s="999"/>
      <c r="AF82" s="999"/>
      <c r="AG82" s="999"/>
      <c r="AH82" s="999"/>
      <c r="AI82" s="999"/>
      <c r="AJ82" s="999"/>
      <c r="AK82" s="999"/>
      <c r="AL82" s="999"/>
      <c r="AM82" s="999"/>
      <c r="AN82" s="999"/>
      <c r="AO82" s="999"/>
      <c r="AP82" s="999"/>
      <c r="AQ82" s="999"/>
      <c r="AR82" s="999"/>
      <c r="AS82" s="999"/>
      <c r="AT82" s="999"/>
      <c r="AU82" s="999"/>
      <c r="AV82" s="999"/>
      <c r="AW82" s="999"/>
      <c r="AX82" s="999"/>
      <c r="AY82" s="999"/>
      <c r="AZ82" s="1000"/>
      <c r="BA82" s="1000"/>
      <c r="BB82" s="1000"/>
      <c r="BC82" s="1000"/>
      <c r="BD82" s="1001"/>
      <c r="BE82" s="237"/>
      <c r="BF82" s="237"/>
      <c r="BG82" s="237"/>
      <c r="BH82" s="237"/>
      <c r="BI82" s="237"/>
      <c r="BJ82" s="237"/>
      <c r="BK82" s="237"/>
      <c r="BL82" s="237"/>
      <c r="BM82" s="237"/>
      <c r="BN82" s="237"/>
      <c r="BO82" s="237"/>
      <c r="BP82" s="237"/>
      <c r="BQ82" s="234">
        <v>76</v>
      </c>
      <c r="BR82" s="239"/>
      <c r="BS82" s="973"/>
      <c r="BT82" s="974"/>
      <c r="BU82" s="974"/>
      <c r="BV82" s="974"/>
      <c r="BW82" s="974"/>
      <c r="BX82" s="974"/>
      <c r="BY82" s="974"/>
      <c r="BZ82" s="974"/>
      <c r="CA82" s="974"/>
      <c r="CB82" s="974"/>
      <c r="CC82" s="974"/>
      <c r="CD82" s="974"/>
      <c r="CE82" s="974"/>
      <c r="CF82" s="974"/>
      <c r="CG82" s="983"/>
      <c r="CH82" s="984"/>
      <c r="CI82" s="985"/>
      <c r="CJ82" s="985"/>
      <c r="CK82" s="985"/>
      <c r="CL82" s="986"/>
      <c r="CM82" s="984"/>
      <c r="CN82" s="985"/>
      <c r="CO82" s="985"/>
      <c r="CP82" s="985"/>
      <c r="CQ82" s="986"/>
      <c r="CR82" s="984"/>
      <c r="CS82" s="985"/>
      <c r="CT82" s="985"/>
      <c r="CU82" s="985"/>
      <c r="CV82" s="986"/>
      <c r="CW82" s="984"/>
      <c r="CX82" s="985"/>
      <c r="CY82" s="985"/>
      <c r="CZ82" s="985"/>
      <c r="DA82" s="986"/>
      <c r="DB82" s="984"/>
      <c r="DC82" s="985"/>
      <c r="DD82" s="985"/>
      <c r="DE82" s="985"/>
      <c r="DF82" s="986"/>
      <c r="DG82" s="984"/>
      <c r="DH82" s="985"/>
      <c r="DI82" s="985"/>
      <c r="DJ82" s="985"/>
      <c r="DK82" s="986"/>
      <c r="DL82" s="984"/>
      <c r="DM82" s="985"/>
      <c r="DN82" s="985"/>
      <c r="DO82" s="985"/>
      <c r="DP82" s="986"/>
      <c r="DQ82" s="984"/>
      <c r="DR82" s="985"/>
      <c r="DS82" s="985"/>
      <c r="DT82" s="985"/>
      <c r="DU82" s="986"/>
      <c r="DV82" s="973"/>
      <c r="DW82" s="974"/>
      <c r="DX82" s="974"/>
      <c r="DY82" s="974"/>
      <c r="DZ82" s="975"/>
      <c r="EA82" s="226"/>
    </row>
    <row r="83" spans="1:131" ht="26.25" customHeight="1" x14ac:dyDescent="0.15">
      <c r="A83" s="234">
        <v>16</v>
      </c>
      <c r="B83" s="1002"/>
      <c r="C83" s="1003"/>
      <c r="D83" s="1003"/>
      <c r="E83" s="1003"/>
      <c r="F83" s="1003"/>
      <c r="G83" s="1003"/>
      <c r="H83" s="1003"/>
      <c r="I83" s="1003"/>
      <c r="J83" s="1003"/>
      <c r="K83" s="1003"/>
      <c r="L83" s="1003"/>
      <c r="M83" s="1003"/>
      <c r="N83" s="1003"/>
      <c r="O83" s="1003"/>
      <c r="P83" s="1004"/>
      <c r="Q83" s="1005"/>
      <c r="R83" s="999"/>
      <c r="S83" s="999"/>
      <c r="T83" s="999"/>
      <c r="U83" s="999"/>
      <c r="V83" s="999"/>
      <c r="W83" s="999"/>
      <c r="X83" s="999"/>
      <c r="Y83" s="999"/>
      <c r="Z83" s="999"/>
      <c r="AA83" s="999"/>
      <c r="AB83" s="999"/>
      <c r="AC83" s="999"/>
      <c r="AD83" s="999"/>
      <c r="AE83" s="999"/>
      <c r="AF83" s="999"/>
      <c r="AG83" s="999"/>
      <c r="AH83" s="999"/>
      <c r="AI83" s="999"/>
      <c r="AJ83" s="999"/>
      <c r="AK83" s="999"/>
      <c r="AL83" s="999"/>
      <c r="AM83" s="999"/>
      <c r="AN83" s="999"/>
      <c r="AO83" s="999"/>
      <c r="AP83" s="999"/>
      <c r="AQ83" s="999"/>
      <c r="AR83" s="999"/>
      <c r="AS83" s="999"/>
      <c r="AT83" s="999"/>
      <c r="AU83" s="999"/>
      <c r="AV83" s="999"/>
      <c r="AW83" s="999"/>
      <c r="AX83" s="999"/>
      <c r="AY83" s="999"/>
      <c r="AZ83" s="1000"/>
      <c r="BA83" s="1000"/>
      <c r="BB83" s="1000"/>
      <c r="BC83" s="1000"/>
      <c r="BD83" s="1001"/>
      <c r="BE83" s="237"/>
      <c r="BF83" s="237"/>
      <c r="BG83" s="237"/>
      <c r="BH83" s="237"/>
      <c r="BI83" s="237"/>
      <c r="BJ83" s="237"/>
      <c r="BK83" s="237"/>
      <c r="BL83" s="237"/>
      <c r="BM83" s="237"/>
      <c r="BN83" s="237"/>
      <c r="BO83" s="237"/>
      <c r="BP83" s="237"/>
      <c r="BQ83" s="234">
        <v>77</v>
      </c>
      <c r="BR83" s="239"/>
      <c r="BS83" s="973"/>
      <c r="BT83" s="974"/>
      <c r="BU83" s="974"/>
      <c r="BV83" s="974"/>
      <c r="BW83" s="974"/>
      <c r="BX83" s="974"/>
      <c r="BY83" s="974"/>
      <c r="BZ83" s="974"/>
      <c r="CA83" s="974"/>
      <c r="CB83" s="974"/>
      <c r="CC83" s="974"/>
      <c r="CD83" s="974"/>
      <c r="CE83" s="974"/>
      <c r="CF83" s="974"/>
      <c r="CG83" s="983"/>
      <c r="CH83" s="984"/>
      <c r="CI83" s="985"/>
      <c r="CJ83" s="985"/>
      <c r="CK83" s="985"/>
      <c r="CL83" s="986"/>
      <c r="CM83" s="984"/>
      <c r="CN83" s="985"/>
      <c r="CO83" s="985"/>
      <c r="CP83" s="985"/>
      <c r="CQ83" s="986"/>
      <c r="CR83" s="984"/>
      <c r="CS83" s="985"/>
      <c r="CT83" s="985"/>
      <c r="CU83" s="985"/>
      <c r="CV83" s="986"/>
      <c r="CW83" s="984"/>
      <c r="CX83" s="985"/>
      <c r="CY83" s="985"/>
      <c r="CZ83" s="985"/>
      <c r="DA83" s="986"/>
      <c r="DB83" s="984"/>
      <c r="DC83" s="985"/>
      <c r="DD83" s="985"/>
      <c r="DE83" s="985"/>
      <c r="DF83" s="986"/>
      <c r="DG83" s="984"/>
      <c r="DH83" s="985"/>
      <c r="DI83" s="985"/>
      <c r="DJ83" s="985"/>
      <c r="DK83" s="986"/>
      <c r="DL83" s="984"/>
      <c r="DM83" s="985"/>
      <c r="DN83" s="985"/>
      <c r="DO83" s="985"/>
      <c r="DP83" s="986"/>
      <c r="DQ83" s="984"/>
      <c r="DR83" s="985"/>
      <c r="DS83" s="985"/>
      <c r="DT83" s="985"/>
      <c r="DU83" s="986"/>
      <c r="DV83" s="973"/>
      <c r="DW83" s="974"/>
      <c r="DX83" s="974"/>
      <c r="DY83" s="974"/>
      <c r="DZ83" s="975"/>
      <c r="EA83" s="226"/>
    </row>
    <row r="84" spans="1:131" ht="26.25" customHeight="1" x14ac:dyDescent="0.15">
      <c r="A84" s="234">
        <v>17</v>
      </c>
      <c r="B84" s="1002"/>
      <c r="C84" s="1003"/>
      <c r="D84" s="1003"/>
      <c r="E84" s="1003"/>
      <c r="F84" s="1003"/>
      <c r="G84" s="1003"/>
      <c r="H84" s="1003"/>
      <c r="I84" s="1003"/>
      <c r="J84" s="1003"/>
      <c r="K84" s="1003"/>
      <c r="L84" s="1003"/>
      <c r="M84" s="1003"/>
      <c r="N84" s="1003"/>
      <c r="O84" s="1003"/>
      <c r="P84" s="1004"/>
      <c r="Q84" s="1005"/>
      <c r="R84" s="999"/>
      <c r="S84" s="999"/>
      <c r="T84" s="999"/>
      <c r="U84" s="999"/>
      <c r="V84" s="999"/>
      <c r="W84" s="999"/>
      <c r="X84" s="999"/>
      <c r="Y84" s="999"/>
      <c r="Z84" s="999"/>
      <c r="AA84" s="999"/>
      <c r="AB84" s="999"/>
      <c r="AC84" s="999"/>
      <c r="AD84" s="999"/>
      <c r="AE84" s="999"/>
      <c r="AF84" s="999"/>
      <c r="AG84" s="999"/>
      <c r="AH84" s="999"/>
      <c r="AI84" s="999"/>
      <c r="AJ84" s="999"/>
      <c r="AK84" s="999"/>
      <c r="AL84" s="999"/>
      <c r="AM84" s="999"/>
      <c r="AN84" s="999"/>
      <c r="AO84" s="999"/>
      <c r="AP84" s="999"/>
      <c r="AQ84" s="999"/>
      <c r="AR84" s="999"/>
      <c r="AS84" s="999"/>
      <c r="AT84" s="999"/>
      <c r="AU84" s="999"/>
      <c r="AV84" s="999"/>
      <c r="AW84" s="999"/>
      <c r="AX84" s="999"/>
      <c r="AY84" s="999"/>
      <c r="AZ84" s="1000"/>
      <c r="BA84" s="1000"/>
      <c r="BB84" s="1000"/>
      <c r="BC84" s="1000"/>
      <c r="BD84" s="1001"/>
      <c r="BE84" s="237"/>
      <c r="BF84" s="237"/>
      <c r="BG84" s="237"/>
      <c r="BH84" s="237"/>
      <c r="BI84" s="237"/>
      <c r="BJ84" s="237"/>
      <c r="BK84" s="237"/>
      <c r="BL84" s="237"/>
      <c r="BM84" s="237"/>
      <c r="BN84" s="237"/>
      <c r="BO84" s="237"/>
      <c r="BP84" s="237"/>
      <c r="BQ84" s="234">
        <v>78</v>
      </c>
      <c r="BR84" s="239"/>
      <c r="BS84" s="973"/>
      <c r="BT84" s="974"/>
      <c r="BU84" s="974"/>
      <c r="BV84" s="974"/>
      <c r="BW84" s="974"/>
      <c r="BX84" s="974"/>
      <c r="BY84" s="974"/>
      <c r="BZ84" s="974"/>
      <c r="CA84" s="974"/>
      <c r="CB84" s="974"/>
      <c r="CC84" s="974"/>
      <c r="CD84" s="974"/>
      <c r="CE84" s="974"/>
      <c r="CF84" s="974"/>
      <c r="CG84" s="983"/>
      <c r="CH84" s="984"/>
      <c r="CI84" s="985"/>
      <c r="CJ84" s="985"/>
      <c r="CK84" s="985"/>
      <c r="CL84" s="986"/>
      <c r="CM84" s="984"/>
      <c r="CN84" s="985"/>
      <c r="CO84" s="985"/>
      <c r="CP84" s="985"/>
      <c r="CQ84" s="986"/>
      <c r="CR84" s="984"/>
      <c r="CS84" s="985"/>
      <c r="CT84" s="985"/>
      <c r="CU84" s="985"/>
      <c r="CV84" s="986"/>
      <c r="CW84" s="984"/>
      <c r="CX84" s="985"/>
      <c r="CY84" s="985"/>
      <c r="CZ84" s="985"/>
      <c r="DA84" s="986"/>
      <c r="DB84" s="984"/>
      <c r="DC84" s="985"/>
      <c r="DD84" s="985"/>
      <c r="DE84" s="985"/>
      <c r="DF84" s="986"/>
      <c r="DG84" s="984"/>
      <c r="DH84" s="985"/>
      <c r="DI84" s="985"/>
      <c r="DJ84" s="985"/>
      <c r="DK84" s="986"/>
      <c r="DL84" s="984"/>
      <c r="DM84" s="985"/>
      <c r="DN84" s="985"/>
      <c r="DO84" s="985"/>
      <c r="DP84" s="986"/>
      <c r="DQ84" s="984"/>
      <c r="DR84" s="985"/>
      <c r="DS84" s="985"/>
      <c r="DT84" s="985"/>
      <c r="DU84" s="986"/>
      <c r="DV84" s="973"/>
      <c r="DW84" s="974"/>
      <c r="DX84" s="974"/>
      <c r="DY84" s="974"/>
      <c r="DZ84" s="975"/>
      <c r="EA84" s="226"/>
    </row>
    <row r="85" spans="1:131" ht="26.25" customHeight="1" x14ac:dyDescent="0.15">
      <c r="A85" s="234">
        <v>18</v>
      </c>
      <c r="B85" s="1002"/>
      <c r="C85" s="1003"/>
      <c r="D85" s="1003"/>
      <c r="E85" s="1003"/>
      <c r="F85" s="1003"/>
      <c r="G85" s="1003"/>
      <c r="H85" s="1003"/>
      <c r="I85" s="1003"/>
      <c r="J85" s="1003"/>
      <c r="K85" s="1003"/>
      <c r="L85" s="1003"/>
      <c r="M85" s="1003"/>
      <c r="N85" s="1003"/>
      <c r="O85" s="1003"/>
      <c r="P85" s="1004"/>
      <c r="Q85" s="1005"/>
      <c r="R85" s="999"/>
      <c r="S85" s="999"/>
      <c r="T85" s="999"/>
      <c r="U85" s="999"/>
      <c r="V85" s="999"/>
      <c r="W85" s="999"/>
      <c r="X85" s="999"/>
      <c r="Y85" s="999"/>
      <c r="Z85" s="999"/>
      <c r="AA85" s="999"/>
      <c r="AB85" s="999"/>
      <c r="AC85" s="999"/>
      <c r="AD85" s="999"/>
      <c r="AE85" s="999"/>
      <c r="AF85" s="999"/>
      <c r="AG85" s="999"/>
      <c r="AH85" s="999"/>
      <c r="AI85" s="999"/>
      <c r="AJ85" s="999"/>
      <c r="AK85" s="999"/>
      <c r="AL85" s="999"/>
      <c r="AM85" s="999"/>
      <c r="AN85" s="999"/>
      <c r="AO85" s="999"/>
      <c r="AP85" s="999"/>
      <c r="AQ85" s="999"/>
      <c r="AR85" s="999"/>
      <c r="AS85" s="999"/>
      <c r="AT85" s="999"/>
      <c r="AU85" s="999"/>
      <c r="AV85" s="999"/>
      <c r="AW85" s="999"/>
      <c r="AX85" s="999"/>
      <c r="AY85" s="999"/>
      <c r="AZ85" s="1000"/>
      <c r="BA85" s="1000"/>
      <c r="BB85" s="1000"/>
      <c r="BC85" s="1000"/>
      <c r="BD85" s="1001"/>
      <c r="BE85" s="237"/>
      <c r="BF85" s="237"/>
      <c r="BG85" s="237"/>
      <c r="BH85" s="237"/>
      <c r="BI85" s="237"/>
      <c r="BJ85" s="237"/>
      <c r="BK85" s="237"/>
      <c r="BL85" s="237"/>
      <c r="BM85" s="237"/>
      <c r="BN85" s="237"/>
      <c r="BO85" s="237"/>
      <c r="BP85" s="237"/>
      <c r="BQ85" s="234">
        <v>79</v>
      </c>
      <c r="BR85" s="239"/>
      <c r="BS85" s="973"/>
      <c r="BT85" s="974"/>
      <c r="BU85" s="974"/>
      <c r="BV85" s="974"/>
      <c r="BW85" s="974"/>
      <c r="BX85" s="974"/>
      <c r="BY85" s="974"/>
      <c r="BZ85" s="974"/>
      <c r="CA85" s="974"/>
      <c r="CB85" s="974"/>
      <c r="CC85" s="974"/>
      <c r="CD85" s="974"/>
      <c r="CE85" s="974"/>
      <c r="CF85" s="974"/>
      <c r="CG85" s="983"/>
      <c r="CH85" s="984"/>
      <c r="CI85" s="985"/>
      <c r="CJ85" s="985"/>
      <c r="CK85" s="985"/>
      <c r="CL85" s="986"/>
      <c r="CM85" s="984"/>
      <c r="CN85" s="985"/>
      <c r="CO85" s="985"/>
      <c r="CP85" s="985"/>
      <c r="CQ85" s="986"/>
      <c r="CR85" s="984"/>
      <c r="CS85" s="985"/>
      <c r="CT85" s="985"/>
      <c r="CU85" s="985"/>
      <c r="CV85" s="986"/>
      <c r="CW85" s="984"/>
      <c r="CX85" s="985"/>
      <c r="CY85" s="985"/>
      <c r="CZ85" s="985"/>
      <c r="DA85" s="986"/>
      <c r="DB85" s="984"/>
      <c r="DC85" s="985"/>
      <c r="DD85" s="985"/>
      <c r="DE85" s="985"/>
      <c r="DF85" s="986"/>
      <c r="DG85" s="984"/>
      <c r="DH85" s="985"/>
      <c r="DI85" s="985"/>
      <c r="DJ85" s="985"/>
      <c r="DK85" s="986"/>
      <c r="DL85" s="984"/>
      <c r="DM85" s="985"/>
      <c r="DN85" s="985"/>
      <c r="DO85" s="985"/>
      <c r="DP85" s="986"/>
      <c r="DQ85" s="984"/>
      <c r="DR85" s="985"/>
      <c r="DS85" s="985"/>
      <c r="DT85" s="985"/>
      <c r="DU85" s="986"/>
      <c r="DV85" s="973"/>
      <c r="DW85" s="974"/>
      <c r="DX85" s="974"/>
      <c r="DY85" s="974"/>
      <c r="DZ85" s="975"/>
      <c r="EA85" s="226"/>
    </row>
    <row r="86" spans="1:131" ht="26.25" customHeight="1" x14ac:dyDescent="0.15">
      <c r="A86" s="234">
        <v>19</v>
      </c>
      <c r="B86" s="1002"/>
      <c r="C86" s="1003"/>
      <c r="D86" s="1003"/>
      <c r="E86" s="1003"/>
      <c r="F86" s="1003"/>
      <c r="G86" s="1003"/>
      <c r="H86" s="1003"/>
      <c r="I86" s="1003"/>
      <c r="J86" s="1003"/>
      <c r="K86" s="1003"/>
      <c r="L86" s="1003"/>
      <c r="M86" s="1003"/>
      <c r="N86" s="1003"/>
      <c r="O86" s="1003"/>
      <c r="P86" s="1004"/>
      <c r="Q86" s="1005"/>
      <c r="R86" s="999"/>
      <c r="S86" s="999"/>
      <c r="T86" s="999"/>
      <c r="U86" s="999"/>
      <c r="V86" s="999"/>
      <c r="W86" s="999"/>
      <c r="X86" s="999"/>
      <c r="Y86" s="999"/>
      <c r="Z86" s="999"/>
      <c r="AA86" s="999"/>
      <c r="AB86" s="999"/>
      <c r="AC86" s="999"/>
      <c r="AD86" s="999"/>
      <c r="AE86" s="999"/>
      <c r="AF86" s="999"/>
      <c r="AG86" s="999"/>
      <c r="AH86" s="999"/>
      <c r="AI86" s="999"/>
      <c r="AJ86" s="999"/>
      <c r="AK86" s="999"/>
      <c r="AL86" s="999"/>
      <c r="AM86" s="999"/>
      <c r="AN86" s="999"/>
      <c r="AO86" s="999"/>
      <c r="AP86" s="999"/>
      <c r="AQ86" s="999"/>
      <c r="AR86" s="999"/>
      <c r="AS86" s="999"/>
      <c r="AT86" s="999"/>
      <c r="AU86" s="999"/>
      <c r="AV86" s="999"/>
      <c r="AW86" s="999"/>
      <c r="AX86" s="999"/>
      <c r="AY86" s="999"/>
      <c r="AZ86" s="1000"/>
      <c r="BA86" s="1000"/>
      <c r="BB86" s="1000"/>
      <c r="BC86" s="1000"/>
      <c r="BD86" s="1001"/>
      <c r="BE86" s="237"/>
      <c r="BF86" s="237"/>
      <c r="BG86" s="237"/>
      <c r="BH86" s="237"/>
      <c r="BI86" s="237"/>
      <c r="BJ86" s="237"/>
      <c r="BK86" s="237"/>
      <c r="BL86" s="237"/>
      <c r="BM86" s="237"/>
      <c r="BN86" s="237"/>
      <c r="BO86" s="237"/>
      <c r="BP86" s="237"/>
      <c r="BQ86" s="234">
        <v>80</v>
      </c>
      <c r="BR86" s="239"/>
      <c r="BS86" s="973"/>
      <c r="BT86" s="974"/>
      <c r="BU86" s="974"/>
      <c r="BV86" s="974"/>
      <c r="BW86" s="974"/>
      <c r="BX86" s="974"/>
      <c r="BY86" s="974"/>
      <c r="BZ86" s="974"/>
      <c r="CA86" s="974"/>
      <c r="CB86" s="974"/>
      <c r="CC86" s="974"/>
      <c r="CD86" s="974"/>
      <c r="CE86" s="974"/>
      <c r="CF86" s="974"/>
      <c r="CG86" s="983"/>
      <c r="CH86" s="984"/>
      <c r="CI86" s="985"/>
      <c r="CJ86" s="985"/>
      <c r="CK86" s="985"/>
      <c r="CL86" s="986"/>
      <c r="CM86" s="984"/>
      <c r="CN86" s="985"/>
      <c r="CO86" s="985"/>
      <c r="CP86" s="985"/>
      <c r="CQ86" s="986"/>
      <c r="CR86" s="984"/>
      <c r="CS86" s="985"/>
      <c r="CT86" s="985"/>
      <c r="CU86" s="985"/>
      <c r="CV86" s="986"/>
      <c r="CW86" s="984"/>
      <c r="CX86" s="985"/>
      <c r="CY86" s="985"/>
      <c r="CZ86" s="985"/>
      <c r="DA86" s="986"/>
      <c r="DB86" s="984"/>
      <c r="DC86" s="985"/>
      <c r="DD86" s="985"/>
      <c r="DE86" s="985"/>
      <c r="DF86" s="986"/>
      <c r="DG86" s="984"/>
      <c r="DH86" s="985"/>
      <c r="DI86" s="985"/>
      <c r="DJ86" s="985"/>
      <c r="DK86" s="986"/>
      <c r="DL86" s="984"/>
      <c r="DM86" s="985"/>
      <c r="DN86" s="985"/>
      <c r="DO86" s="985"/>
      <c r="DP86" s="986"/>
      <c r="DQ86" s="984"/>
      <c r="DR86" s="985"/>
      <c r="DS86" s="985"/>
      <c r="DT86" s="985"/>
      <c r="DU86" s="986"/>
      <c r="DV86" s="973"/>
      <c r="DW86" s="974"/>
      <c r="DX86" s="974"/>
      <c r="DY86" s="974"/>
      <c r="DZ86" s="975"/>
      <c r="EA86" s="226"/>
    </row>
    <row r="87" spans="1:131" ht="26.25" customHeight="1" x14ac:dyDescent="0.15">
      <c r="A87" s="240">
        <v>20</v>
      </c>
      <c r="B87" s="992"/>
      <c r="C87" s="993"/>
      <c r="D87" s="993"/>
      <c r="E87" s="993"/>
      <c r="F87" s="993"/>
      <c r="G87" s="993"/>
      <c r="H87" s="993"/>
      <c r="I87" s="993"/>
      <c r="J87" s="993"/>
      <c r="K87" s="993"/>
      <c r="L87" s="993"/>
      <c r="M87" s="993"/>
      <c r="N87" s="993"/>
      <c r="O87" s="993"/>
      <c r="P87" s="994"/>
      <c r="Q87" s="995"/>
      <c r="R87" s="996"/>
      <c r="S87" s="996"/>
      <c r="T87" s="996"/>
      <c r="U87" s="996"/>
      <c r="V87" s="996"/>
      <c r="W87" s="996"/>
      <c r="X87" s="996"/>
      <c r="Y87" s="996"/>
      <c r="Z87" s="996"/>
      <c r="AA87" s="996"/>
      <c r="AB87" s="996"/>
      <c r="AC87" s="996"/>
      <c r="AD87" s="996"/>
      <c r="AE87" s="996"/>
      <c r="AF87" s="996"/>
      <c r="AG87" s="996"/>
      <c r="AH87" s="996"/>
      <c r="AI87" s="996"/>
      <c r="AJ87" s="996"/>
      <c r="AK87" s="996"/>
      <c r="AL87" s="996"/>
      <c r="AM87" s="996"/>
      <c r="AN87" s="996"/>
      <c r="AO87" s="996"/>
      <c r="AP87" s="996"/>
      <c r="AQ87" s="996"/>
      <c r="AR87" s="996"/>
      <c r="AS87" s="996"/>
      <c r="AT87" s="996"/>
      <c r="AU87" s="996"/>
      <c r="AV87" s="996"/>
      <c r="AW87" s="996"/>
      <c r="AX87" s="996"/>
      <c r="AY87" s="996"/>
      <c r="AZ87" s="997"/>
      <c r="BA87" s="997"/>
      <c r="BB87" s="997"/>
      <c r="BC87" s="997"/>
      <c r="BD87" s="998"/>
      <c r="BE87" s="237"/>
      <c r="BF87" s="237"/>
      <c r="BG87" s="237"/>
      <c r="BH87" s="237"/>
      <c r="BI87" s="237"/>
      <c r="BJ87" s="237"/>
      <c r="BK87" s="237"/>
      <c r="BL87" s="237"/>
      <c r="BM87" s="237"/>
      <c r="BN87" s="237"/>
      <c r="BO87" s="237"/>
      <c r="BP87" s="237"/>
      <c r="BQ87" s="234">
        <v>81</v>
      </c>
      <c r="BR87" s="239"/>
      <c r="BS87" s="973"/>
      <c r="BT87" s="974"/>
      <c r="BU87" s="974"/>
      <c r="BV87" s="974"/>
      <c r="BW87" s="974"/>
      <c r="BX87" s="974"/>
      <c r="BY87" s="974"/>
      <c r="BZ87" s="974"/>
      <c r="CA87" s="974"/>
      <c r="CB87" s="974"/>
      <c r="CC87" s="974"/>
      <c r="CD87" s="974"/>
      <c r="CE87" s="974"/>
      <c r="CF87" s="974"/>
      <c r="CG87" s="983"/>
      <c r="CH87" s="984"/>
      <c r="CI87" s="985"/>
      <c r="CJ87" s="985"/>
      <c r="CK87" s="985"/>
      <c r="CL87" s="986"/>
      <c r="CM87" s="984"/>
      <c r="CN87" s="985"/>
      <c r="CO87" s="985"/>
      <c r="CP87" s="985"/>
      <c r="CQ87" s="986"/>
      <c r="CR87" s="984"/>
      <c r="CS87" s="985"/>
      <c r="CT87" s="985"/>
      <c r="CU87" s="985"/>
      <c r="CV87" s="986"/>
      <c r="CW87" s="984"/>
      <c r="CX87" s="985"/>
      <c r="CY87" s="985"/>
      <c r="CZ87" s="985"/>
      <c r="DA87" s="986"/>
      <c r="DB87" s="984"/>
      <c r="DC87" s="985"/>
      <c r="DD87" s="985"/>
      <c r="DE87" s="985"/>
      <c r="DF87" s="986"/>
      <c r="DG87" s="984"/>
      <c r="DH87" s="985"/>
      <c r="DI87" s="985"/>
      <c r="DJ87" s="985"/>
      <c r="DK87" s="986"/>
      <c r="DL87" s="984"/>
      <c r="DM87" s="985"/>
      <c r="DN87" s="985"/>
      <c r="DO87" s="985"/>
      <c r="DP87" s="986"/>
      <c r="DQ87" s="984"/>
      <c r="DR87" s="985"/>
      <c r="DS87" s="985"/>
      <c r="DT87" s="985"/>
      <c r="DU87" s="986"/>
      <c r="DV87" s="973"/>
      <c r="DW87" s="974"/>
      <c r="DX87" s="974"/>
      <c r="DY87" s="974"/>
      <c r="DZ87" s="975"/>
      <c r="EA87" s="226"/>
    </row>
    <row r="88" spans="1:131" ht="26.25" customHeight="1" thickBot="1" x14ac:dyDescent="0.2">
      <c r="A88" s="236" t="s">
        <v>389</v>
      </c>
      <c r="B88" s="965" t="s">
        <v>430</v>
      </c>
      <c r="C88" s="966"/>
      <c r="D88" s="966"/>
      <c r="E88" s="966"/>
      <c r="F88" s="966"/>
      <c r="G88" s="966"/>
      <c r="H88" s="966"/>
      <c r="I88" s="966"/>
      <c r="J88" s="966"/>
      <c r="K88" s="966"/>
      <c r="L88" s="966"/>
      <c r="M88" s="966"/>
      <c r="N88" s="966"/>
      <c r="O88" s="966"/>
      <c r="P88" s="976"/>
      <c r="Q88" s="990"/>
      <c r="R88" s="991"/>
      <c r="S88" s="991"/>
      <c r="T88" s="991"/>
      <c r="U88" s="991"/>
      <c r="V88" s="991"/>
      <c r="W88" s="991"/>
      <c r="X88" s="991"/>
      <c r="Y88" s="991"/>
      <c r="Z88" s="991"/>
      <c r="AA88" s="991"/>
      <c r="AB88" s="991"/>
      <c r="AC88" s="991"/>
      <c r="AD88" s="991"/>
      <c r="AE88" s="991"/>
      <c r="AF88" s="987">
        <v>8059</v>
      </c>
      <c r="AG88" s="987"/>
      <c r="AH88" s="987"/>
      <c r="AI88" s="987"/>
      <c r="AJ88" s="987"/>
      <c r="AK88" s="991"/>
      <c r="AL88" s="991"/>
      <c r="AM88" s="991"/>
      <c r="AN88" s="991"/>
      <c r="AO88" s="991"/>
      <c r="AP88" s="987">
        <v>1338</v>
      </c>
      <c r="AQ88" s="987"/>
      <c r="AR88" s="987"/>
      <c r="AS88" s="987"/>
      <c r="AT88" s="987"/>
      <c r="AU88" s="987">
        <v>587</v>
      </c>
      <c r="AV88" s="987"/>
      <c r="AW88" s="987"/>
      <c r="AX88" s="987"/>
      <c r="AY88" s="987"/>
      <c r="AZ88" s="988"/>
      <c r="BA88" s="988"/>
      <c r="BB88" s="988"/>
      <c r="BC88" s="988"/>
      <c r="BD88" s="989"/>
      <c r="BE88" s="237"/>
      <c r="BF88" s="237"/>
      <c r="BG88" s="237"/>
      <c r="BH88" s="237"/>
      <c r="BI88" s="237"/>
      <c r="BJ88" s="237"/>
      <c r="BK88" s="237"/>
      <c r="BL88" s="237"/>
      <c r="BM88" s="237"/>
      <c r="BN88" s="237"/>
      <c r="BO88" s="237"/>
      <c r="BP88" s="237"/>
      <c r="BQ88" s="234">
        <v>82</v>
      </c>
      <c r="BR88" s="239"/>
      <c r="BS88" s="973"/>
      <c r="BT88" s="974"/>
      <c r="BU88" s="974"/>
      <c r="BV88" s="974"/>
      <c r="BW88" s="974"/>
      <c r="BX88" s="974"/>
      <c r="BY88" s="974"/>
      <c r="BZ88" s="974"/>
      <c r="CA88" s="974"/>
      <c r="CB88" s="974"/>
      <c r="CC88" s="974"/>
      <c r="CD88" s="974"/>
      <c r="CE88" s="974"/>
      <c r="CF88" s="974"/>
      <c r="CG88" s="983"/>
      <c r="CH88" s="984"/>
      <c r="CI88" s="985"/>
      <c r="CJ88" s="985"/>
      <c r="CK88" s="985"/>
      <c r="CL88" s="986"/>
      <c r="CM88" s="984"/>
      <c r="CN88" s="985"/>
      <c r="CO88" s="985"/>
      <c r="CP88" s="985"/>
      <c r="CQ88" s="986"/>
      <c r="CR88" s="984"/>
      <c r="CS88" s="985"/>
      <c r="CT88" s="985"/>
      <c r="CU88" s="985"/>
      <c r="CV88" s="986"/>
      <c r="CW88" s="984"/>
      <c r="CX88" s="985"/>
      <c r="CY88" s="985"/>
      <c r="CZ88" s="985"/>
      <c r="DA88" s="986"/>
      <c r="DB88" s="984"/>
      <c r="DC88" s="985"/>
      <c r="DD88" s="985"/>
      <c r="DE88" s="985"/>
      <c r="DF88" s="986"/>
      <c r="DG88" s="984"/>
      <c r="DH88" s="985"/>
      <c r="DI88" s="985"/>
      <c r="DJ88" s="985"/>
      <c r="DK88" s="986"/>
      <c r="DL88" s="984"/>
      <c r="DM88" s="985"/>
      <c r="DN88" s="985"/>
      <c r="DO88" s="985"/>
      <c r="DP88" s="986"/>
      <c r="DQ88" s="984"/>
      <c r="DR88" s="985"/>
      <c r="DS88" s="985"/>
      <c r="DT88" s="985"/>
      <c r="DU88" s="986"/>
      <c r="DV88" s="973"/>
      <c r="DW88" s="974"/>
      <c r="DX88" s="974"/>
      <c r="DY88" s="974"/>
      <c r="DZ88" s="975"/>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73"/>
      <c r="BT89" s="974"/>
      <c r="BU89" s="974"/>
      <c r="BV89" s="974"/>
      <c r="BW89" s="974"/>
      <c r="BX89" s="974"/>
      <c r="BY89" s="974"/>
      <c r="BZ89" s="974"/>
      <c r="CA89" s="974"/>
      <c r="CB89" s="974"/>
      <c r="CC89" s="974"/>
      <c r="CD89" s="974"/>
      <c r="CE89" s="974"/>
      <c r="CF89" s="974"/>
      <c r="CG89" s="983"/>
      <c r="CH89" s="984"/>
      <c r="CI89" s="985"/>
      <c r="CJ89" s="985"/>
      <c r="CK89" s="985"/>
      <c r="CL89" s="986"/>
      <c r="CM89" s="984"/>
      <c r="CN89" s="985"/>
      <c r="CO89" s="985"/>
      <c r="CP89" s="985"/>
      <c r="CQ89" s="986"/>
      <c r="CR89" s="984"/>
      <c r="CS89" s="985"/>
      <c r="CT89" s="985"/>
      <c r="CU89" s="985"/>
      <c r="CV89" s="986"/>
      <c r="CW89" s="984"/>
      <c r="CX89" s="985"/>
      <c r="CY89" s="985"/>
      <c r="CZ89" s="985"/>
      <c r="DA89" s="986"/>
      <c r="DB89" s="984"/>
      <c r="DC89" s="985"/>
      <c r="DD89" s="985"/>
      <c r="DE89" s="985"/>
      <c r="DF89" s="986"/>
      <c r="DG89" s="984"/>
      <c r="DH89" s="985"/>
      <c r="DI89" s="985"/>
      <c r="DJ89" s="985"/>
      <c r="DK89" s="986"/>
      <c r="DL89" s="984"/>
      <c r="DM89" s="985"/>
      <c r="DN89" s="985"/>
      <c r="DO89" s="985"/>
      <c r="DP89" s="986"/>
      <c r="DQ89" s="984"/>
      <c r="DR89" s="985"/>
      <c r="DS89" s="985"/>
      <c r="DT89" s="985"/>
      <c r="DU89" s="986"/>
      <c r="DV89" s="973"/>
      <c r="DW89" s="974"/>
      <c r="DX89" s="974"/>
      <c r="DY89" s="974"/>
      <c r="DZ89" s="975"/>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73"/>
      <c r="BT90" s="974"/>
      <c r="BU90" s="974"/>
      <c r="BV90" s="974"/>
      <c r="BW90" s="974"/>
      <c r="BX90" s="974"/>
      <c r="BY90" s="974"/>
      <c r="BZ90" s="974"/>
      <c r="CA90" s="974"/>
      <c r="CB90" s="974"/>
      <c r="CC90" s="974"/>
      <c r="CD90" s="974"/>
      <c r="CE90" s="974"/>
      <c r="CF90" s="974"/>
      <c r="CG90" s="983"/>
      <c r="CH90" s="984"/>
      <c r="CI90" s="985"/>
      <c r="CJ90" s="985"/>
      <c r="CK90" s="985"/>
      <c r="CL90" s="986"/>
      <c r="CM90" s="984"/>
      <c r="CN90" s="985"/>
      <c r="CO90" s="985"/>
      <c r="CP90" s="985"/>
      <c r="CQ90" s="986"/>
      <c r="CR90" s="984"/>
      <c r="CS90" s="985"/>
      <c r="CT90" s="985"/>
      <c r="CU90" s="985"/>
      <c r="CV90" s="986"/>
      <c r="CW90" s="984"/>
      <c r="CX90" s="985"/>
      <c r="CY90" s="985"/>
      <c r="CZ90" s="985"/>
      <c r="DA90" s="986"/>
      <c r="DB90" s="984"/>
      <c r="DC90" s="985"/>
      <c r="DD90" s="985"/>
      <c r="DE90" s="985"/>
      <c r="DF90" s="986"/>
      <c r="DG90" s="984"/>
      <c r="DH90" s="985"/>
      <c r="DI90" s="985"/>
      <c r="DJ90" s="985"/>
      <c r="DK90" s="986"/>
      <c r="DL90" s="984"/>
      <c r="DM90" s="985"/>
      <c r="DN90" s="985"/>
      <c r="DO90" s="985"/>
      <c r="DP90" s="986"/>
      <c r="DQ90" s="984"/>
      <c r="DR90" s="985"/>
      <c r="DS90" s="985"/>
      <c r="DT90" s="985"/>
      <c r="DU90" s="986"/>
      <c r="DV90" s="973"/>
      <c r="DW90" s="974"/>
      <c r="DX90" s="974"/>
      <c r="DY90" s="974"/>
      <c r="DZ90" s="975"/>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73"/>
      <c r="BT91" s="974"/>
      <c r="BU91" s="974"/>
      <c r="BV91" s="974"/>
      <c r="BW91" s="974"/>
      <c r="BX91" s="974"/>
      <c r="BY91" s="974"/>
      <c r="BZ91" s="974"/>
      <c r="CA91" s="974"/>
      <c r="CB91" s="974"/>
      <c r="CC91" s="974"/>
      <c r="CD91" s="974"/>
      <c r="CE91" s="974"/>
      <c r="CF91" s="974"/>
      <c r="CG91" s="983"/>
      <c r="CH91" s="984"/>
      <c r="CI91" s="985"/>
      <c r="CJ91" s="985"/>
      <c r="CK91" s="985"/>
      <c r="CL91" s="986"/>
      <c r="CM91" s="984"/>
      <c r="CN91" s="985"/>
      <c r="CO91" s="985"/>
      <c r="CP91" s="985"/>
      <c r="CQ91" s="986"/>
      <c r="CR91" s="984"/>
      <c r="CS91" s="985"/>
      <c r="CT91" s="985"/>
      <c r="CU91" s="985"/>
      <c r="CV91" s="986"/>
      <c r="CW91" s="984"/>
      <c r="CX91" s="985"/>
      <c r="CY91" s="985"/>
      <c r="CZ91" s="985"/>
      <c r="DA91" s="986"/>
      <c r="DB91" s="984"/>
      <c r="DC91" s="985"/>
      <c r="DD91" s="985"/>
      <c r="DE91" s="985"/>
      <c r="DF91" s="986"/>
      <c r="DG91" s="984"/>
      <c r="DH91" s="985"/>
      <c r="DI91" s="985"/>
      <c r="DJ91" s="985"/>
      <c r="DK91" s="986"/>
      <c r="DL91" s="984"/>
      <c r="DM91" s="985"/>
      <c r="DN91" s="985"/>
      <c r="DO91" s="985"/>
      <c r="DP91" s="986"/>
      <c r="DQ91" s="984"/>
      <c r="DR91" s="985"/>
      <c r="DS91" s="985"/>
      <c r="DT91" s="985"/>
      <c r="DU91" s="986"/>
      <c r="DV91" s="973"/>
      <c r="DW91" s="974"/>
      <c r="DX91" s="974"/>
      <c r="DY91" s="974"/>
      <c r="DZ91" s="975"/>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73"/>
      <c r="BT92" s="974"/>
      <c r="BU92" s="974"/>
      <c r="BV92" s="974"/>
      <c r="BW92" s="974"/>
      <c r="BX92" s="974"/>
      <c r="BY92" s="974"/>
      <c r="BZ92" s="974"/>
      <c r="CA92" s="974"/>
      <c r="CB92" s="974"/>
      <c r="CC92" s="974"/>
      <c r="CD92" s="974"/>
      <c r="CE92" s="974"/>
      <c r="CF92" s="974"/>
      <c r="CG92" s="983"/>
      <c r="CH92" s="984"/>
      <c r="CI92" s="985"/>
      <c r="CJ92" s="985"/>
      <c r="CK92" s="985"/>
      <c r="CL92" s="986"/>
      <c r="CM92" s="984"/>
      <c r="CN92" s="985"/>
      <c r="CO92" s="985"/>
      <c r="CP92" s="985"/>
      <c r="CQ92" s="986"/>
      <c r="CR92" s="984"/>
      <c r="CS92" s="985"/>
      <c r="CT92" s="985"/>
      <c r="CU92" s="985"/>
      <c r="CV92" s="986"/>
      <c r="CW92" s="984"/>
      <c r="CX92" s="985"/>
      <c r="CY92" s="985"/>
      <c r="CZ92" s="985"/>
      <c r="DA92" s="986"/>
      <c r="DB92" s="984"/>
      <c r="DC92" s="985"/>
      <c r="DD92" s="985"/>
      <c r="DE92" s="985"/>
      <c r="DF92" s="986"/>
      <c r="DG92" s="984"/>
      <c r="DH92" s="985"/>
      <c r="DI92" s="985"/>
      <c r="DJ92" s="985"/>
      <c r="DK92" s="986"/>
      <c r="DL92" s="984"/>
      <c r="DM92" s="985"/>
      <c r="DN92" s="985"/>
      <c r="DO92" s="985"/>
      <c r="DP92" s="986"/>
      <c r="DQ92" s="984"/>
      <c r="DR92" s="985"/>
      <c r="DS92" s="985"/>
      <c r="DT92" s="985"/>
      <c r="DU92" s="986"/>
      <c r="DV92" s="973"/>
      <c r="DW92" s="974"/>
      <c r="DX92" s="974"/>
      <c r="DY92" s="974"/>
      <c r="DZ92" s="975"/>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73"/>
      <c r="BT93" s="974"/>
      <c r="BU93" s="974"/>
      <c r="BV93" s="974"/>
      <c r="BW93" s="974"/>
      <c r="BX93" s="974"/>
      <c r="BY93" s="974"/>
      <c r="BZ93" s="974"/>
      <c r="CA93" s="974"/>
      <c r="CB93" s="974"/>
      <c r="CC93" s="974"/>
      <c r="CD93" s="974"/>
      <c r="CE93" s="974"/>
      <c r="CF93" s="974"/>
      <c r="CG93" s="983"/>
      <c r="CH93" s="984"/>
      <c r="CI93" s="985"/>
      <c r="CJ93" s="985"/>
      <c r="CK93" s="985"/>
      <c r="CL93" s="986"/>
      <c r="CM93" s="984"/>
      <c r="CN93" s="985"/>
      <c r="CO93" s="985"/>
      <c r="CP93" s="985"/>
      <c r="CQ93" s="986"/>
      <c r="CR93" s="984"/>
      <c r="CS93" s="985"/>
      <c r="CT93" s="985"/>
      <c r="CU93" s="985"/>
      <c r="CV93" s="986"/>
      <c r="CW93" s="984"/>
      <c r="CX93" s="985"/>
      <c r="CY93" s="985"/>
      <c r="CZ93" s="985"/>
      <c r="DA93" s="986"/>
      <c r="DB93" s="984"/>
      <c r="DC93" s="985"/>
      <c r="DD93" s="985"/>
      <c r="DE93" s="985"/>
      <c r="DF93" s="986"/>
      <c r="DG93" s="984"/>
      <c r="DH93" s="985"/>
      <c r="DI93" s="985"/>
      <c r="DJ93" s="985"/>
      <c r="DK93" s="986"/>
      <c r="DL93" s="984"/>
      <c r="DM93" s="985"/>
      <c r="DN93" s="985"/>
      <c r="DO93" s="985"/>
      <c r="DP93" s="986"/>
      <c r="DQ93" s="984"/>
      <c r="DR93" s="985"/>
      <c r="DS93" s="985"/>
      <c r="DT93" s="985"/>
      <c r="DU93" s="986"/>
      <c r="DV93" s="973"/>
      <c r="DW93" s="974"/>
      <c r="DX93" s="974"/>
      <c r="DY93" s="974"/>
      <c r="DZ93" s="975"/>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73"/>
      <c r="BT94" s="974"/>
      <c r="BU94" s="974"/>
      <c r="BV94" s="974"/>
      <c r="BW94" s="974"/>
      <c r="BX94" s="974"/>
      <c r="BY94" s="974"/>
      <c r="BZ94" s="974"/>
      <c r="CA94" s="974"/>
      <c r="CB94" s="974"/>
      <c r="CC94" s="974"/>
      <c r="CD94" s="974"/>
      <c r="CE94" s="974"/>
      <c r="CF94" s="974"/>
      <c r="CG94" s="983"/>
      <c r="CH94" s="984"/>
      <c r="CI94" s="985"/>
      <c r="CJ94" s="985"/>
      <c r="CK94" s="985"/>
      <c r="CL94" s="986"/>
      <c r="CM94" s="984"/>
      <c r="CN94" s="985"/>
      <c r="CO94" s="985"/>
      <c r="CP94" s="985"/>
      <c r="CQ94" s="986"/>
      <c r="CR94" s="984"/>
      <c r="CS94" s="985"/>
      <c r="CT94" s="985"/>
      <c r="CU94" s="985"/>
      <c r="CV94" s="986"/>
      <c r="CW94" s="984"/>
      <c r="CX94" s="985"/>
      <c r="CY94" s="985"/>
      <c r="CZ94" s="985"/>
      <c r="DA94" s="986"/>
      <c r="DB94" s="984"/>
      <c r="DC94" s="985"/>
      <c r="DD94" s="985"/>
      <c r="DE94" s="985"/>
      <c r="DF94" s="986"/>
      <c r="DG94" s="984"/>
      <c r="DH94" s="985"/>
      <c r="DI94" s="985"/>
      <c r="DJ94" s="985"/>
      <c r="DK94" s="986"/>
      <c r="DL94" s="984"/>
      <c r="DM94" s="985"/>
      <c r="DN94" s="985"/>
      <c r="DO94" s="985"/>
      <c r="DP94" s="986"/>
      <c r="DQ94" s="984"/>
      <c r="DR94" s="985"/>
      <c r="DS94" s="985"/>
      <c r="DT94" s="985"/>
      <c r="DU94" s="986"/>
      <c r="DV94" s="973"/>
      <c r="DW94" s="974"/>
      <c r="DX94" s="974"/>
      <c r="DY94" s="974"/>
      <c r="DZ94" s="975"/>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73"/>
      <c r="BT95" s="974"/>
      <c r="BU95" s="974"/>
      <c r="BV95" s="974"/>
      <c r="BW95" s="974"/>
      <c r="BX95" s="974"/>
      <c r="BY95" s="974"/>
      <c r="BZ95" s="974"/>
      <c r="CA95" s="974"/>
      <c r="CB95" s="974"/>
      <c r="CC95" s="974"/>
      <c r="CD95" s="974"/>
      <c r="CE95" s="974"/>
      <c r="CF95" s="974"/>
      <c r="CG95" s="983"/>
      <c r="CH95" s="984"/>
      <c r="CI95" s="985"/>
      <c r="CJ95" s="985"/>
      <c r="CK95" s="985"/>
      <c r="CL95" s="986"/>
      <c r="CM95" s="984"/>
      <c r="CN95" s="985"/>
      <c r="CO95" s="985"/>
      <c r="CP95" s="985"/>
      <c r="CQ95" s="986"/>
      <c r="CR95" s="984"/>
      <c r="CS95" s="985"/>
      <c r="CT95" s="985"/>
      <c r="CU95" s="985"/>
      <c r="CV95" s="986"/>
      <c r="CW95" s="984"/>
      <c r="CX95" s="985"/>
      <c r="CY95" s="985"/>
      <c r="CZ95" s="985"/>
      <c r="DA95" s="986"/>
      <c r="DB95" s="984"/>
      <c r="DC95" s="985"/>
      <c r="DD95" s="985"/>
      <c r="DE95" s="985"/>
      <c r="DF95" s="986"/>
      <c r="DG95" s="984"/>
      <c r="DH95" s="985"/>
      <c r="DI95" s="985"/>
      <c r="DJ95" s="985"/>
      <c r="DK95" s="986"/>
      <c r="DL95" s="984"/>
      <c r="DM95" s="985"/>
      <c r="DN95" s="985"/>
      <c r="DO95" s="985"/>
      <c r="DP95" s="986"/>
      <c r="DQ95" s="984"/>
      <c r="DR95" s="985"/>
      <c r="DS95" s="985"/>
      <c r="DT95" s="985"/>
      <c r="DU95" s="986"/>
      <c r="DV95" s="973"/>
      <c r="DW95" s="974"/>
      <c r="DX95" s="974"/>
      <c r="DY95" s="974"/>
      <c r="DZ95" s="975"/>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73"/>
      <c r="BT96" s="974"/>
      <c r="BU96" s="974"/>
      <c r="BV96" s="974"/>
      <c r="BW96" s="974"/>
      <c r="BX96" s="974"/>
      <c r="BY96" s="974"/>
      <c r="BZ96" s="974"/>
      <c r="CA96" s="974"/>
      <c r="CB96" s="974"/>
      <c r="CC96" s="974"/>
      <c r="CD96" s="974"/>
      <c r="CE96" s="974"/>
      <c r="CF96" s="974"/>
      <c r="CG96" s="983"/>
      <c r="CH96" s="984"/>
      <c r="CI96" s="985"/>
      <c r="CJ96" s="985"/>
      <c r="CK96" s="985"/>
      <c r="CL96" s="986"/>
      <c r="CM96" s="984"/>
      <c r="CN96" s="985"/>
      <c r="CO96" s="985"/>
      <c r="CP96" s="985"/>
      <c r="CQ96" s="986"/>
      <c r="CR96" s="984"/>
      <c r="CS96" s="985"/>
      <c r="CT96" s="985"/>
      <c r="CU96" s="985"/>
      <c r="CV96" s="986"/>
      <c r="CW96" s="984"/>
      <c r="CX96" s="985"/>
      <c r="CY96" s="985"/>
      <c r="CZ96" s="985"/>
      <c r="DA96" s="986"/>
      <c r="DB96" s="984"/>
      <c r="DC96" s="985"/>
      <c r="DD96" s="985"/>
      <c r="DE96" s="985"/>
      <c r="DF96" s="986"/>
      <c r="DG96" s="984"/>
      <c r="DH96" s="985"/>
      <c r="DI96" s="985"/>
      <c r="DJ96" s="985"/>
      <c r="DK96" s="986"/>
      <c r="DL96" s="984"/>
      <c r="DM96" s="985"/>
      <c r="DN96" s="985"/>
      <c r="DO96" s="985"/>
      <c r="DP96" s="986"/>
      <c r="DQ96" s="984"/>
      <c r="DR96" s="985"/>
      <c r="DS96" s="985"/>
      <c r="DT96" s="985"/>
      <c r="DU96" s="986"/>
      <c r="DV96" s="973"/>
      <c r="DW96" s="974"/>
      <c r="DX96" s="974"/>
      <c r="DY96" s="974"/>
      <c r="DZ96" s="975"/>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73"/>
      <c r="BT97" s="974"/>
      <c r="BU97" s="974"/>
      <c r="BV97" s="974"/>
      <c r="BW97" s="974"/>
      <c r="BX97" s="974"/>
      <c r="BY97" s="974"/>
      <c r="BZ97" s="974"/>
      <c r="CA97" s="974"/>
      <c r="CB97" s="974"/>
      <c r="CC97" s="974"/>
      <c r="CD97" s="974"/>
      <c r="CE97" s="974"/>
      <c r="CF97" s="974"/>
      <c r="CG97" s="983"/>
      <c r="CH97" s="984"/>
      <c r="CI97" s="985"/>
      <c r="CJ97" s="985"/>
      <c r="CK97" s="985"/>
      <c r="CL97" s="986"/>
      <c r="CM97" s="984"/>
      <c r="CN97" s="985"/>
      <c r="CO97" s="985"/>
      <c r="CP97" s="985"/>
      <c r="CQ97" s="986"/>
      <c r="CR97" s="984"/>
      <c r="CS97" s="985"/>
      <c r="CT97" s="985"/>
      <c r="CU97" s="985"/>
      <c r="CV97" s="986"/>
      <c r="CW97" s="984"/>
      <c r="CX97" s="985"/>
      <c r="CY97" s="985"/>
      <c r="CZ97" s="985"/>
      <c r="DA97" s="986"/>
      <c r="DB97" s="984"/>
      <c r="DC97" s="985"/>
      <c r="DD97" s="985"/>
      <c r="DE97" s="985"/>
      <c r="DF97" s="986"/>
      <c r="DG97" s="984"/>
      <c r="DH97" s="985"/>
      <c r="DI97" s="985"/>
      <c r="DJ97" s="985"/>
      <c r="DK97" s="986"/>
      <c r="DL97" s="984"/>
      <c r="DM97" s="985"/>
      <c r="DN97" s="985"/>
      <c r="DO97" s="985"/>
      <c r="DP97" s="986"/>
      <c r="DQ97" s="984"/>
      <c r="DR97" s="985"/>
      <c r="DS97" s="985"/>
      <c r="DT97" s="985"/>
      <c r="DU97" s="986"/>
      <c r="DV97" s="973"/>
      <c r="DW97" s="974"/>
      <c r="DX97" s="974"/>
      <c r="DY97" s="974"/>
      <c r="DZ97" s="975"/>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73"/>
      <c r="BT98" s="974"/>
      <c r="BU98" s="974"/>
      <c r="BV98" s="974"/>
      <c r="BW98" s="974"/>
      <c r="BX98" s="974"/>
      <c r="BY98" s="974"/>
      <c r="BZ98" s="974"/>
      <c r="CA98" s="974"/>
      <c r="CB98" s="974"/>
      <c r="CC98" s="974"/>
      <c r="CD98" s="974"/>
      <c r="CE98" s="974"/>
      <c r="CF98" s="974"/>
      <c r="CG98" s="983"/>
      <c r="CH98" s="984"/>
      <c r="CI98" s="985"/>
      <c r="CJ98" s="985"/>
      <c r="CK98" s="985"/>
      <c r="CL98" s="986"/>
      <c r="CM98" s="984"/>
      <c r="CN98" s="985"/>
      <c r="CO98" s="985"/>
      <c r="CP98" s="985"/>
      <c r="CQ98" s="986"/>
      <c r="CR98" s="984"/>
      <c r="CS98" s="985"/>
      <c r="CT98" s="985"/>
      <c r="CU98" s="985"/>
      <c r="CV98" s="986"/>
      <c r="CW98" s="984"/>
      <c r="CX98" s="985"/>
      <c r="CY98" s="985"/>
      <c r="CZ98" s="985"/>
      <c r="DA98" s="986"/>
      <c r="DB98" s="984"/>
      <c r="DC98" s="985"/>
      <c r="DD98" s="985"/>
      <c r="DE98" s="985"/>
      <c r="DF98" s="986"/>
      <c r="DG98" s="984"/>
      <c r="DH98" s="985"/>
      <c r="DI98" s="985"/>
      <c r="DJ98" s="985"/>
      <c r="DK98" s="986"/>
      <c r="DL98" s="984"/>
      <c r="DM98" s="985"/>
      <c r="DN98" s="985"/>
      <c r="DO98" s="985"/>
      <c r="DP98" s="986"/>
      <c r="DQ98" s="984"/>
      <c r="DR98" s="985"/>
      <c r="DS98" s="985"/>
      <c r="DT98" s="985"/>
      <c r="DU98" s="986"/>
      <c r="DV98" s="973"/>
      <c r="DW98" s="974"/>
      <c r="DX98" s="974"/>
      <c r="DY98" s="974"/>
      <c r="DZ98" s="975"/>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73"/>
      <c r="BT99" s="974"/>
      <c r="BU99" s="974"/>
      <c r="BV99" s="974"/>
      <c r="BW99" s="974"/>
      <c r="BX99" s="974"/>
      <c r="BY99" s="974"/>
      <c r="BZ99" s="974"/>
      <c r="CA99" s="974"/>
      <c r="CB99" s="974"/>
      <c r="CC99" s="974"/>
      <c r="CD99" s="974"/>
      <c r="CE99" s="974"/>
      <c r="CF99" s="974"/>
      <c r="CG99" s="983"/>
      <c r="CH99" s="984"/>
      <c r="CI99" s="985"/>
      <c r="CJ99" s="985"/>
      <c r="CK99" s="985"/>
      <c r="CL99" s="986"/>
      <c r="CM99" s="984"/>
      <c r="CN99" s="985"/>
      <c r="CO99" s="985"/>
      <c r="CP99" s="985"/>
      <c r="CQ99" s="986"/>
      <c r="CR99" s="984"/>
      <c r="CS99" s="985"/>
      <c r="CT99" s="985"/>
      <c r="CU99" s="985"/>
      <c r="CV99" s="986"/>
      <c r="CW99" s="984"/>
      <c r="CX99" s="985"/>
      <c r="CY99" s="985"/>
      <c r="CZ99" s="985"/>
      <c r="DA99" s="986"/>
      <c r="DB99" s="984"/>
      <c r="DC99" s="985"/>
      <c r="DD99" s="985"/>
      <c r="DE99" s="985"/>
      <c r="DF99" s="986"/>
      <c r="DG99" s="984"/>
      <c r="DH99" s="985"/>
      <c r="DI99" s="985"/>
      <c r="DJ99" s="985"/>
      <c r="DK99" s="986"/>
      <c r="DL99" s="984"/>
      <c r="DM99" s="985"/>
      <c r="DN99" s="985"/>
      <c r="DO99" s="985"/>
      <c r="DP99" s="986"/>
      <c r="DQ99" s="984"/>
      <c r="DR99" s="985"/>
      <c r="DS99" s="985"/>
      <c r="DT99" s="985"/>
      <c r="DU99" s="986"/>
      <c r="DV99" s="973"/>
      <c r="DW99" s="974"/>
      <c r="DX99" s="974"/>
      <c r="DY99" s="974"/>
      <c r="DZ99" s="975"/>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73"/>
      <c r="BT100" s="974"/>
      <c r="BU100" s="974"/>
      <c r="BV100" s="974"/>
      <c r="BW100" s="974"/>
      <c r="BX100" s="974"/>
      <c r="BY100" s="974"/>
      <c r="BZ100" s="974"/>
      <c r="CA100" s="974"/>
      <c r="CB100" s="974"/>
      <c r="CC100" s="974"/>
      <c r="CD100" s="974"/>
      <c r="CE100" s="974"/>
      <c r="CF100" s="974"/>
      <c r="CG100" s="983"/>
      <c r="CH100" s="984"/>
      <c r="CI100" s="985"/>
      <c r="CJ100" s="985"/>
      <c r="CK100" s="985"/>
      <c r="CL100" s="986"/>
      <c r="CM100" s="984"/>
      <c r="CN100" s="985"/>
      <c r="CO100" s="985"/>
      <c r="CP100" s="985"/>
      <c r="CQ100" s="986"/>
      <c r="CR100" s="984"/>
      <c r="CS100" s="985"/>
      <c r="CT100" s="985"/>
      <c r="CU100" s="985"/>
      <c r="CV100" s="986"/>
      <c r="CW100" s="984"/>
      <c r="CX100" s="985"/>
      <c r="CY100" s="985"/>
      <c r="CZ100" s="985"/>
      <c r="DA100" s="986"/>
      <c r="DB100" s="984"/>
      <c r="DC100" s="985"/>
      <c r="DD100" s="985"/>
      <c r="DE100" s="985"/>
      <c r="DF100" s="986"/>
      <c r="DG100" s="984"/>
      <c r="DH100" s="985"/>
      <c r="DI100" s="985"/>
      <c r="DJ100" s="985"/>
      <c r="DK100" s="986"/>
      <c r="DL100" s="984"/>
      <c r="DM100" s="985"/>
      <c r="DN100" s="985"/>
      <c r="DO100" s="985"/>
      <c r="DP100" s="986"/>
      <c r="DQ100" s="984"/>
      <c r="DR100" s="985"/>
      <c r="DS100" s="985"/>
      <c r="DT100" s="985"/>
      <c r="DU100" s="986"/>
      <c r="DV100" s="973"/>
      <c r="DW100" s="974"/>
      <c r="DX100" s="974"/>
      <c r="DY100" s="974"/>
      <c r="DZ100" s="975"/>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73"/>
      <c r="BT101" s="974"/>
      <c r="BU101" s="974"/>
      <c r="BV101" s="974"/>
      <c r="BW101" s="974"/>
      <c r="BX101" s="974"/>
      <c r="BY101" s="974"/>
      <c r="BZ101" s="974"/>
      <c r="CA101" s="974"/>
      <c r="CB101" s="974"/>
      <c r="CC101" s="974"/>
      <c r="CD101" s="974"/>
      <c r="CE101" s="974"/>
      <c r="CF101" s="974"/>
      <c r="CG101" s="983"/>
      <c r="CH101" s="984"/>
      <c r="CI101" s="985"/>
      <c r="CJ101" s="985"/>
      <c r="CK101" s="985"/>
      <c r="CL101" s="986"/>
      <c r="CM101" s="984"/>
      <c r="CN101" s="985"/>
      <c r="CO101" s="985"/>
      <c r="CP101" s="985"/>
      <c r="CQ101" s="986"/>
      <c r="CR101" s="984"/>
      <c r="CS101" s="985"/>
      <c r="CT101" s="985"/>
      <c r="CU101" s="985"/>
      <c r="CV101" s="986"/>
      <c r="CW101" s="984"/>
      <c r="CX101" s="985"/>
      <c r="CY101" s="985"/>
      <c r="CZ101" s="985"/>
      <c r="DA101" s="986"/>
      <c r="DB101" s="984"/>
      <c r="DC101" s="985"/>
      <c r="DD101" s="985"/>
      <c r="DE101" s="985"/>
      <c r="DF101" s="986"/>
      <c r="DG101" s="984"/>
      <c r="DH101" s="985"/>
      <c r="DI101" s="985"/>
      <c r="DJ101" s="985"/>
      <c r="DK101" s="986"/>
      <c r="DL101" s="984"/>
      <c r="DM101" s="985"/>
      <c r="DN101" s="985"/>
      <c r="DO101" s="985"/>
      <c r="DP101" s="986"/>
      <c r="DQ101" s="984"/>
      <c r="DR101" s="985"/>
      <c r="DS101" s="985"/>
      <c r="DT101" s="985"/>
      <c r="DU101" s="986"/>
      <c r="DV101" s="973"/>
      <c r="DW101" s="974"/>
      <c r="DX101" s="974"/>
      <c r="DY101" s="974"/>
      <c r="DZ101" s="975"/>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389</v>
      </c>
      <c r="BR102" s="965" t="s">
        <v>431</v>
      </c>
      <c r="BS102" s="966"/>
      <c r="BT102" s="966"/>
      <c r="BU102" s="966"/>
      <c r="BV102" s="966"/>
      <c r="BW102" s="966"/>
      <c r="BX102" s="966"/>
      <c r="BY102" s="966"/>
      <c r="BZ102" s="966"/>
      <c r="CA102" s="966"/>
      <c r="CB102" s="966"/>
      <c r="CC102" s="966"/>
      <c r="CD102" s="966"/>
      <c r="CE102" s="966"/>
      <c r="CF102" s="966"/>
      <c r="CG102" s="976"/>
      <c r="CH102" s="977"/>
      <c r="CI102" s="978"/>
      <c r="CJ102" s="978"/>
      <c r="CK102" s="978"/>
      <c r="CL102" s="979"/>
      <c r="CM102" s="977"/>
      <c r="CN102" s="978"/>
      <c r="CO102" s="978"/>
      <c r="CP102" s="978"/>
      <c r="CQ102" s="979"/>
      <c r="CR102" s="980" t="s">
        <v>617</v>
      </c>
      <c r="CS102" s="981"/>
      <c r="CT102" s="981"/>
      <c r="CU102" s="981"/>
      <c r="CV102" s="982"/>
      <c r="CW102" s="980" t="s">
        <v>617</v>
      </c>
      <c r="CX102" s="981"/>
      <c r="CY102" s="981"/>
      <c r="CZ102" s="981"/>
      <c r="DA102" s="982"/>
      <c r="DB102" s="980">
        <v>89</v>
      </c>
      <c r="DC102" s="981"/>
      <c r="DD102" s="981"/>
      <c r="DE102" s="981"/>
      <c r="DF102" s="982"/>
      <c r="DG102" s="980" t="s">
        <v>617</v>
      </c>
      <c r="DH102" s="981"/>
      <c r="DI102" s="981"/>
      <c r="DJ102" s="981"/>
      <c r="DK102" s="982"/>
      <c r="DL102" s="980">
        <v>39</v>
      </c>
      <c r="DM102" s="981"/>
      <c r="DN102" s="981"/>
      <c r="DO102" s="981"/>
      <c r="DP102" s="982"/>
      <c r="DQ102" s="980">
        <v>4</v>
      </c>
      <c r="DR102" s="981"/>
      <c r="DS102" s="981"/>
      <c r="DT102" s="981"/>
      <c r="DU102" s="982"/>
      <c r="DV102" s="965"/>
      <c r="DW102" s="966"/>
      <c r="DX102" s="966"/>
      <c r="DY102" s="966"/>
      <c r="DZ102" s="967"/>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68" t="s">
        <v>432</v>
      </c>
      <c r="BR103" s="968"/>
      <c r="BS103" s="968"/>
      <c r="BT103" s="968"/>
      <c r="BU103" s="968"/>
      <c r="BV103" s="968"/>
      <c r="BW103" s="968"/>
      <c r="BX103" s="968"/>
      <c r="BY103" s="968"/>
      <c r="BZ103" s="968"/>
      <c r="CA103" s="968"/>
      <c r="CB103" s="968"/>
      <c r="CC103" s="968"/>
      <c r="CD103" s="968"/>
      <c r="CE103" s="968"/>
      <c r="CF103" s="968"/>
      <c r="CG103" s="968"/>
      <c r="CH103" s="968"/>
      <c r="CI103" s="968"/>
      <c r="CJ103" s="968"/>
      <c r="CK103" s="968"/>
      <c r="CL103" s="968"/>
      <c r="CM103" s="968"/>
      <c r="CN103" s="968"/>
      <c r="CO103" s="968"/>
      <c r="CP103" s="968"/>
      <c r="CQ103" s="968"/>
      <c r="CR103" s="968"/>
      <c r="CS103" s="968"/>
      <c r="CT103" s="968"/>
      <c r="CU103" s="968"/>
      <c r="CV103" s="968"/>
      <c r="CW103" s="968"/>
      <c r="CX103" s="968"/>
      <c r="CY103" s="968"/>
      <c r="CZ103" s="968"/>
      <c r="DA103" s="968"/>
      <c r="DB103" s="968"/>
      <c r="DC103" s="968"/>
      <c r="DD103" s="968"/>
      <c r="DE103" s="968"/>
      <c r="DF103" s="968"/>
      <c r="DG103" s="968"/>
      <c r="DH103" s="968"/>
      <c r="DI103" s="968"/>
      <c r="DJ103" s="968"/>
      <c r="DK103" s="968"/>
      <c r="DL103" s="968"/>
      <c r="DM103" s="968"/>
      <c r="DN103" s="968"/>
      <c r="DO103" s="968"/>
      <c r="DP103" s="968"/>
      <c r="DQ103" s="968"/>
      <c r="DR103" s="968"/>
      <c r="DS103" s="968"/>
      <c r="DT103" s="968"/>
      <c r="DU103" s="968"/>
      <c r="DV103" s="968"/>
      <c r="DW103" s="968"/>
      <c r="DX103" s="968"/>
      <c r="DY103" s="968"/>
      <c r="DZ103" s="968"/>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69" t="s">
        <v>433</v>
      </c>
      <c r="BR104" s="969"/>
      <c r="BS104" s="969"/>
      <c r="BT104" s="969"/>
      <c r="BU104" s="969"/>
      <c r="BV104" s="969"/>
      <c r="BW104" s="969"/>
      <c r="BX104" s="969"/>
      <c r="BY104" s="969"/>
      <c r="BZ104" s="969"/>
      <c r="CA104" s="969"/>
      <c r="CB104" s="969"/>
      <c r="CC104" s="969"/>
      <c r="CD104" s="969"/>
      <c r="CE104" s="969"/>
      <c r="CF104" s="969"/>
      <c r="CG104" s="969"/>
      <c r="CH104" s="969"/>
      <c r="CI104" s="969"/>
      <c r="CJ104" s="969"/>
      <c r="CK104" s="969"/>
      <c r="CL104" s="969"/>
      <c r="CM104" s="969"/>
      <c r="CN104" s="969"/>
      <c r="CO104" s="969"/>
      <c r="CP104" s="969"/>
      <c r="CQ104" s="969"/>
      <c r="CR104" s="969"/>
      <c r="CS104" s="969"/>
      <c r="CT104" s="969"/>
      <c r="CU104" s="969"/>
      <c r="CV104" s="969"/>
      <c r="CW104" s="969"/>
      <c r="CX104" s="969"/>
      <c r="CY104" s="969"/>
      <c r="CZ104" s="969"/>
      <c r="DA104" s="969"/>
      <c r="DB104" s="969"/>
      <c r="DC104" s="969"/>
      <c r="DD104" s="969"/>
      <c r="DE104" s="969"/>
      <c r="DF104" s="969"/>
      <c r="DG104" s="969"/>
      <c r="DH104" s="969"/>
      <c r="DI104" s="969"/>
      <c r="DJ104" s="969"/>
      <c r="DK104" s="969"/>
      <c r="DL104" s="969"/>
      <c r="DM104" s="969"/>
      <c r="DN104" s="969"/>
      <c r="DO104" s="969"/>
      <c r="DP104" s="969"/>
      <c r="DQ104" s="969"/>
      <c r="DR104" s="969"/>
      <c r="DS104" s="969"/>
      <c r="DT104" s="969"/>
      <c r="DU104" s="969"/>
      <c r="DV104" s="969"/>
      <c r="DW104" s="969"/>
      <c r="DX104" s="969"/>
      <c r="DY104" s="969"/>
      <c r="DZ104" s="969"/>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434</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435</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970" t="s">
        <v>436</v>
      </c>
      <c r="B108" s="971"/>
      <c r="C108" s="971"/>
      <c r="D108" s="971"/>
      <c r="E108" s="971"/>
      <c r="F108" s="971"/>
      <c r="G108" s="971"/>
      <c r="H108" s="971"/>
      <c r="I108" s="971"/>
      <c r="J108" s="971"/>
      <c r="K108" s="971"/>
      <c r="L108" s="971"/>
      <c r="M108" s="971"/>
      <c r="N108" s="971"/>
      <c r="O108" s="971"/>
      <c r="P108" s="971"/>
      <c r="Q108" s="971"/>
      <c r="R108" s="971"/>
      <c r="S108" s="971"/>
      <c r="T108" s="971"/>
      <c r="U108" s="971"/>
      <c r="V108" s="971"/>
      <c r="W108" s="971"/>
      <c r="X108" s="971"/>
      <c r="Y108" s="971"/>
      <c r="Z108" s="971"/>
      <c r="AA108" s="971"/>
      <c r="AB108" s="971"/>
      <c r="AC108" s="971"/>
      <c r="AD108" s="971"/>
      <c r="AE108" s="971"/>
      <c r="AF108" s="971"/>
      <c r="AG108" s="971"/>
      <c r="AH108" s="971"/>
      <c r="AI108" s="971"/>
      <c r="AJ108" s="971"/>
      <c r="AK108" s="971"/>
      <c r="AL108" s="971"/>
      <c r="AM108" s="971"/>
      <c r="AN108" s="971"/>
      <c r="AO108" s="971"/>
      <c r="AP108" s="971"/>
      <c r="AQ108" s="971"/>
      <c r="AR108" s="971"/>
      <c r="AS108" s="971"/>
      <c r="AT108" s="972"/>
      <c r="AU108" s="970" t="s">
        <v>437</v>
      </c>
      <c r="AV108" s="971"/>
      <c r="AW108" s="971"/>
      <c r="AX108" s="971"/>
      <c r="AY108" s="971"/>
      <c r="AZ108" s="971"/>
      <c r="BA108" s="971"/>
      <c r="BB108" s="971"/>
      <c r="BC108" s="971"/>
      <c r="BD108" s="971"/>
      <c r="BE108" s="971"/>
      <c r="BF108" s="971"/>
      <c r="BG108" s="971"/>
      <c r="BH108" s="971"/>
      <c r="BI108" s="971"/>
      <c r="BJ108" s="971"/>
      <c r="BK108" s="971"/>
      <c r="BL108" s="971"/>
      <c r="BM108" s="971"/>
      <c r="BN108" s="971"/>
      <c r="BO108" s="971"/>
      <c r="BP108" s="971"/>
      <c r="BQ108" s="971"/>
      <c r="BR108" s="971"/>
      <c r="BS108" s="971"/>
      <c r="BT108" s="971"/>
      <c r="BU108" s="971"/>
      <c r="BV108" s="971"/>
      <c r="BW108" s="971"/>
      <c r="BX108" s="971"/>
      <c r="BY108" s="971"/>
      <c r="BZ108" s="971"/>
      <c r="CA108" s="971"/>
      <c r="CB108" s="971"/>
      <c r="CC108" s="971"/>
      <c r="CD108" s="971"/>
      <c r="CE108" s="971"/>
      <c r="CF108" s="971"/>
      <c r="CG108" s="971"/>
      <c r="CH108" s="971"/>
      <c r="CI108" s="971"/>
      <c r="CJ108" s="971"/>
      <c r="CK108" s="971"/>
      <c r="CL108" s="971"/>
      <c r="CM108" s="971"/>
      <c r="CN108" s="971"/>
      <c r="CO108" s="971"/>
      <c r="CP108" s="971"/>
      <c r="CQ108" s="971"/>
      <c r="CR108" s="971"/>
      <c r="CS108" s="971"/>
      <c r="CT108" s="971"/>
      <c r="CU108" s="971"/>
      <c r="CV108" s="971"/>
      <c r="CW108" s="971"/>
      <c r="CX108" s="971"/>
      <c r="CY108" s="971"/>
      <c r="CZ108" s="971"/>
      <c r="DA108" s="971"/>
      <c r="DB108" s="971"/>
      <c r="DC108" s="971"/>
      <c r="DD108" s="971"/>
      <c r="DE108" s="971"/>
      <c r="DF108" s="971"/>
      <c r="DG108" s="971"/>
      <c r="DH108" s="971"/>
      <c r="DI108" s="971"/>
      <c r="DJ108" s="971"/>
      <c r="DK108" s="971"/>
      <c r="DL108" s="971"/>
      <c r="DM108" s="971"/>
      <c r="DN108" s="971"/>
      <c r="DO108" s="971"/>
      <c r="DP108" s="971"/>
      <c r="DQ108" s="971"/>
      <c r="DR108" s="971"/>
      <c r="DS108" s="971"/>
      <c r="DT108" s="971"/>
      <c r="DU108" s="971"/>
      <c r="DV108" s="971"/>
      <c r="DW108" s="971"/>
      <c r="DX108" s="971"/>
      <c r="DY108" s="971"/>
      <c r="DZ108" s="972"/>
    </row>
    <row r="109" spans="1:131" s="226" customFormat="1" ht="26.25" customHeight="1" x14ac:dyDescent="0.15">
      <c r="A109" s="923" t="s">
        <v>438</v>
      </c>
      <c r="B109" s="924"/>
      <c r="C109" s="924"/>
      <c r="D109" s="924"/>
      <c r="E109" s="924"/>
      <c r="F109" s="924"/>
      <c r="G109" s="924"/>
      <c r="H109" s="924"/>
      <c r="I109" s="924"/>
      <c r="J109" s="924"/>
      <c r="K109" s="924"/>
      <c r="L109" s="924"/>
      <c r="M109" s="924"/>
      <c r="N109" s="924"/>
      <c r="O109" s="924"/>
      <c r="P109" s="924"/>
      <c r="Q109" s="924"/>
      <c r="R109" s="924"/>
      <c r="S109" s="924"/>
      <c r="T109" s="924"/>
      <c r="U109" s="924"/>
      <c r="V109" s="924"/>
      <c r="W109" s="924"/>
      <c r="X109" s="924"/>
      <c r="Y109" s="924"/>
      <c r="Z109" s="925"/>
      <c r="AA109" s="926" t="s">
        <v>439</v>
      </c>
      <c r="AB109" s="924"/>
      <c r="AC109" s="924"/>
      <c r="AD109" s="924"/>
      <c r="AE109" s="925"/>
      <c r="AF109" s="926" t="s">
        <v>440</v>
      </c>
      <c r="AG109" s="924"/>
      <c r="AH109" s="924"/>
      <c r="AI109" s="924"/>
      <c r="AJ109" s="925"/>
      <c r="AK109" s="926" t="s">
        <v>302</v>
      </c>
      <c r="AL109" s="924"/>
      <c r="AM109" s="924"/>
      <c r="AN109" s="924"/>
      <c r="AO109" s="925"/>
      <c r="AP109" s="926" t="s">
        <v>441</v>
      </c>
      <c r="AQ109" s="924"/>
      <c r="AR109" s="924"/>
      <c r="AS109" s="924"/>
      <c r="AT109" s="957"/>
      <c r="AU109" s="923" t="s">
        <v>438</v>
      </c>
      <c r="AV109" s="924"/>
      <c r="AW109" s="924"/>
      <c r="AX109" s="924"/>
      <c r="AY109" s="924"/>
      <c r="AZ109" s="924"/>
      <c r="BA109" s="924"/>
      <c r="BB109" s="924"/>
      <c r="BC109" s="924"/>
      <c r="BD109" s="924"/>
      <c r="BE109" s="924"/>
      <c r="BF109" s="924"/>
      <c r="BG109" s="924"/>
      <c r="BH109" s="924"/>
      <c r="BI109" s="924"/>
      <c r="BJ109" s="924"/>
      <c r="BK109" s="924"/>
      <c r="BL109" s="924"/>
      <c r="BM109" s="924"/>
      <c r="BN109" s="924"/>
      <c r="BO109" s="924"/>
      <c r="BP109" s="925"/>
      <c r="BQ109" s="926" t="s">
        <v>439</v>
      </c>
      <c r="BR109" s="924"/>
      <c r="BS109" s="924"/>
      <c r="BT109" s="924"/>
      <c r="BU109" s="925"/>
      <c r="BV109" s="926" t="s">
        <v>440</v>
      </c>
      <c r="BW109" s="924"/>
      <c r="BX109" s="924"/>
      <c r="BY109" s="924"/>
      <c r="BZ109" s="925"/>
      <c r="CA109" s="926" t="s">
        <v>302</v>
      </c>
      <c r="CB109" s="924"/>
      <c r="CC109" s="924"/>
      <c r="CD109" s="924"/>
      <c r="CE109" s="925"/>
      <c r="CF109" s="964" t="s">
        <v>441</v>
      </c>
      <c r="CG109" s="964"/>
      <c r="CH109" s="964"/>
      <c r="CI109" s="964"/>
      <c r="CJ109" s="964"/>
      <c r="CK109" s="926" t="s">
        <v>442</v>
      </c>
      <c r="CL109" s="924"/>
      <c r="CM109" s="924"/>
      <c r="CN109" s="924"/>
      <c r="CO109" s="924"/>
      <c r="CP109" s="924"/>
      <c r="CQ109" s="924"/>
      <c r="CR109" s="924"/>
      <c r="CS109" s="924"/>
      <c r="CT109" s="924"/>
      <c r="CU109" s="924"/>
      <c r="CV109" s="924"/>
      <c r="CW109" s="924"/>
      <c r="CX109" s="924"/>
      <c r="CY109" s="924"/>
      <c r="CZ109" s="924"/>
      <c r="DA109" s="924"/>
      <c r="DB109" s="924"/>
      <c r="DC109" s="924"/>
      <c r="DD109" s="924"/>
      <c r="DE109" s="924"/>
      <c r="DF109" s="925"/>
      <c r="DG109" s="926" t="s">
        <v>439</v>
      </c>
      <c r="DH109" s="924"/>
      <c r="DI109" s="924"/>
      <c r="DJ109" s="924"/>
      <c r="DK109" s="925"/>
      <c r="DL109" s="926" t="s">
        <v>440</v>
      </c>
      <c r="DM109" s="924"/>
      <c r="DN109" s="924"/>
      <c r="DO109" s="924"/>
      <c r="DP109" s="925"/>
      <c r="DQ109" s="926" t="s">
        <v>302</v>
      </c>
      <c r="DR109" s="924"/>
      <c r="DS109" s="924"/>
      <c r="DT109" s="924"/>
      <c r="DU109" s="925"/>
      <c r="DV109" s="926" t="s">
        <v>441</v>
      </c>
      <c r="DW109" s="924"/>
      <c r="DX109" s="924"/>
      <c r="DY109" s="924"/>
      <c r="DZ109" s="957"/>
    </row>
    <row r="110" spans="1:131" s="226" customFormat="1" ht="26.25" customHeight="1" x14ac:dyDescent="0.15">
      <c r="A110" s="835" t="s">
        <v>443</v>
      </c>
      <c r="B110" s="836"/>
      <c r="C110" s="836"/>
      <c r="D110" s="836"/>
      <c r="E110" s="836"/>
      <c r="F110" s="836"/>
      <c r="G110" s="836"/>
      <c r="H110" s="836"/>
      <c r="I110" s="836"/>
      <c r="J110" s="836"/>
      <c r="K110" s="836"/>
      <c r="L110" s="836"/>
      <c r="M110" s="836"/>
      <c r="N110" s="836"/>
      <c r="O110" s="836"/>
      <c r="P110" s="836"/>
      <c r="Q110" s="836"/>
      <c r="R110" s="836"/>
      <c r="S110" s="836"/>
      <c r="T110" s="836"/>
      <c r="U110" s="836"/>
      <c r="V110" s="836"/>
      <c r="W110" s="836"/>
      <c r="X110" s="836"/>
      <c r="Y110" s="836"/>
      <c r="Z110" s="837"/>
      <c r="AA110" s="916">
        <v>2036844</v>
      </c>
      <c r="AB110" s="917"/>
      <c r="AC110" s="917"/>
      <c r="AD110" s="917"/>
      <c r="AE110" s="918"/>
      <c r="AF110" s="919">
        <v>1970099</v>
      </c>
      <c r="AG110" s="917"/>
      <c r="AH110" s="917"/>
      <c r="AI110" s="917"/>
      <c r="AJ110" s="918"/>
      <c r="AK110" s="919">
        <v>1991013</v>
      </c>
      <c r="AL110" s="917"/>
      <c r="AM110" s="917"/>
      <c r="AN110" s="917"/>
      <c r="AO110" s="918"/>
      <c r="AP110" s="920">
        <v>24.3</v>
      </c>
      <c r="AQ110" s="921"/>
      <c r="AR110" s="921"/>
      <c r="AS110" s="921"/>
      <c r="AT110" s="922"/>
      <c r="AU110" s="958" t="s">
        <v>73</v>
      </c>
      <c r="AV110" s="959"/>
      <c r="AW110" s="959"/>
      <c r="AX110" s="959"/>
      <c r="AY110" s="959"/>
      <c r="AZ110" s="888" t="s">
        <v>444</v>
      </c>
      <c r="BA110" s="836"/>
      <c r="BB110" s="836"/>
      <c r="BC110" s="836"/>
      <c r="BD110" s="836"/>
      <c r="BE110" s="836"/>
      <c r="BF110" s="836"/>
      <c r="BG110" s="836"/>
      <c r="BH110" s="836"/>
      <c r="BI110" s="836"/>
      <c r="BJ110" s="836"/>
      <c r="BK110" s="836"/>
      <c r="BL110" s="836"/>
      <c r="BM110" s="836"/>
      <c r="BN110" s="836"/>
      <c r="BO110" s="836"/>
      <c r="BP110" s="837"/>
      <c r="BQ110" s="889">
        <v>19711809</v>
      </c>
      <c r="BR110" s="870"/>
      <c r="BS110" s="870"/>
      <c r="BT110" s="870"/>
      <c r="BU110" s="870"/>
      <c r="BV110" s="870">
        <v>20129340</v>
      </c>
      <c r="BW110" s="870"/>
      <c r="BX110" s="870"/>
      <c r="BY110" s="870"/>
      <c r="BZ110" s="870"/>
      <c r="CA110" s="870">
        <v>19183688</v>
      </c>
      <c r="CB110" s="870"/>
      <c r="CC110" s="870"/>
      <c r="CD110" s="870"/>
      <c r="CE110" s="870"/>
      <c r="CF110" s="894">
        <v>234.6</v>
      </c>
      <c r="CG110" s="895"/>
      <c r="CH110" s="895"/>
      <c r="CI110" s="895"/>
      <c r="CJ110" s="895"/>
      <c r="CK110" s="954" t="s">
        <v>445</v>
      </c>
      <c r="CL110" s="847"/>
      <c r="CM110" s="888" t="s">
        <v>446</v>
      </c>
      <c r="CN110" s="836"/>
      <c r="CO110" s="836"/>
      <c r="CP110" s="836"/>
      <c r="CQ110" s="836"/>
      <c r="CR110" s="836"/>
      <c r="CS110" s="836"/>
      <c r="CT110" s="836"/>
      <c r="CU110" s="836"/>
      <c r="CV110" s="836"/>
      <c r="CW110" s="836"/>
      <c r="CX110" s="836"/>
      <c r="CY110" s="836"/>
      <c r="CZ110" s="836"/>
      <c r="DA110" s="836"/>
      <c r="DB110" s="836"/>
      <c r="DC110" s="836"/>
      <c r="DD110" s="836"/>
      <c r="DE110" s="836"/>
      <c r="DF110" s="837"/>
      <c r="DG110" s="889" t="s">
        <v>447</v>
      </c>
      <c r="DH110" s="870"/>
      <c r="DI110" s="870"/>
      <c r="DJ110" s="870"/>
      <c r="DK110" s="870"/>
      <c r="DL110" s="870" t="s">
        <v>391</v>
      </c>
      <c r="DM110" s="870"/>
      <c r="DN110" s="870"/>
      <c r="DO110" s="870"/>
      <c r="DP110" s="870"/>
      <c r="DQ110" s="870" t="s">
        <v>447</v>
      </c>
      <c r="DR110" s="870"/>
      <c r="DS110" s="870"/>
      <c r="DT110" s="870"/>
      <c r="DU110" s="870"/>
      <c r="DV110" s="871" t="s">
        <v>391</v>
      </c>
      <c r="DW110" s="871"/>
      <c r="DX110" s="871"/>
      <c r="DY110" s="871"/>
      <c r="DZ110" s="872"/>
    </row>
    <row r="111" spans="1:131" s="226" customFormat="1" ht="26.25" customHeight="1" x14ac:dyDescent="0.15">
      <c r="A111" s="802" t="s">
        <v>448</v>
      </c>
      <c r="B111" s="803"/>
      <c r="C111" s="803"/>
      <c r="D111" s="803"/>
      <c r="E111" s="803"/>
      <c r="F111" s="803"/>
      <c r="G111" s="803"/>
      <c r="H111" s="803"/>
      <c r="I111" s="803"/>
      <c r="J111" s="803"/>
      <c r="K111" s="803"/>
      <c r="L111" s="803"/>
      <c r="M111" s="803"/>
      <c r="N111" s="803"/>
      <c r="O111" s="803"/>
      <c r="P111" s="803"/>
      <c r="Q111" s="803"/>
      <c r="R111" s="803"/>
      <c r="S111" s="803"/>
      <c r="T111" s="803"/>
      <c r="U111" s="803"/>
      <c r="V111" s="803"/>
      <c r="W111" s="803"/>
      <c r="X111" s="803"/>
      <c r="Y111" s="803"/>
      <c r="Z111" s="953"/>
      <c r="AA111" s="946" t="s">
        <v>391</v>
      </c>
      <c r="AB111" s="947"/>
      <c r="AC111" s="947"/>
      <c r="AD111" s="947"/>
      <c r="AE111" s="948"/>
      <c r="AF111" s="949" t="s">
        <v>447</v>
      </c>
      <c r="AG111" s="947"/>
      <c r="AH111" s="947"/>
      <c r="AI111" s="947"/>
      <c r="AJ111" s="948"/>
      <c r="AK111" s="949" t="s">
        <v>447</v>
      </c>
      <c r="AL111" s="947"/>
      <c r="AM111" s="947"/>
      <c r="AN111" s="947"/>
      <c r="AO111" s="948"/>
      <c r="AP111" s="950" t="s">
        <v>447</v>
      </c>
      <c r="AQ111" s="951"/>
      <c r="AR111" s="951"/>
      <c r="AS111" s="951"/>
      <c r="AT111" s="952"/>
      <c r="AU111" s="960"/>
      <c r="AV111" s="961"/>
      <c r="AW111" s="961"/>
      <c r="AX111" s="961"/>
      <c r="AY111" s="961"/>
      <c r="AZ111" s="843" t="s">
        <v>449</v>
      </c>
      <c r="BA111" s="780"/>
      <c r="BB111" s="780"/>
      <c r="BC111" s="780"/>
      <c r="BD111" s="780"/>
      <c r="BE111" s="780"/>
      <c r="BF111" s="780"/>
      <c r="BG111" s="780"/>
      <c r="BH111" s="780"/>
      <c r="BI111" s="780"/>
      <c r="BJ111" s="780"/>
      <c r="BK111" s="780"/>
      <c r="BL111" s="780"/>
      <c r="BM111" s="780"/>
      <c r="BN111" s="780"/>
      <c r="BO111" s="780"/>
      <c r="BP111" s="781"/>
      <c r="BQ111" s="844">
        <v>137598</v>
      </c>
      <c r="BR111" s="845"/>
      <c r="BS111" s="845"/>
      <c r="BT111" s="845"/>
      <c r="BU111" s="845"/>
      <c r="BV111" s="845">
        <v>100840</v>
      </c>
      <c r="BW111" s="845"/>
      <c r="BX111" s="845"/>
      <c r="BY111" s="845"/>
      <c r="BZ111" s="845"/>
      <c r="CA111" s="845">
        <v>72311</v>
      </c>
      <c r="CB111" s="845"/>
      <c r="CC111" s="845"/>
      <c r="CD111" s="845"/>
      <c r="CE111" s="845"/>
      <c r="CF111" s="903">
        <v>0.9</v>
      </c>
      <c r="CG111" s="904"/>
      <c r="CH111" s="904"/>
      <c r="CI111" s="904"/>
      <c r="CJ111" s="904"/>
      <c r="CK111" s="955"/>
      <c r="CL111" s="849"/>
      <c r="CM111" s="843" t="s">
        <v>450</v>
      </c>
      <c r="CN111" s="780"/>
      <c r="CO111" s="780"/>
      <c r="CP111" s="780"/>
      <c r="CQ111" s="780"/>
      <c r="CR111" s="780"/>
      <c r="CS111" s="780"/>
      <c r="CT111" s="780"/>
      <c r="CU111" s="780"/>
      <c r="CV111" s="780"/>
      <c r="CW111" s="780"/>
      <c r="CX111" s="780"/>
      <c r="CY111" s="780"/>
      <c r="CZ111" s="780"/>
      <c r="DA111" s="780"/>
      <c r="DB111" s="780"/>
      <c r="DC111" s="780"/>
      <c r="DD111" s="780"/>
      <c r="DE111" s="780"/>
      <c r="DF111" s="781"/>
      <c r="DG111" s="844" t="s">
        <v>447</v>
      </c>
      <c r="DH111" s="845"/>
      <c r="DI111" s="845"/>
      <c r="DJ111" s="845"/>
      <c r="DK111" s="845"/>
      <c r="DL111" s="845" t="s">
        <v>447</v>
      </c>
      <c r="DM111" s="845"/>
      <c r="DN111" s="845"/>
      <c r="DO111" s="845"/>
      <c r="DP111" s="845"/>
      <c r="DQ111" s="845" t="s">
        <v>447</v>
      </c>
      <c r="DR111" s="845"/>
      <c r="DS111" s="845"/>
      <c r="DT111" s="845"/>
      <c r="DU111" s="845"/>
      <c r="DV111" s="822" t="s">
        <v>447</v>
      </c>
      <c r="DW111" s="822"/>
      <c r="DX111" s="822"/>
      <c r="DY111" s="822"/>
      <c r="DZ111" s="823"/>
    </row>
    <row r="112" spans="1:131" s="226" customFormat="1" ht="26.25" customHeight="1" x14ac:dyDescent="0.15">
      <c r="A112" s="940" t="s">
        <v>451</v>
      </c>
      <c r="B112" s="941"/>
      <c r="C112" s="780" t="s">
        <v>452</v>
      </c>
      <c r="D112" s="780"/>
      <c r="E112" s="780"/>
      <c r="F112" s="780"/>
      <c r="G112" s="780"/>
      <c r="H112" s="780"/>
      <c r="I112" s="780"/>
      <c r="J112" s="780"/>
      <c r="K112" s="780"/>
      <c r="L112" s="780"/>
      <c r="M112" s="780"/>
      <c r="N112" s="780"/>
      <c r="O112" s="780"/>
      <c r="P112" s="780"/>
      <c r="Q112" s="780"/>
      <c r="R112" s="780"/>
      <c r="S112" s="780"/>
      <c r="T112" s="780"/>
      <c r="U112" s="780"/>
      <c r="V112" s="780"/>
      <c r="W112" s="780"/>
      <c r="X112" s="780"/>
      <c r="Y112" s="780"/>
      <c r="Z112" s="781"/>
      <c r="AA112" s="807" t="s">
        <v>391</v>
      </c>
      <c r="AB112" s="808"/>
      <c r="AC112" s="808"/>
      <c r="AD112" s="808"/>
      <c r="AE112" s="809"/>
      <c r="AF112" s="810" t="s">
        <v>391</v>
      </c>
      <c r="AG112" s="808"/>
      <c r="AH112" s="808"/>
      <c r="AI112" s="808"/>
      <c r="AJ112" s="809"/>
      <c r="AK112" s="810" t="s">
        <v>391</v>
      </c>
      <c r="AL112" s="808"/>
      <c r="AM112" s="808"/>
      <c r="AN112" s="808"/>
      <c r="AO112" s="809"/>
      <c r="AP112" s="852" t="s">
        <v>391</v>
      </c>
      <c r="AQ112" s="853"/>
      <c r="AR112" s="853"/>
      <c r="AS112" s="853"/>
      <c r="AT112" s="854"/>
      <c r="AU112" s="960"/>
      <c r="AV112" s="961"/>
      <c r="AW112" s="961"/>
      <c r="AX112" s="961"/>
      <c r="AY112" s="961"/>
      <c r="AZ112" s="843" t="s">
        <v>453</v>
      </c>
      <c r="BA112" s="780"/>
      <c r="BB112" s="780"/>
      <c r="BC112" s="780"/>
      <c r="BD112" s="780"/>
      <c r="BE112" s="780"/>
      <c r="BF112" s="780"/>
      <c r="BG112" s="780"/>
      <c r="BH112" s="780"/>
      <c r="BI112" s="780"/>
      <c r="BJ112" s="780"/>
      <c r="BK112" s="780"/>
      <c r="BL112" s="780"/>
      <c r="BM112" s="780"/>
      <c r="BN112" s="780"/>
      <c r="BO112" s="780"/>
      <c r="BP112" s="781"/>
      <c r="BQ112" s="844">
        <v>4505090</v>
      </c>
      <c r="BR112" s="845"/>
      <c r="BS112" s="845"/>
      <c r="BT112" s="845"/>
      <c r="BU112" s="845"/>
      <c r="BV112" s="845">
        <v>4282659</v>
      </c>
      <c r="BW112" s="845"/>
      <c r="BX112" s="845"/>
      <c r="BY112" s="845"/>
      <c r="BZ112" s="845"/>
      <c r="CA112" s="845">
        <v>4079419</v>
      </c>
      <c r="CB112" s="845"/>
      <c r="CC112" s="845"/>
      <c r="CD112" s="845"/>
      <c r="CE112" s="845"/>
      <c r="CF112" s="903">
        <v>49.9</v>
      </c>
      <c r="CG112" s="904"/>
      <c r="CH112" s="904"/>
      <c r="CI112" s="904"/>
      <c r="CJ112" s="904"/>
      <c r="CK112" s="955"/>
      <c r="CL112" s="849"/>
      <c r="CM112" s="843" t="s">
        <v>454</v>
      </c>
      <c r="CN112" s="780"/>
      <c r="CO112" s="780"/>
      <c r="CP112" s="780"/>
      <c r="CQ112" s="780"/>
      <c r="CR112" s="780"/>
      <c r="CS112" s="780"/>
      <c r="CT112" s="780"/>
      <c r="CU112" s="780"/>
      <c r="CV112" s="780"/>
      <c r="CW112" s="780"/>
      <c r="CX112" s="780"/>
      <c r="CY112" s="780"/>
      <c r="CZ112" s="780"/>
      <c r="DA112" s="780"/>
      <c r="DB112" s="780"/>
      <c r="DC112" s="780"/>
      <c r="DD112" s="780"/>
      <c r="DE112" s="780"/>
      <c r="DF112" s="781"/>
      <c r="DG112" s="844" t="s">
        <v>391</v>
      </c>
      <c r="DH112" s="845"/>
      <c r="DI112" s="845"/>
      <c r="DJ112" s="845"/>
      <c r="DK112" s="845"/>
      <c r="DL112" s="845" t="s">
        <v>391</v>
      </c>
      <c r="DM112" s="845"/>
      <c r="DN112" s="845"/>
      <c r="DO112" s="845"/>
      <c r="DP112" s="845"/>
      <c r="DQ112" s="845" t="s">
        <v>391</v>
      </c>
      <c r="DR112" s="845"/>
      <c r="DS112" s="845"/>
      <c r="DT112" s="845"/>
      <c r="DU112" s="845"/>
      <c r="DV112" s="822" t="s">
        <v>391</v>
      </c>
      <c r="DW112" s="822"/>
      <c r="DX112" s="822"/>
      <c r="DY112" s="822"/>
      <c r="DZ112" s="823"/>
    </row>
    <row r="113" spans="1:130" s="226" customFormat="1" ht="26.25" customHeight="1" x14ac:dyDescent="0.15">
      <c r="A113" s="942"/>
      <c r="B113" s="943"/>
      <c r="C113" s="780" t="s">
        <v>455</v>
      </c>
      <c r="D113" s="780"/>
      <c r="E113" s="780"/>
      <c r="F113" s="780"/>
      <c r="G113" s="780"/>
      <c r="H113" s="780"/>
      <c r="I113" s="780"/>
      <c r="J113" s="780"/>
      <c r="K113" s="780"/>
      <c r="L113" s="780"/>
      <c r="M113" s="780"/>
      <c r="N113" s="780"/>
      <c r="O113" s="780"/>
      <c r="P113" s="780"/>
      <c r="Q113" s="780"/>
      <c r="R113" s="780"/>
      <c r="S113" s="780"/>
      <c r="T113" s="780"/>
      <c r="U113" s="780"/>
      <c r="V113" s="780"/>
      <c r="W113" s="780"/>
      <c r="X113" s="780"/>
      <c r="Y113" s="780"/>
      <c r="Z113" s="781"/>
      <c r="AA113" s="946">
        <v>447631</v>
      </c>
      <c r="AB113" s="947"/>
      <c r="AC113" s="947"/>
      <c r="AD113" s="947"/>
      <c r="AE113" s="948"/>
      <c r="AF113" s="949">
        <v>469757</v>
      </c>
      <c r="AG113" s="947"/>
      <c r="AH113" s="947"/>
      <c r="AI113" s="947"/>
      <c r="AJ113" s="948"/>
      <c r="AK113" s="949">
        <v>519840</v>
      </c>
      <c r="AL113" s="947"/>
      <c r="AM113" s="947"/>
      <c r="AN113" s="947"/>
      <c r="AO113" s="948"/>
      <c r="AP113" s="950">
        <v>6.4</v>
      </c>
      <c r="AQ113" s="951"/>
      <c r="AR113" s="951"/>
      <c r="AS113" s="951"/>
      <c r="AT113" s="952"/>
      <c r="AU113" s="960"/>
      <c r="AV113" s="961"/>
      <c r="AW113" s="961"/>
      <c r="AX113" s="961"/>
      <c r="AY113" s="961"/>
      <c r="AZ113" s="843" t="s">
        <v>456</v>
      </c>
      <c r="BA113" s="780"/>
      <c r="BB113" s="780"/>
      <c r="BC113" s="780"/>
      <c r="BD113" s="780"/>
      <c r="BE113" s="780"/>
      <c r="BF113" s="780"/>
      <c r="BG113" s="780"/>
      <c r="BH113" s="780"/>
      <c r="BI113" s="780"/>
      <c r="BJ113" s="780"/>
      <c r="BK113" s="780"/>
      <c r="BL113" s="780"/>
      <c r="BM113" s="780"/>
      <c r="BN113" s="780"/>
      <c r="BO113" s="780"/>
      <c r="BP113" s="781"/>
      <c r="BQ113" s="844">
        <v>602195</v>
      </c>
      <c r="BR113" s="845"/>
      <c r="BS113" s="845"/>
      <c r="BT113" s="845"/>
      <c r="BU113" s="845"/>
      <c r="BV113" s="845">
        <v>602195</v>
      </c>
      <c r="BW113" s="845"/>
      <c r="BX113" s="845"/>
      <c r="BY113" s="845"/>
      <c r="BZ113" s="845"/>
      <c r="CA113" s="845">
        <v>587017</v>
      </c>
      <c r="CB113" s="845"/>
      <c r="CC113" s="845"/>
      <c r="CD113" s="845"/>
      <c r="CE113" s="845"/>
      <c r="CF113" s="903">
        <v>7.2</v>
      </c>
      <c r="CG113" s="904"/>
      <c r="CH113" s="904"/>
      <c r="CI113" s="904"/>
      <c r="CJ113" s="904"/>
      <c r="CK113" s="955"/>
      <c r="CL113" s="849"/>
      <c r="CM113" s="843" t="s">
        <v>457</v>
      </c>
      <c r="CN113" s="780"/>
      <c r="CO113" s="780"/>
      <c r="CP113" s="780"/>
      <c r="CQ113" s="780"/>
      <c r="CR113" s="780"/>
      <c r="CS113" s="780"/>
      <c r="CT113" s="780"/>
      <c r="CU113" s="780"/>
      <c r="CV113" s="780"/>
      <c r="CW113" s="780"/>
      <c r="CX113" s="780"/>
      <c r="CY113" s="780"/>
      <c r="CZ113" s="780"/>
      <c r="DA113" s="780"/>
      <c r="DB113" s="780"/>
      <c r="DC113" s="780"/>
      <c r="DD113" s="780"/>
      <c r="DE113" s="780"/>
      <c r="DF113" s="781"/>
      <c r="DG113" s="807" t="s">
        <v>391</v>
      </c>
      <c r="DH113" s="808"/>
      <c r="DI113" s="808"/>
      <c r="DJ113" s="808"/>
      <c r="DK113" s="809"/>
      <c r="DL113" s="810" t="s">
        <v>391</v>
      </c>
      <c r="DM113" s="808"/>
      <c r="DN113" s="808"/>
      <c r="DO113" s="808"/>
      <c r="DP113" s="809"/>
      <c r="DQ113" s="810" t="s">
        <v>447</v>
      </c>
      <c r="DR113" s="808"/>
      <c r="DS113" s="808"/>
      <c r="DT113" s="808"/>
      <c r="DU113" s="809"/>
      <c r="DV113" s="852" t="s">
        <v>391</v>
      </c>
      <c r="DW113" s="853"/>
      <c r="DX113" s="853"/>
      <c r="DY113" s="853"/>
      <c r="DZ113" s="854"/>
    </row>
    <row r="114" spans="1:130" s="226" customFormat="1" ht="26.25" customHeight="1" x14ac:dyDescent="0.15">
      <c r="A114" s="942"/>
      <c r="B114" s="943"/>
      <c r="C114" s="780" t="s">
        <v>458</v>
      </c>
      <c r="D114" s="780"/>
      <c r="E114" s="780"/>
      <c r="F114" s="780"/>
      <c r="G114" s="780"/>
      <c r="H114" s="780"/>
      <c r="I114" s="780"/>
      <c r="J114" s="780"/>
      <c r="K114" s="780"/>
      <c r="L114" s="780"/>
      <c r="M114" s="780"/>
      <c r="N114" s="780"/>
      <c r="O114" s="780"/>
      <c r="P114" s="780"/>
      <c r="Q114" s="780"/>
      <c r="R114" s="780"/>
      <c r="S114" s="780"/>
      <c r="T114" s="780"/>
      <c r="U114" s="780"/>
      <c r="V114" s="780"/>
      <c r="W114" s="780"/>
      <c r="X114" s="780"/>
      <c r="Y114" s="780"/>
      <c r="Z114" s="781"/>
      <c r="AA114" s="807">
        <v>36158</v>
      </c>
      <c r="AB114" s="808"/>
      <c r="AC114" s="808"/>
      <c r="AD114" s="808"/>
      <c r="AE114" s="809"/>
      <c r="AF114" s="810">
        <v>535</v>
      </c>
      <c r="AG114" s="808"/>
      <c r="AH114" s="808"/>
      <c r="AI114" s="808"/>
      <c r="AJ114" s="809"/>
      <c r="AK114" s="810">
        <v>15705</v>
      </c>
      <c r="AL114" s="808"/>
      <c r="AM114" s="808"/>
      <c r="AN114" s="808"/>
      <c r="AO114" s="809"/>
      <c r="AP114" s="852">
        <v>0.2</v>
      </c>
      <c r="AQ114" s="853"/>
      <c r="AR114" s="853"/>
      <c r="AS114" s="853"/>
      <c r="AT114" s="854"/>
      <c r="AU114" s="960"/>
      <c r="AV114" s="961"/>
      <c r="AW114" s="961"/>
      <c r="AX114" s="961"/>
      <c r="AY114" s="961"/>
      <c r="AZ114" s="843" t="s">
        <v>459</v>
      </c>
      <c r="BA114" s="780"/>
      <c r="BB114" s="780"/>
      <c r="BC114" s="780"/>
      <c r="BD114" s="780"/>
      <c r="BE114" s="780"/>
      <c r="BF114" s="780"/>
      <c r="BG114" s="780"/>
      <c r="BH114" s="780"/>
      <c r="BI114" s="780"/>
      <c r="BJ114" s="780"/>
      <c r="BK114" s="780"/>
      <c r="BL114" s="780"/>
      <c r="BM114" s="780"/>
      <c r="BN114" s="780"/>
      <c r="BO114" s="780"/>
      <c r="BP114" s="781"/>
      <c r="BQ114" s="844">
        <v>3165686</v>
      </c>
      <c r="BR114" s="845"/>
      <c r="BS114" s="845"/>
      <c r="BT114" s="845"/>
      <c r="BU114" s="845"/>
      <c r="BV114" s="845">
        <v>3243070</v>
      </c>
      <c r="BW114" s="845"/>
      <c r="BX114" s="845"/>
      <c r="BY114" s="845"/>
      <c r="BZ114" s="845"/>
      <c r="CA114" s="845">
        <v>3191448</v>
      </c>
      <c r="CB114" s="845"/>
      <c r="CC114" s="845"/>
      <c r="CD114" s="845"/>
      <c r="CE114" s="845"/>
      <c r="CF114" s="903">
        <v>39</v>
      </c>
      <c r="CG114" s="904"/>
      <c r="CH114" s="904"/>
      <c r="CI114" s="904"/>
      <c r="CJ114" s="904"/>
      <c r="CK114" s="955"/>
      <c r="CL114" s="849"/>
      <c r="CM114" s="843" t="s">
        <v>460</v>
      </c>
      <c r="CN114" s="780"/>
      <c r="CO114" s="780"/>
      <c r="CP114" s="780"/>
      <c r="CQ114" s="780"/>
      <c r="CR114" s="780"/>
      <c r="CS114" s="780"/>
      <c r="CT114" s="780"/>
      <c r="CU114" s="780"/>
      <c r="CV114" s="780"/>
      <c r="CW114" s="780"/>
      <c r="CX114" s="780"/>
      <c r="CY114" s="780"/>
      <c r="CZ114" s="780"/>
      <c r="DA114" s="780"/>
      <c r="DB114" s="780"/>
      <c r="DC114" s="780"/>
      <c r="DD114" s="780"/>
      <c r="DE114" s="780"/>
      <c r="DF114" s="781"/>
      <c r="DG114" s="807" t="s">
        <v>391</v>
      </c>
      <c r="DH114" s="808"/>
      <c r="DI114" s="808"/>
      <c r="DJ114" s="808"/>
      <c r="DK114" s="809"/>
      <c r="DL114" s="810" t="s">
        <v>447</v>
      </c>
      <c r="DM114" s="808"/>
      <c r="DN114" s="808"/>
      <c r="DO114" s="808"/>
      <c r="DP114" s="809"/>
      <c r="DQ114" s="810" t="s">
        <v>447</v>
      </c>
      <c r="DR114" s="808"/>
      <c r="DS114" s="808"/>
      <c r="DT114" s="808"/>
      <c r="DU114" s="809"/>
      <c r="DV114" s="852" t="s">
        <v>447</v>
      </c>
      <c r="DW114" s="853"/>
      <c r="DX114" s="853"/>
      <c r="DY114" s="853"/>
      <c r="DZ114" s="854"/>
    </row>
    <row r="115" spans="1:130" s="226" customFormat="1" ht="26.25" customHeight="1" x14ac:dyDescent="0.15">
      <c r="A115" s="942"/>
      <c r="B115" s="943"/>
      <c r="C115" s="780" t="s">
        <v>461</v>
      </c>
      <c r="D115" s="780"/>
      <c r="E115" s="780"/>
      <c r="F115" s="780"/>
      <c r="G115" s="780"/>
      <c r="H115" s="780"/>
      <c r="I115" s="780"/>
      <c r="J115" s="780"/>
      <c r="K115" s="780"/>
      <c r="L115" s="780"/>
      <c r="M115" s="780"/>
      <c r="N115" s="780"/>
      <c r="O115" s="780"/>
      <c r="P115" s="780"/>
      <c r="Q115" s="780"/>
      <c r="R115" s="780"/>
      <c r="S115" s="780"/>
      <c r="T115" s="780"/>
      <c r="U115" s="780"/>
      <c r="V115" s="780"/>
      <c r="W115" s="780"/>
      <c r="X115" s="780"/>
      <c r="Y115" s="780"/>
      <c r="Z115" s="781"/>
      <c r="AA115" s="946">
        <v>49047</v>
      </c>
      <c r="AB115" s="947"/>
      <c r="AC115" s="947"/>
      <c r="AD115" s="947"/>
      <c r="AE115" s="948"/>
      <c r="AF115" s="949">
        <v>36844</v>
      </c>
      <c r="AG115" s="947"/>
      <c r="AH115" s="947"/>
      <c r="AI115" s="947"/>
      <c r="AJ115" s="948"/>
      <c r="AK115" s="949">
        <v>28532</v>
      </c>
      <c r="AL115" s="947"/>
      <c r="AM115" s="947"/>
      <c r="AN115" s="947"/>
      <c r="AO115" s="948"/>
      <c r="AP115" s="950">
        <v>0.3</v>
      </c>
      <c r="AQ115" s="951"/>
      <c r="AR115" s="951"/>
      <c r="AS115" s="951"/>
      <c r="AT115" s="952"/>
      <c r="AU115" s="960"/>
      <c r="AV115" s="961"/>
      <c r="AW115" s="961"/>
      <c r="AX115" s="961"/>
      <c r="AY115" s="961"/>
      <c r="AZ115" s="843" t="s">
        <v>462</v>
      </c>
      <c r="BA115" s="780"/>
      <c r="BB115" s="780"/>
      <c r="BC115" s="780"/>
      <c r="BD115" s="780"/>
      <c r="BE115" s="780"/>
      <c r="BF115" s="780"/>
      <c r="BG115" s="780"/>
      <c r="BH115" s="780"/>
      <c r="BI115" s="780"/>
      <c r="BJ115" s="780"/>
      <c r="BK115" s="780"/>
      <c r="BL115" s="780"/>
      <c r="BM115" s="780"/>
      <c r="BN115" s="780"/>
      <c r="BO115" s="780"/>
      <c r="BP115" s="781"/>
      <c r="BQ115" s="844">
        <v>13296</v>
      </c>
      <c r="BR115" s="845"/>
      <c r="BS115" s="845"/>
      <c r="BT115" s="845"/>
      <c r="BU115" s="845"/>
      <c r="BV115" s="845">
        <v>4135</v>
      </c>
      <c r="BW115" s="845"/>
      <c r="BX115" s="845"/>
      <c r="BY115" s="845"/>
      <c r="BZ115" s="845"/>
      <c r="CA115" s="845">
        <v>3929</v>
      </c>
      <c r="CB115" s="845"/>
      <c r="CC115" s="845"/>
      <c r="CD115" s="845"/>
      <c r="CE115" s="845"/>
      <c r="CF115" s="903">
        <v>0</v>
      </c>
      <c r="CG115" s="904"/>
      <c r="CH115" s="904"/>
      <c r="CI115" s="904"/>
      <c r="CJ115" s="904"/>
      <c r="CK115" s="955"/>
      <c r="CL115" s="849"/>
      <c r="CM115" s="843" t="s">
        <v>463</v>
      </c>
      <c r="CN115" s="780"/>
      <c r="CO115" s="780"/>
      <c r="CP115" s="780"/>
      <c r="CQ115" s="780"/>
      <c r="CR115" s="780"/>
      <c r="CS115" s="780"/>
      <c r="CT115" s="780"/>
      <c r="CU115" s="780"/>
      <c r="CV115" s="780"/>
      <c r="CW115" s="780"/>
      <c r="CX115" s="780"/>
      <c r="CY115" s="780"/>
      <c r="CZ115" s="780"/>
      <c r="DA115" s="780"/>
      <c r="DB115" s="780"/>
      <c r="DC115" s="780"/>
      <c r="DD115" s="780"/>
      <c r="DE115" s="780"/>
      <c r="DF115" s="781"/>
      <c r="DG115" s="807" t="s">
        <v>391</v>
      </c>
      <c r="DH115" s="808"/>
      <c r="DI115" s="808"/>
      <c r="DJ115" s="808"/>
      <c r="DK115" s="809"/>
      <c r="DL115" s="810" t="s">
        <v>391</v>
      </c>
      <c r="DM115" s="808"/>
      <c r="DN115" s="808"/>
      <c r="DO115" s="808"/>
      <c r="DP115" s="809"/>
      <c r="DQ115" s="810" t="s">
        <v>391</v>
      </c>
      <c r="DR115" s="808"/>
      <c r="DS115" s="808"/>
      <c r="DT115" s="808"/>
      <c r="DU115" s="809"/>
      <c r="DV115" s="852" t="s">
        <v>391</v>
      </c>
      <c r="DW115" s="853"/>
      <c r="DX115" s="853"/>
      <c r="DY115" s="853"/>
      <c r="DZ115" s="854"/>
    </row>
    <row r="116" spans="1:130" s="226" customFormat="1" ht="26.25" customHeight="1" x14ac:dyDescent="0.15">
      <c r="A116" s="944"/>
      <c r="B116" s="945"/>
      <c r="C116" s="867" t="s">
        <v>464</v>
      </c>
      <c r="D116" s="867"/>
      <c r="E116" s="867"/>
      <c r="F116" s="867"/>
      <c r="G116" s="867"/>
      <c r="H116" s="867"/>
      <c r="I116" s="867"/>
      <c r="J116" s="867"/>
      <c r="K116" s="867"/>
      <c r="L116" s="867"/>
      <c r="M116" s="867"/>
      <c r="N116" s="867"/>
      <c r="O116" s="867"/>
      <c r="P116" s="867"/>
      <c r="Q116" s="867"/>
      <c r="R116" s="867"/>
      <c r="S116" s="867"/>
      <c r="T116" s="867"/>
      <c r="U116" s="867"/>
      <c r="V116" s="867"/>
      <c r="W116" s="867"/>
      <c r="X116" s="867"/>
      <c r="Y116" s="867"/>
      <c r="Z116" s="868"/>
      <c r="AA116" s="807">
        <v>34</v>
      </c>
      <c r="AB116" s="808"/>
      <c r="AC116" s="808"/>
      <c r="AD116" s="808"/>
      <c r="AE116" s="809"/>
      <c r="AF116" s="810">
        <v>115</v>
      </c>
      <c r="AG116" s="808"/>
      <c r="AH116" s="808"/>
      <c r="AI116" s="808"/>
      <c r="AJ116" s="809"/>
      <c r="AK116" s="810">
        <v>172</v>
      </c>
      <c r="AL116" s="808"/>
      <c r="AM116" s="808"/>
      <c r="AN116" s="808"/>
      <c r="AO116" s="809"/>
      <c r="AP116" s="852">
        <v>0</v>
      </c>
      <c r="AQ116" s="853"/>
      <c r="AR116" s="853"/>
      <c r="AS116" s="853"/>
      <c r="AT116" s="854"/>
      <c r="AU116" s="960"/>
      <c r="AV116" s="961"/>
      <c r="AW116" s="961"/>
      <c r="AX116" s="961"/>
      <c r="AY116" s="961"/>
      <c r="AZ116" s="937" t="s">
        <v>465</v>
      </c>
      <c r="BA116" s="938"/>
      <c r="BB116" s="938"/>
      <c r="BC116" s="938"/>
      <c r="BD116" s="938"/>
      <c r="BE116" s="938"/>
      <c r="BF116" s="938"/>
      <c r="BG116" s="938"/>
      <c r="BH116" s="938"/>
      <c r="BI116" s="938"/>
      <c r="BJ116" s="938"/>
      <c r="BK116" s="938"/>
      <c r="BL116" s="938"/>
      <c r="BM116" s="938"/>
      <c r="BN116" s="938"/>
      <c r="BO116" s="938"/>
      <c r="BP116" s="939"/>
      <c r="BQ116" s="844" t="s">
        <v>391</v>
      </c>
      <c r="BR116" s="845"/>
      <c r="BS116" s="845"/>
      <c r="BT116" s="845"/>
      <c r="BU116" s="845"/>
      <c r="BV116" s="845" t="s">
        <v>391</v>
      </c>
      <c r="BW116" s="845"/>
      <c r="BX116" s="845"/>
      <c r="BY116" s="845"/>
      <c r="BZ116" s="845"/>
      <c r="CA116" s="845" t="s">
        <v>447</v>
      </c>
      <c r="CB116" s="845"/>
      <c r="CC116" s="845"/>
      <c r="CD116" s="845"/>
      <c r="CE116" s="845"/>
      <c r="CF116" s="903" t="s">
        <v>447</v>
      </c>
      <c r="CG116" s="904"/>
      <c r="CH116" s="904"/>
      <c r="CI116" s="904"/>
      <c r="CJ116" s="904"/>
      <c r="CK116" s="955"/>
      <c r="CL116" s="849"/>
      <c r="CM116" s="843" t="s">
        <v>466</v>
      </c>
      <c r="CN116" s="780"/>
      <c r="CO116" s="780"/>
      <c r="CP116" s="780"/>
      <c r="CQ116" s="780"/>
      <c r="CR116" s="780"/>
      <c r="CS116" s="780"/>
      <c r="CT116" s="780"/>
      <c r="CU116" s="780"/>
      <c r="CV116" s="780"/>
      <c r="CW116" s="780"/>
      <c r="CX116" s="780"/>
      <c r="CY116" s="780"/>
      <c r="CZ116" s="780"/>
      <c r="DA116" s="780"/>
      <c r="DB116" s="780"/>
      <c r="DC116" s="780"/>
      <c r="DD116" s="780"/>
      <c r="DE116" s="780"/>
      <c r="DF116" s="781"/>
      <c r="DG116" s="807" t="s">
        <v>447</v>
      </c>
      <c r="DH116" s="808"/>
      <c r="DI116" s="808"/>
      <c r="DJ116" s="808"/>
      <c r="DK116" s="809"/>
      <c r="DL116" s="810" t="s">
        <v>391</v>
      </c>
      <c r="DM116" s="808"/>
      <c r="DN116" s="808"/>
      <c r="DO116" s="808"/>
      <c r="DP116" s="809"/>
      <c r="DQ116" s="810" t="s">
        <v>391</v>
      </c>
      <c r="DR116" s="808"/>
      <c r="DS116" s="808"/>
      <c r="DT116" s="808"/>
      <c r="DU116" s="809"/>
      <c r="DV116" s="852" t="s">
        <v>391</v>
      </c>
      <c r="DW116" s="853"/>
      <c r="DX116" s="853"/>
      <c r="DY116" s="853"/>
      <c r="DZ116" s="854"/>
    </row>
    <row r="117" spans="1:130" s="226" customFormat="1" ht="26.25" customHeight="1" x14ac:dyDescent="0.15">
      <c r="A117" s="923" t="s">
        <v>185</v>
      </c>
      <c r="B117" s="924"/>
      <c r="C117" s="924"/>
      <c r="D117" s="924"/>
      <c r="E117" s="924"/>
      <c r="F117" s="924"/>
      <c r="G117" s="924"/>
      <c r="H117" s="924"/>
      <c r="I117" s="924"/>
      <c r="J117" s="924"/>
      <c r="K117" s="924"/>
      <c r="L117" s="924"/>
      <c r="M117" s="924"/>
      <c r="N117" s="924"/>
      <c r="O117" s="924"/>
      <c r="P117" s="924"/>
      <c r="Q117" s="924"/>
      <c r="R117" s="924"/>
      <c r="S117" s="924"/>
      <c r="T117" s="924"/>
      <c r="U117" s="924"/>
      <c r="V117" s="924"/>
      <c r="W117" s="924"/>
      <c r="X117" s="924"/>
      <c r="Y117" s="905" t="s">
        <v>467</v>
      </c>
      <c r="Z117" s="925"/>
      <c r="AA117" s="930">
        <v>2569714</v>
      </c>
      <c r="AB117" s="931"/>
      <c r="AC117" s="931"/>
      <c r="AD117" s="931"/>
      <c r="AE117" s="932"/>
      <c r="AF117" s="933">
        <v>2477350</v>
      </c>
      <c r="AG117" s="931"/>
      <c r="AH117" s="931"/>
      <c r="AI117" s="931"/>
      <c r="AJ117" s="932"/>
      <c r="AK117" s="933">
        <v>2555262</v>
      </c>
      <c r="AL117" s="931"/>
      <c r="AM117" s="931"/>
      <c r="AN117" s="931"/>
      <c r="AO117" s="932"/>
      <c r="AP117" s="934"/>
      <c r="AQ117" s="935"/>
      <c r="AR117" s="935"/>
      <c r="AS117" s="935"/>
      <c r="AT117" s="936"/>
      <c r="AU117" s="960"/>
      <c r="AV117" s="961"/>
      <c r="AW117" s="961"/>
      <c r="AX117" s="961"/>
      <c r="AY117" s="961"/>
      <c r="AZ117" s="891" t="s">
        <v>468</v>
      </c>
      <c r="BA117" s="892"/>
      <c r="BB117" s="892"/>
      <c r="BC117" s="892"/>
      <c r="BD117" s="892"/>
      <c r="BE117" s="892"/>
      <c r="BF117" s="892"/>
      <c r="BG117" s="892"/>
      <c r="BH117" s="892"/>
      <c r="BI117" s="892"/>
      <c r="BJ117" s="892"/>
      <c r="BK117" s="892"/>
      <c r="BL117" s="892"/>
      <c r="BM117" s="892"/>
      <c r="BN117" s="892"/>
      <c r="BO117" s="892"/>
      <c r="BP117" s="893"/>
      <c r="BQ117" s="844" t="s">
        <v>421</v>
      </c>
      <c r="BR117" s="845"/>
      <c r="BS117" s="845"/>
      <c r="BT117" s="845"/>
      <c r="BU117" s="845"/>
      <c r="BV117" s="845" t="s">
        <v>391</v>
      </c>
      <c r="BW117" s="845"/>
      <c r="BX117" s="845"/>
      <c r="BY117" s="845"/>
      <c r="BZ117" s="845"/>
      <c r="CA117" s="845" t="s">
        <v>469</v>
      </c>
      <c r="CB117" s="845"/>
      <c r="CC117" s="845"/>
      <c r="CD117" s="845"/>
      <c r="CE117" s="845"/>
      <c r="CF117" s="903" t="s">
        <v>470</v>
      </c>
      <c r="CG117" s="904"/>
      <c r="CH117" s="904"/>
      <c r="CI117" s="904"/>
      <c r="CJ117" s="904"/>
      <c r="CK117" s="955"/>
      <c r="CL117" s="849"/>
      <c r="CM117" s="843" t="s">
        <v>471</v>
      </c>
      <c r="CN117" s="780"/>
      <c r="CO117" s="780"/>
      <c r="CP117" s="780"/>
      <c r="CQ117" s="780"/>
      <c r="CR117" s="780"/>
      <c r="CS117" s="780"/>
      <c r="CT117" s="780"/>
      <c r="CU117" s="780"/>
      <c r="CV117" s="780"/>
      <c r="CW117" s="780"/>
      <c r="CX117" s="780"/>
      <c r="CY117" s="780"/>
      <c r="CZ117" s="780"/>
      <c r="DA117" s="780"/>
      <c r="DB117" s="780"/>
      <c r="DC117" s="780"/>
      <c r="DD117" s="780"/>
      <c r="DE117" s="780"/>
      <c r="DF117" s="781"/>
      <c r="DG117" s="807" t="s">
        <v>391</v>
      </c>
      <c r="DH117" s="808"/>
      <c r="DI117" s="808"/>
      <c r="DJ117" s="808"/>
      <c r="DK117" s="809"/>
      <c r="DL117" s="810" t="s">
        <v>472</v>
      </c>
      <c r="DM117" s="808"/>
      <c r="DN117" s="808"/>
      <c r="DO117" s="808"/>
      <c r="DP117" s="809"/>
      <c r="DQ117" s="810" t="s">
        <v>391</v>
      </c>
      <c r="DR117" s="808"/>
      <c r="DS117" s="808"/>
      <c r="DT117" s="808"/>
      <c r="DU117" s="809"/>
      <c r="DV117" s="852" t="s">
        <v>472</v>
      </c>
      <c r="DW117" s="853"/>
      <c r="DX117" s="853"/>
      <c r="DY117" s="853"/>
      <c r="DZ117" s="854"/>
    </row>
    <row r="118" spans="1:130" s="226" customFormat="1" ht="26.25" customHeight="1" x14ac:dyDescent="0.15">
      <c r="A118" s="923" t="s">
        <v>442</v>
      </c>
      <c r="B118" s="924"/>
      <c r="C118" s="924"/>
      <c r="D118" s="924"/>
      <c r="E118" s="924"/>
      <c r="F118" s="924"/>
      <c r="G118" s="924"/>
      <c r="H118" s="924"/>
      <c r="I118" s="924"/>
      <c r="J118" s="924"/>
      <c r="K118" s="924"/>
      <c r="L118" s="924"/>
      <c r="M118" s="924"/>
      <c r="N118" s="924"/>
      <c r="O118" s="924"/>
      <c r="P118" s="924"/>
      <c r="Q118" s="924"/>
      <c r="R118" s="924"/>
      <c r="S118" s="924"/>
      <c r="T118" s="924"/>
      <c r="U118" s="924"/>
      <c r="V118" s="924"/>
      <c r="W118" s="924"/>
      <c r="X118" s="924"/>
      <c r="Y118" s="924"/>
      <c r="Z118" s="925"/>
      <c r="AA118" s="926" t="s">
        <v>439</v>
      </c>
      <c r="AB118" s="924"/>
      <c r="AC118" s="924"/>
      <c r="AD118" s="924"/>
      <c r="AE118" s="925"/>
      <c r="AF118" s="926" t="s">
        <v>440</v>
      </c>
      <c r="AG118" s="924"/>
      <c r="AH118" s="924"/>
      <c r="AI118" s="924"/>
      <c r="AJ118" s="925"/>
      <c r="AK118" s="926" t="s">
        <v>302</v>
      </c>
      <c r="AL118" s="924"/>
      <c r="AM118" s="924"/>
      <c r="AN118" s="924"/>
      <c r="AO118" s="925"/>
      <c r="AP118" s="927" t="s">
        <v>441</v>
      </c>
      <c r="AQ118" s="928"/>
      <c r="AR118" s="928"/>
      <c r="AS118" s="928"/>
      <c r="AT118" s="929"/>
      <c r="AU118" s="960"/>
      <c r="AV118" s="961"/>
      <c r="AW118" s="961"/>
      <c r="AX118" s="961"/>
      <c r="AY118" s="961"/>
      <c r="AZ118" s="866" t="s">
        <v>473</v>
      </c>
      <c r="BA118" s="867"/>
      <c r="BB118" s="867"/>
      <c r="BC118" s="867"/>
      <c r="BD118" s="867"/>
      <c r="BE118" s="867"/>
      <c r="BF118" s="867"/>
      <c r="BG118" s="867"/>
      <c r="BH118" s="867"/>
      <c r="BI118" s="867"/>
      <c r="BJ118" s="867"/>
      <c r="BK118" s="867"/>
      <c r="BL118" s="867"/>
      <c r="BM118" s="867"/>
      <c r="BN118" s="867"/>
      <c r="BO118" s="867"/>
      <c r="BP118" s="868"/>
      <c r="BQ118" s="907" t="s">
        <v>474</v>
      </c>
      <c r="BR118" s="873"/>
      <c r="BS118" s="873"/>
      <c r="BT118" s="873"/>
      <c r="BU118" s="873"/>
      <c r="BV118" s="873" t="s">
        <v>475</v>
      </c>
      <c r="BW118" s="873"/>
      <c r="BX118" s="873"/>
      <c r="BY118" s="873"/>
      <c r="BZ118" s="873"/>
      <c r="CA118" s="873" t="s">
        <v>391</v>
      </c>
      <c r="CB118" s="873"/>
      <c r="CC118" s="873"/>
      <c r="CD118" s="873"/>
      <c r="CE118" s="873"/>
      <c r="CF118" s="903" t="s">
        <v>391</v>
      </c>
      <c r="CG118" s="904"/>
      <c r="CH118" s="904"/>
      <c r="CI118" s="904"/>
      <c r="CJ118" s="904"/>
      <c r="CK118" s="955"/>
      <c r="CL118" s="849"/>
      <c r="CM118" s="843" t="s">
        <v>476</v>
      </c>
      <c r="CN118" s="780"/>
      <c r="CO118" s="780"/>
      <c r="CP118" s="780"/>
      <c r="CQ118" s="780"/>
      <c r="CR118" s="780"/>
      <c r="CS118" s="780"/>
      <c r="CT118" s="780"/>
      <c r="CU118" s="780"/>
      <c r="CV118" s="780"/>
      <c r="CW118" s="780"/>
      <c r="CX118" s="780"/>
      <c r="CY118" s="780"/>
      <c r="CZ118" s="780"/>
      <c r="DA118" s="780"/>
      <c r="DB118" s="780"/>
      <c r="DC118" s="780"/>
      <c r="DD118" s="780"/>
      <c r="DE118" s="780"/>
      <c r="DF118" s="781"/>
      <c r="DG118" s="807" t="s">
        <v>475</v>
      </c>
      <c r="DH118" s="808"/>
      <c r="DI118" s="808"/>
      <c r="DJ118" s="808"/>
      <c r="DK118" s="809"/>
      <c r="DL118" s="810" t="s">
        <v>477</v>
      </c>
      <c r="DM118" s="808"/>
      <c r="DN118" s="808"/>
      <c r="DO118" s="808"/>
      <c r="DP118" s="809"/>
      <c r="DQ118" s="810" t="s">
        <v>478</v>
      </c>
      <c r="DR118" s="808"/>
      <c r="DS118" s="808"/>
      <c r="DT118" s="808"/>
      <c r="DU118" s="809"/>
      <c r="DV118" s="852" t="s">
        <v>474</v>
      </c>
      <c r="DW118" s="853"/>
      <c r="DX118" s="853"/>
      <c r="DY118" s="853"/>
      <c r="DZ118" s="854"/>
    </row>
    <row r="119" spans="1:130" s="226" customFormat="1" ht="26.25" customHeight="1" x14ac:dyDescent="0.15">
      <c r="A119" s="846" t="s">
        <v>445</v>
      </c>
      <c r="B119" s="847"/>
      <c r="C119" s="888" t="s">
        <v>446</v>
      </c>
      <c r="D119" s="836"/>
      <c r="E119" s="836"/>
      <c r="F119" s="836"/>
      <c r="G119" s="836"/>
      <c r="H119" s="836"/>
      <c r="I119" s="836"/>
      <c r="J119" s="836"/>
      <c r="K119" s="836"/>
      <c r="L119" s="836"/>
      <c r="M119" s="836"/>
      <c r="N119" s="836"/>
      <c r="O119" s="836"/>
      <c r="P119" s="836"/>
      <c r="Q119" s="836"/>
      <c r="R119" s="836"/>
      <c r="S119" s="836"/>
      <c r="T119" s="836"/>
      <c r="U119" s="836"/>
      <c r="V119" s="836"/>
      <c r="W119" s="836"/>
      <c r="X119" s="836"/>
      <c r="Y119" s="836"/>
      <c r="Z119" s="837"/>
      <c r="AA119" s="916" t="s">
        <v>474</v>
      </c>
      <c r="AB119" s="917"/>
      <c r="AC119" s="917"/>
      <c r="AD119" s="917"/>
      <c r="AE119" s="918"/>
      <c r="AF119" s="919" t="s">
        <v>478</v>
      </c>
      <c r="AG119" s="917"/>
      <c r="AH119" s="917"/>
      <c r="AI119" s="917"/>
      <c r="AJ119" s="918"/>
      <c r="AK119" s="919" t="s">
        <v>475</v>
      </c>
      <c r="AL119" s="917"/>
      <c r="AM119" s="917"/>
      <c r="AN119" s="917"/>
      <c r="AO119" s="918"/>
      <c r="AP119" s="920" t="s">
        <v>469</v>
      </c>
      <c r="AQ119" s="921"/>
      <c r="AR119" s="921"/>
      <c r="AS119" s="921"/>
      <c r="AT119" s="922"/>
      <c r="AU119" s="962"/>
      <c r="AV119" s="963"/>
      <c r="AW119" s="963"/>
      <c r="AX119" s="963"/>
      <c r="AY119" s="963"/>
      <c r="AZ119" s="247" t="s">
        <v>185</v>
      </c>
      <c r="BA119" s="247"/>
      <c r="BB119" s="247"/>
      <c r="BC119" s="247"/>
      <c r="BD119" s="247"/>
      <c r="BE119" s="247"/>
      <c r="BF119" s="247"/>
      <c r="BG119" s="247"/>
      <c r="BH119" s="247"/>
      <c r="BI119" s="247"/>
      <c r="BJ119" s="247"/>
      <c r="BK119" s="247"/>
      <c r="BL119" s="247"/>
      <c r="BM119" s="247"/>
      <c r="BN119" s="247"/>
      <c r="BO119" s="905" t="s">
        <v>479</v>
      </c>
      <c r="BP119" s="906"/>
      <c r="BQ119" s="907">
        <v>28135674</v>
      </c>
      <c r="BR119" s="873"/>
      <c r="BS119" s="873"/>
      <c r="BT119" s="873"/>
      <c r="BU119" s="873"/>
      <c r="BV119" s="873">
        <v>28362239</v>
      </c>
      <c r="BW119" s="873"/>
      <c r="BX119" s="873"/>
      <c r="BY119" s="873"/>
      <c r="BZ119" s="873"/>
      <c r="CA119" s="873">
        <v>27117812</v>
      </c>
      <c r="CB119" s="873"/>
      <c r="CC119" s="873"/>
      <c r="CD119" s="873"/>
      <c r="CE119" s="873"/>
      <c r="CF119" s="776"/>
      <c r="CG119" s="777"/>
      <c r="CH119" s="777"/>
      <c r="CI119" s="777"/>
      <c r="CJ119" s="862"/>
      <c r="CK119" s="956"/>
      <c r="CL119" s="851"/>
      <c r="CM119" s="866" t="s">
        <v>480</v>
      </c>
      <c r="CN119" s="867"/>
      <c r="CO119" s="867"/>
      <c r="CP119" s="867"/>
      <c r="CQ119" s="867"/>
      <c r="CR119" s="867"/>
      <c r="CS119" s="867"/>
      <c r="CT119" s="867"/>
      <c r="CU119" s="867"/>
      <c r="CV119" s="867"/>
      <c r="CW119" s="867"/>
      <c r="CX119" s="867"/>
      <c r="CY119" s="867"/>
      <c r="CZ119" s="867"/>
      <c r="DA119" s="867"/>
      <c r="DB119" s="867"/>
      <c r="DC119" s="867"/>
      <c r="DD119" s="867"/>
      <c r="DE119" s="867"/>
      <c r="DF119" s="868"/>
      <c r="DG119" s="791">
        <v>137598</v>
      </c>
      <c r="DH119" s="792"/>
      <c r="DI119" s="792"/>
      <c r="DJ119" s="792"/>
      <c r="DK119" s="793"/>
      <c r="DL119" s="794">
        <v>100840</v>
      </c>
      <c r="DM119" s="792"/>
      <c r="DN119" s="792"/>
      <c r="DO119" s="792"/>
      <c r="DP119" s="793"/>
      <c r="DQ119" s="794">
        <v>72311</v>
      </c>
      <c r="DR119" s="792"/>
      <c r="DS119" s="792"/>
      <c r="DT119" s="792"/>
      <c r="DU119" s="793"/>
      <c r="DV119" s="876">
        <v>0.9</v>
      </c>
      <c r="DW119" s="877"/>
      <c r="DX119" s="877"/>
      <c r="DY119" s="877"/>
      <c r="DZ119" s="878"/>
    </row>
    <row r="120" spans="1:130" s="226" customFormat="1" ht="26.25" customHeight="1" x14ac:dyDescent="0.15">
      <c r="A120" s="848"/>
      <c r="B120" s="849"/>
      <c r="C120" s="843" t="s">
        <v>450</v>
      </c>
      <c r="D120" s="780"/>
      <c r="E120" s="780"/>
      <c r="F120" s="780"/>
      <c r="G120" s="780"/>
      <c r="H120" s="780"/>
      <c r="I120" s="780"/>
      <c r="J120" s="780"/>
      <c r="K120" s="780"/>
      <c r="L120" s="780"/>
      <c r="M120" s="780"/>
      <c r="N120" s="780"/>
      <c r="O120" s="780"/>
      <c r="P120" s="780"/>
      <c r="Q120" s="780"/>
      <c r="R120" s="780"/>
      <c r="S120" s="780"/>
      <c r="T120" s="780"/>
      <c r="U120" s="780"/>
      <c r="V120" s="780"/>
      <c r="W120" s="780"/>
      <c r="X120" s="780"/>
      <c r="Y120" s="780"/>
      <c r="Z120" s="781"/>
      <c r="AA120" s="807" t="s">
        <v>391</v>
      </c>
      <c r="AB120" s="808"/>
      <c r="AC120" s="808"/>
      <c r="AD120" s="808"/>
      <c r="AE120" s="809"/>
      <c r="AF120" s="810" t="s">
        <v>472</v>
      </c>
      <c r="AG120" s="808"/>
      <c r="AH120" s="808"/>
      <c r="AI120" s="808"/>
      <c r="AJ120" s="809"/>
      <c r="AK120" s="810" t="s">
        <v>474</v>
      </c>
      <c r="AL120" s="808"/>
      <c r="AM120" s="808"/>
      <c r="AN120" s="808"/>
      <c r="AO120" s="809"/>
      <c r="AP120" s="852" t="s">
        <v>481</v>
      </c>
      <c r="AQ120" s="853"/>
      <c r="AR120" s="853"/>
      <c r="AS120" s="853"/>
      <c r="AT120" s="854"/>
      <c r="AU120" s="908" t="s">
        <v>482</v>
      </c>
      <c r="AV120" s="909"/>
      <c r="AW120" s="909"/>
      <c r="AX120" s="909"/>
      <c r="AY120" s="910"/>
      <c r="AZ120" s="888" t="s">
        <v>483</v>
      </c>
      <c r="BA120" s="836"/>
      <c r="BB120" s="836"/>
      <c r="BC120" s="836"/>
      <c r="BD120" s="836"/>
      <c r="BE120" s="836"/>
      <c r="BF120" s="836"/>
      <c r="BG120" s="836"/>
      <c r="BH120" s="836"/>
      <c r="BI120" s="836"/>
      <c r="BJ120" s="836"/>
      <c r="BK120" s="836"/>
      <c r="BL120" s="836"/>
      <c r="BM120" s="836"/>
      <c r="BN120" s="836"/>
      <c r="BO120" s="836"/>
      <c r="BP120" s="837"/>
      <c r="BQ120" s="889">
        <v>4185713</v>
      </c>
      <c r="BR120" s="870"/>
      <c r="BS120" s="870"/>
      <c r="BT120" s="870"/>
      <c r="BU120" s="870"/>
      <c r="BV120" s="870">
        <v>4492570</v>
      </c>
      <c r="BW120" s="870"/>
      <c r="BX120" s="870"/>
      <c r="BY120" s="870"/>
      <c r="BZ120" s="870"/>
      <c r="CA120" s="870">
        <v>5635644</v>
      </c>
      <c r="CB120" s="870"/>
      <c r="CC120" s="870"/>
      <c r="CD120" s="870"/>
      <c r="CE120" s="870"/>
      <c r="CF120" s="894">
        <v>68.900000000000006</v>
      </c>
      <c r="CG120" s="895"/>
      <c r="CH120" s="895"/>
      <c r="CI120" s="895"/>
      <c r="CJ120" s="895"/>
      <c r="CK120" s="896" t="s">
        <v>484</v>
      </c>
      <c r="CL120" s="880"/>
      <c r="CM120" s="880"/>
      <c r="CN120" s="880"/>
      <c r="CO120" s="881"/>
      <c r="CP120" s="900" t="s">
        <v>485</v>
      </c>
      <c r="CQ120" s="901"/>
      <c r="CR120" s="901"/>
      <c r="CS120" s="901"/>
      <c r="CT120" s="901"/>
      <c r="CU120" s="901"/>
      <c r="CV120" s="901"/>
      <c r="CW120" s="901"/>
      <c r="CX120" s="901"/>
      <c r="CY120" s="901"/>
      <c r="CZ120" s="901"/>
      <c r="DA120" s="901"/>
      <c r="DB120" s="901"/>
      <c r="DC120" s="901"/>
      <c r="DD120" s="901"/>
      <c r="DE120" s="901"/>
      <c r="DF120" s="902"/>
      <c r="DG120" s="889">
        <v>2958737</v>
      </c>
      <c r="DH120" s="870"/>
      <c r="DI120" s="870"/>
      <c r="DJ120" s="870"/>
      <c r="DK120" s="870"/>
      <c r="DL120" s="870">
        <v>2898940</v>
      </c>
      <c r="DM120" s="870"/>
      <c r="DN120" s="870"/>
      <c r="DO120" s="870"/>
      <c r="DP120" s="870"/>
      <c r="DQ120" s="870">
        <v>2818318</v>
      </c>
      <c r="DR120" s="870"/>
      <c r="DS120" s="870"/>
      <c r="DT120" s="870"/>
      <c r="DU120" s="870"/>
      <c r="DV120" s="871">
        <v>34.5</v>
      </c>
      <c r="DW120" s="871"/>
      <c r="DX120" s="871"/>
      <c r="DY120" s="871"/>
      <c r="DZ120" s="872"/>
    </row>
    <row r="121" spans="1:130" s="226" customFormat="1" ht="26.25" customHeight="1" x14ac:dyDescent="0.15">
      <c r="A121" s="848"/>
      <c r="B121" s="849"/>
      <c r="C121" s="891" t="s">
        <v>486</v>
      </c>
      <c r="D121" s="892"/>
      <c r="E121" s="892"/>
      <c r="F121" s="892"/>
      <c r="G121" s="892"/>
      <c r="H121" s="892"/>
      <c r="I121" s="892"/>
      <c r="J121" s="892"/>
      <c r="K121" s="892"/>
      <c r="L121" s="892"/>
      <c r="M121" s="892"/>
      <c r="N121" s="892"/>
      <c r="O121" s="892"/>
      <c r="P121" s="892"/>
      <c r="Q121" s="892"/>
      <c r="R121" s="892"/>
      <c r="S121" s="892"/>
      <c r="T121" s="892"/>
      <c r="U121" s="892"/>
      <c r="V121" s="892"/>
      <c r="W121" s="892"/>
      <c r="X121" s="892"/>
      <c r="Y121" s="892"/>
      <c r="Z121" s="893"/>
      <c r="AA121" s="807" t="s">
        <v>487</v>
      </c>
      <c r="AB121" s="808"/>
      <c r="AC121" s="808"/>
      <c r="AD121" s="808"/>
      <c r="AE121" s="809"/>
      <c r="AF121" s="810" t="s">
        <v>421</v>
      </c>
      <c r="AG121" s="808"/>
      <c r="AH121" s="808"/>
      <c r="AI121" s="808"/>
      <c r="AJ121" s="809"/>
      <c r="AK121" s="810" t="s">
        <v>421</v>
      </c>
      <c r="AL121" s="808"/>
      <c r="AM121" s="808"/>
      <c r="AN121" s="808"/>
      <c r="AO121" s="809"/>
      <c r="AP121" s="852" t="s">
        <v>488</v>
      </c>
      <c r="AQ121" s="853"/>
      <c r="AR121" s="853"/>
      <c r="AS121" s="853"/>
      <c r="AT121" s="854"/>
      <c r="AU121" s="911"/>
      <c r="AV121" s="912"/>
      <c r="AW121" s="912"/>
      <c r="AX121" s="912"/>
      <c r="AY121" s="913"/>
      <c r="AZ121" s="843" t="s">
        <v>489</v>
      </c>
      <c r="BA121" s="780"/>
      <c r="BB121" s="780"/>
      <c r="BC121" s="780"/>
      <c r="BD121" s="780"/>
      <c r="BE121" s="780"/>
      <c r="BF121" s="780"/>
      <c r="BG121" s="780"/>
      <c r="BH121" s="780"/>
      <c r="BI121" s="780"/>
      <c r="BJ121" s="780"/>
      <c r="BK121" s="780"/>
      <c r="BL121" s="780"/>
      <c r="BM121" s="780"/>
      <c r="BN121" s="780"/>
      <c r="BO121" s="780"/>
      <c r="BP121" s="781"/>
      <c r="BQ121" s="844">
        <v>909163</v>
      </c>
      <c r="BR121" s="845"/>
      <c r="BS121" s="845"/>
      <c r="BT121" s="845"/>
      <c r="BU121" s="845"/>
      <c r="BV121" s="845">
        <v>868764</v>
      </c>
      <c r="BW121" s="845"/>
      <c r="BX121" s="845"/>
      <c r="BY121" s="845"/>
      <c r="BZ121" s="845"/>
      <c r="CA121" s="845">
        <v>827437</v>
      </c>
      <c r="CB121" s="845"/>
      <c r="CC121" s="845"/>
      <c r="CD121" s="845"/>
      <c r="CE121" s="845"/>
      <c r="CF121" s="903">
        <v>10.1</v>
      </c>
      <c r="CG121" s="904"/>
      <c r="CH121" s="904"/>
      <c r="CI121" s="904"/>
      <c r="CJ121" s="904"/>
      <c r="CK121" s="897"/>
      <c r="CL121" s="883"/>
      <c r="CM121" s="883"/>
      <c r="CN121" s="883"/>
      <c r="CO121" s="884"/>
      <c r="CP121" s="863" t="s">
        <v>490</v>
      </c>
      <c r="CQ121" s="864"/>
      <c r="CR121" s="864"/>
      <c r="CS121" s="864"/>
      <c r="CT121" s="864"/>
      <c r="CU121" s="864"/>
      <c r="CV121" s="864"/>
      <c r="CW121" s="864"/>
      <c r="CX121" s="864"/>
      <c r="CY121" s="864"/>
      <c r="CZ121" s="864"/>
      <c r="DA121" s="864"/>
      <c r="DB121" s="864"/>
      <c r="DC121" s="864"/>
      <c r="DD121" s="864"/>
      <c r="DE121" s="864"/>
      <c r="DF121" s="865"/>
      <c r="DG121" s="844">
        <v>1033944</v>
      </c>
      <c r="DH121" s="845"/>
      <c r="DI121" s="845"/>
      <c r="DJ121" s="845"/>
      <c r="DK121" s="845"/>
      <c r="DL121" s="845">
        <v>908736</v>
      </c>
      <c r="DM121" s="845"/>
      <c r="DN121" s="845"/>
      <c r="DO121" s="845"/>
      <c r="DP121" s="845"/>
      <c r="DQ121" s="845">
        <v>815217</v>
      </c>
      <c r="DR121" s="845"/>
      <c r="DS121" s="845"/>
      <c r="DT121" s="845"/>
      <c r="DU121" s="845"/>
      <c r="DV121" s="822">
        <v>10</v>
      </c>
      <c r="DW121" s="822"/>
      <c r="DX121" s="822"/>
      <c r="DY121" s="822"/>
      <c r="DZ121" s="823"/>
    </row>
    <row r="122" spans="1:130" s="226" customFormat="1" ht="26.25" customHeight="1" x14ac:dyDescent="0.15">
      <c r="A122" s="848"/>
      <c r="B122" s="849"/>
      <c r="C122" s="843" t="s">
        <v>460</v>
      </c>
      <c r="D122" s="780"/>
      <c r="E122" s="780"/>
      <c r="F122" s="780"/>
      <c r="G122" s="780"/>
      <c r="H122" s="780"/>
      <c r="I122" s="780"/>
      <c r="J122" s="780"/>
      <c r="K122" s="780"/>
      <c r="L122" s="780"/>
      <c r="M122" s="780"/>
      <c r="N122" s="780"/>
      <c r="O122" s="780"/>
      <c r="P122" s="780"/>
      <c r="Q122" s="780"/>
      <c r="R122" s="780"/>
      <c r="S122" s="780"/>
      <c r="T122" s="780"/>
      <c r="U122" s="780"/>
      <c r="V122" s="780"/>
      <c r="W122" s="780"/>
      <c r="X122" s="780"/>
      <c r="Y122" s="780"/>
      <c r="Z122" s="781"/>
      <c r="AA122" s="807" t="s">
        <v>391</v>
      </c>
      <c r="AB122" s="808"/>
      <c r="AC122" s="808"/>
      <c r="AD122" s="808"/>
      <c r="AE122" s="809"/>
      <c r="AF122" s="810" t="s">
        <v>469</v>
      </c>
      <c r="AG122" s="808"/>
      <c r="AH122" s="808"/>
      <c r="AI122" s="808"/>
      <c r="AJ122" s="809"/>
      <c r="AK122" s="810" t="s">
        <v>470</v>
      </c>
      <c r="AL122" s="808"/>
      <c r="AM122" s="808"/>
      <c r="AN122" s="808"/>
      <c r="AO122" s="809"/>
      <c r="AP122" s="852" t="s">
        <v>472</v>
      </c>
      <c r="AQ122" s="853"/>
      <c r="AR122" s="853"/>
      <c r="AS122" s="853"/>
      <c r="AT122" s="854"/>
      <c r="AU122" s="911"/>
      <c r="AV122" s="912"/>
      <c r="AW122" s="912"/>
      <c r="AX122" s="912"/>
      <c r="AY122" s="913"/>
      <c r="AZ122" s="866" t="s">
        <v>491</v>
      </c>
      <c r="BA122" s="867"/>
      <c r="BB122" s="867"/>
      <c r="BC122" s="867"/>
      <c r="BD122" s="867"/>
      <c r="BE122" s="867"/>
      <c r="BF122" s="867"/>
      <c r="BG122" s="867"/>
      <c r="BH122" s="867"/>
      <c r="BI122" s="867"/>
      <c r="BJ122" s="867"/>
      <c r="BK122" s="867"/>
      <c r="BL122" s="867"/>
      <c r="BM122" s="867"/>
      <c r="BN122" s="867"/>
      <c r="BO122" s="867"/>
      <c r="BP122" s="868"/>
      <c r="BQ122" s="907">
        <v>16981825</v>
      </c>
      <c r="BR122" s="873"/>
      <c r="BS122" s="873"/>
      <c r="BT122" s="873"/>
      <c r="BU122" s="873"/>
      <c r="BV122" s="873">
        <v>16985128</v>
      </c>
      <c r="BW122" s="873"/>
      <c r="BX122" s="873"/>
      <c r="BY122" s="873"/>
      <c r="BZ122" s="873"/>
      <c r="CA122" s="873">
        <v>16714744</v>
      </c>
      <c r="CB122" s="873"/>
      <c r="CC122" s="873"/>
      <c r="CD122" s="873"/>
      <c r="CE122" s="873"/>
      <c r="CF122" s="874">
        <v>204.4</v>
      </c>
      <c r="CG122" s="875"/>
      <c r="CH122" s="875"/>
      <c r="CI122" s="875"/>
      <c r="CJ122" s="875"/>
      <c r="CK122" s="897"/>
      <c r="CL122" s="883"/>
      <c r="CM122" s="883"/>
      <c r="CN122" s="883"/>
      <c r="CO122" s="884"/>
      <c r="CP122" s="863" t="s">
        <v>492</v>
      </c>
      <c r="CQ122" s="864"/>
      <c r="CR122" s="864"/>
      <c r="CS122" s="864"/>
      <c r="CT122" s="864"/>
      <c r="CU122" s="864"/>
      <c r="CV122" s="864"/>
      <c r="CW122" s="864"/>
      <c r="CX122" s="864"/>
      <c r="CY122" s="864"/>
      <c r="CZ122" s="864"/>
      <c r="DA122" s="864"/>
      <c r="DB122" s="864"/>
      <c r="DC122" s="864"/>
      <c r="DD122" s="864"/>
      <c r="DE122" s="864"/>
      <c r="DF122" s="865"/>
      <c r="DG122" s="844">
        <v>501598</v>
      </c>
      <c r="DH122" s="845"/>
      <c r="DI122" s="845"/>
      <c r="DJ122" s="845"/>
      <c r="DK122" s="845"/>
      <c r="DL122" s="845">
        <v>463817</v>
      </c>
      <c r="DM122" s="845"/>
      <c r="DN122" s="845"/>
      <c r="DO122" s="845"/>
      <c r="DP122" s="845"/>
      <c r="DQ122" s="845">
        <v>435040</v>
      </c>
      <c r="DR122" s="845"/>
      <c r="DS122" s="845"/>
      <c r="DT122" s="845"/>
      <c r="DU122" s="845"/>
      <c r="DV122" s="822">
        <v>5.3</v>
      </c>
      <c r="DW122" s="822"/>
      <c r="DX122" s="822"/>
      <c r="DY122" s="822"/>
      <c r="DZ122" s="823"/>
    </row>
    <row r="123" spans="1:130" s="226" customFormat="1" ht="26.25" customHeight="1" x14ac:dyDescent="0.15">
      <c r="A123" s="848"/>
      <c r="B123" s="849"/>
      <c r="C123" s="843" t="s">
        <v>466</v>
      </c>
      <c r="D123" s="780"/>
      <c r="E123" s="780"/>
      <c r="F123" s="780"/>
      <c r="G123" s="780"/>
      <c r="H123" s="780"/>
      <c r="I123" s="780"/>
      <c r="J123" s="780"/>
      <c r="K123" s="780"/>
      <c r="L123" s="780"/>
      <c r="M123" s="780"/>
      <c r="N123" s="780"/>
      <c r="O123" s="780"/>
      <c r="P123" s="780"/>
      <c r="Q123" s="780"/>
      <c r="R123" s="780"/>
      <c r="S123" s="780"/>
      <c r="T123" s="780"/>
      <c r="U123" s="780"/>
      <c r="V123" s="780"/>
      <c r="W123" s="780"/>
      <c r="X123" s="780"/>
      <c r="Y123" s="780"/>
      <c r="Z123" s="781"/>
      <c r="AA123" s="807" t="s">
        <v>493</v>
      </c>
      <c r="AB123" s="808"/>
      <c r="AC123" s="808"/>
      <c r="AD123" s="808"/>
      <c r="AE123" s="809"/>
      <c r="AF123" s="810" t="s">
        <v>487</v>
      </c>
      <c r="AG123" s="808"/>
      <c r="AH123" s="808"/>
      <c r="AI123" s="808"/>
      <c r="AJ123" s="809"/>
      <c r="AK123" s="810" t="s">
        <v>494</v>
      </c>
      <c r="AL123" s="808"/>
      <c r="AM123" s="808"/>
      <c r="AN123" s="808"/>
      <c r="AO123" s="809"/>
      <c r="AP123" s="852" t="s">
        <v>391</v>
      </c>
      <c r="AQ123" s="853"/>
      <c r="AR123" s="853"/>
      <c r="AS123" s="853"/>
      <c r="AT123" s="854"/>
      <c r="AU123" s="914"/>
      <c r="AV123" s="915"/>
      <c r="AW123" s="915"/>
      <c r="AX123" s="915"/>
      <c r="AY123" s="915"/>
      <c r="AZ123" s="247" t="s">
        <v>185</v>
      </c>
      <c r="BA123" s="247"/>
      <c r="BB123" s="247"/>
      <c r="BC123" s="247"/>
      <c r="BD123" s="247"/>
      <c r="BE123" s="247"/>
      <c r="BF123" s="247"/>
      <c r="BG123" s="247"/>
      <c r="BH123" s="247"/>
      <c r="BI123" s="247"/>
      <c r="BJ123" s="247"/>
      <c r="BK123" s="247"/>
      <c r="BL123" s="247"/>
      <c r="BM123" s="247"/>
      <c r="BN123" s="247"/>
      <c r="BO123" s="905" t="s">
        <v>495</v>
      </c>
      <c r="BP123" s="906"/>
      <c r="BQ123" s="860">
        <v>22076701</v>
      </c>
      <c r="BR123" s="861"/>
      <c r="BS123" s="861"/>
      <c r="BT123" s="861"/>
      <c r="BU123" s="861"/>
      <c r="BV123" s="861">
        <v>22346462</v>
      </c>
      <c r="BW123" s="861"/>
      <c r="BX123" s="861"/>
      <c r="BY123" s="861"/>
      <c r="BZ123" s="861"/>
      <c r="CA123" s="861">
        <v>23177825</v>
      </c>
      <c r="CB123" s="861"/>
      <c r="CC123" s="861"/>
      <c r="CD123" s="861"/>
      <c r="CE123" s="861"/>
      <c r="CF123" s="776"/>
      <c r="CG123" s="777"/>
      <c r="CH123" s="777"/>
      <c r="CI123" s="777"/>
      <c r="CJ123" s="862"/>
      <c r="CK123" s="897"/>
      <c r="CL123" s="883"/>
      <c r="CM123" s="883"/>
      <c r="CN123" s="883"/>
      <c r="CO123" s="884"/>
      <c r="CP123" s="863" t="s">
        <v>496</v>
      </c>
      <c r="CQ123" s="864"/>
      <c r="CR123" s="864"/>
      <c r="CS123" s="864"/>
      <c r="CT123" s="864"/>
      <c r="CU123" s="864"/>
      <c r="CV123" s="864"/>
      <c r="CW123" s="864"/>
      <c r="CX123" s="864"/>
      <c r="CY123" s="864"/>
      <c r="CZ123" s="864"/>
      <c r="DA123" s="864"/>
      <c r="DB123" s="864"/>
      <c r="DC123" s="864"/>
      <c r="DD123" s="864"/>
      <c r="DE123" s="864"/>
      <c r="DF123" s="865"/>
      <c r="DG123" s="807">
        <v>8537</v>
      </c>
      <c r="DH123" s="808"/>
      <c r="DI123" s="808"/>
      <c r="DJ123" s="808"/>
      <c r="DK123" s="809"/>
      <c r="DL123" s="810">
        <v>9515</v>
      </c>
      <c r="DM123" s="808"/>
      <c r="DN123" s="808"/>
      <c r="DO123" s="808"/>
      <c r="DP123" s="809"/>
      <c r="DQ123" s="810">
        <v>9303</v>
      </c>
      <c r="DR123" s="808"/>
      <c r="DS123" s="808"/>
      <c r="DT123" s="808"/>
      <c r="DU123" s="809"/>
      <c r="DV123" s="852">
        <v>0.1</v>
      </c>
      <c r="DW123" s="853"/>
      <c r="DX123" s="853"/>
      <c r="DY123" s="853"/>
      <c r="DZ123" s="854"/>
    </row>
    <row r="124" spans="1:130" s="226" customFormat="1" ht="26.25" customHeight="1" thickBot="1" x14ac:dyDescent="0.2">
      <c r="A124" s="848"/>
      <c r="B124" s="849"/>
      <c r="C124" s="843" t="s">
        <v>471</v>
      </c>
      <c r="D124" s="780"/>
      <c r="E124" s="780"/>
      <c r="F124" s="780"/>
      <c r="G124" s="780"/>
      <c r="H124" s="780"/>
      <c r="I124" s="780"/>
      <c r="J124" s="780"/>
      <c r="K124" s="780"/>
      <c r="L124" s="780"/>
      <c r="M124" s="780"/>
      <c r="N124" s="780"/>
      <c r="O124" s="780"/>
      <c r="P124" s="780"/>
      <c r="Q124" s="780"/>
      <c r="R124" s="780"/>
      <c r="S124" s="780"/>
      <c r="T124" s="780"/>
      <c r="U124" s="780"/>
      <c r="V124" s="780"/>
      <c r="W124" s="780"/>
      <c r="X124" s="780"/>
      <c r="Y124" s="780"/>
      <c r="Z124" s="781"/>
      <c r="AA124" s="807" t="s">
        <v>475</v>
      </c>
      <c r="AB124" s="808"/>
      <c r="AC124" s="808"/>
      <c r="AD124" s="808"/>
      <c r="AE124" s="809"/>
      <c r="AF124" s="810" t="s">
        <v>497</v>
      </c>
      <c r="AG124" s="808"/>
      <c r="AH124" s="808"/>
      <c r="AI124" s="808"/>
      <c r="AJ124" s="809"/>
      <c r="AK124" s="810" t="s">
        <v>475</v>
      </c>
      <c r="AL124" s="808"/>
      <c r="AM124" s="808"/>
      <c r="AN124" s="808"/>
      <c r="AO124" s="809"/>
      <c r="AP124" s="852" t="s">
        <v>470</v>
      </c>
      <c r="AQ124" s="853"/>
      <c r="AR124" s="853"/>
      <c r="AS124" s="853"/>
      <c r="AT124" s="854"/>
      <c r="AU124" s="855" t="s">
        <v>498</v>
      </c>
      <c r="AV124" s="856"/>
      <c r="AW124" s="856"/>
      <c r="AX124" s="856"/>
      <c r="AY124" s="856"/>
      <c r="AZ124" s="856"/>
      <c r="BA124" s="856"/>
      <c r="BB124" s="856"/>
      <c r="BC124" s="856"/>
      <c r="BD124" s="856"/>
      <c r="BE124" s="856"/>
      <c r="BF124" s="856"/>
      <c r="BG124" s="856"/>
      <c r="BH124" s="856"/>
      <c r="BI124" s="856"/>
      <c r="BJ124" s="856"/>
      <c r="BK124" s="856"/>
      <c r="BL124" s="856"/>
      <c r="BM124" s="856"/>
      <c r="BN124" s="856"/>
      <c r="BO124" s="856"/>
      <c r="BP124" s="857"/>
      <c r="BQ124" s="858">
        <v>83.2</v>
      </c>
      <c r="BR124" s="859"/>
      <c r="BS124" s="859"/>
      <c r="BT124" s="859"/>
      <c r="BU124" s="859"/>
      <c r="BV124" s="859">
        <v>76.2</v>
      </c>
      <c r="BW124" s="859"/>
      <c r="BX124" s="859"/>
      <c r="BY124" s="859"/>
      <c r="BZ124" s="859"/>
      <c r="CA124" s="859">
        <v>48.1</v>
      </c>
      <c r="CB124" s="859"/>
      <c r="CC124" s="859"/>
      <c r="CD124" s="859"/>
      <c r="CE124" s="859"/>
      <c r="CF124" s="754"/>
      <c r="CG124" s="755"/>
      <c r="CH124" s="755"/>
      <c r="CI124" s="755"/>
      <c r="CJ124" s="890"/>
      <c r="CK124" s="898"/>
      <c r="CL124" s="898"/>
      <c r="CM124" s="898"/>
      <c r="CN124" s="898"/>
      <c r="CO124" s="899"/>
      <c r="CP124" s="863" t="s">
        <v>499</v>
      </c>
      <c r="CQ124" s="864"/>
      <c r="CR124" s="864"/>
      <c r="CS124" s="864"/>
      <c r="CT124" s="864"/>
      <c r="CU124" s="864"/>
      <c r="CV124" s="864"/>
      <c r="CW124" s="864"/>
      <c r="CX124" s="864"/>
      <c r="CY124" s="864"/>
      <c r="CZ124" s="864"/>
      <c r="DA124" s="864"/>
      <c r="DB124" s="864"/>
      <c r="DC124" s="864"/>
      <c r="DD124" s="864"/>
      <c r="DE124" s="864"/>
      <c r="DF124" s="865"/>
      <c r="DG124" s="791">
        <v>2274</v>
      </c>
      <c r="DH124" s="792"/>
      <c r="DI124" s="792"/>
      <c r="DJ124" s="792"/>
      <c r="DK124" s="793"/>
      <c r="DL124" s="794">
        <v>1651</v>
      </c>
      <c r="DM124" s="792"/>
      <c r="DN124" s="792"/>
      <c r="DO124" s="792"/>
      <c r="DP124" s="793"/>
      <c r="DQ124" s="794">
        <v>1541</v>
      </c>
      <c r="DR124" s="792"/>
      <c r="DS124" s="792"/>
      <c r="DT124" s="792"/>
      <c r="DU124" s="793"/>
      <c r="DV124" s="876">
        <v>0</v>
      </c>
      <c r="DW124" s="877"/>
      <c r="DX124" s="877"/>
      <c r="DY124" s="877"/>
      <c r="DZ124" s="878"/>
    </row>
    <row r="125" spans="1:130" s="226" customFormat="1" ht="26.25" customHeight="1" x14ac:dyDescent="0.15">
      <c r="A125" s="848"/>
      <c r="B125" s="849"/>
      <c r="C125" s="843" t="s">
        <v>476</v>
      </c>
      <c r="D125" s="780"/>
      <c r="E125" s="780"/>
      <c r="F125" s="780"/>
      <c r="G125" s="780"/>
      <c r="H125" s="780"/>
      <c r="I125" s="780"/>
      <c r="J125" s="780"/>
      <c r="K125" s="780"/>
      <c r="L125" s="780"/>
      <c r="M125" s="780"/>
      <c r="N125" s="780"/>
      <c r="O125" s="780"/>
      <c r="P125" s="780"/>
      <c r="Q125" s="780"/>
      <c r="R125" s="780"/>
      <c r="S125" s="780"/>
      <c r="T125" s="780"/>
      <c r="U125" s="780"/>
      <c r="V125" s="780"/>
      <c r="W125" s="780"/>
      <c r="X125" s="780"/>
      <c r="Y125" s="780"/>
      <c r="Z125" s="781"/>
      <c r="AA125" s="807" t="s">
        <v>475</v>
      </c>
      <c r="AB125" s="808"/>
      <c r="AC125" s="808"/>
      <c r="AD125" s="808"/>
      <c r="AE125" s="809"/>
      <c r="AF125" s="810" t="s">
        <v>391</v>
      </c>
      <c r="AG125" s="808"/>
      <c r="AH125" s="808"/>
      <c r="AI125" s="808"/>
      <c r="AJ125" s="809"/>
      <c r="AK125" s="810" t="s">
        <v>474</v>
      </c>
      <c r="AL125" s="808"/>
      <c r="AM125" s="808"/>
      <c r="AN125" s="808"/>
      <c r="AO125" s="809"/>
      <c r="AP125" s="852" t="s">
        <v>474</v>
      </c>
      <c r="AQ125" s="853"/>
      <c r="AR125" s="853"/>
      <c r="AS125" s="853"/>
      <c r="AT125" s="854"/>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879" t="s">
        <v>500</v>
      </c>
      <c r="CL125" s="880"/>
      <c r="CM125" s="880"/>
      <c r="CN125" s="880"/>
      <c r="CO125" s="881"/>
      <c r="CP125" s="888" t="s">
        <v>501</v>
      </c>
      <c r="CQ125" s="836"/>
      <c r="CR125" s="836"/>
      <c r="CS125" s="836"/>
      <c r="CT125" s="836"/>
      <c r="CU125" s="836"/>
      <c r="CV125" s="836"/>
      <c r="CW125" s="836"/>
      <c r="CX125" s="836"/>
      <c r="CY125" s="836"/>
      <c r="CZ125" s="836"/>
      <c r="DA125" s="836"/>
      <c r="DB125" s="836"/>
      <c r="DC125" s="836"/>
      <c r="DD125" s="836"/>
      <c r="DE125" s="836"/>
      <c r="DF125" s="837"/>
      <c r="DG125" s="889" t="s">
        <v>488</v>
      </c>
      <c r="DH125" s="870"/>
      <c r="DI125" s="870"/>
      <c r="DJ125" s="870"/>
      <c r="DK125" s="870"/>
      <c r="DL125" s="870" t="s">
        <v>488</v>
      </c>
      <c r="DM125" s="870"/>
      <c r="DN125" s="870"/>
      <c r="DO125" s="870"/>
      <c r="DP125" s="870"/>
      <c r="DQ125" s="870" t="s">
        <v>502</v>
      </c>
      <c r="DR125" s="870"/>
      <c r="DS125" s="870"/>
      <c r="DT125" s="870"/>
      <c r="DU125" s="870"/>
      <c r="DV125" s="871" t="s">
        <v>472</v>
      </c>
      <c r="DW125" s="871"/>
      <c r="DX125" s="871"/>
      <c r="DY125" s="871"/>
      <c r="DZ125" s="872"/>
    </row>
    <row r="126" spans="1:130" s="226" customFormat="1" ht="26.25" customHeight="1" thickBot="1" x14ac:dyDescent="0.2">
      <c r="A126" s="848"/>
      <c r="B126" s="849"/>
      <c r="C126" s="843" t="s">
        <v>480</v>
      </c>
      <c r="D126" s="780"/>
      <c r="E126" s="780"/>
      <c r="F126" s="780"/>
      <c r="G126" s="780"/>
      <c r="H126" s="780"/>
      <c r="I126" s="780"/>
      <c r="J126" s="780"/>
      <c r="K126" s="780"/>
      <c r="L126" s="780"/>
      <c r="M126" s="780"/>
      <c r="N126" s="780"/>
      <c r="O126" s="780"/>
      <c r="P126" s="780"/>
      <c r="Q126" s="780"/>
      <c r="R126" s="780"/>
      <c r="S126" s="780"/>
      <c r="T126" s="780"/>
      <c r="U126" s="780"/>
      <c r="V126" s="780"/>
      <c r="W126" s="780"/>
      <c r="X126" s="780"/>
      <c r="Y126" s="780"/>
      <c r="Z126" s="781"/>
      <c r="AA126" s="807">
        <v>48797</v>
      </c>
      <c r="AB126" s="808"/>
      <c r="AC126" s="808"/>
      <c r="AD126" s="808"/>
      <c r="AE126" s="809"/>
      <c r="AF126" s="810">
        <v>36758</v>
      </c>
      <c r="AG126" s="808"/>
      <c r="AH126" s="808"/>
      <c r="AI126" s="808"/>
      <c r="AJ126" s="809"/>
      <c r="AK126" s="810">
        <v>28530</v>
      </c>
      <c r="AL126" s="808"/>
      <c r="AM126" s="808"/>
      <c r="AN126" s="808"/>
      <c r="AO126" s="809"/>
      <c r="AP126" s="852">
        <v>0.3</v>
      </c>
      <c r="AQ126" s="853"/>
      <c r="AR126" s="853"/>
      <c r="AS126" s="853"/>
      <c r="AT126" s="854"/>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882"/>
      <c r="CL126" s="883"/>
      <c r="CM126" s="883"/>
      <c r="CN126" s="883"/>
      <c r="CO126" s="884"/>
      <c r="CP126" s="843" t="s">
        <v>503</v>
      </c>
      <c r="CQ126" s="780"/>
      <c r="CR126" s="780"/>
      <c r="CS126" s="780"/>
      <c r="CT126" s="780"/>
      <c r="CU126" s="780"/>
      <c r="CV126" s="780"/>
      <c r="CW126" s="780"/>
      <c r="CX126" s="780"/>
      <c r="CY126" s="780"/>
      <c r="CZ126" s="780"/>
      <c r="DA126" s="780"/>
      <c r="DB126" s="780"/>
      <c r="DC126" s="780"/>
      <c r="DD126" s="780"/>
      <c r="DE126" s="780"/>
      <c r="DF126" s="781"/>
      <c r="DG126" s="844" t="s">
        <v>391</v>
      </c>
      <c r="DH126" s="845"/>
      <c r="DI126" s="845"/>
      <c r="DJ126" s="845"/>
      <c r="DK126" s="845"/>
      <c r="DL126" s="845" t="s">
        <v>474</v>
      </c>
      <c r="DM126" s="845"/>
      <c r="DN126" s="845"/>
      <c r="DO126" s="845"/>
      <c r="DP126" s="845"/>
      <c r="DQ126" s="845" t="s">
        <v>481</v>
      </c>
      <c r="DR126" s="845"/>
      <c r="DS126" s="845"/>
      <c r="DT126" s="845"/>
      <c r="DU126" s="845"/>
      <c r="DV126" s="822" t="s">
        <v>391</v>
      </c>
      <c r="DW126" s="822"/>
      <c r="DX126" s="822"/>
      <c r="DY126" s="822"/>
      <c r="DZ126" s="823"/>
    </row>
    <row r="127" spans="1:130" s="226" customFormat="1" ht="26.25" customHeight="1" x14ac:dyDescent="0.15">
      <c r="A127" s="850"/>
      <c r="B127" s="851"/>
      <c r="C127" s="866" t="s">
        <v>504</v>
      </c>
      <c r="D127" s="867"/>
      <c r="E127" s="867"/>
      <c r="F127" s="867"/>
      <c r="G127" s="867"/>
      <c r="H127" s="867"/>
      <c r="I127" s="867"/>
      <c r="J127" s="867"/>
      <c r="K127" s="867"/>
      <c r="L127" s="867"/>
      <c r="M127" s="867"/>
      <c r="N127" s="867"/>
      <c r="O127" s="867"/>
      <c r="P127" s="867"/>
      <c r="Q127" s="867"/>
      <c r="R127" s="867"/>
      <c r="S127" s="867"/>
      <c r="T127" s="867"/>
      <c r="U127" s="867"/>
      <c r="V127" s="867"/>
      <c r="W127" s="867"/>
      <c r="X127" s="867"/>
      <c r="Y127" s="867"/>
      <c r="Z127" s="868"/>
      <c r="AA127" s="807">
        <v>250</v>
      </c>
      <c r="AB127" s="808"/>
      <c r="AC127" s="808"/>
      <c r="AD127" s="808"/>
      <c r="AE127" s="809"/>
      <c r="AF127" s="810">
        <v>86</v>
      </c>
      <c r="AG127" s="808"/>
      <c r="AH127" s="808"/>
      <c r="AI127" s="808"/>
      <c r="AJ127" s="809"/>
      <c r="AK127" s="810">
        <v>2</v>
      </c>
      <c r="AL127" s="808"/>
      <c r="AM127" s="808"/>
      <c r="AN127" s="808"/>
      <c r="AO127" s="809"/>
      <c r="AP127" s="852">
        <v>0</v>
      </c>
      <c r="AQ127" s="853"/>
      <c r="AR127" s="853"/>
      <c r="AS127" s="853"/>
      <c r="AT127" s="854"/>
      <c r="AU127" s="228"/>
      <c r="AV127" s="228"/>
      <c r="AW127" s="228"/>
      <c r="AX127" s="869" t="s">
        <v>505</v>
      </c>
      <c r="AY127" s="840"/>
      <c r="AZ127" s="840"/>
      <c r="BA127" s="840"/>
      <c r="BB127" s="840"/>
      <c r="BC127" s="840"/>
      <c r="BD127" s="840"/>
      <c r="BE127" s="841"/>
      <c r="BF127" s="839" t="s">
        <v>506</v>
      </c>
      <c r="BG127" s="840"/>
      <c r="BH127" s="840"/>
      <c r="BI127" s="840"/>
      <c r="BJ127" s="840"/>
      <c r="BK127" s="840"/>
      <c r="BL127" s="841"/>
      <c r="BM127" s="839" t="s">
        <v>507</v>
      </c>
      <c r="BN127" s="840"/>
      <c r="BO127" s="840"/>
      <c r="BP127" s="840"/>
      <c r="BQ127" s="840"/>
      <c r="BR127" s="840"/>
      <c r="BS127" s="841"/>
      <c r="BT127" s="839" t="s">
        <v>508</v>
      </c>
      <c r="BU127" s="840"/>
      <c r="BV127" s="840"/>
      <c r="BW127" s="840"/>
      <c r="BX127" s="840"/>
      <c r="BY127" s="840"/>
      <c r="BZ127" s="842"/>
      <c r="CA127" s="228"/>
      <c r="CB127" s="228"/>
      <c r="CC127" s="228"/>
      <c r="CD127" s="251"/>
      <c r="CE127" s="251"/>
      <c r="CF127" s="251"/>
      <c r="CG127" s="228"/>
      <c r="CH127" s="228"/>
      <c r="CI127" s="228"/>
      <c r="CJ127" s="250"/>
      <c r="CK127" s="882"/>
      <c r="CL127" s="883"/>
      <c r="CM127" s="883"/>
      <c r="CN127" s="883"/>
      <c r="CO127" s="884"/>
      <c r="CP127" s="843" t="s">
        <v>509</v>
      </c>
      <c r="CQ127" s="780"/>
      <c r="CR127" s="780"/>
      <c r="CS127" s="780"/>
      <c r="CT127" s="780"/>
      <c r="CU127" s="780"/>
      <c r="CV127" s="780"/>
      <c r="CW127" s="780"/>
      <c r="CX127" s="780"/>
      <c r="CY127" s="780"/>
      <c r="CZ127" s="780"/>
      <c r="DA127" s="780"/>
      <c r="DB127" s="780"/>
      <c r="DC127" s="780"/>
      <c r="DD127" s="780"/>
      <c r="DE127" s="780"/>
      <c r="DF127" s="781"/>
      <c r="DG127" s="844" t="s">
        <v>488</v>
      </c>
      <c r="DH127" s="845"/>
      <c r="DI127" s="845"/>
      <c r="DJ127" s="845"/>
      <c r="DK127" s="845"/>
      <c r="DL127" s="845" t="s">
        <v>469</v>
      </c>
      <c r="DM127" s="845"/>
      <c r="DN127" s="845"/>
      <c r="DO127" s="845"/>
      <c r="DP127" s="845"/>
      <c r="DQ127" s="845" t="s">
        <v>497</v>
      </c>
      <c r="DR127" s="845"/>
      <c r="DS127" s="845"/>
      <c r="DT127" s="845"/>
      <c r="DU127" s="845"/>
      <c r="DV127" s="822" t="s">
        <v>502</v>
      </c>
      <c r="DW127" s="822"/>
      <c r="DX127" s="822"/>
      <c r="DY127" s="822"/>
      <c r="DZ127" s="823"/>
    </row>
    <row r="128" spans="1:130" s="226" customFormat="1" ht="26.25" customHeight="1" thickBot="1" x14ac:dyDescent="0.2">
      <c r="A128" s="824" t="s">
        <v>510</v>
      </c>
      <c r="B128" s="825"/>
      <c r="C128" s="825"/>
      <c r="D128" s="825"/>
      <c r="E128" s="825"/>
      <c r="F128" s="825"/>
      <c r="G128" s="825"/>
      <c r="H128" s="825"/>
      <c r="I128" s="825"/>
      <c r="J128" s="825"/>
      <c r="K128" s="825"/>
      <c r="L128" s="825"/>
      <c r="M128" s="825"/>
      <c r="N128" s="825"/>
      <c r="O128" s="825"/>
      <c r="P128" s="825"/>
      <c r="Q128" s="825"/>
      <c r="R128" s="825"/>
      <c r="S128" s="825"/>
      <c r="T128" s="825"/>
      <c r="U128" s="825"/>
      <c r="V128" s="825"/>
      <c r="W128" s="826" t="s">
        <v>511</v>
      </c>
      <c r="X128" s="826"/>
      <c r="Y128" s="826"/>
      <c r="Z128" s="827"/>
      <c r="AA128" s="828">
        <v>124450</v>
      </c>
      <c r="AB128" s="829"/>
      <c r="AC128" s="829"/>
      <c r="AD128" s="829"/>
      <c r="AE128" s="830"/>
      <c r="AF128" s="831">
        <v>121599</v>
      </c>
      <c r="AG128" s="829"/>
      <c r="AH128" s="829"/>
      <c r="AI128" s="829"/>
      <c r="AJ128" s="830"/>
      <c r="AK128" s="831">
        <v>120722</v>
      </c>
      <c r="AL128" s="829"/>
      <c r="AM128" s="829"/>
      <c r="AN128" s="829"/>
      <c r="AO128" s="830"/>
      <c r="AP128" s="832"/>
      <c r="AQ128" s="833"/>
      <c r="AR128" s="833"/>
      <c r="AS128" s="833"/>
      <c r="AT128" s="834"/>
      <c r="AU128" s="228"/>
      <c r="AV128" s="228"/>
      <c r="AW128" s="228"/>
      <c r="AX128" s="835" t="s">
        <v>512</v>
      </c>
      <c r="AY128" s="836"/>
      <c r="AZ128" s="836"/>
      <c r="BA128" s="836"/>
      <c r="BB128" s="836"/>
      <c r="BC128" s="836"/>
      <c r="BD128" s="836"/>
      <c r="BE128" s="837"/>
      <c r="BF128" s="814" t="s">
        <v>391</v>
      </c>
      <c r="BG128" s="815"/>
      <c r="BH128" s="815"/>
      <c r="BI128" s="815"/>
      <c r="BJ128" s="815"/>
      <c r="BK128" s="815"/>
      <c r="BL128" s="838"/>
      <c r="BM128" s="814">
        <v>13.38</v>
      </c>
      <c r="BN128" s="815"/>
      <c r="BO128" s="815"/>
      <c r="BP128" s="815"/>
      <c r="BQ128" s="815"/>
      <c r="BR128" s="815"/>
      <c r="BS128" s="838"/>
      <c r="BT128" s="814">
        <v>20</v>
      </c>
      <c r="BU128" s="815"/>
      <c r="BV128" s="815"/>
      <c r="BW128" s="815"/>
      <c r="BX128" s="815"/>
      <c r="BY128" s="815"/>
      <c r="BZ128" s="816"/>
      <c r="CA128" s="251"/>
      <c r="CB128" s="251"/>
      <c r="CC128" s="251"/>
      <c r="CD128" s="251"/>
      <c r="CE128" s="251"/>
      <c r="CF128" s="251"/>
      <c r="CG128" s="228"/>
      <c r="CH128" s="228"/>
      <c r="CI128" s="228"/>
      <c r="CJ128" s="250"/>
      <c r="CK128" s="885"/>
      <c r="CL128" s="886"/>
      <c r="CM128" s="886"/>
      <c r="CN128" s="886"/>
      <c r="CO128" s="887"/>
      <c r="CP128" s="817" t="s">
        <v>513</v>
      </c>
      <c r="CQ128" s="758"/>
      <c r="CR128" s="758"/>
      <c r="CS128" s="758"/>
      <c r="CT128" s="758"/>
      <c r="CU128" s="758"/>
      <c r="CV128" s="758"/>
      <c r="CW128" s="758"/>
      <c r="CX128" s="758"/>
      <c r="CY128" s="758"/>
      <c r="CZ128" s="758"/>
      <c r="DA128" s="758"/>
      <c r="DB128" s="758"/>
      <c r="DC128" s="758"/>
      <c r="DD128" s="758"/>
      <c r="DE128" s="758"/>
      <c r="DF128" s="759"/>
      <c r="DG128" s="818">
        <v>13296</v>
      </c>
      <c r="DH128" s="819"/>
      <c r="DI128" s="819"/>
      <c r="DJ128" s="819"/>
      <c r="DK128" s="819"/>
      <c r="DL128" s="819">
        <v>4135</v>
      </c>
      <c r="DM128" s="819"/>
      <c r="DN128" s="819"/>
      <c r="DO128" s="819"/>
      <c r="DP128" s="819"/>
      <c r="DQ128" s="819">
        <v>3929</v>
      </c>
      <c r="DR128" s="819"/>
      <c r="DS128" s="819"/>
      <c r="DT128" s="819"/>
      <c r="DU128" s="819"/>
      <c r="DV128" s="820">
        <v>0</v>
      </c>
      <c r="DW128" s="820"/>
      <c r="DX128" s="820"/>
      <c r="DY128" s="820"/>
      <c r="DZ128" s="821"/>
    </row>
    <row r="129" spans="1:131" s="226" customFormat="1" ht="26.25" customHeight="1" x14ac:dyDescent="0.15">
      <c r="A129" s="802" t="s">
        <v>106</v>
      </c>
      <c r="B129" s="803"/>
      <c r="C129" s="803"/>
      <c r="D129" s="803"/>
      <c r="E129" s="803"/>
      <c r="F129" s="803"/>
      <c r="G129" s="803"/>
      <c r="H129" s="803"/>
      <c r="I129" s="803"/>
      <c r="J129" s="803"/>
      <c r="K129" s="803"/>
      <c r="L129" s="803"/>
      <c r="M129" s="803"/>
      <c r="N129" s="803"/>
      <c r="O129" s="803"/>
      <c r="P129" s="803"/>
      <c r="Q129" s="803"/>
      <c r="R129" s="803"/>
      <c r="S129" s="803"/>
      <c r="T129" s="803"/>
      <c r="U129" s="803"/>
      <c r="V129" s="803"/>
      <c r="W129" s="804" t="s">
        <v>514</v>
      </c>
      <c r="X129" s="805"/>
      <c r="Y129" s="805"/>
      <c r="Z129" s="806"/>
      <c r="AA129" s="807">
        <v>8878636</v>
      </c>
      <c r="AB129" s="808"/>
      <c r="AC129" s="808"/>
      <c r="AD129" s="808"/>
      <c r="AE129" s="809"/>
      <c r="AF129" s="810">
        <v>9421672</v>
      </c>
      <c r="AG129" s="808"/>
      <c r="AH129" s="808"/>
      <c r="AI129" s="808"/>
      <c r="AJ129" s="809"/>
      <c r="AK129" s="810">
        <v>9741742</v>
      </c>
      <c r="AL129" s="808"/>
      <c r="AM129" s="808"/>
      <c r="AN129" s="808"/>
      <c r="AO129" s="809"/>
      <c r="AP129" s="811"/>
      <c r="AQ129" s="812"/>
      <c r="AR129" s="812"/>
      <c r="AS129" s="812"/>
      <c r="AT129" s="813"/>
      <c r="AU129" s="229"/>
      <c r="AV129" s="229"/>
      <c r="AW129" s="229"/>
      <c r="AX129" s="779" t="s">
        <v>515</v>
      </c>
      <c r="AY129" s="780"/>
      <c r="AZ129" s="780"/>
      <c r="BA129" s="780"/>
      <c r="BB129" s="780"/>
      <c r="BC129" s="780"/>
      <c r="BD129" s="780"/>
      <c r="BE129" s="781"/>
      <c r="BF129" s="798" t="s">
        <v>474</v>
      </c>
      <c r="BG129" s="799"/>
      <c r="BH129" s="799"/>
      <c r="BI129" s="799"/>
      <c r="BJ129" s="799"/>
      <c r="BK129" s="799"/>
      <c r="BL129" s="800"/>
      <c r="BM129" s="798">
        <v>18.38</v>
      </c>
      <c r="BN129" s="799"/>
      <c r="BO129" s="799"/>
      <c r="BP129" s="799"/>
      <c r="BQ129" s="799"/>
      <c r="BR129" s="799"/>
      <c r="BS129" s="800"/>
      <c r="BT129" s="798">
        <v>30</v>
      </c>
      <c r="BU129" s="799"/>
      <c r="BV129" s="799"/>
      <c r="BW129" s="799"/>
      <c r="BX129" s="799"/>
      <c r="BY129" s="799"/>
      <c r="BZ129" s="801"/>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802" t="s">
        <v>516</v>
      </c>
      <c r="B130" s="803"/>
      <c r="C130" s="803"/>
      <c r="D130" s="803"/>
      <c r="E130" s="803"/>
      <c r="F130" s="803"/>
      <c r="G130" s="803"/>
      <c r="H130" s="803"/>
      <c r="I130" s="803"/>
      <c r="J130" s="803"/>
      <c r="K130" s="803"/>
      <c r="L130" s="803"/>
      <c r="M130" s="803"/>
      <c r="N130" s="803"/>
      <c r="O130" s="803"/>
      <c r="P130" s="803"/>
      <c r="Q130" s="803"/>
      <c r="R130" s="803"/>
      <c r="S130" s="803"/>
      <c r="T130" s="803"/>
      <c r="U130" s="803"/>
      <c r="V130" s="803"/>
      <c r="W130" s="804" t="s">
        <v>517</v>
      </c>
      <c r="X130" s="805"/>
      <c r="Y130" s="805"/>
      <c r="Z130" s="806"/>
      <c r="AA130" s="807">
        <v>1601916</v>
      </c>
      <c r="AB130" s="808"/>
      <c r="AC130" s="808"/>
      <c r="AD130" s="808"/>
      <c r="AE130" s="809"/>
      <c r="AF130" s="810">
        <v>1533473</v>
      </c>
      <c r="AG130" s="808"/>
      <c r="AH130" s="808"/>
      <c r="AI130" s="808"/>
      <c r="AJ130" s="809"/>
      <c r="AK130" s="810">
        <v>1563722</v>
      </c>
      <c r="AL130" s="808"/>
      <c r="AM130" s="808"/>
      <c r="AN130" s="808"/>
      <c r="AO130" s="809"/>
      <c r="AP130" s="811"/>
      <c r="AQ130" s="812"/>
      <c r="AR130" s="812"/>
      <c r="AS130" s="812"/>
      <c r="AT130" s="813"/>
      <c r="AU130" s="229"/>
      <c r="AV130" s="229"/>
      <c r="AW130" s="229"/>
      <c r="AX130" s="779" t="s">
        <v>518</v>
      </c>
      <c r="AY130" s="780"/>
      <c r="AZ130" s="780"/>
      <c r="BA130" s="780"/>
      <c r="BB130" s="780"/>
      <c r="BC130" s="780"/>
      <c r="BD130" s="780"/>
      <c r="BE130" s="781"/>
      <c r="BF130" s="782">
        <v>10.8</v>
      </c>
      <c r="BG130" s="783"/>
      <c r="BH130" s="783"/>
      <c r="BI130" s="783"/>
      <c r="BJ130" s="783"/>
      <c r="BK130" s="783"/>
      <c r="BL130" s="784"/>
      <c r="BM130" s="782">
        <v>25</v>
      </c>
      <c r="BN130" s="783"/>
      <c r="BO130" s="783"/>
      <c r="BP130" s="783"/>
      <c r="BQ130" s="783"/>
      <c r="BR130" s="783"/>
      <c r="BS130" s="784"/>
      <c r="BT130" s="782">
        <v>35</v>
      </c>
      <c r="BU130" s="783"/>
      <c r="BV130" s="783"/>
      <c r="BW130" s="783"/>
      <c r="BX130" s="783"/>
      <c r="BY130" s="783"/>
      <c r="BZ130" s="785"/>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786"/>
      <c r="B131" s="787"/>
      <c r="C131" s="787"/>
      <c r="D131" s="787"/>
      <c r="E131" s="787"/>
      <c r="F131" s="787"/>
      <c r="G131" s="787"/>
      <c r="H131" s="787"/>
      <c r="I131" s="787"/>
      <c r="J131" s="787"/>
      <c r="K131" s="787"/>
      <c r="L131" s="787"/>
      <c r="M131" s="787"/>
      <c r="N131" s="787"/>
      <c r="O131" s="787"/>
      <c r="P131" s="787"/>
      <c r="Q131" s="787"/>
      <c r="R131" s="787"/>
      <c r="S131" s="787"/>
      <c r="T131" s="787"/>
      <c r="U131" s="787"/>
      <c r="V131" s="787"/>
      <c r="W131" s="788" t="s">
        <v>519</v>
      </c>
      <c r="X131" s="789"/>
      <c r="Y131" s="789"/>
      <c r="Z131" s="790"/>
      <c r="AA131" s="791">
        <v>7276720</v>
      </c>
      <c r="AB131" s="792"/>
      <c r="AC131" s="792"/>
      <c r="AD131" s="792"/>
      <c r="AE131" s="793"/>
      <c r="AF131" s="794">
        <v>7888199</v>
      </c>
      <c r="AG131" s="792"/>
      <c r="AH131" s="792"/>
      <c r="AI131" s="792"/>
      <c r="AJ131" s="793"/>
      <c r="AK131" s="794">
        <v>8178020</v>
      </c>
      <c r="AL131" s="792"/>
      <c r="AM131" s="792"/>
      <c r="AN131" s="792"/>
      <c r="AO131" s="793"/>
      <c r="AP131" s="795"/>
      <c r="AQ131" s="796"/>
      <c r="AR131" s="796"/>
      <c r="AS131" s="796"/>
      <c r="AT131" s="797"/>
      <c r="AU131" s="229"/>
      <c r="AV131" s="229"/>
      <c r="AW131" s="229"/>
      <c r="AX131" s="757" t="s">
        <v>520</v>
      </c>
      <c r="AY131" s="758"/>
      <c r="AZ131" s="758"/>
      <c r="BA131" s="758"/>
      <c r="BB131" s="758"/>
      <c r="BC131" s="758"/>
      <c r="BD131" s="758"/>
      <c r="BE131" s="759"/>
      <c r="BF131" s="760">
        <v>48.1</v>
      </c>
      <c r="BG131" s="761"/>
      <c r="BH131" s="761"/>
      <c r="BI131" s="761"/>
      <c r="BJ131" s="761"/>
      <c r="BK131" s="761"/>
      <c r="BL131" s="762"/>
      <c r="BM131" s="760">
        <v>350</v>
      </c>
      <c r="BN131" s="761"/>
      <c r="BO131" s="761"/>
      <c r="BP131" s="761"/>
      <c r="BQ131" s="761"/>
      <c r="BR131" s="761"/>
      <c r="BS131" s="762"/>
      <c r="BT131" s="763"/>
      <c r="BU131" s="764"/>
      <c r="BV131" s="764"/>
      <c r="BW131" s="764"/>
      <c r="BX131" s="764"/>
      <c r="BY131" s="764"/>
      <c r="BZ131" s="765"/>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766" t="s">
        <v>521</v>
      </c>
      <c r="B132" s="767"/>
      <c r="C132" s="767"/>
      <c r="D132" s="767"/>
      <c r="E132" s="767"/>
      <c r="F132" s="767"/>
      <c r="G132" s="767"/>
      <c r="H132" s="767"/>
      <c r="I132" s="767"/>
      <c r="J132" s="767"/>
      <c r="K132" s="767"/>
      <c r="L132" s="767"/>
      <c r="M132" s="767"/>
      <c r="N132" s="767"/>
      <c r="O132" s="767"/>
      <c r="P132" s="767"/>
      <c r="Q132" s="767"/>
      <c r="R132" s="767"/>
      <c r="S132" s="767"/>
      <c r="T132" s="767"/>
      <c r="U132" s="767"/>
      <c r="V132" s="770" t="s">
        <v>522</v>
      </c>
      <c r="W132" s="770"/>
      <c r="X132" s="770"/>
      <c r="Y132" s="770"/>
      <c r="Z132" s="771"/>
      <c r="AA132" s="772">
        <v>11.589672269999999</v>
      </c>
      <c r="AB132" s="773"/>
      <c r="AC132" s="773"/>
      <c r="AD132" s="773"/>
      <c r="AE132" s="774"/>
      <c r="AF132" s="775">
        <v>10.42415385</v>
      </c>
      <c r="AG132" s="773"/>
      <c r="AH132" s="773"/>
      <c r="AI132" s="773"/>
      <c r="AJ132" s="774"/>
      <c r="AK132" s="775">
        <v>10.648274280000001</v>
      </c>
      <c r="AL132" s="773"/>
      <c r="AM132" s="773"/>
      <c r="AN132" s="773"/>
      <c r="AO132" s="774"/>
      <c r="AP132" s="776"/>
      <c r="AQ132" s="777"/>
      <c r="AR132" s="777"/>
      <c r="AS132" s="777"/>
      <c r="AT132" s="778"/>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768"/>
      <c r="B133" s="769"/>
      <c r="C133" s="769"/>
      <c r="D133" s="769"/>
      <c r="E133" s="769"/>
      <c r="F133" s="769"/>
      <c r="G133" s="769"/>
      <c r="H133" s="769"/>
      <c r="I133" s="769"/>
      <c r="J133" s="769"/>
      <c r="K133" s="769"/>
      <c r="L133" s="769"/>
      <c r="M133" s="769"/>
      <c r="N133" s="769"/>
      <c r="O133" s="769"/>
      <c r="P133" s="769"/>
      <c r="Q133" s="769"/>
      <c r="R133" s="769"/>
      <c r="S133" s="769"/>
      <c r="T133" s="769"/>
      <c r="U133" s="769"/>
      <c r="V133" s="749" t="s">
        <v>523</v>
      </c>
      <c r="W133" s="749"/>
      <c r="X133" s="749"/>
      <c r="Y133" s="749"/>
      <c r="Z133" s="750"/>
      <c r="AA133" s="751">
        <v>12.3</v>
      </c>
      <c r="AB133" s="752"/>
      <c r="AC133" s="752"/>
      <c r="AD133" s="752"/>
      <c r="AE133" s="753"/>
      <c r="AF133" s="751">
        <v>11.5</v>
      </c>
      <c r="AG133" s="752"/>
      <c r="AH133" s="752"/>
      <c r="AI133" s="752"/>
      <c r="AJ133" s="753"/>
      <c r="AK133" s="751">
        <v>10.8</v>
      </c>
      <c r="AL133" s="752"/>
      <c r="AM133" s="752"/>
      <c r="AN133" s="752"/>
      <c r="AO133" s="753"/>
      <c r="AP133" s="754"/>
      <c r="AQ133" s="755"/>
      <c r="AR133" s="755"/>
      <c r="AS133" s="755"/>
      <c r="AT133" s="756"/>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78BNj3yJMmiTa4412RLGN4Fn6P2WDkSIbt9iZZ/wmiRUE5VOolFE8rJss2ldSuh5d/fRm/h+ppZ2eBK/xbg2cQ==" saltValue="HLAyfEpbGQq+N+8fLbno4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524</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1Ezbr0MMfYxZiCJ41wSnm+AcA8YKLmzxjsrpAXs4UuK9BVzDv6nzjP3ngprYkhX20f75QJtVYFIy55LFYiWmyg==" saltValue="h9sdMLQ5JRiBLUPXz4yIj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525</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526</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46" t="s">
        <v>527</v>
      </c>
      <c r="AP7" s="268"/>
      <c r="AQ7" s="269" t="s">
        <v>528</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47"/>
      <c r="AP8" s="274" t="s">
        <v>529</v>
      </c>
      <c r="AQ8" s="275" t="s">
        <v>530</v>
      </c>
      <c r="AR8" s="276" t="s">
        <v>531</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58" t="s">
        <v>532</v>
      </c>
      <c r="AL9" s="1159"/>
      <c r="AM9" s="1159"/>
      <c r="AN9" s="1160"/>
      <c r="AO9" s="277">
        <v>3011960</v>
      </c>
      <c r="AP9" s="277">
        <v>138800</v>
      </c>
      <c r="AQ9" s="278">
        <v>104625</v>
      </c>
      <c r="AR9" s="279">
        <v>32.700000000000003</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58" t="s">
        <v>533</v>
      </c>
      <c r="AL10" s="1159"/>
      <c r="AM10" s="1159"/>
      <c r="AN10" s="1160"/>
      <c r="AO10" s="280">
        <v>45381</v>
      </c>
      <c r="AP10" s="280">
        <v>2091</v>
      </c>
      <c r="AQ10" s="281">
        <v>9752</v>
      </c>
      <c r="AR10" s="282">
        <v>-78.599999999999994</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58" t="s">
        <v>534</v>
      </c>
      <c r="AL11" s="1159"/>
      <c r="AM11" s="1159"/>
      <c r="AN11" s="1160"/>
      <c r="AO11" s="280">
        <v>14057</v>
      </c>
      <c r="AP11" s="280">
        <v>648</v>
      </c>
      <c r="AQ11" s="281">
        <v>1608</v>
      </c>
      <c r="AR11" s="282">
        <v>-59.7</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58" t="s">
        <v>535</v>
      </c>
      <c r="AL12" s="1159"/>
      <c r="AM12" s="1159"/>
      <c r="AN12" s="1160"/>
      <c r="AO12" s="280" t="s">
        <v>536</v>
      </c>
      <c r="AP12" s="280" t="s">
        <v>536</v>
      </c>
      <c r="AQ12" s="281">
        <v>4</v>
      </c>
      <c r="AR12" s="282" t="s">
        <v>536</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58" t="s">
        <v>537</v>
      </c>
      <c r="AL13" s="1159"/>
      <c r="AM13" s="1159"/>
      <c r="AN13" s="1160"/>
      <c r="AO13" s="280">
        <v>123614</v>
      </c>
      <c r="AP13" s="280">
        <v>5696</v>
      </c>
      <c r="AQ13" s="281">
        <v>4175</v>
      </c>
      <c r="AR13" s="282">
        <v>36.4</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58" t="s">
        <v>538</v>
      </c>
      <c r="AL14" s="1159"/>
      <c r="AM14" s="1159"/>
      <c r="AN14" s="1160"/>
      <c r="AO14" s="280">
        <v>155788</v>
      </c>
      <c r="AP14" s="280">
        <v>7179</v>
      </c>
      <c r="AQ14" s="281">
        <v>2340</v>
      </c>
      <c r="AR14" s="282">
        <v>206.8</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61" t="s">
        <v>539</v>
      </c>
      <c r="AL15" s="1162"/>
      <c r="AM15" s="1162"/>
      <c r="AN15" s="1163"/>
      <c r="AO15" s="280">
        <v>-206448</v>
      </c>
      <c r="AP15" s="280">
        <v>-9514</v>
      </c>
      <c r="AQ15" s="281">
        <v>-8060</v>
      </c>
      <c r="AR15" s="282">
        <v>18</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61" t="s">
        <v>185</v>
      </c>
      <c r="AL16" s="1162"/>
      <c r="AM16" s="1162"/>
      <c r="AN16" s="1163"/>
      <c r="AO16" s="280">
        <v>3144352</v>
      </c>
      <c r="AP16" s="280">
        <v>144901</v>
      </c>
      <c r="AQ16" s="281">
        <v>114444</v>
      </c>
      <c r="AR16" s="282">
        <v>26.6</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540</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541</v>
      </c>
      <c r="AP20" s="289" t="s">
        <v>542</v>
      </c>
      <c r="AQ20" s="290" t="s">
        <v>543</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64" t="s">
        <v>544</v>
      </c>
      <c r="AL21" s="1165"/>
      <c r="AM21" s="1165"/>
      <c r="AN21" s="1166"/>
      <c r="AO21" s="293">
        <v>14.56</v>
      </c>
      <c r="AP21" s="294">
        <v>10.6</v>
      </c>
      <c r="AQ21" s="295">
        <v>3.96</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64" t="s">
        <v>545</v>
      </c>
      <c r="AL22" s="1165"/>
      <c r="AM22" s="1165"/>
      <c r="AN22" s="1166"/>
      <c r="AO22" s="298">
        <v>99.6</v>
      </c>
      <c r="AP22" s="299">
        <v>97.5</v>
      </c>
      <c r="AQ22" s="300">
        <v>2.1</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57" t="s">
        <v>546</v>
      </c>
      <c r="B26" s="1157"/>
      <c r="C26" s="1157"/>
      <c r="D26" s="1157"/>
      <c r="E26" s="1157"/>
      <c r="F26" s="1157"/>
      <c r="G26" s="1157"/>
      <c r="H26" s="1157"/>
      <c r="I26" s="1157"/>
      <c r="J26" s="1157"/>
      <c r="K26" s="1157"/>
      <c r="L26" s="1157"/>
      <c r="M26" s="1157"/>
      <c r="N26" s="1157"/>
      <c r="O26" s="1157"/>
      <c r="P26" s="1157"/>
      <c r="Q26" s="1157"/>
      <c r="R26" s="1157"/>
      <c r="S26" s="1157"/>
      <c r="T26" s="1157"/>
      <c r="U26" s="1157"/>
      <c r="V26" s="1157"/>
      <c r="W26" s="1157"/>
      <c r="X26" s="1157"/>
      <c r="Y26" s="1157"/>
      <c r="Z26" s="1157"/>
      <c r="AA26" s="1157"/>
      <c r="AB26" s="1157"/>
      <c r="AC26" s="1157"/>
      <c r="AD26" s="1157"/>
      <c r="AE26" s="1157"/>
      <c r="AF26" s="1157"/>
      <c r="AG26" s="1157"/>
      <c r="AH26" s="1157"/>
      <c r="AI26" s="1157"/>
      <c r="AJ26" s="1157"/>
      <c r="AK26" s="1157"/>
      <c r="AL26" s="1157"/>
      <c r="AM26" s="1157"/>
      <c r="AN26" s="1157"/>
      <c r="AO26" s="1157"/>
      <c r="AP26" s="1157"/>
      <c r="AQ26" s="1157"/>
      <c r="AR26" s="1157"/>
      <c r="AS26" s="1157"/>
      <c r="AT26" s="263"/>
    </row>
    <row r="27" spans="1:46" x14ac:dyDescent="0.15">
      <c r="A27" s="305"/>
      <c r="AO27" s="258"/>
      <c r="AP27" s="258"/>
      <c r="AQ27" s="258"/>
      <c r="AR27" s="258"/>
      <c r="AS27" s="258"/>
      <c r="AT27" s="258"/>
    </row>
    <row r="28" spans="1:46" ht="17.25" x14ac:dyDescent="0.15">
      <c r="A28" s="259" t="s">
        <v>547</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548</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46" t="s">
        <v>527</v>
      </c>
      <c r="AP30" s="268"/>
      <c r="AQ30" s="269" t="s">
        <v>528</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47"/>
      <c r="AP31" s="274" t="s">
        <v>529</v>
      </c>
      <c r="AQ31" s="275" t="s">
        <v>530</v>
      </c>
      <c r="AR31" s="276" t="s">
        <v>531</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48" t="s">
        <v>549</v>
      </c>
      <c r="AL32" s="1149"/>
      <c r="AM32" s="1149"/>
      <c r="AN32" s="1150"/>
      <c r="AO32" s="308">
        <v>1991013</v>
      </c>
      <c r="AP32" s="308">
        <v>91752</v>
      </c>
      <c r="AQ32" s="309">
        <v>72468</v>
      </c>
      <c r="AR32" s="310">
        <v>26.6</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48" t="s">
        <v>550</v>
      </c>
      <c r="AL33" s="1149"/>
      <c r="AM33" s="1149"/>
      <c r="AN33" s="1150"/>
      <c r="AO33" s="308" t="s">
        <v>536</v>
      </c>
      <c r="AP33" s="308" t="s">
        <v>536</v>
      </c>
      <c r="AQ33" s="309" t="s">
        <v>536</v>
      </c>
      <c r="AR33" s="310" t="s">
        <v>536</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48" t="s">
        <v>551</v>
      </c>
      <c r="AL34" s="1149"/>
      <c r="AM34" s="1149"/>
      <c r="AN34" s="1150"/>
      <c r="AO34" s="308" t="s">
        <v>536</v>
      </c>
      <c r="AP34" s="308" t="s">
        <v>536</v>
      </c>
      <c r="AQ34" s="309">
        <v>1</v>
      </c>
      <c r="AR34" s="310" t="s">
        <v>536</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48" t="s">
        <v>552</v>
      </c>
      <c r="AL35" s="1149"/>
      <c r="AM35" s="1149"/>
      <c r="AN35" s="1150"/>
      <c r="AO35" s="308">
        <v>519840</v>
      </c>
      <c r="AP35" s="308">
        <v>23956</v>
      </c>
      <c r="AQ35" s="309">
        <v>17710</v>
      </c>
      <c r="AR35" s="310">
        <v>35.299999999999997</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48" t="s">
        <v>553</v>
      </c>
      <c r="AL36" s="1149"/>
      <c r="AM36" s="1149"/>
      <c r="AN36" s="1150"/>
      <c r="AO36" s="308">
        <v>15705</v>
      </c>
      <c r="AP36" s="308">
        <v>724</v>
      </c>
      <c r="AQ36" s="309">
        <v>2475</v>
      </c>
      <c r="AR36" s="310">
        <v>-70.7</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48" t="s">
        <v>554</v>
      </c>
      <c r="AL37" s="1149"/>
      <c r="AM37" s="1149"/>
      <c r="AN37" s="1150"/>
      <c r="AO37" s="308">
        <v>28532</v>
      </c>
      <c r="AP37" s="308">
        <v>1315</v>
      </c>
      <c r="AQ37" s="309">
        <v>637</v>
      </c>
      <c r="AR37" s="310">
        <v>106.4</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51" t="s">
        <v>555</v>
      </c>
      <c r="AL38" s="1152"/>
      <c r="AM38" s="1152"/>
      <c r="AN38" s="1153"/>
      <c r="AO38" s="311">
        <v>172</v>
      </c>
      <c r="AP38" s="311">
        <v>8</v>
      </c>
      <c r="AQ38" s="312">
        <v>2</v>
      </c>
      <c r="AR38" s="300">
        <v>300</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51" t="s">
        <v>556</v>
      </c>
      <c r="AL39" s="1152"/>
      <c r="AM39" s="1152"/>
      <c r="AN39" s="1153"/>
      <c r="AO39" s="308">
        <v>-120722</v>
      </c>
      <c r="AP39" s="308">
        <v>-5563</v>
      </c>
      <c r="AQ39" s="309">
        <v>-3769</v>
      </c>
      <c r="AR39" s="310">
        <v>47.6</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48" t="s">
        <v>557</v>
      </c>
      <c r="AL40" s="1149"/>
      <c r="AM40" s="1149"/>
      <c r="AN40" s="1150"/>
      <c r="AO40" s="308">
        <v>-1563722</v>
      </c>
      <c r="AP40" s="308">
        <v>-72061</v>
      </c>
      <c r="AQ40" s="309">
        <v>-62733</v>
      </c>
      <c r="AR40" s="310">
        <v>14.9</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54" t="s">
        <v>295</v>
      </c>
      <c r="AL41" s="1155"/>
      <c r="AM41" s="1155"/>
      <c r="AN41" s="1156"/>
      <c r="AO41" s="308">
        <v>870818</v>
      </c>
      <c r="AP41" s="308">
        <v>40130</v>
      </c>
      <c r="AQ41" s="309">
        <v>26792</v>
      </c>
      <c r="AR41" s="310">
        <v>49.8</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558</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559</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560</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41" t="s">
        <v>527</v>
      </c>
      <c r="AN49" s="1143" t="s">
        <v>561</v>
      </c>
      <c r="AO49" s="1144"/>
      <c r="AP49" s="1144"/>
      <c r="AQ49" s="1144"/>
      <c r="AR49" s="1145"/>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42"/>
      <c r="AN50" s="324" t="s">
        <v>562</v>
      </c>
      <c r="AO50" s="325" t="s">
        <v>563</v>
      </c>
      <c r="AP50" s="326" t="s">
        <v>564</v>
      </c>
      <c r="AQ50" s="327" t="s">
        <v>565</v>
      </c>
      <c r="AR50" s="328" t="s">
        <v>566</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567</v>
      </c>
      <c r="AL51" s="321"/>
      <c r="AM51" s="329">
        <v>3307811</v>
      </c>
      <c r="AN51" s="330">
        <v>141802</v>
      </c>
      <c r="AO51" s="331">
        <v>1.1000000000000001</v>
      </c>
      <c r="AP51" s="332">
        <v>88968</v>
      </c>
      <c r="AQ51" s="333">
        <v>6.8</v>
      </c>
      <c r="AR51" s="334">
        <v>-5.7</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568</v>
      </c>
      <c r="AM52" s="337">
        <v>1227496</v>
      </c>
      <c r="AN52" s="338">
        <v>52621</v>
      </c>
      <c r="AO52" s="339">
        <v>15.7</v>
      </c>
      <c r="AP52" s="340">
        <v>45482</v>
      </c>
      <c r="AQ52" s="341">
        <v>5.5</v>
      </c>
      <c r="AR52" s="342">
        <v>10.199999999999999</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569</v>
      </c>
      <c r="AL53" s="321"/>
      <c r="AM53" s="329">
        <v>2733804</v>
      </c>
      <c r="AN53" s="330">
        <v>119037</v>
      </c>
      <c r="AO53" s="331">
        <v>-16.100000000000001</v>
      </c>
      <c r="AP53" s="332">
        <v>85173</v>
      </c>
      <c r="AQ53" s="333">
        <v>-4.3</v>
      </c>
      <c r="AR53" s="334">
        <v>-11.8</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568</v>
      </c>
      <c r="AM54" s="337">
        <v>1355001</v>
      </c>
      <c r="AN54" s="338">
        <v>59000</v>
      </c>
      <c r="AO54" s="339">
        <v>12.1</v>
      </c>
      <c r="AP54" s="340">
        <v>43913</v>
      </c>
      <c r="AQ54" s="341">
        <v>-3.4</v>
      </c>
      <c r="AR54" s="342">
        <v>15.5</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570</v>
      </c>
      <c r="AL55" s="321"/>
      <c r="AM55" s="329">
        <v>2940515</v>
      </c>
      <c r="AN55" s="330">
        <v>130498</v>
      </c>
      <c r="AO55" s="331">
        <v>9.6</v>
      </c>
      <c r="AP55" s="332">
        <v>94081</v>
      </c>
      <c r="AQ55" s="333">
        <v>10.5</v>
      </c>
      <c r="AR55" s="334">
        <v>-0.9</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568</v>
      </c>
      <c r="AM56" s="337">
        <v>1522522</v>
      </c>
      <c r="AN56" s="338">
        <v>67569</v>
      </c>
      <c r="AO56" s="339">
        <v>14.5</v>
      </c>
      <c r="AP56" s="340">
        <v>48949</v>
      </c>
      <c r="AQ56" s="341">
        <v>11.5</v>
      </c>
      <c r="AR56" s="342">
        <v>3</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571</v>
      </c>
      <c r="AL57" s="321"/>
      <c r="AM57" s="329">
        <v>4372623</v>
      </c>
      <c r="AN57" s="330">
        <v>197526</v>
      </c>
      <c r="AO57" s="331">
        <v>51.4</v>
      </c>
      <c r="AP57" s="332">
        <v>92632</v>
      </c>
      <c r="AQ57" s="333">
        <v>-1.5</v>
      </c>
      <c r="AR57" s="334">
        <v>52.9</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568</v>
      </c>
      <c r="AM58" s="337">
        <v>2711454</v>
      </c>
      <c r="AN58" s="338">
        <v>122485</v>
      </c>
      <c r="AO58" s="339">
        <v>81.3</v>
      </c>
      <c r="AP58" s="340">
        <v>47978</v>
      </c>
      <c r="AQ58" s="341">
        <v>-2</v>
      </c>
      <c r="AR58" s="342">
        <v>83.3</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572</v>
      </c>
      <c r="AL59" s="321"/>
      <c r="AM59" s="329">
        <v>1530434</v>
      </c>
      <c r="AN59" s="330">
        <v>70527</v>
      </c>
      <c r="AO59" s="331">
        <v>-64.3</v>
      </c>
      <c r="AP59" s="332">
        <v>96469</v>
      </c>
      <c r="AQ59" s="333">
        <v>4.0999999999999996</v>
      </c>
      <c r="AR59" s="334">
        <v>-68.400000000000006</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568</v>
      </c>
      <c r="AM60" s="337">
        <v>740032</v>
      </c>
      <c r="AN60" s="338">
        <v>34103</v>
      </c>
      <c r="AO60" s="339">
        <v>-72.2</v>
      </c>
      <c r="AP60" s="340">
        <v>49775</v>
      </c>
      <c r="AQ60" s="341">
        <v>3.7</v>
      </c>
      <c r="AR60" s="342">
        <v>-75.900000000000006</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573</v>
      </c>
      <c r="AL61" s="343"/>
      <c r="AM61" s="344">
        <v>2977037</v>
      </c>
      <c r="AN61" s="345">
        <v>131878</v>
      </c>
      <c r="AO61" s="346">
        <v>-3.7</v>
      </c>
      <c r="AP61" s="347">
        <v>91465</v>
      </c>
      <c r="AQ61" s="348">
        <v>3.1</v>
      </c>
      <c r="AR61" s="334">
        <v>-6.8</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568</v>
      </c>
      <c r="AM62" s="337">
        <v>1511301</v>
      </c>
      <c r="AN62" s="338">
        <v>67156</v>
      </c>
      <c r="AO62" s="339">
        <v>10.3</v>
      </c>
      <c r="AP62" s="340">
        <v>47219</v>
      </c>
      <c r="AQ62" s="341">
        <v>3.1</v>
      </c>
      <c r="AR62" s="342">
        <v>7.2</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1KtQtJpjY4cRvCZN9LhL4QtRTD8GQxYA2cUolOu2oPKlwMRt6rO6Cwh9YPJTrTSM3TVxYE3bMa8IYEliNzbJGA==" saltValue="5qNIyK/JB1kzFE3QLYVEs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575</v>
      </c>
    </row>
    <row r="121" spans="125:125" ht="13.5" hidden="1" customHeight="1" x14ac:dyDescent="0.15">
      <c r="DU121" s="255"/>
    </row>
  </sheetData>
  <sheetProtection algorithmName="SHA-512" hashValue="LB7OOhWGiYbbY2N9R+s0RUC6Tu5tcV4Gfa2MSMczZnq5UjiPAzINvrq7aKCg4o/gcGegWLeMcxJRXXtAzIWnGA==" saltValue="NKDrkmiw0nwlEyk7DycmQ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576</v>
      </c>
    </row>
  </sheetData>
  <sheetProtection algorithmName="SHA-512" hashValue="e2woRctlMEidtfv7VBQTfBwyLKxgsoX3jV14gXQDb8T1F5l0NxdEVqXa9XRjcc9s4oCrWT5zHw3FYzc8kiX3+Q==" saltValue="EQJ/0S6vCVr9Bei/iGUGs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577</v>
      </c>
      <c r="G46" s="8" t="s">
        <v>578</v>
      </c>
      <c r="H46" s="8" t="s">
        <v>579</v>
      </c>
      <c r="I46" s="8" t="s">
        <v>580</v>
      </c>
      <c r="J46" s="9" t="s">
        <v>581</v>
      </c>
    </row>
    <row r="47" spans="2:10" ht="57.75" customHeight="1" x14ac:dyDescent="0.15">
      <c r="B47" s="10"/>
      <c r="C47" s="1167" t="s">
        <v>3</v>
      </c>
      <c r="D47" s="1167"/>
      <c r="E47" s="1168"/>
      <c r="F47" s="11">
        <v>15.59</v>
      </c>
      <c r="G47" s="12">
        <v>11.85</v>
      </c>
      <c r="H47" s="12">
        <v>10.75</v>
      </c>
      <c r="I47" s="12">
        <v>12.76</v>
      </c>
      <c r="J47" s="13">
        <v>20.57</v>
      </c>
    </row>
    <row r="48" spans="2:10" ht="57.75" customHeight="1" x14ac:dyDescent="0.15">
      <c r="B48" s="14"/>
      <c r="C48" s="1169" t="s">
        <v>4</v>
      </c>
      <c r="D48" s="1169"/>
      <c r="E48" s="1170"/>
      <c r="F48" s="15">
        <v>6.23</v>
      </c>
      <c r="G48" s="16">
        <v>6.38</v>
      </c>
      <c r="H48" s="16">
        <v>8.2799999999999994</v>
      </c>
      <c r="I48" s="16">
        <v>5.88</v>
      </c>
      <c r="J48" s="17">
        <v>7.02</v>
      </c>
    </row>
    <row r="49" spans="2:10" ht="57.75" customHeight="1" thickBot="1" x14ac:dyDescent="0.2">
      <c r="B49" s="18"/>
      <c r="C49" s="1171" t="s">
        <v>5</v>
      </c>
      <c r="D49" s="1171"/>
      <c r="E49" s="1172"/>
      <c r="F49" s="19">
        <v>1.64</v>
      </c>
      <c r="G49" s="20" t="s">
        <v>582</v>
      </c>
      <c r="H49" s="20">
        <v>0.5</v>
      </c>
      <c r="I49" s="20">
        <v>0.71</v>
      </c>
      <c r="J49" s="21">
        <v>9.56</v>
      </c>
    </row>
    <row r="50" spans="2:10" x14ac:dyDescent="0.15"/>
  </sheetData>
  <sheetProtection algorithmName="SHA-512" hashValue="mrj8J1+LoQpYpD1pxpUgxxs7ahU6sJlo8nqa2gdIVa1C59s7N9ZtWWM7u+yCKh9eR7QFkGH3WyYQbCWzppfGUw==" saltValue="mjzm/aw2XfqbIKSSeY8y/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山田 桃子</cp:lastModifiedBy>
  <cp:lastPrinted>2023-03-13T05:15:48Z</cp:lastPrinted>
  <dcterms:created xsi:type="dcterms:W3CDTF">2023-02-20T07:25:14Z</dcterms:created>
  <dcterms:modified xsi:type="dcterms:W3CDTF">2023-10-27T05:13:22Z</dcterms:modified>
  <cp:category/>
</cp:coreProperties>
</file>