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EF3B651C-AD5D-4948-AE3B-8C5F27FF6FB1}" xr6:coauthVersionLast="47" xr6:coauthVersionMax="47" xr10:uidLastSave="{00000000-0000-0000-0000-000000000000}"/>
  <bookViews>
    <workbookView xWindow="-120" yWindow="-16320" windowWidth="29040" windowHeight="15840" tabRatio="757"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W34" i="10" s="1"/>
  <c r="BW35" i="10" s="1"/>
  <c r="BW36" i="10" s="1"/>
  <c r="BW37" i="10" s="1"/>
  <c r="BW38" i="10" s="1"/>
  <c r="BW39" i="10" s="1"/>
  <c r="BW40" i="10" s="1"/>
  <c r="BW41" i="10" s="1"/>
  <c r="BW42" i="10" s="1"/>
  <c r="BE34" i="10"/>
  <c r="BE35" i="10" s="1"/>
  <c r="CO34" i="10" s="1"/>
  <c r="CO35" i="10" s="1"/>
  <c r="CO36" i="10" s="1"/>
  <c r="CO37" i="10" s="1"/>
  <c r="CO38" i="10" s="1"/>
  <c r="CO39" i="10" s="1"/>
  <c r="CO40" i="10" s="1"/>
</calcChain>
</file>

<file path=xl/sharedStrings.xml><?xml version="1.0" encoding="utf-8"?>
<sst xmlns="http://schemas.openxmlformats.org/spreadsheetml/2006/main" count="1134" uniqueCount="608">
  <si>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</si>
  <si>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</si>
  <si>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</si>
  <si>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</si>
  <si>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</si>
  <si>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</si>
  <si>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</si>
  <si>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</si>
  <si>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</si>
  <si>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</si>
  <si>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</si>
  <si>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</si>
  <si>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</si>
  <si>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</si>
  <si>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</si>
  <si>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</si>
  <si>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</si>
  <si>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</si>
  <si>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</si>
  <si>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</si>
  <si>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</si>
  <si>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</si>
  <si>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</si>
  <si>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</si>
  <si>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</si>
  <si>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</si>
  <si>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</si>
  <si>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</si>
  <si>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</si>
  <si>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</si>
  <si>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</si>
  <si>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</si>
  <si>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</si>
  <si>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</si>
  <si>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</si>
  <si>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</si>
  <si>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</si>
  <si>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</si>
  <si>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</si>
  <si>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</si>
  <si>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</si>
  <si>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</si>
  <si>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</si>
  <si>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</si>
  <si>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</si>
  <si>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</si>
  <si>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</si>
  <si>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</si>
  <si>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</si>
  <si>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</si>
  <si>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</si>
  <si>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</si>
  <si>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</si>
  <si>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</si>
  <si>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</si>
  <si>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</si>
  <si>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</si>
  <si>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</si>
  <si>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</si>
  <si>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</si>
  <si>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</si>
  <si>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</si>
  <si>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</si>
  <si>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</si>
  <si>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</si>
  <si>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</si>
  <si>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</si>
  <si>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</si>
  <si>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</si>
  <si>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</si>
  <si>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</si>
  <si>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</si>
  <si>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</si>
  <si>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</si>
  <si>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</si>
  <si>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</si>
  <si>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</si>
  <si>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</si>
  <si>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</si>
  <si>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</si>
  <si>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</si>
  <si>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</si>
  <si>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</si>
  <si>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</si>
  <si>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</si>
  <si>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</si>
  <si>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</si>
  <si>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</si>
  <si>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</si>
  <si>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</si>
  <si>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</si>
  <si>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</si>
  <si>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</si>
  <si>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</si>
  <si>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</si>
  <si>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</si>
  <si>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</si>
  <si>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</si>
  <si>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</si>
  <si>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</si>
  <si>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</si>
  <si>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</si>
  <si>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</si>
  <si>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</si>
  <si>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</si>
  <si>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</si>
  <si>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</si>
  <si>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</si>
  <si>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</si>
  <si>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</si>
  <si>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</si>
  <si>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</si>
  <si>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</si>
  <si>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</si>
  <si>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</si>
  <si>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</si>
  <si>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</si>
  <si>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</si>
  <si>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</si>
  <si>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</si>
  <si>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</si>
  <si>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</si>
  <si>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</si>
  <si>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</si>
  <si>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</si>
  <si>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</si>
  <si>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</si>
  <si>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</si>
  <si>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</si>
  <si>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</si>
  <si>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</si>
  <si>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</si>
  <si>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</si>
  <si>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</si>
  <si>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</si>
  <si>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</si>
  <si>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</si>
  <si>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</si>
  <si>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</si>
  <si>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</si>
  <si>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</si>
  <si>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</si>
  <si>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</si>
  <si>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</si>
  <si>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</si>
  <si>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</si>
  <si>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</si>
  <si>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</si>
  <si>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</si>
  <si>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</si>
  <si>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</si>
  <si>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</si>
  <si>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</si>
  <si>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</si>
  <si>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</si>
  <si>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</si>
  <si>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</si>
  <si>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</si>
  <si>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</si>
  <si>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</si>
  <si>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</si>
  <si>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</si>
  <si>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</si>
  <si>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</si>
  <si>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</si>
  <si>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</si>
  <si>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</si>
  <si>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</si>
  <si>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</si>
  <si>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</si>
  <si>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</si>
  <si>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</si>
  <si>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</si>
  <si>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</si>
  <si>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</si>
  <si>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</si>
  <si>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</si>
  <si>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</si>
  <si>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</si>
  <si>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</si>
  <si>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</si>
  <si>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</si>
  <si>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</si>
  <si>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</si>
  <si>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</si>
  <si>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</si>
  <si>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</si>
  <si>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</si>
  <si>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</si>
  <si>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</si>
  <si>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</si>
  <si>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</si>
  <si>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</si>
  <si>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</si>
  <si>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</si>
  <si>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</si>
  <si>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</si>
  <si>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</si>
  <si>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</si>
  <si>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</si>
  <si>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</si>
  <si>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</si>
  <si>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</si>
  <si>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</si>
  <si>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</si>
  <si>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</si>
  <si>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</si>
  <si>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</si>
  <si>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</si>
  <si>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</si>
  <si>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</si>
  <si>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</si>
  <si>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</si>
  <si>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</si>
  <si>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長崎県壱岐市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</si>
  <si>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</si>
  <si>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</si>
  <si>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</si>
  <si>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</si>
  <si>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</si>
  <si>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</si>
  <si>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</si>
  <si>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</si>
  <si>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</si>
  <si>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</si>
  <si>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</si>
  <si>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</si>
  <si>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</si>
  <si>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</si>
  <si>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</si>
  <si>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</si>
  <si>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</si>
  <si>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</si>
  <si>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</si>
  <si>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</si>
  <si>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</si>
  <si>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</si>
  <si>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</si>
  <si>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</si>
  <si>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</si>
  <si>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</si>
  <si>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</si>
  <si>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</si>
  <si>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</si>
  <si>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</si>
  <si>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</si>
  <si>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</si>
  <si>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</si>
  <si>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</si>
  <si>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</si>
  <si>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</si>
  <si>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</si>
  <si>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</si>
  <si>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</si>
  <si>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</si>
  <si>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</si>
  <si>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</si>
  <si>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</si>
  <si>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</si>
  <si>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</si>
  <si>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</si>
  <si>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</si>
  <si>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</si>
  <si>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</si>
  <si>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</si>
  <si>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</si>
  <si>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</si>
  <si>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</si>
  <si>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</si>
  <si>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</si>
  <si>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</si>
  <si>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</si>
  <si>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</si>
  <si>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</si>
  <si>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</si>
  <si>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</si>
  <si>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</si>
  <si>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</si>
  <si>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</si>
  <si>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</si>
  <si>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</si>
  <si>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</si>
  <si>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</si>
  <si>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</si>
  <si>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</si>
  <si>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</si>
  <si>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</si>
  <si>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</si>
  <si>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</si>
  <si>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</si>
  <si>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</si>
  <si>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</si>
  <si>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</si>
  <si>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</si>
  <si>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</si>
  <si>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</si>
  <si>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</si>
  <si>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</si>
  <si>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</si>
  <si>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</si>
  <si>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</si>
  <si>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</si>
  <si>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</si>
  <si>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</si>
  <si>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</si>
  <si>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</si>
  <si>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</si>
  <si>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</si>
  <si>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</si>
  <si>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</si>
  <si>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</si>
  <si>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</si>
  <si>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</si>
  <si>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</si>
  <si>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</si>
  <si>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</si>
  <si>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</si>
  <si>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</si>
  <si>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</si>
  <si>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</si>
  <si>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</si>
  <si>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</si>
  <si>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</si>
  <si>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</si>
  <si>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</si>
  <si>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</si>
  <si>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</si>
  <si>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</si>
  <si>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</si>
  <si>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</si>
  <si>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</si>
  <si>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</si>
  <si>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</si>
  <si>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</si>
  <si>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</si>
  <si>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</si>
  <si>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</si>
  <si>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</si>
  <si>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交通</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</si>
  <si>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</si>
  <si>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</si>
  <si>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</si>
  <si>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</si>
  <si>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</si>
  <si>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</si>
  <si>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</si>
  <si>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</si>
  <si>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</si>
  <si>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</si>
  <si>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</si>
  <si>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</si>
  <si>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</si>
  <si>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</si>
  <si>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</si>
  <si>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</si>
  <si>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</si>
  <si>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</si>
  <si>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</si>
  <si>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</si>
  <si>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</si>
  <si>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</si>
  <si>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</si>
  <si>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</si>
  <si>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</si>
  <si>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</si>
  <si>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</si>
  <si>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</si>
  <si>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</si>
  <si>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長崎県壱岐市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</si>
  <si>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</si>
  <si>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</si>
  <si>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</si>
  <si>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</si>
  <si>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</si>
  <si>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</si>
  <si>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</si>
  <si>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</si>
  <si>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</si>
  <si>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</si>
  <si>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</si>
  <si>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</si>
  <si>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</si>
  <si>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</si>
  <si>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</si>
  <si>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</si>
  <si>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</si>
  <si>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</si>
  <si>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</si>
  <si>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</si>
  <si>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壱岐市農業機械銀行特別会計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</si>
  <si>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</si>
  <si>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</si>
  <si>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</si>
  <si>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</si>
  <si>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</si>
  <si>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</si>
  <si>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</si>
  <si>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</si>
  <si>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</si>
  <si>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</si>
  <si>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</si>
  <si>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</si>
  <si>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</si>
  <si>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</si>
  <si>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壱岐市国民健康保険事業特別会計</t>
    <phoneticPr fontId="5"/>
  </si>
  <si>
    <t>壱岐市介護保険事業特別会計</t>
    <phoneticPr fontId="5"/>
  </si>
  <si>
    <t>壱岐市後期高齢者医療事業特別会計</t>
    <phoneticPr fontId="5"/>
  </si>
  <si>
    <t>壱岐市水道事業会計</t>
    <phoneticPr fontId="5"/>
  </si>
  <si>
    <t>法適用企業</t>
    <phoneticPr fontId="5"/>
  </si>
  <si>
    <t>壱岐市下水道事業特別会計</t>
    <phoneticPr fontId="5"/>
  </si>
  <si>
    <t>法非適用企業</t>
    <phoneticPr fontId="5"/>
  </si>
  <si>
    <t>壱岐市三島航路事業特別会計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</si>
  <si>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</si>
  <si>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</si>
  <si>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</si>
  <si>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</si>
  <si>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</si>
  <si>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</si>
  <si>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</si>
  <si>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</si>
  <si>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</si>
  <si>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</si>
  <si>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</si>
  <si>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</si>
  <si>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</si>
  <si>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</si>
  <si>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</si>
  <si>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</si>
  <si>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</si>
  <si>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</si>
  <si>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</si>
  <si>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</si>
  <si>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</si>
  <si>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</si>
  <si>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</si>
  <si>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</si>
  <si>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</si>
  <si>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</si>
  <si>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</si>
  <si>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</si>
  <si>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</si>
  <si>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</si>
  <si>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</si>
  <si>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</si>
  <si>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</si>
  <si>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</si>
  <si>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</si>
  <si>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</si>
  <si>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</si>
  <si>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</si>
  <si>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</si>
  <si>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</si>
  <si>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</si>
  <si>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</si>
  <si>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</si>
  <si>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</si>
  <si>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</si>
  <si>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</si>
  <si>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</si>
  <si>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</si>
  <si>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</si>
  <si>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</si>
  <si>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</si>
  <si>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</si>
  <si>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</si>
  <si>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</si>
  <si>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</si>
  <si>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</si>
  <si>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</si>
  <si>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</si>
  <si>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</si>
  <si>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</si>
  <si>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壱岐市水道事業会計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</si>
  <si>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</si>
  <si>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</si>
  <si>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</si>
  <si>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</si>
  <si>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</si>
  <si>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</si>
  <si>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</si>
  <si>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</si>
  <si>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</si>
  <si>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</si>
  <si>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</si>
  <si>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</si>
  <si>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</si>
  <si>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</si>
  <si>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</si>
  <si>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</si>
  <si>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</si>
  <si>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</si>
  <si>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</si>
  <si>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</si>
  <si>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</si>
  <si>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</si>
  <si>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</si>
  <si>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</si>
  <si>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</si>
  <si>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</si>
  <si>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</si>
  <si>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</si>
  <si>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</si>
  <si>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</si>
  <si>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</si>
  <si>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</si>
  <si>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</si>
  <si>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</si>
  <si>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</si>
  <si>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</si>
  <si>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</si>
  <si>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</si>
  <si>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</si>
  <si>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</si>
  <si>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</si>
  <si>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</si>
  <si>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</si>
  <si>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</si>
  <si>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</si>
  <si>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</si>
  <si>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</si>
  <si>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</si>
  <si>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</si>
  <si>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</si>
  <si>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</si>
  <si>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</si>
  <si>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</si>
  <si>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</si>
  <si>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</si>
  <si>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</si>
  <si>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</si>
  <si>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</si>
  <si>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</si>
  <si>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</si>
  <si>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</si>
  <si>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</si>
  <si>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</si>
  <si>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</si>
  <si>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</si>
  <si>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</si>
  <si>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</si>
  <si>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</si>
  <si>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</si>
  <si>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</si>
  <si>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</si>
  <si>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</si>
  <si>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</si>
  <si>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</si>
  <si>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</si>
  <si>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</si>
  <si>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</si>
  <si>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</si>
  <si>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</si>
  <si>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</si>
  <si>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</si>
  <si>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</si>
  <si>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</si>
  <si>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</si>
  <si>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</si>
  <si>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4.21</t>
  </si>
  <si>
    <t>壱岐市水道事業会計</t>
  </si>
  <si>
    <t>一般会計</t>
  </si>
  <si>
    <t>壱岐市介護保険事業特別会計</t>
  </si>
  <si>
    <t>壱岐市農業機械銀行特別会計</t>
  </si>
  <si>
    <t>壱岐市国民健康保険事業特別会計</t>
  </si>
  <si>
    <t>壱岐市後期高齢者医療事業特別会計</t>
  </si>
  <si>
    <t>壱岐市下水道事業特別会計</t>
  </si>
  <si>
    <t>壱岐市三島航路事業特別会計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</si>
  <si>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</si>
  <si>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</si>
  <si>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</si>
  <si>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</si>
  <si>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</si>
  <si>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</si>
  <si>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</si>
  <si>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</si>
  <si>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</si>
  <si>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</si>
  <si>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</si>
  <si>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12">
      <t>ナガサキケンシチョウソンソウゴウジムクミアイ</t>
    </rPh>
    <rPh sb="13" eb="15">
      <t>コウヘイ</t>
    </rPh>
    <rPh sb="15" eb="18">
      <t>イインカイ</t>
    </rPh>
    <rPh sb="18" eb="20">
      <t>トクベツ</t>
    </rPh>
    <rPh sb="20" eb="22">
      <t>カイケイ</t>
    </rPh>
    <phoneticPr fontId="2"/>
  </si>
  <si>
    <t>長崎県市町村総合事務組合（行政不服審査会事業特別会計）</t>
    <rPh sb="0" eb="12">
      <t>ナガサキケンシチョウソンソウゴウジムクミアイ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</si>
  <si>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0" eb="12">
      <t>ナガサキケンシチョウソンソウゴウジムクミアイ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</si>
  <si>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</si>
  <si>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</si>
  <si>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長崎病院企業団（壱岐病院）</t>
    <rPh sb="0" eb="2">
      <t>ナガサキ</t>
    </rPh>
    <rPh sb="2" eb="4">
      <t>ビョウイン</t>
    </rPh>
    <rPh sb="4" eb="7">
      <t>キギョウダン</t>
    </rPh>
    <rPh sb="8" eb="10">
      <t>イキ</t>
    </rPh>
    <rPh sb="10" eb="12">
      <t>ビョウイン</t>
    </rPh>
    <phoneticPr fontId="2"/>
  </si>
  <si>
    <t>壱岐市開発公社</t>
    <rPh sb="0" eb="3">
      <t>イキシ</t>
    </rPh>
    <rPh sb="3" eb="5">
      <t>カイハツ</t>
    </rPh>
    <rPh sb="5" eb="7">
      <t>コウシャ</t>
    </rPh>
    <phoneticPr fontId="2"/>
  </si>
  <si>
    <t>壱岐クリーンエネルギー</t>
    <rPh sb="0" eb="2">
      <t>イキ</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</si>
  <si>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</si>
  <si>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</si>
  <si>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</si>
  <si>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壱岐市ふるさと商社</t>
    <rPh sb="0" eb="3">
      <t>イキシ</t>
    </rPh>
    <rPh sb="7" eb="9">
      <t>ショウシャ</t>
    </rPh>
    <phoneticPr fontId="2"/>
  </si>
  <si>
    <t>-</t>
    <phoneticPr fontId="2"/>
  </si>
  <si>
    <t>合併振興基金</t>
    <rPh sb="0" eb="2">
      <t>ガッペイ</t>
    </rPh>
    <rPh sb="2" eb="4">
      <t>シンコウ</t>
    </rPh>
    <rPh sb="4" eb="6">
      <t>キキン</t>
    </rPh>
    <phoneticPr fontId="5"/>
  </si>
  <si>
    <t>ふるさと市町村圏基金</t>
    <rPh sb="4" eb="8">
      <t>シチョウソンケン</t>
    </rPh>
    <rPh sb="8" eb="10">
      <t>キキン</t>
    </rPh>
    <phoneticPr fontId="5"/>
  </si>
  <si>
    <t>過疎地域持続的発展特別事業基金</t>
    <phoneticPr fontId="5"/>
  </si>
  <si>
    <t>ふるさと応援基金</t>
    <rPh sb="4" eb="6">
      <t>オウエン</t>
    </rPh>
    <rPh sb="6" eb="8">
      <t>キキン</t>
    </rPh>
    <phoneticPr fontId="5"/>
  </si>
  <si>
    <t>地域福祉基金</t>
    <rPh sb="0" eb="2">
      <t>チイキ</t>
    </rPh>
    <rPh sb="2" eb="4">
      <t>フクシ</t>
    </rPh>
    <rPh sb="4" eb="6">
      <t>キキン</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</si>
  <si>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</si>
  <si>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</si>
  <si>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</si>
  <si>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</si>
  <si>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</si>
  <si>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</si>
  <si>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将来負担比率及び実質公債費比率はともに昨年より減少しているが、今後、施設等の改修・更新を行うため比率が上昇していくことが予想されるため、これまで以上に公債費の適正化に取り組む必要がある。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</si>
  <si>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</si>
  <si>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</si>
  <si>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</si>
  <si>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類似団体平均と比較すると、将来負担比率は低い水準となっているが、有形固定資産減価償却率については約70％と高い水準となっている。
今後、老朽化した施設の更新等による財政負担が懸念されるため、壱岐市公共施設個別施設計画に基づき、公共施設の効率的かつ効果的な管理運営に取り組むとともに、財政負担の平準化を図っ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</si>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</sst>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0"/>
      <color rgb="FFFF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0" applyFont="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AF879771-BE89-4CAE-9ACA-D47ADD120642}"/>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4AE9-4E8F-BF30-399FEE6712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162970</c:v>
                </c:pt>
                <c:pt idx="1">
                  <c:v>160409</c:v>
                </c:pt>
                <c:pt idx="2">
                  <c:v>192497</c:v>
                </c:pt>
                <c:pt idx="3">
                  <c:v>123787</c:v>
                </c:pt>
                <c:pt idx="4">
                  <c:v>83737</c:v>
                </c:pt>
              </c:numCache>
            </c:numRef>
          </c:val>
          <c:smooth val="0"/>
          <c:extLst>
            <c:ext xmlns:c16="http://schemas.microsoft.com/office/drawing/2014/chart" uri="{C3380CC4-5D6E-409C-BE32-E72D297353CC}">
              <c16:uniqueId val="{00000001-4AE9-4E8F-BF30-399FEE6712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3.56</c:v>
                </c:pt>
                <c:pt idx="1">
                  <c:v>3.97</c:v>
                </c:pt>
                <c:pt idx="2">
                  <c:v>3.69</c:v>
                </c:pt>
                <c:pt idx="3">
                  <c:v>3.62</c:v>
                </c:pt>
                <c:pt idx="4">
                  <c:v>5.77</c:v>
                </c:pt>
              </c:numCache>
            </c:numRef>
          </c:val>
          <c:extLst>
            <c:ext xmlns:c16="http://schemas.microsoft.com/office/drawing/2014/chart" uri="{C3380CC4-5D6E-409C-BE32-E72D297353CC}">
              <c16:uniqueId val="{00000000-26BD-4F1A-BC8F-D4D316DC84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12.38</c:v>
                </c:pt>
                <c:pt idx="1">
                  <c:v>9.58</c:v>
                </c:pt>
                <c:pt idx="2">
                  <c:v>8.7100000000000009</c:v>
                </c:pt>
                <c:pt idx="3">
                  <c:v>10.43</c:v>
                </c:pt>
                <c:pt idx="4">
                  <c:v>12.02</c:v>
                </c:pt>
              </c:numCache>
            </c:numRef>
          </c:val>
          <c:extLst>
            <c:ext xmlns:c16="http://schemas.microsoft.com/office/drawing/2014/chart" uri="{C3380CC4-5D6E-409C-BE32-E72D297353CC}">
              <c16:uniqueId val="{00000001-26BD-4F1A-BC8F-D4D316DC84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-4.21</c:v>
                </c:pt>
                <c:pt idx="1">
                  <c:v>0.56000000000000005</c:v>
                </c:pt>
                <c:pt idx="2">
                  <c:v>1.35</c:v>
                </c:pt>
                <c:pt idx="3">
                  <c:v>2.0499999999999998</c:v>
                </c:pt>
                <c:pt idx="4">
                  <c:v>4.2</c:v>
                </c:pt>
              </c:numCache>
            </c:numRef>
          </c:val>
          <c:smooth val="0"/>
          <c:extLst>
            <c:ext xmlns:c16="http://schemas.microsoft.com/office/drawing/2014/chart" uri="{C3380CC4-5D6E-409C-BE32-E72D297353CC}">
              <c16:uniqueId val="{00000002-26BD-4F1A-BC8F-D4D316DC84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89E-4920-B6F8-EFBA2E0288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9E-4920-B6F8-EFBA2E028842}"/>
            </c:ext>
          </c:extLst>
        </c:ser>
        <c:ser>
          <c:idx val="2"/>
          <c:order val="2"/>
          <c:tx>
            <c:strRef>
              <c:f>データシート!$A$29</c:f>
              <c:strCache>
                <c:ptCount val="1"/>
                <c:pt idx="0">
                  <c:v>壱岐市三島航路事業特別会計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89E-4920-B6F8-EFBA2E028842}"/>
            </c:ext>
          </c:extLst>
        </c:ser>
        <c:ser>
          <c:idx val="3"/>
          <c:order val="3"/>
          <c:tx>
            <c:strRef>
              <c:f>データシート!$A$30</c:f>
              <c:strCache>
                <c:ptCount val="1"/>
                <c:pt idx="0">
                  <c:v>壱岐市下水道事業特別会計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D89E-4920-B6F8-EFBA2E028842}"/>
            </c:ext>
          </c:extLst>
        </c:ser>
        <c:ser>
          <c:idx val="4"/>
          <c:order val="4"/>
          <c:tx>
            <c:strRef>
              <c:f>データシート!$A$31</c:f>
              <c:strCache>
                <c:ptCount val="1"/>
                <c:pt idx="0">
                  <c:v>壱岐市後期高齢者医療事業特別会計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0.02</c:v>
                </c:pt>
                <c:pt idx="8">
                  <c:v>#N/A</c:v>
                </c:pt>
                <c:pt idx="9">
                  <c:v>0.03</c:v>
                </c:pt>
              </c:numCache>
            </c:numRef>
          </c:val>
          <c:extLst>
            <c:ext xmlns:c16="http://schemas.microsoft.com/office/drawing/2014/chart" uri="{C3380CC4-5D6E-409C-BE32-E72D297353CC}">
              <c16:uniqueId val="{00000004-D89E-4920-B6F8-EFBA2E028842}"/>
            </c:ext>
          </c:extLst>
        </c:ser>
        <c:ser>
          <c:idx val="5"/>
          <c:order val="5"/>
          <c:tx>
            <c:strRef>
              <c:f>データシート!$A$32</c:f>
              <c:strCache>
                <c:ptCount val="1"/>
                <c:pt idx="0">
                  <c:v>壱岐市国民健康保険事業特別会計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1.99</c:v>
                </c:pt>
                <c:pt idx="2">
                  <c:v>#N/A</c:v>
                </c:pt>
                <c:pt idx="3">
                  <c:v>1.03</c:v>
                </c:pt>
                <c:pt idx="4">
                  <c:v>#N/A</c:v>
                </c:pt>
                <c:pt idx="5">
                  <c:v>0.31</c:v>
                </c:pt>
                <c:pt idx="6">
                  <c:v>#N/A</c:v>
                </c:pt>
                <c:pt idx="7">
                  <c:v>0.1</c:v>
                </c:pt>
                <c:pt idx="8">
                  <c:v>#N/A</c:v>
                </c:pt>
                <c:pt idx="9">
                  <c:v>0.08</c:v>
                </c:pt>
              </c:numCache>
            </c:numRef>
          </c:val>
          <c:extLst>
            <c:ext xmlns:c16="http://schemas.microsoft.com/office/drawing/2014/chart" uri="{C3380CC4-5D6E-409C-BE32-E72D297353CC}">
              <c16:uniqueId val="{00000005-D89E-4920-B6F8-EFBA2E028842}"/>
            </c:ext>
          </c:extLst>
        </c:ser>
        <c:ser>
          <c:idx val="6"/>
          <c:order val="6"/>
          <c:tx>
            <c:strRef>
              <c:f>データシート!$A$33</c:f>
              <c:strCache>
                <c:ptCount val="1"/>
                <c:pt idx="0">
                  <c:v>壱岐市農業機械銀行特別会計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0.21</c:v>
                </c:pt>
                <c:pt idx="2">
                  <c:v>#N/A</c:v>
                </c:pt>
                <c:pt idx="3">
                  <c:v>0.18</c:v>
                </c:pt>
                <c:pt idx="4">
                  <c:v>#N/A</c:v>
                </c:pt>
                <c:pt idx="5">
                  <c:v>0.11</c:v>
                </c:pt>
                <c:pt idx="6">
                  <c:v>#N/A</c:v>
                </c:pt>
                <c:pt idx="7">
                  <c:v>0.05</c:v>
                </c:pt>
                <c:pt idx="8">
                  <c:v>#N/A</c:v>
                </c:pt>
                <c:pt idx="9">
                  <c:v>0.17</c:v>
                </c:pt>
              </c:numCache>
            </c:numRef>
          </c:val>
          <c:extLst>
            <c:ext xmlns:c16="http://schemas.microsoft.com/office/drawing/2014/chart" uri="{C3380CC4-5D6E-409C-BE32-E72D297353CC}">
              <c16:uniqueId val="{00000006-D89E-4920-B6F8-EFBA2E028842}"/>
            </c:ext>
          </c:extLst>
        </c:ser>
        <c:ser>
          <c:idx val="7"/>
          <c:order val="7"/>
          <c:tx>
            <c:strRef>
              <c:f>データシート!$A$34</c:f>
              <c:strCache>
                <c:ptCount val="1"/>
                <c:pt idx="0">
                  <c:v>壱岐市介護保険事業特別会計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0.46</c:v>
                </c:pt>
                <c:pt idx="2">
                  <c:v>#N/A</c:v>
                </c:pt>
                <c:pt idx="3">
                  <c:v>0.56999999999999995</c:v>
                </c:pt>
                <c:pt idx="4">
                  <c:v>#N/A</c:v>
                </c:pt>
                <c:pt idx="5">
                  <c:v>0.59</c:v>
                </c:pt>
                <c:pt idx="6">
                  <c:v>#N/A</c:v>
                </c:pt>
                <c:pt idx="7">
                  <c:v>0.92</c:v>
                </c:pt>
                <c:pt idx="8">
                  <c:v>#N/A</c:v>
                </c:pt>
                <c:pt idx="9">
                  <c:v>1.35</c:v>
                </c:pt>
              </c:numCache>
            </c:numRef>
          </c:val>
          <c:extLst>
            <c:ext xmlns:c16="http://schemas.microsoft.com/office/drawing/2014/chart" uri="{C3380CC4-5D6E-409C-BE32-E72D297353CC}">
              <c16:uniqueId val="{00000007-D89E-4920-B6F8-EFBA2E02884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3.34</c:v>
                </c:pt>
                <c:pt idx="2">
                  <c:v>#N/A</c:v>
                </c:pt>
                <c:pt idx="3">
                  <c:v>3.78</c:v>
                </c:pt>
                <c:pt idx="4">
                  <c:v>#N/A</c:v>
                </c:pt>
                <c:pt idx="5">
                  <c:v>3.57</c:v>
                </c:pt>
                <c:pt idx="6">
                  <c:v>#N/A</c:v>
                </c:pt>
                <c:pt idx="7">
                  <c:v>3.56</c:v>
                </c:pt>
                <c:pt idx="8">
                  <c:v>#N/A</c:v>
                </c:pt>
                <c:pt idx="9">
                  <c:v>5.59</c:v>
                </c:pt>
              </c:numCache>
            </c:numRef>
          </c:val>
          <c:extLst>
            <c:ext xmlns:c16="http://schemas.microsoft.com/office/drawing/2014/chart" uri="{C3380CC4-5D6E-409C-BE32-E72D297353CC}">
              <c16:uniqueId val="{00000008-D89E-4920-B6F8-EFBA2E028842}"/>
            </c:ext>
          </c:extLst>
        </c:ser>
        <c:ser>
          <c:idx val="9"/>
          <c:order val="9"/>
          <c:tx>
            <c:strRef>
              <c:f>データシート!$A$36</c:f>
              <c:strCache>
                <c:ptCount val="1"/>
                <c:pt idx="0">
                  <c:v>壱岐市水道事業会計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4.58</c:v>
                </c:pt>
                <c:pt idx="2">
                  <c:v>#N/A</c:v>
                </c:pt>
                <c:pt idx="3">
                  <c:v>6.5</c:v>
                </c:pt>
                <c:pt idx="4">
                  <c:v>#N/A</c:v>
                </c:pt>
                <c:pt idx="5">
                  <c:v>7.66</c:v>
                </c:pt>
                <c:pt idx="6">
                  <c:v>#N/A</c:v>
                </c:pt>
                <c:pt idx="7">
                  <c:v>7.34</c:v>
                </c:pt>
                <c:pt idx="8">
                  <c:v>#N/A</c:v>
                </c:pt>
                <c:pt idx="9">
                  <c:v>6.24</c:v>
                </c:pt>
              </c:numCache>
            </c:numRef>
          </c:val>
          <c:extLst>
            <c:ext xmlns:c16="http://schemas.microsoft.com/office/drawing/2014/chart" uri="{C3380CC4-5D6E-409C-BE32-E72D297353CC}">
              <c16:uniqueId val="{00000009-D89E-4920-B6F8-EFBA2E0288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2810</c:v>
                </c:pt>
                <c:pt idx="5">
                  <c:v>2724</c:v>
                </c:pt>
                <c:pt idx="8">
                  <c:v>2523</c:v>
                </c:pt>
                <c:pt idx="11">
                  <c:v>2591</c:v>
                </c:pt>
                <c:pt idx="14">
                  <c:v>2599</c:v>
                </c:pt>
              </c:numCache>
            </c:numRef>
          </c:val>
          <c:extLst>
            <c:ext xmlns:c16="http://schemas.microsoft.com/office/drawing/2014/chart" uri="{C3380CC4-5D6E-409C-BE32-E72D297353CC}">
              <c16:uniqueId val="{00000000-18EB-4DA0-91A8-2769B41596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1</c:v>
                </c:pt>
                <c:pt idx="6">
                  <c:v>1</c:v>
                </c:pt>
                <c:pt idx="9">
                  <c:v>2</c:v>
                </c:pt>
                <c:pt idx="12">
                  <c:v>0</c:v>
                </c:pt>
              </c:numCache>
            </c:numRef>
          </c:val>
          <c:extLst>
            <c:ext xmlns:c16="http://schemas.microsoft.com/office/drawing/2014/chart" uri="{C3380CC4-5D6E-409C-BE32-E72D297353CC}">
              <c16:uniqueId val="{00000001-18EB-4DA0-91A8-2769B41596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c:v>
                </c:pt>
                <c:pt idx="3">
                  <c:v>11</c:v>
                </c:pt>
                <c:pt idx="6">
                  <c:v>11</c:v>
                </c:pt>
                <c:pt idx="9">
                  <c:v>10</c:v>
                </c:pt>
                <c:pt idx="12">
                  <c:v>11</c:v>
                </c:pt>
              </c:numCache>
            </c:numRef>
          </c:val>
          <c:extLst>
            <c:ext xmlns:c16="http://schemas.microsoft.com/office/drawing/2014/chart" uri="{C3380CC4-5D6E-409C-BE32-E72D297353CC}">
              <c16:uniqueId val="{00000002-18EB-4DA0-91A8-2769B41596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c:v>
                </c:pt>
                <c:pt idx="3">
                  <c:v>74</c:v>
                </c:pt>
                <c:pt idx="6">
                  <c:v>92</c:v>
                </c:pt>
                <c:pt idx="9">
                  <c:v>95</c:v>
                </c:pt>
                <c:pt idx="12">
                  <c:v>79</c:v>
                </c:pt>
              </c:numCache>
            </c:numRef>
          </c:val>
          <c:extLst>
            <c:ext xmlns:c16="http://schemas.microsoft.com/office/drawing/2014/chart" uri="{C3380CC4-5D6E-409C-BE32-E72D297353CC}">
              <c16:uniqueId val="{00000003-18EB-4DA0-91A8-2769B41596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442</c:v>
                </c:pt>
                <c:pt idx="3">
                  <c:v>435</c:v>
                </c:pt>
                <c:pt idx="6">
                  <c:v>324</c:v>
                </c:pt>
                <c:pt idx="9">
                  <c:v>251</c:v>
                </c:pt>
                <c:pt idx="12">
                  <c:v>255</c:v>
                </c:pt>
              </c:numCache>
            </c:numRef>
          </c:val>
          <c:extLst>
            <c:ext xmlns:c16="http://schemas.microsoft.com/office/drawing/2014/chart" uri="{C3380CC4-5D6E-409C-BE32-E72D297353CC}">
              <c16:uniqueId val="{00000004-18EB-4DA0-91A8-2769B41596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EB-4DA0-91A8-2769B41596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EB-4DA0-91A8-2769B41596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2871</c:v>
                </c:pt>
                <c:pt idx="3">
                  <c:v>2863</c:v>
                </c:pt>
                <c:pt idx="6">
                  <c:v>2828</c:v>
                </c:pt>
                <c:pt idx="9">
                  <c:v>2832</c:v>
                </c:pt>
                <c:pt idx="12">
                  <c:v>2915</c:v>
                </c:pt>
              </c:numCache>
            </c:numRef>
          </c:val>
          <c:extLst>
            <c:ext xmlns:c16="http://schemas.microsoft.com/office/drawing/2014/chart" uri="{C3380CC4-5D6E-409C-BE32-E72D297353CC}">
              <c16:uniqueId val="{00000007-18EB-4DA0-91A8-2769B41596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531</c:v>
                </c:pt>
                <c:pt idx="2">
                  <c:v>#N/A</c:v>
                </c:pt>
                <c:pt idx="3">
                  <c:v>#N/A</c:v>
                </c:pt>
                <c:pt idx="4">
                  <c:v>660</c:v>
                </c:pt>
                <c:pt idx="5">
                  <c:v>#N/A</c:v>
                </c:pt>
                <c:pt idx="6">
                  <c:v>#N/A</c:v>
                </c:pt>
                <c:pt idx="7">
                  <c:v>733</c:v>
                </c:pt>
                <c:pt idx="8">
                  <c:v>#N/A</c:v>
                </c:pt>
                <c:pt idx="9">
                  <c:v>#N/A</c:v>
                </c:pt>
                <c:pt idx="10">
                  <c:v>599</c:v>
                </c:pt>
                <c:pt idx="11">
                  <c:v>#N/A</c:v>
                </c:pt>
                <c:pt idx="12">
                  <c:v>#N/A</c:v>
                </c:pt>
                <c:pt idx="13">
                  <c:v>661</c:v>
                </c:pt>
                <c:pt idx="14">
                  <c:v>#N/A</c:v>
                </c:pt>
              </c:numCache>
            </c:numRef>
          </c:val>
          <c:smooth val="0"/>
          <c:extLst>
            <c:ext xmlns:c16="http://schemas.microsoft.com/office/drawing/2014/chart" uri="{C3380CC4-5D6E-409C-BE32-E72D297353CC}">
              <c16:uniqueId val="{00000008-18EB-4DA0-91A8-2769B41596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23257</c:v>
                </c:pt>
                <c:pt idx="5">
                  <c:v>22721</c:v>
                </c:pt>
                <c:pt idx="8">
                  <c:v>23533</c:v>
                </c:pt>
                <c:pt idx="11">
                  <c:v>22737</c:v>
                </c:pt>
                <c:pt idx="14">
                  <c:v>21735</c:v>
                </c:pt>
              </c:numCache>
            </c:numRef>
          </c:val>
          <c:extLst>
            <c:ext xmlns:c16="http://schemas.microsoft.com/office/drawing/2014/chart" uri="{C3380CC4-5D6E-409C-BE32-E72D297353CC}">
              <c16:uniqueId val="{00000000-3F83-44D7-BA2C-C69A9686F6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539</c:v>
                </c:pt>
                <c:pt idx="5">
                  <c:v>766</c:v>
                </c:pt>
                <c:pt idx="8">
                  <c:v>712</c:v>
                </c:pt>
                <c:pt idx="11">
                  <c:v>776</c:v>
                </c:pt>
                <c:pt idx="14">
                  <c:v>849</c:v>
                </c:pt>
              </c:numCache>
            </c:numRef>
          </c:val>
          <c:extLst>
            <c:ext xmlns:c16="http://schemas.microsoft.com/office/drawing/2014/chart" uri="{C3380CC4-5D6E-409C-BE32-E72D297353CC}">
              <c16:uniqueId val="{00000001-3F83-44D7-BA2C-C69A9686F6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7943</c:v>
                </c:pt>
                <c:pt idx="5">
                  <c:v>7010</c:v>
                </c:pt>
                <c:pt idx="8">
                  <c:v>5075</c:v>
                </c:pt>
                <c:pt idx="11">
                  <c:v>5331</c:v>
                </c:pt>
                <c:pt idx="14">
                  <c:v>6332</c:v>
                </c:pt>
              </c:numCache>
            </c:numRef>
          </c:val>
          <c:extLst>
            <c:ext xmlns:c16="http://schemas.microsoft.com/office/drawing/2014/chart" uri="{C3380CC4-5D6E-409C-BE32-E72D297353CC}">
              <c16:uniqueId val="{00000002-3F83-44D7-BA2C-C69A9686F6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83-44D7-BA2C-C69A9686F6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83-44D7-BA2C-C69A9686F6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83-44D7-BA2C-C69A9686F6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974</c:v>
                </c:pt>
                <c:pt idx="3">
                  <c:v>617</c:v>
                </c:pt>
                <c:pt idx="6">
                  <c:v>646</c:v>
                </c:pt>
                <c:pt idx="9">
                  <c:v>689</c:v>
                </c:pt>
                <c:pt idx="12">
                  <c:v>1231</c:v>
                </c:pt>
              </c:numCache>
            </c:numRef>
          </c:val>
          <c:extLst>
            <c:ext xmlns:c16="http://schemas.microsoft.com/office/drawing/2014/chart" uri="{C3380CC4-5D6E-409C-BE32-E72D297353CC}">
              <c16:uniqueId val="{00000006-3F83-44D7-BA2C-C69A9686F6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1092</c:v>
                </c:pt>
                <c:pt idx="3">
                  <c:v>1198</c:v>
                </c:pt>
                <c:pt idx="6">
                  <c:v>1113</c:v>
                </c:pt>
                <c:pt idx="9">
                  <c:v>1010</c:v>
                </c:pt>
                <c:pt idx="12">
                  <c:v>941</c:v>
                </c:pt>
              </c:numCache>
            </c:numRef>
          </c:val>
          <c:extLst>
            <c:ext xmlns:c16="http://schemas.microsoft.com/office/drawing/2014/chart" uri="{C3380CC4-5D6E-409C-BE32-E72D297353CC}">
              <c16:uniqueId val="{00000007-3F83-44D7-BA2C-C69A9686F6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4086</c:v>
                </c:pt>
                <c:pt idx="3">
                  <c:v>3620</c:v>
                </c:pt>
                <c:pt idx="6">
                  <c:v>3511</c:v>
                </c:pt>
                <c:pt idx="9">
                  <c:v>3195</c:v>
                </c:pt>
                <c:pt idx="12">
                  <c:v>2831</c:v>
                </c:pt>
              </c:numCache>
            </c:numRef>
          </c:val>
          <c:extLst>
            <c:ext xmlns:c16="http://schemas.microsoft.com/office/drawing/2014/chart" uri="{C3380CC4-5D6E-409C-BE32-E72D297353CC}">
              <c16:uniqueId val="{00000008-3F83-44D7-BA2C-C69A9686F6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83-44D7-BA2C-C69A9686F6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26287</c:v>
                </c:pt>
                <c:pt idx="3">
                  <c:v>26357</c:v>
                </c:pt>
                <c:pt idx="6">
                  <c:v>27757</c:v>
                </c:pt>
                <c:pt idx="9">
                  <c:v>27229</c:v>
                </c:pt>
                <c:pt idx="12">
                  <c:v>26296</c:v>
                </c:pt>
              </c:numCache>
            </c:numRef>
          </c:val>
          <c:extLst>
            <c:ext xmlns:c16="http://schemas.microsoft.com/office/drawing/2014/chart" uri="{C3380CC4-5D6E-409C-BE32-E72D297353CC}">
              <c16:uniqueId val="{0000000A-3F83-44D7-BA2C-C69A9686F6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699</c:v>
                </c:pt>
                <c:pt idx="2">
                  <c:v>#N/A</c:v>
                </c:pt>
                <c:pt idx="3">
                  <c:v>#N/A</c:v>
                </c:pt>
                <c:pt idx="4">
                  <c:v>1297</c:v>
                </c:pt>
                <c:pt idx="5">
                  <c:v>#N/A</c:v>
                </c:pt>
                <c:pt idx="6">
                  <c:v>#N/A</c:v>
                </c:pt>
                <c:pt idx="7">
                  <c:v>3708</c:v>
                </c:pt>
                <c:pt idx="8">
                  <c:v>#N/A</c:v>
                </c:pt>
                <c:pt idx="9">
                  <c:v>#N/A</c:v>
                </c:pt>
                <c:pt idx="10">
                  <c:v>3280</c:v>
                </c:pt>
                <c:pt idx="11">
                  <c:v>#N/A</c:v>
                </c:pt>
                <c:pt idx="12">
                  <c:v>#N/A</c:v>
                </c:pt>
                <c:pt idx="13">
                  <c:v>2383</c:v>
                </c:pt>
                <c:pt idx="14">
                  <c:v>#N/A</c:v>
                </c:pt>
              </c:numCache>
            </c:numRef>
          </c:val>
          <c:smooth val="0"/>
          <c:extLst>
            <c:ext xmlns:c16="http://schemas.microsoft.com/office/drawing/2014/chart" uri="{C3380CC4-5D6E-409C-BE32-E72D297353CC}">
              <c16:uniqueId val="{0000000B-3F83-44D7-BA2C-C69A9686F6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1054</c:v>
                </c:pt>
                <c:pt idx="1">
                  <c:v>1304</c:v>
                </c:pt>
                <c:pt idx="2">
                  <c:v>1554</c:v>
                </c:pt>
              </c:numCache>
            </c:numRef>
          </c:val>
          <c:extLst>
            <c:ext xmlns:c16="http://schemas.microsoft.com/office/drawing/2014/chart" uri="{C3380CC4-5D6E-409C-BE32-E72D297353CC}">
              <c16:uniqueId val="{00000000-5366-408D-A561-14286AF547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765</c:v>
                </c:pt>
                <c:pt idx="1">
                  <c:v>766</c:v>
                </c:pt>
                <c:pt idx="2">
                  <c:v>1426</c:v>
                </c:pt>
              </c:numCache>
            </c:numRef>
          </c:val>
          <c:extLst>
            <c:ext xmlns:c16="http://schemas.microsoft.com/office/drawing/2014/chart" uri="{C3380CC4-5D6E-409C-BE32-E72D297353CC}">
              <c16:uniqueId val="{00000001-5366-408D-A561-14286AF547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6106</c:v>
                </c:pt>
                <c:pt idx="1">
                  <c:v>5982</c:v>
                </c:pt>
                <c:pt idx="2">
                  <c:v>6267</c:v>
                </c:pt>
              </c:numCache>
            </c:numRef>
          </c:val>
          <c:extLst>
            <c:ext xmlns:c16="http://schemas.microsoft.com/office/drawing/2014/chart" uri="{C3380CC4-5D6E-409C-BE32-E72D297353CC}">
              <c16:uniqueId val="{00000002-5366-408D-A561-14286AF547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{C7342952-F7BF-42CF-805C-D89B5CB1B633}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CFD-42AB-BE65-E916CD9BF9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{0B3D4182-B9F3-4B67-8329-1A8E9C2B249D}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FD-42AB-BE65-E916CD9BF9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{F18B36BE-321D-47FF-8547-321C53962E0B}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FD-42AB-BE65-E916CD9BF9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{0B2912AB-71D8-4B7C-9492-67ADB1728253}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FD-42AB-BE65-E916CD9BF9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{700DFFD5-C930-46DA-902F-02D2833FAA19}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FD-42AB-BE65-E916CD9BF900}"/>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{79D5C473-88C2-475E-92A5-A54577CA7569}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CFD-42AB-BE65-E916CD9BF900}"/>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{BA9A3316-846A-48F8-8FAC-41E027476B1C}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CFD-42AB-BE65-E916CD9BF90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{6690FDFE-ED66-42F1-B93A-4679CCD9BB2E}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CFD-42AB-BE65-E916CD9BF90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{698DD42B-3F20-4976-A729-9F33D1D657CE}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CFD-42AB-BE65-E916CD9BF9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c:v>
                </c:pt>
                <c:pt idx="8">
                  <c:v>69.5</c:v>
                </c:pt>
                <c:pt idx="16">
                  <c:v>70</c:v>
                </c:pt>
                <c:pt idx="24">
                  <c:v>71.099999999999994</c:v>
                </c:pt>
                <c:pt idx="32">
                  <c:v>72.2</c:v>
                </c:pt>
              </c:numCache>
            </c:numRef>
          </c:xVal>
          <c:yVal>
            <c:numRef>
              <c:f>公会計指標分析・財政指標組合せ分析表!$BP$51:$DC$51</c:f>
              <c:numCache>
                <c:formatCode>#,##0.0;"▲ "#,##0.0</c:formatCode>
                <c:ptCount val="40"/>
                <c:pt idx="0">
                  <c:v>6.8</c:v>
                </c:pt>
                <c:pt idx="8">
                  <c:v>13</c:v>
                </c:pt>
                <c:pt idx="16">
                  <c:v>38.299999999999997</c:v>
                </c:pt>
                <c:pt idx="24">
                  <c:v>32.799999999999997</c:v>
                </c:pt>
                <c:pt idx="32">
                  <c:v>22.8</c:v>
                </c:pt>
              </c:numCache>
            </c:numRef>
          </c:yVal>
          <c:smooth val="0"/>
          <c:extLst>
            <c:ext xmlns:c16="http://schemas.microsoft.com/office/drawing/2014/chart" uri="{C3380CC4-5D6E-409C-BE32-E72D297353CC}">
              <c16:uniqueId val="{00000009-2CFD-42AB-BE65-E916CD9BF9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{F0F3A52E-F73E-4DC3-B369-A0A624401178}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CFD-42AB-BE65-E916CD9BF9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{285159FB-C5D4-46E3-9E7E-72C360C54FE0}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FD-42AB-BE65-E916CD9BF9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{AE1D8529-68B9-4135-9D8A-129660E49A12}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FD-42AB-BE65-E916CD9BF9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{FB813EEA-75F5-4092-B910-3CD6DFB78315}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FD-42AB-BE65-E916CD9BF9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{40F222FA-903D-4F4B-8845-869ABF937A5D}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FD-42AB-BE65-E916CD9BF900}"/>
                </c:ext>
              </c:extLst>
            </c:dLbl>
            <c:dLbl>
              <c:idx val="8"/>
              <c:layout>
                <c:manualLayout>
                  <c:x val="0"/>
                  <c:y val="-1.349948189583859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{3F3EDCB7-313F-4E24-9697-B8363AD7E05E}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CFD-42AB-BE65-E916CD9BF900}"/>
                </c:ext>
              </c:extLst>
            </c:dLbl>
            <c:dLbl>
              <c:idx val="16"/>
              <c:layout>
                <c:manualLayout>
                  <c:x val="0"/>
                  <c:y val="1.3499481895838342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{84D62F18-E795-474A-98D3-9EB88DEA6DA2}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CFD-42AB-BE65-E916CD9BF90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{2BF8DFFA-37A4-4A81-AD2D-55CD2B72342E}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CFD-42AB-BE65-E916CD9BF90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{DFFC020B-6152-4E8C-83D5-4036467BA6D9}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CFD-42AB-BE65-E916CD9BF9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2CFD-42AB-BE65-E916CD9BF90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{4D891DFA-EBD6-4153-884D-0D3ED319F562}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D5D-40F1-AC5F-A299BBC0B6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{A666899E-190E-40E4-A4B7-EAD574EC6A6E}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5D-40F1-AC5F-A299BBC0B6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{6DE96D51-86D7-44E7-BD05-53EDA036FBF7}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5D-40F1-AC5F-A299BBC0B6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{9649AE84-A285-4995-B347-54BD7002C20A}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5D-40F1-AC5F-A299BBC0B6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{1451C3C3-F771-490A-8EB9-7EC055792B0A}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5D-40F1-AC5F-A299BBC0B60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{2972D39D-7BA0-4C87-8A0A-656941403906}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D5D-40F1-AC5F-A299BBC0B60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{12821488-33A2-47A4-8B53-2520C0314CA1}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D5D-40F1-AC5F-A299BBC0B60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{E43E067C-DFEA-4332-A6E6-A8BF3122BF3E}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D5D-40F1-AC5F-A299BBC0B60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{52EAC99D-92E6-4437-AD36-C36500F900BF}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D5D-40F1-AC5F-A299BBC0B6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5.5</c:v>
                </c:pt>
                <c:pt idx="16">
                  <c:v>6.4</c:v>
                </c:pt>
                <c:pt idx="24">
                  <c:v>6.7</c:v>
                </c:pt>
                <c:pt idx="32">
                  <c:v>6.6</c:v>
                </c:pt>
              </c:numCache>
            </c:numRef>
          </c:xVal>
          <c:yVal>
            <c:numRef>
              <c:f>公会計指標分析・財政指標組合せ分析表!$BP$73:$DC$73</c:f>
              <c:numCache>
                <c:formatCode>#,##0.0;"▲ "#,##0.0</c:formatCode>
                <c:ptCount val="40"/>
                <c:pt idx="0">
                  <c:v>6.8</c:v>
                </c:pt>
                <c:pt idx="8">
                  <c:v>13</c:v>
                </c:pt>
                <c:pt idx="16">
                  <c:v>38.299999999999997</c:v>
                </c:pt>
                <c:pt idx="24">
                  <c:v>32.799999999999997</c:v>
                </c:pt>
                <c:pt idx="32">
                  <c:v>22.8</c:v>
                </c:pt>
              </c:numCache>
            </c:numRef>
          </c:yVal>
          <c:smooth val="0"/>
          <c:extLst>
            <c:ext xmlns:c16="http://schemas.microsoft.com/office/drawing/2014/chart" uri="{C3380CC4-5D6E-409C-BE32-E72D297353CC}">
              <c16:uniqueId val="{00000009-FD5D-40F1-AC5F-A299BBC0B6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{C45E3075-1F6D-4A79-A4EF-E507412E6425}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D5D-40F1-AC5F-A299BBC0B6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{8BEFDE09-B507-49BF-A8B7-9D8B1DA85A6B}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5D-40F1-AC5F-A299BBC0B6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{2E50B454-1AFA-47E0-9CAC-ACE03B80FE03}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5D-40F1-AC5F-A299BBC0B6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{2D38D8AD-1D5E-4E2B-A628-B77C1FDFCA87}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5D-40F1-AC5F-A299BBC0B6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{F4E54CE6-A205-426D-98D8-93195ECFC311}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5D-40F1-AC5F-A299BBC0B609}"/>
                </c:ext>
              </c:extLst>
            </c:dLbl>
            <c:dLbl>
              <c:idx val="8"/>
              <c:layout>
                <c:manualLayout>
                  <c:x val="0"/>
                  <c:y val="-1.279893171277340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{2246D73F-7A19-462B-9D1A-123AFB91AF97}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D5D-40F1-AC5F-A299BBC0B609}"/>
                </c:ext>
              </c:extLst>
            </c:dLbl>
            <c:dLbl>
              <c:idx val="16"/>
              <c:layout>
                <c:manualLayout>
                  <c:x val="0"/>
                  <c:y val="1.279893171277348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{9D060F83-CE83-4A69-B0CE-E1EC8269CDF2}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D5D-40F1-AC5F-A299BBC0B60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{BF4124B7-C9D8-4365-8056-0E7534C12369}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D5D-40F1-AC5F-A299BBC0B60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{EC313B3B-9B29-4C87-8201-AD046E0435B7}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D5D-40F1-AC5F-A299BBC0B6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FD5D-40F1-AC5F-A299BBC0B609}"/>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合併特例事業やＨ</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年度に発生した災害復旧費に係る起債の償還が始まったこと</a:t>
          </a:r>
          <a:r>
            <a:rPr kumimoji="1" lang="ja-JP" altLang="ja-JP" sz="1100">
              <a:solidFill>
                <a:schemeClr val="dk1"/>
              </a:solidFill>
              <a:effectLst/>
              <a:latin typeface="+mn-lt"/>
              <a:ea typeface="+mn-ea"/>
              <a:cs typeface="+mn-cs"/>
            </a:rPr>
            <a:t>に伴い、「元利償還金等（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その結果、実質公債費比率の分子は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することとなった。今後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大型事業の償還が控えており、公債費負担増が懸念されるが、これまでに引き続き、必要性・緊急性等を見極めた起債の選定を行い、公債費負担の上昇を最小限度に抑えていく必要がある。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将来負担比率の分子を減少させた主な要因には、通常償還により地方債現在高及び公営企業債等繰入見込額が減少したことのほか、財政調整基金及び減債基金などの積立により、充当可能基金が増加したた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長崎県壱岐市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9,247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1,195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これは、財政調整基金で約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百万円の積立が増加した一方で、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栽培漁業振興基金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教育振興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百万円の減などが主な原因である。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毎年、慢性化した財源不足を補うために多額の基金を取り崩しており、このままでは柔軟な財政運営を行うことは難しくなっている。今後はより一層の歳入確保及び歳出削減に取り組むとともに、基金の積立てと取崩しが均衡した、財源不足を基金に頼らない財政運営に努めていかなければならない。</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・合併振興基金：市民の連帯の強化及び地域振興を図るため。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・ふるさと市町村圏基金：壱岐市の創造的かつ一体的な振興整備のため。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・地域福祉基金：在宅福祉、健康づくり、民間活動の活発化等、市における地域福祉の向上を図るため。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・過疎地域自立促進特別事業基金：壱岐市が実施する過疎地域自立促進特別措置法第１２条第２項に規定する事業の財源に充てるため。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・ふるさと応援基金：ふるさと壱岐を愛する者、壱岐市の未来に向けて応援する者から寄附された寄附金を適正に管理し、まちづくり事業に充てるため。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・地域振興基金：市の地域振興に資する事業の財源に充てるため。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・老人福祉施設整備基金：老人福祉施設の整備充実を図るため。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活性化基金：農地、水路、農道等の整備その他中山間地域における集落共同活動の強化に対する支援事業を行い、土地改良施設の機能を適正に発揮させるとともに、中山間地域の地勢を生かし、その活性化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・栽培漁業振興基金：本市沿岸における種苗放流の推進を図るため。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・沿岸漁業振興基金：本市沿岸における沿岸漁業等の振興を図るため。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・教育振興基金：市立小学校及び市立中学校の教育の振興を図るため。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・松永記念館維持管理基金：松永記念館の維持管理運営資金に充てるため。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・原の辻遺跡保存整備基金：考古学上貴重な遺跡である原の辻遺跡を保存し、整備するとともに、観光資源として活用し、市の活性化を図るため。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・本庁舎建設基金：市本庁舎の建設に要する経費の財源に充てるため。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・学校施設整備基金：学校施設の整備に要する経費の財源に充てるため。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・森林環境譲与税基金：市が実施する森林の整備及びその促進に関する施策に要する経費の財源に充てるため。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・過疎地域持続的発展特別事業基金を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百万円、学校施設整備基金を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百万円積み立ており、その他特定目的基金の残高が増加した。</a:t>
          </a:r>
          <a:endPar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基金残高（財政調整基金及び減債基金含む）が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億円を下回ることなく</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、その時々の社会情勢により必要に応じて基金の積立て・取崩しを行っていく。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1,554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これは決算余剰金が出たことから、後年度の財源不足に備えるため、財政調整基金に積み立てるものである。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財政調整基金の残高は概ね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％の範囲が適正とされており、今年度においてはその額を確保できている。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近年、多発している自然災害や感染症対策などの臨時的財政需要に対応できるように、引き続き、財政調整基金の残高の確保に努める必要がある。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合併特例事業やＨ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年度に発生した災害復旧費に係る起債の償還が始まったこと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から、後年度の公債費の増加に備えるため、減債基金に積み立てるものである。</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柔軟な財政運営を行うためには、標準財政規模の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％程度は減債基金を保有する必要があると考えられる。令和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年度にかけて市債の償還等がピークを迎え、厳しい財政運営を強いられるが、この適正とされる基準に近づけられるように徹底した事務事業等の見直しを図り、公債費等の歳出抑制に努めていく。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0531CA6-767C-41DC-B51F-1B4262B610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21F2C2-4FAA-45AA-BF0D-5C512AECAF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FB737D2-3573-49D6-AB26-665E6438203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D72F415-0002-4834-9D02-B2BE0702E62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66CBB2A-FC80-47C4-A023-FA1BD1E623B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83D971D-E2E8-4BDC-B191-56F433A4DDA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2014A2B-A503-4C58-AA9F-793753E4E9D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2D32BF7-C4F3-4B8C-8402-61DBD930052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676D6A-7386-4DCE-8014-7D0D2F85F46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FF04780-EBE1-4AFF-A898-A00DA29B66C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0B41488-0B30-4A8A-953E-0681F5701D1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E620CFA-91F1-4A14-9D8E-A99DC42F7E3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25,494
25,408
139.42
24,628,870
23,803,541
745,896
12,931,064
26,296,282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4559636-504B-4495-A7E3-0EC1077BF4C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1AFF5DD-69EB-482C-BE9B-E905229C7B0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8D93A51-8090-4E56-9DDB-7C84903C3DB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6365AFA-685B-4F72-B91B-B01FB113D05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917A45D-68A7-49B4-82CE-C2048ACF4AB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5D84CFB-944B-4175-B869-A8CA63DC78D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3195A1F-3CE6-45AA-A81B-C4B49881996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612F82-968F-4DB5-A3D7-A32C3124074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7A939FA-2592-4FD8-8B75-B7FAE20474F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036534E-7D1A-408A-A678-C8A38217E06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E59EEA5-1B84-4276-BF50-3F556268406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B5B2658-4040-448D-B8EE-8E6B4BC586C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890F458-3067-4188-A847-A7A6863B61C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2CAA034-B19F-42FE-ABC9-1F572FFB726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95A7D15-6D95-4693-A404-DEFB799ACEB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E5C5589-AE49-40E5-9444-C7DC83E72A0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0C9875F-E004-44A0-A16E-118BE92AE67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93AAEB7-DDEF-4B10-B1E1-13BD7A57B8B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3EC4C9B-E4AB-4944-A689-86F64630E90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0016556-DF07-445F-9949-57D3BBCA1AE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CC4178E-AF60-4828-98D6-831CA9B2B4CC}"/>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B487347-942C-473D-9226-7F2E0BE44934}"/>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6C51449-8E1B-4836-AF2C-81892D607A8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B9A961B-7A07-4CAA-813E-41F709D03CC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EAA5086-C5E5-45A7-A96B-DFEBC8BAB79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F9B334D-F5D9-4D42-A48A-2CBF2CE8756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B4E0F22-4E4E-4B6E-8664-7E8525BB99B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014A656-5C2A-4061-A679-66F9E6F0854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BA1A83D-A0DC-4E6F-BE09-78E4A8731C6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283C981-CAB8-4BF2-AF70-9FA668ADAAA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DCAA04E-65B7-47E4-90B7-A3B833C99079}"/>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699740B-19D9-4FD2-AEE8-12F2C392894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7C0C14A-7EE0-4453-99C6-78DBA4CA473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0D4501B-F157-44AF-8E98-2BB64F7941B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D3F2385-5546-43A3-AF18-2B04DC1265F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本市の有形固定資産減価償却率は、類似団体・全国・長崎県のそれぞれの平均と比べて高い水準にあり、資産の償却（老朽化）が進んでいる状況にある。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今後は、壱岐市公共施設個別施設計画に基づき、持続可能な公共施設マネジメントのために、公共施設の修繕や更新、集約化・複合化を推進していく。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390B301-4EAF-42C8-A2AA-12130066642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2F43167-C45A-4580-B79A-1C78189EDEB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B157437-1D94-4475-ADF2-365742557F1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7D24CD5-0C2F-4F43-BE5B-AF22E4FAC879}"/>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166D7D2-0A85-4E11-A775-007E4EE24376}"/>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5C1B303-22A6-4AC8-996B-50D09C761348}"/>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2BF651D-B550-439F-B875-F7808C575FF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F9E30A8-8BF6-4AC7-A894-EDF8937A1B1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FA39A67-B82D-4AD1-9F61-19596ED6D73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7B24382-FC15-461F-AB67-219D198EDEF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6529460-9CF4-423D-AA67-4BE72F42D43C}"/>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2E2D05B-8743-46AF-992B-6570EB956C52}"/>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0F8BAD5-926D-41EA-82A0-5E4AC8C3A697}"/>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B4D0CBC-61D6-4259-B814-8FE0F356B68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B06EF9E-5A22-43B7-8088-4A9E7E3C6D6A}"/>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590D75F-E918-4D28-8FE5-478EFC7A32C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89F3B6A7-12E2-4AEF-AE03-09A2445D7237}"/>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FF772B3E-3FCE-4D6B-8F4C-F6D7345DDC55}"/>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B5D79CA6-38B4-439C-B147-5A3E2C2BFD92}"/>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87A0D0A2-73DC-46A4-86AC-4E3079075510}"/>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55D146A3-E30A-4007-B8B1-8214C715AA73}"/>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a:extLst>
            <a:ext uri="{FF2B5EF4-FFF2-40B4-BE49-F238E27FC236}">
              <a16:creationId xmlns:a16="http://schemas.microsoft.com/office/drawing/2014/main" id="{1F855D87-49CB-4FAA-A0BE-DA2E8AE67166}"/>
            </a:ext>
          </a:extLst>
        </xdr:cNvPr>
        <xdr:cNvSpPr txBox="1"/>
      </xdr:nvSpPr>
      <xdr:spPr>
        <a:xfrm>
          <a:off x="4813300" y="51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4E6860E0-CD07-421A-9069-0DCAC99438EC}"/>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7327DD40-0351-4D04-A996-CACD66966905}"/>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36BCC845-F051-4E55-B5FA-B8C22026EC07}"/>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3BCC8283-DD49-49C7-A375-90EBB245B1AA}"/>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45011333-07E8-4591-8C9E-DBB7A2921739}"/>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684AF76-2585-4F2E-878B-88A9CD5DBE0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EB4311F-8BEC-4B42-9B12-769A4C5A4C7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5EFB837-E1D9-463F-9C69-D0803CD2F58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754F74A-4378-4112-8F17-EFDD73A3255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0168137-CF7E-40FC-B3F5-694CFB01759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114723</xdr:rowOff>
    </xdr:from>
    <xdr:to>
      <xdr:col>23</xdr:col>
      <xdr:colOff>136525</xdr:colOff>
      <xdr:row>32</xdr:row>
      <xdr:rowOff>44873</xdr:rowOff>
    </xdr:to>
    <xdr:sp macro="" textlink="">
      <xdr:nvSpPr>
        <xdr:cNvPr id="81" name="楕円 80">
          <a:extLst>
            <a:ext uri="{FF2B5EF4-FFF2-40B4-BE49-F238E27FC236}">
              <a16:creationId xmlns:a16="http://schemas.microsoft.com/office/drawing/2014/main" id="{47C3E2BF-1F7C-4E89-92FD-FCAA0BD8F36D}"/>
            </a:ext>
          </a:extLst>
        </xdr:cNvPr>
        <xdr:cNvSpPr/>
      </xdr:nvSpPr>
      <xdr:spPr>
        <a:xfrm>
          <a:off x="4711700" y="54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93150</xdr:rowOff>
    </xdr:from>
    <xdr:ext cx="405111" cy="259045"/>
    <xdr:sp macro="" textlink="">
      <xdr:nvSpPr>
        <xdr:cNvPr id="82" name="有形固定資産減価償却率該当値テキスト">
          <a:extLst>
            <a:ext uri="{FF2B5EF4-FFF2-40B4-BE49-F238E27FC236}">
              <a16:creationId xmlns:a16="http://schemas.microsoft.com/office/drawing/2014/main" id="{3BCDA361-5B24-4C85-A22B-E4B3BB109A7C}"/>
            </a:ext>
          </a:extLst>
        </xdr:cNvPr>
        <xdr:cNvSpPr txBox="1"/>
      </xdr:nvSpPr>
      <xdr:spPr>
        <a:xfrm>
          <a:off x="4813300" y="5408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94933</xdr:rowOff>
    </xdr:from>
    <xdr:to>
      <xdr:col>19</xdr:col>
      <xdr:colOff>187325</xdr:colOff>
      <xdr:row>32</xdr:row>
      <xdr:rowOff>25083</xdr:rowOff>
    </xdr:to>
    <xdr:sp macro="" textlink="">
      <xdr:nvSpPr>
        <xdr:cNvPr id="83" name="楕円 82">
          <a:extLst>
            <a:ext uri="{FF2B5EF4-FFF2-40B4-BE49-F238E27FC236}">
              <a16:creationId xmlns:a16="http://schemas.microsoft.com/office/drawing/2014/main" id="{4D16D79C-81C3-4C3F-B623-D2863100EFD7}"/>
            </a:ext>
          </a:extLst>
        </xdr:cNvPr>
        <xdr:cNvSpPr/>
      </xdr:nvSpPr>
      <xdr:spPr>
        <a:xfrm>
          <a:off x="4000500" y="54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145733</xdr:rowOff>
    </xdr:from>
    <xdr:to>
      <xdr:col>23</xdr:col>
      <xdr:colOff>85725</xdr:colOff>
      <xdr:row>31</xdr:row>
      <xdr:rowOff>165523</xdr:rowOff>
    </xdr:to>
    <xdr:cxnSp macro="">
      <xdr:nvCxnSpPr>
        <xdr:cNvPr id="84" name="直線コネクタ 83">
          <a:extLst>
            <a:ext uri="{FF2B5EF4-FFF2-40B4-BE49-F238E27FC236}">
              <a16:creationId xmlns:a16="http://schemas.microsoft.com/office/drawing/2014/main" id="{1D79231D-2DB6-4EEA-A11A-2C838C08BE98}"/>
            </a:ext>
          </a:extLst>
        </xdr:cNvPr>
        <xdr:cNvCxnSpPr/>
      </xdr:nvCxnSpPr>
      <xdr:spPr>
        <a:xfrm>
          <a:off x="4051300" y="5460683"/>
          <a:ext cx="7112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85" name="楕円 84">
          <a:extLst>
            <a:ext uri="{FF2B5EF4-FFF2-40B4-BE49-F238E27FC236}">
              <a16:creationId xmlns:a16="http://schemas.microsoft.com/office/drawing/2014/main" id="{E3895C35-2058-4A93-BF3C-14AC0046FCB1}"/>
            </a:ext>
          </a:extLst>
        </xdr:cNvPr>
        <xdr:cNvSpPr/>
      </xdr:nvSpPr>
      <xdr:spPr>
        <a:xfrm>
          <a:off x="3238500" y="5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125942</xdr:rowOff>
    </xdr:from>
    <xdr:to>
      <xdr:col>19</xdr:col>
      <xdr:colOff>136525</xdr:colOff>
      <xdr:row>31</xdr:row>
      <xdr:rowOff>145733</xdr:rowOff>
    </xdr:to>
    <xdr:cxnSp macro="">
      <xdr:nvCxnSpPr>
        <xdr:cNvPr id="86" name="直線コネクタ 85">
          <a:extLst>
            <a:ext uri="{FF2B5EF4-FFF2-40B4-BE49-F238E27FC236}">
              <a16:creationId xmlns:a16="http://schemas.microsoft.com/office/drawing/2014/main" id="{B2DBD7AE-675B-45E4-8673-6AE95F526547}"/>
            </a:ext>
          </a:extLst>
        </xdr:cNvPr>
        <xdr:cNvCxnSpPr/>
      </xdr:nvCxnSpPr>
      <xdr:spPr>
        <a:xfrm>
          <a:off x="3289300" y="544089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66146</xdr:rowOff>
    </xdr:from>
    <xdr:to>
      <xdr:col>11</xdr:col>
      <xdr:colOff>187325</xdr:colOff>
      <xdr:row>31</xdr:row>
      <xdr:rowOff>167746</xdr:rowOff>
    </xdr:to>
    <xdr:sp macro="" textlink="">
      <xdr:nvSpPr>
        <xdr:cNvPr id="87" name="楕円 86">
          <a:extLst>
            <a:ext uri="{FF2B5EF4-FFF2-40B4-BE49-F238E27FC236}">
              <a16:creationId xmlns:a16="http://schemas.microsoft.com/office/drawing/2014/main" id="{C38E3C37-0A8E-4759-9E22-2319FF3C49F8}"/>
            </a:ext>
          </a:extLst>
        </xdr:cNvPr>
        <xdr:cNvSpPr/>
      </xdr:nvSpPr>
      <xdr:spPr>
        <a:xfrm>
          <a:off x="2476500" y="53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116946</xdr:rowOff>
    </xdr:from>
    <xdr:to>
      <xdr:col>15</xdr:col>
      <xdr:colOff>136525</xdr:colOff>
      <xdr:row>31</xdr:row>
      <xdr:rowOff>125942</xdr:rowOff>
    </xdr:to>
    <xdr:cxnSp macro="">
      <xdr:nvCxnSpPr>
        <xdr:cNvPr id="88" name="直線コネクタ 87">
          <a:extLst>
            <a:ext uri="{FF2B5EF4-FFF2-40B4-BE49-F238E27FC236}">
              <a16:creationId xmlns:a16="http://schemas.microsoft.com/office/drawing/2014/main" id="{95365E84-E664-4A7A-8B9A-1E9E3C495084}"/>
            </a:ext>
          </a:extLst>
        </xdr:cNvPr>
        <xdr:cNvCxnSpPr/>
      </xdr:nvCxnSpPr>
      <xdr:spPr>
        <a:xfrm>
          <a:off x="2527300" y="5431896"/>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84138</xdr:rowOff>
    </xdr:from>
    <xdr:to>
      <xdr:col>7</xdr:col>
      <xdr:colOff>187325</xdr:colOff>
      <xdr:row>32</xdr:row>
      <xdr:rowOff>14288</xdr:rowOff>
    </xdr:to>
    <xdr:sp macro="" textlink="">
      <xdr:nvSpPr>
        <xdr:cNvPr id="89" name="楕円 88">
          <a:extLst>
            <a:ext uri="{FF2B5EF4-FFF2-40B4-BE49-F238E27FC236}">
              <a16:creationId xmlns:a16="http://schemas.microsoft.com/office/drawing/2014/main" id="{C28EA771-1A66-441F-A25C-A6D74DF1CE47}"/>
            </a:ext>
          </a:extLst>
        </xdr:cNvPr>
        <xdr:cNvSpPr/>
      </xdr:nvSpPr>
      <xdr:spPr>
        <a:xfrm>
          <a:off x="1714500" y="53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116946</xdr:rowOff>
    </xdr:from>
    <xdr:to>
      <xdr:col>11</xdr:col>
      <xdr:colOff>136525</xdr:colOff>
      <xdr:row>31</xdr:row>
      <xdr:rowOff>134938</xdr:rowOff>
    </xdr:to>
    <xdr:cxnSp macro="">
      <xdr:nvCxnSpPr>
        <xdr:cNvPr id="90" name="直線コネクタ 89">
          <a:extLst>
            <a:ext uri="{FF2B5EF4-FFF2-40B4-BE49-F238E27FC236}">
              <a16:creationId xmlns:a16="http://schemas.microsoft.com/office/drawing/2014/main" id="{96D16005-1DD5-409C-A113-C03D3AF730E1}"/>
            </a:ext>
          </a:extLst>
        </xdr:cNvPr>
        <xdr:cNvCxnSpPr/>
      </xdr:nvCxnSpPr>
      <xdr:spPr>
        <a:xfrm flipV="1">
          <a:off x="1765300" y="5431896"/>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91" name="n_1aveValue有形固定資産減価償却率">
          <a:extLst>
            <a:ext uri="{FF2B5EF4-FFF2-40B4-BE49-F238E27FC236}">
              <a16:creationId xmlns:a16="http://schemas.microsoft.com/office/drawing/2014/main" id="{8054D547-3695-4BC9-B425-4011CD508BF4}"/>
            </a:ext>
          </a:extLst>
        </xdr:cNvPr>
        <xdr:cNvSpPr txBox="1"/>
      </xdr:nvSpPr>
      <xdr:spPr>
        <a:xfrm>
          <a:off x="38360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2" name="n_2aveValue有形固定資産減価償却率">
          <a:extLst>
            <a:ext uri="{FF2B5EF4-FFF2-40B4-BE49-F238E27FC236}">
              <a16:creationId xmlns:a16="http://schemas.microsoft.com/office/drawing/2014/main" id="{6BC748A6-BD56-460C-A1B8-7A5F2C16C0F9}"/>
            </a:ext>
          </a:extLst>
        </xdr:cNvPr>
        <xdr:cNvSpPr txBox="1"/>
      </xdr:nvSpPr>
      <xdr:spPr>
        <a:xfrm>
          <a:off x="3086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3" name="n_3aveValue有形固定資産減価償却率">
          <a:extLst>
            <a:ext uri="{FF2B5EF4-FFF2-40B4-BE49-F238E27FC236}">
              <a16:creationId xmlns:a16="http://schemas.microsoft.com/office/drawing/2014/main" id="{6A100E39-EFFC-489C-984D-FC0DFA74A238}"/>
            </a:ext>
          </a:extLst>
        </xdr:cNvPr>
        <xdr:cNvSpPr txBox="1"/>
      </xdr:nvSpPr>
      <xdr:spPr>
        <a:xfrm>
          <a:off x="2324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a:extLst>
            <a:ext uri="{FF2B5EF4-FFF2-40B4-BE49-F238E27FC236}">
              <a16:creationId xmlns:a16="http://schemas.microsoft.com/office/drawing/2014/main" id="{9107E2F8-6800-4A0C-9829-3AC96DDF120B}"/>
            </a:ext>
          </a:extLst>
        </xdr:cNvPr>
        <xdr:cNvSpPr txBox="1"/>
      </xdr:nvSpPr>
      <xdr:spPr>
        <a:xfrm>
          <a:off x="1562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16210</xdr:rowOff>
    </xdr:from>
    <xdr:ext cx="405111" cy="259045"/>
    <xdr:sp macro="" textlink="">
      <xdr:nvSpPr>
        <xdr:cNvPr id="95" name="n_1mainValue有形固定資産減価償却率">
          <a:extLst>
            <a:ext uri="{FF2B5EF4-FFF2-40B4-BE49-F238E27FC236}">
              <a16:creationId xmlns:a16="http://schemas.microsoft.com/office/drawing/2014/main" id="{59D5B4AC-A081-45DF-AB84-A5B804DBDC9E}"/>
            </a:ext>
          </a:extLst>
        </xdr:cNvPr>
        <xdr:cNvSpPr txBox="1"/>
      </xdr:nvSpPr>
      <xdr:spPr>
        <a:xfrm>
          <a:off x="3836044" y="5502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96" name="n_2mainValue有形固定資産減価償却率">
          <a:extLst>
            <a:ext uri="{FF2B5EF4-FFF2-40B4-BE49-F238E27FC236}">
              <a16:creationId xmlns:a16="http://schemas.microsoft.com/office/drawing/2014/main" id="{691FAA1D-2CAD-4DAC-84AA-855E6F60F361}"/>
            </a:ext>
          </a:extLst>
        </xdr:cNvPr>
        <xdr:cNvSpPr txBox="1"/>
      </xdr:nvSpPr>
      <xdr:spPr>
        <a:xfrm>
          <a:off x="3086744" y="548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158873</xdr:rowOff>
    </xdr:from>
    <xdr:ext cx="405111" cy="259045"/>
    <xdr:sp macro="" textlink="">
      <xdr:nvSpPr>
        <xdr:cNvPr id="97" name="n_3mainValue有形固定資産減価償却率">
          <a:extLst>
            <a:ext uri="{FF2B5EF4-FFF2-40B4-BE49-F238E27FC236}">
              <a16:creationId xmlns:a16="http://schemas.microsoft.com/office/drawing/2014/main" id="{49A561B7-541F-44DE-B30B-34569DC9FC2B}"/>
            </a:ext>
          </a:extLst>
        </xdr:cNvPr>
        <xdr:cNvSpPr txBox="1"/>
      </xdr:nvSpPr>
      <xdr:spPr>
        <a:xfrm>
          <a:off x="2324744" y="5473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5415</xdr:rowOff>
    </xdr:from>
    <xdr:ext cx="405111" cy="259045"/>
    <xdr:sp macro="" textlink="">
      <xdr:nvSpPr>
        <xdr:cNvPr id="98" name="n_4mainValue有形固定資産減価償却率">
          <a:extLst>
            <a:ext uri="{FF2B5EF4-FFF2-40B4-BE49-F238E27FC236}">
              <a16:creationId xmlns:a16="http://schemas.microsoft.com/office/drawing/2014/main" id="{EF24B648-8B44-4BB8-8767-8B3BF655D59D}"/>
            </a:ext>
          </a:extLst>
        </xdr:cNvPr>
        <xdr:cNvSpPr txBox="1"/>
      </xdr:nvSpPr>
      <xdr:spPr>
        <a:xfrm>
          <a:off x="1562744" y="549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E93ED4D-A505-4687-A0F7-0E83F371AB2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F9ECD2A-52C9-4C1C-9769-A17A04C876F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752674A-A7E6-41F9-BEF6-A836BC54CF7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2A816C2-1CF1-4731-89E6-68BF6298AC4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DAF635C-DCF7-4A19-A9A7-45A195FBB08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848F8E6-3053-41AA-81D5-ED0A8A22C20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D3649D9-B0E2-4E13-803E-5F5B8F26C90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56078E2-5B1B-4155-AE0F-D3F2B66E662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6852FF8-136E-48AF-9CFD-0879D662CDF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B257C52-AFB2-428A-890E-747F9C475D0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6EFF344-AB9C-450F-BA4C-AEB4761C879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EE6E25-E0AC-43BE-B205-AEE146DA47B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6A10C1E-C11D-4E20-AE82-36E5CE918BD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年度については昨年度より減少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、類似団体より若干高い状況にある。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年度から減少した要因としては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年度に比べ地方債現在高が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百万円減少していること、また充当可能基金が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百万円増加していることが挙げられる。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今後ともこれまで以上に中長期的な視点に立った計画的な財政運営に努めていく必要がある。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67549BC-A44B-4B50-9D8E-F9BDCD4417D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148CD46-BE02-401F-AB10-B0F9EF7C28F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52F2A9D-C50B-4257-958F-8FC54B5B1A9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01BD699-673F-41F0-AE24-7375AB25FB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456E492E-DFF2-4142-A87C-2BC3FB37933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CD220795-73FD-4491-A89E-1C32693EB767}"/>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2CFBEE99-00E6-4A69-A0CE-2E901118C34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E119564-99B8-49AA-96FB-476343AB71E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3353D492-59E7-4DC7-95D4-101DF134FAAC}"/>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33C97453-97E8-4FD7-A2AC-BDF3D33EE5D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D9BD625-DF5B-4260-9629-6DD36665F7C4}"/>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73016FFF-A6B5-4F21-9F8C-8C82400FC99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4EF493A1-71DD-466D-910A-453FDE365C6B}"/>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2EB63F9-BE93-4942-9C2C-64D517DFFECE}"/>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B00A644A-AAB8-4F2C-A30F-55E3025C8E3E}"/>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9941EBD-8C81-43EB-B842-A49F0E1E01A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D3ADB66-9920-4EF1-9293-42A3F9AA4FE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D5BAC6DF-C0B4-493B-979D-C7AC1E6AD2EF}"/>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0A1FE12F-F174-48E0-A7B0-1E603E612892}"/>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F650D9D7-6214-476B-ABEC-A7929BDEB6BE}"/>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56533AA0-D1BF-4858-8B0A-000A4D02C185}"/>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0477255D-00A2-4513-8DCB-B6B455C1A4BC}"/>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id="{CD25D137-50E4-4023-8E28-464E474A0C15}"/>
            </a:ext>
          </a:extLst>
        </xdr:cNvPr>
        <xdr:cNvSpPr txBox="1"/>
      </xdr:nvSpPr>
      <xdr:spPr>
        <a:xfrm>
          <a:off x="14846300" y="509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33DA99DE-2500-4436-A15A-4E8B80BC80DE}"/>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37123E0E-60E9-4968-A6F8-B8E109E8FED7}"/>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8C74D475-BF8D-4EDA-A2A1-C1483B538C9D}"/>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119B3D1F-E5F9-487A-8B93-06A17FA266C0}"/>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19E27C60-948E-44EF-808D-8D2D6B1FFB71}"/>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A4185E-1838-46F3-ADE0-82E2A72F2B6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66B774B-8485-40B7-A871-6BC52EA25A7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7D92468-9CCD-4822-A45F-D66A5CA6A9F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843EE71-99FA-463D-B3D6-C3FFDA6DD81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0678EE8-02D6-4E16-A7D0-41684DFDA09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116949</xdr:rowOff>
    </xdr:from>
    <xdr:to>
      <xdr:col>76</xdr:col>
      <xdr:colOff>73025</xdr:colOff>
      <xdr:row>31</xdr:row>
      <xdr:rowOff>47099</xdr:rowOff>
    </xdr:to>
    <xdr:sp macro="" textlink="">
      <xdr:nvSpPr>
        <xdr:cNvPr id="145" name="楕円 144">
          <a:extLst>
            <a:ext uri="{FF2B5EF4-FFF2-40B4-BE49-F238E27FC236}">
              <a16:creationId xmlns:a16="http://schemas.microsoft.com/office/drawing/2014/main" id="{75007539-430A-4934-82F9-1FF67EA0F46F}"/>
            </a:ext>
          </a:extLst>
        </xdr:cNvPr>
        <xdr:cNvSpPr/>
      </xdr:nvSpPr>
      <xdr:spPr>
        <a:xfrm>
          <a:off x="14744700" y="526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95376</xdr:rowOff>
    </xdr:from>
    <xdr:ext cx="469744" cy="259045"/>
    <xdr:sp macro="" textlink="">
      <xdr:nvSpPr>
        <xdr:cNvPr id="146" name="債務償還比率該当値テキスト">
          <a:extLst>
            <a:ext uri="{FF2B5EF4-FFF2-40B4-BE49-F238E27FC236}">
              <a16:creationId xmlns:a16="http://schemas.microsoft.com/office/drawing/2014/main" id="{03CAFFC2-C0E9-4790-9D0C-0EE5684656D4}"/>
            </a:ext>
          </a:extLst>
        </xdr:cNvPr>
        <xdr:cNvSpPr txBox="1"/>
      </xdr:nvSpPr>
      <xdr:spPr>
        <a:xfrm>
          <a:off x="14846300" y="523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88455</xdr:rowOff>
    </xdr:from>
    <xdr:to>
      <xdr:col>72</xdr:col>
      <xdr:colOff>123825</xdr:colOff>
      <xdr:row>32</xdr:row>
      <xdr:rowOff>18605</xdr:rowOff>
    </xdr:to>
    <xdr:sp macro="" textlink="">
      <xdr:nvSpPr>
        <xdr:cNvPr id="147" name="楕円 146">
          <a:extLst>
            <a:ext uri="{FF2B5EF4-FFF2-40B4-BE49-F238E27FC236}">
              <a16:creationId xmlns:a16="http://schemas.microsoft.com/office/drawing/2014/main" id="{E11E3445-E5B2-4F09-B0D1-C4B923CBE6AA}"/>
            </a:ext>
          </a:extLst>
        </xdr:cNvPr>
        <xdr:cNvSpPr/>
      </xdr:nvSpPr>
      <xdr:spPr>
        <a:xfrm>
          <a:off x="14033500" y="54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167749</xdr:rowOff>
    </xdr:from>
    <xdr:to>
      <xdr:col>76</xdr:col>
      <xdr:colOff>22225</xdr:colOff>
      <xdr:row>31</xdr:row>
      <xdr:rowOff>139255</xdr:rowOff>
    </xdr:to>
    <xdr:cxnSp macro="">
      <xdr:nvCxnSpPr>
        <xdr:cNvPr id="148" name="直線コネクタ 147">
          <a:extLst>
            <a:ext uri="{FF2B5EF4-FFF2-40B4-BE49-F238E27FC236}">
              <a16:creationId xmlns:a16="http://schemas.microsoft.com/office/drawing/2014/main" id="{1D08E17C-257F-49BC-A06B-FC175D8CA54A}"/>
            </a:ext>
          </a:extLst>
        </xdr:cNvPr>
        <xdr:cNvCxnSpPr/>
      </xdr:nvCxnSpPr>
      <xdr:spPr>
        <a:xfrm flipV="1">
          <a:off x="14084300" y="5311249"/>
          <a:ext cx="711200" cy="14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91576</xdr:rowOff>
    </xdr:from>
    <xdr:to>
      <xdr:col>68</xdr:col>
      <xdr:colOff>123825</xdr:colOff>
      <xdr:row>33</xdr:row>
      <xdr:rowOff>21726</xdr:rowOff>
    </xdr:to>
    <xdr:sp macro="" textlink="">
      <xdr:nvSpPr>
        <xdr:cNvPr id="149" name="楕円 148">
          <a:extLst>
            <a:ext uri="{FF2B5EF4-FFF2-40B4-BE49-F238E27FC236}">
              <a16:creationId xmlns:a16="http://schemas.microsoft.com/office/drawing/2014/main" id="{937EDC67-7118-4CAB-80BD-C3BC99BDECD8}"/>
            </a:ext>
          </a:extLst>
        </xdr:cNvPr>
        <xdr:cNvSpPr/>
      </xdr:nvSpPr>
      <xdr:spPr>
        <a:xfrm>
          <a:off x="13271500" y="55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139255</xdr:rowOff>
    </xdr:from>
    <xdr:to>
      <xdr:col>72</xdr:col>
      <xdr:colOff>73025</xdr:colOff>
      <xdr:row>32</xdr:row>
      <xdr:rowOff>142376</xdr:rowOff>
    </xdr:to>
    <xdr:cxnSp macro="">
      <xdr:nvCxnSpPr>
        <xdr:cNvPr id="150" name="直線コネクタ 149">
          <a:extLst>
            <a:ext uri="{FF2B5EF4-FFF2-40B4-BE49-F238E27FC236}">
              <a16:creationId xmlns:a16="http://schemas.microsoft.com/office/drawing/2014/main" id="{BB3F4606-D603-4ED9-AFAE-0C2CD570C268}"/>
            </a:ext>
          </a:extLst>
        </xdr:cNvPr>
        <xdr:cNvCxnSpPr/>
      </xdr:nvCxnSpPr>
      <xdr:spPr>
        <a:xfrm flipV="1">
          <a:off x="13322300" y="5454205"/>
          <a:ext cx="762000" cy="17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20910</xdr:rowOff>
    </xdr:from>
    <xdr:to>
      <xdr:col>64</xdr:col>
      <xdr:colOff>123825</xdr:colOff>
      <xdr:row>31</xdr:row>
      <xdr:rowOff>122510</xdr:rowOff>
    </xdr:to>
    <xdr:sp macro="" textlink="">
      <xdr:nvSpPr>
        <xdr:cNvPr id="151" name="楕円 150">
          <a:extLst>
            <a:ext uri="{FF2B5EF4-FFF2-40B4-BE49-F238E27FC236}">
              <a16:creationId xmlns:a16="http://schemas.microsoft.com/office/drawing/2014/main" id="{217635B9-FE7E-4E0A-B3D3-A8B3190990C0}"/>
            </a:ext>
          </a:extLst>
        </xdr:cNvPr>
        <xdr:cNvSpPr/>
      </xdr:nvSpPr>
      <xdr:spPr>
        <a:xfrm>
          <a:off x="12509500" y="53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71710</xdr:rowOff>
    </xdr:from>
    <xdr:to>
      <xdr:col>68</xdr:col>
      <xdr:colOff>73025</xdr:colOff>
      <xdr:row>32</xdr:row>
      <xdr:rowOff>142376</xdr:rowOff>
    </xdr:to>
    <xdr:cxnSp macro="">
      <xdr:nvCxnSpPr>
        <xdr:cNvPr id="152" name="直線コネクタ 151">
          <a:extLst>
            <a:ext uri="{FF2B5EF4-FFF2-40B4-BE49-F238E27FC236}">
              <a16:creationId xmlns:a16="http://schemas.microsoft.com/office/drawing/2014/main" id="{EBCF7F72-FB51-4AEE-83B1-0A8C07592B2B}"/>
            </a:ext>
          </a:extLst>
        </xdr:cNvPr>
        <xdr:cNvCxnSpPr/>
      </xdr:nvCxnSpPr>
      <xdr:spPr>
        <a:xfrm>
          <a:off x="12560300" y="5386660"/>
          <a:ext cx="762000" cy="24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132216</xdr:rowOff>
    </xdr:from>
    <xdr:to>
      <xdr:col>60</xdr:col>
      <xdr:colOff>123825</xdr:colOff>
      <xdr:row>31</xdr:row>
      <xdr:rowOff>62366</xdr:rowOff>
    </xdr:to>
    <xdr:sp macro="" textlink="">
      <xdr:nvSpPr>
        <xdr:cNvPr id="153" name="楕円 152">
          <a:extLst>
            <a:ext uri="{FF2B5EF4-FFF2-40B4-BE49-F238E27FC236}">
              <a16:creationId xmlns:a16="http://schemas.microsoft.com/office/drawing/2014/main" id="{09C02A82-BE27-4F80-B8F8-93B2BDCA112B}"/>
            </a:ext>
          </a:extLst>
        </xdr:cNvPr>
        <xdr:cNvSpPr/>
      </xdr:nvSpPr>
      <xdr:spPr>
        <a:xfrm>
          <a:off x="11747500" y="527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11566</xdr:rowOff>
    </xdr:from>
    <xdr:to>
      <xdr:col>64</xdr:col>
      <xdr:colOff>73025</xdr:colOff>
      <xdr:row>31</xdr:row>
      <xdr:rowOff>71710</xdr:rowOff>
    </xdr:to>
    <xdr:cxnSp macro="">
      <xdr:nvCxnSpPr>
        <xdr:cNvPr id="154" name="直線コネクタ 153">
          <a:extLst>
            <a:ext uri="{FF2B5EF4-FFF2-40B4-BE49-F238E27FC236}">
              <a16:creationId xmlns:a16="http://schemas.microsoft.com/office/drawing/2014/main" id="{6DA8081C-3128-46BE-9984-C7770D82A897}"/>
            </a:ext>
          </a:extLst>
        </xdr:cNvPr>
        <xdr:cNvCxnSpPr/>
      </xdr:nvCxnSpPr>
      <xdr:spPr>
        <a:xfrm>
          <a:off x="11798300" y="5326516"/>
          <a:ext cx="762000" cy="6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5" name="n_1aveValue債務償還比率">
          <a:extLst>
            <a:ext uri="{FF2B5EF4-FFF2-40B4-BE49-F238E27FC236}">
              <a16:creationId xmlns:a16="http://schemas.microsoft.com/office/drawing/2014/main" id="{1E8557A2-09D6-468E-8A7B-54B43FFE6368}"/>
            </a:ext>
          </a:extLst>
        </xdr:cNvPr>
        <xdr:cNvSpPr txBox="1"/>
      </xdr:nvSpPr>
      <xdr:spPr>
        <a:xfrm>
          <a:off x="13836727" y="556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id="{B23FA081-4F2E-48A4-AFE5-8C432F474326}"/>
            </a:ext>
          </a:extLst>
        </xdr:cNvPr>
        <xdr:cNvSpPr txBox="1"/>
      </xdr:nvSpPr>
      <xdr:spPr>
        <a:xfrm>
          <a:off x="13087427" y="5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57" name="n_3aveValue債務償還比率">
          <a:extLst>
            <a:ext uri="{FF2B5EF4-FFF2-40B4-BE49-F238E27FC236}">
              <a16:creationId xmlns:a16="http://schemas.microsoft.com/office/drawing/2014/main" id="{7B3B4E31-A9EC-4697-9B6A-A3B06076B259}"/>
            </a:ext>
          </a:extLst>
        </xdr:cNvPr>
        <xdr:cNvSpPr txBox="1"/>
      </xdr:nvSpPr>
      <xdr:spPr>
        <a:xfrm>
          <a:off x="12325427" y="56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58" name="n_4aveValue債務償還比率">
          <a:extLst>
            <a:ext uri="{FF2B5EF4-FFF2-40B4-BE49-F238E27FC236}">
              <a16:creationId xmlns:a16="http://schemas.microsoft.com/office/drawing/2014/main" id="{E4BE9BAD-3C79-4AF7-8D57-C6D6325B9403}"/>
            </a:ext>
          </a:extLst>
        </xdr:cNvPr>
        <xdr:cNvSpPr txBox="1"/>
      </xdr:nvSpPr>
      <xdr:spPr>
        <a:xfrm>
          <a:off x="11563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35132</xdr:rowOff>
    </xdr:from>
    <xdr:ext cx="469744" cy="259045"/>
    <xdr:sp macro="" textlink="">
      <xdr:nvSpPr>
        <xdr:cNvPr id="159" name="n_1mainValue債務償還比率">
          <a:extLst>
            <a:ext uri="{FF2B5EF4-FFF2-40B4-BE49-F238E27FC236}">
              <a16:creationId xmlns:a16="http://schemas.microsoft.com/office/drawing/2014/main" id="{E6D451B0-DF8C-4D20-B9ED-9E6B97CE8CC9}"/>
            </a:ext>
          </a:extLst>
        </xdr:cNvPr>
        <xdr:cNvSpPr txBox="1"/>
      </xdr:nvSpPr>
      <xdr:spPr>
        <a:xfrm>
          <a:off x="13836727" y="517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12853</xdr:rowOff>
    </xdr:from>
    <xdr:ext cx="469744" cy="259045"/>
    <xdr:sp macro="" textlink="">
      <xdr:nvSpPr>
        <xdr:cNvPr id="160" name="n_2mainValue債務償還比率">
          <a:extLst>
            <a:ext uri="{FF2B5EF4-FFF2-40B4-BE49-F238E27FC236}">
              <a16:creationId xmlns:a16="http://schemas.microsoft.com/office/drawing/2014/main" id="{15B226B5-8F58-439C-AA01-8563716127F3}"/>
            </a:ext>
          </a:extLst>
        </xdr:cNvPr>
        <xdr:cNvSpPr txBox="1"/>
      </xdr:nvSpPr>
      <xdr:spPr>
        <a:xfrm>
          <a:off x="13087427" y="567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139037</xdr:rowOff>
    </xdr:from>
    <xdr:ext cx="469744" cy="259045"/>
    <xdr:sp macro="" textlink="">
      <xdr:nvSpPr>
        <xdr:cNvPr id="161" name="n_3mainValue債務償還比率">
          <a:extLst>
            <a:ext uri="{FF2B5EF4-FFF2-40B4-BE49-F238E27FC236}">
              <a16:creationId xmlns:a16="http://schemas.microsoft.com/office/drawing/2014/main" id="{7D1C826D-3597-43CB-A936-AFF1E6B53E41}"/>
            </a:ext>
          </a:extLst>
        </xdr:cNvPr>
        <xdr:cNvSpPr txBox="1"/>
      </xdr:nvSpPr>
      <xdr:spPr>
        <a:xfrm>
          <a:off x="12325427" y="511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78893</xdr:rowOff>
    </xdr:from>
    <xdr:ext cx="469744" cy="259045"/>
    <xdr:sp macro="" textlink="">
      <xdr:nvSpPr>
        <xdr:cNvPr id="162" name="n_4mainValue債務償還比率">
          <a:extLst>
            <a:ext uri="{FF2B5EF4-FFF2-40B4-BE49-F238E27FC236}">
              <a16:creationId xmlns:a16="http://schemas.microsoft.com/office/drawing/2014/main" id="{CD90C5D0-AD1A-4D08-87B3-C1E3CB95B71A}"/>
            </a:ext>
          </a:extLst>
        </xdr:cNvPr>
        <xdr:cNvSpPr txBox="1"/>
      </xdr:nvSpPr>
      <xdr:spPr>
        <a:xfrm>
          <a:off x="11563427" y="50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7739BF6-3CDC-4FC0-B812-5AB08D662EF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1B985DC-FC33-478B-B65B-C0BDE98B0FE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599C31D-18E5-41EE-89DD-9A78A4219CE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7BBB5DD8-2EBA-4EE2-BD7D-24625B1D52D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89C26A2E-FCBB-4E93-A42D-ACF38DCCBCE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7DB9E8B-8C32-44DE-84BF-D2C3B1E289C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4ECCA6-AFA7-4076-9B70-FE6770B6A2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E2EDBB-21F8-4DBE-85CC-54C423C747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4E0317-AF9B-41EE-B1C4-9E25084BBB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6BE1BD-039F-4B1D-8D45-F008C6A7CC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9894D1-3B0F-4EF4-A315-AA54CC62B1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70A786-783C-4D21-93A6-74B94BC721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57EE77-9AB5-49DB-9F81-D43D8BE99B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8423B8-01F1-4974-ADD8-94D84F7980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230BBB-C6EB-473A-B52A-AAD1A06C31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DCC4E4-EE57-4AD1-B987-AB80B2CF2F7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25,494
25,408
139.42
24,628,870
23,803,541
745,896
12,931,064
26,296,282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0423DC-91C4-44BC-BD80-21525A9A158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E32C8A-9D37-4482-BDC0-A684C5D674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879FAC-163E-4735-AF14-1461216BF8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5177FE-5AF7-4D28-B766-17AF665F04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98C5C7-4715-4893-91CD-7D2C3A7FBF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5C779B1-1F08-4E04-9C92-AF8F9D395FF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94D068-9060-4707-9AB4-5DF0293A15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5F4C02-DC20-4120-9D3D-BCBF3508D6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234C25-8B93-497F-A639-154A94AB5E6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77A4AA-0516-461D-85EC-E330E1F7A7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1DB8D7-2CE6-43E2-997E-7AE4A4C65E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F33A2A-E90A-4DDF-8914-457594AE1F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E3B295-F016-4003-83A2-2ACA5A1EC21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CA9E42-2946-4CD2-8DD2-14895EA753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EC942E-E3FC-419B-BCDB-58622E7C51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0EF8FE-8EAD-4B99-9CC8-E62572A3AB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103738-FF23-4C62-94E2-AB2A8D4C94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7AA5C3-B393-4258-B18D-47682A12B7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E2C72E-6D01-4611-AA5F-3F0D1DF30F0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997133-C336-43CC-8DBE-4ABFE286E9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F0F995-E40B-4F7E-9ACA-8CA3FDACB7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7C71DE-3B71-466D-89D2-8C2A9AAAEF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6F0E9F-0F8F-4C0C-A0DC-AB8FB563AD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D93352-E3C9-411C-A030-7D6F320594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30ECA4-DDFD-451C-92DA-F501EB59C8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F2D0C6-4CE2-47EF-B1A3-FC0F0FBF58D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7277D9-63CA-4821-B3A9-53A9C811D6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7118D4-9061-4527-845C-D91CFB6002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498A1B-94DA-4886-88A7-8F0F0796B0E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E7F16E-589D-4EF1-84EA-B9EFF6380F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E4B445-51F8-4F84-817E-D9D43F30B9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2E4903-5C1F-425F-87B8-36A15C77B8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1C3B35D-05F1-42AC-B592-5F30504F86B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B46DAA5-674F-4D1F-91E8-741BD0AB3B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5EB07C1-D173-4B7D-9037-7A72394A0E3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20C8311-CDF2-4210-BE91-1141223A919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07A1F0F-F539-43C5-9718-CC884E243E1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F7C1644-3AFB-4C5B-BF62-E7A9F2032EA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7100B19-6425-4EF1-BD05-16A12A98323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E49DD80-6792-4820-A313-B90B6864AC5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FDA0926-736E-4246-B10C-94ADE082831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345C892-833C-44D3-BC17-B4C29D646EB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AE60238-2375-4B20-B745-9C15E4C6A51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6FADE0-5760-4AE0-AE8E-BDCCBDF9D21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DC96B2F-064B-419C-A0A2-2353E20D165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EEC84855-27F0-42AD-BC29-DA241EBAC3D8}"/>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2B9F8E64-8755-4CDC-BFE7-939733A1E34C}"/>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7DF82DFE-D693-4460-BAAD-DA986931D71E}"/>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95D6C9BD-19F2-4AAD-BA05-B63B2586C4D3}"/>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E79AA677-EFE1-4D36-9DB2-BA2AB4BA603B}"/>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41518EA1-6D34-416B-BB62-BC9DA98DF5C3}"/>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1F779CE7-2505-479C-9426-F4467612CB8D}"/>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3A30F931-2F2B-4118-8D71-2DA95C9DD43E}"/>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DF742F3F-4656-4A1A-B109-17D175A9064D}"/>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A4D6380F-8F87-4D10-BCAD-97B8398062DD}"/>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8A47C7C5-ED19-40A2-BD84-5C18CD498248}"/>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88A097A-02BE-4868-AAAF-BD5F3E6C17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2444CD-E21C-4A31-897F-E9E3E01BE5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025434-820A-470B-89DC-DF1D066A3E1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A76A63-C9B5-4C33-863C-C29D68DE7D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40B4F3-BCA2-42C1-BEEE-22FAFC71F2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99695</xdr:rowOff>
    </xdr:from>
    <xdr:to>
      <xdr:col>24</xdr:col>
      <xdr:colOff>114300</xdr:colOff>
      <xdr:row>40</xdr:row>
      <xdr:rowOff>29845</xdr:rowOff>
    </xdr:to>
    <xdr:sp macro="" textlink="">
      <xdr:nvSpPr>
        <xdr:cNvPr id="73" name="楕円 72">
          <a:extLst>
            <a:ext uri="{FF2B5EF4-FFF2-40B4-BE49-F238E27FC236}">
              <a16:creationId xmlns:a16="http://schemas.microsoft.com/office/drawing/2014/main" id="{129A2FEE-9E16-47B2-88A8-B64E1DB3CF49}"/>
            </a:ext>
          </a:extLst>
        </xdr:cNvPr>
        <xdr:cNvSpPr/>
      </xdr:nvSpPr>
      <xdr:spPr>
        <a:xfrm>
          <a:off x="4584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78122</xdr:rowOff>
    </xdr:from>
    <xdr:ext cx="405111" cy="259045"/>
    <xdr:sp macro="" textlink="">
      <xdr:nvSpPr>
        <xdr:cNvPr id="74" name="【道路】&#10;有形固定資産減価償却率該当値テキスト">
          <a:extLst>
            <a:ext uri="{FF2B5EF4-FFF2-40B4-BE49-F238E27FC236}">
              <a16:creationId xmlns:a16="http://schemas.microsoft.com/office/drawing/2014/main" id="{34BACCC4-0145-46EF-950F-F9974241A2A4}"/>
            </a:ext>
          </a:extLst>
        </xdr:cNvPr>
        <xdr:cNvSpPr txBox="1"/>
      </xdr:nvSpPr>
      <xdr:spPr>
        <a:xfrm>
          <a:off x="4673600"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88265</xdr:rowOff>
    </xdr:from>
    <xdr:to>
      <xdr:col>20</xdr:col>
      <xdr:colOff>38100</xdr:colOff>
      <xdr:row>40</xdr:row>
      <xdr:rowOff>18415</xdr:rowOff>
    </xdr:to>
    <xdr:sp macro="" textlink="">
      <xdr:nvSpPr>
        <xdr:cNvPr id="75" name="楕円 74">
          <a:extLst>
            <a:ext uri="{FF2B5EF4-FFF2-40B4-BE49-F238E27FC236}">
              <a16:creationId xmlns:a16="http://schemas.microsoft.com/office/drawing/2014/main" id="{9253C419-196E-4A06-9BCB-2D0CC65F1E98}"/>
            </a:ext>
          </a:extLst>
        </xdr:cNvPr>
        <xdr:cNvSpPr/>
      </xdr:nvSpPr>
      <xdr:spPr>
        <a:xfrm>
          <a:off x="3746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139065</xdr:rowOff>
    </xdr:from>
    <xdr:to>
      <xdr:col>24</xdr:col>
      <xdr:colOff>63500</xdr:colOff>
      <xdr:row>39</xdr:row>
      <xdr:rowOff>150495</xdr:rowOff>
    </xdr:to>
    <xdr:cxnSp macro="">
      <xdr:nvCxnSpPr>
        <xdr:cNvPr id="76" name="直線コネクタ 75">
          <a:extLst>
            <a:ext uri="{FF2B5EF4-FFF2-40B4-BE49-F238E27FC236}">
              <a16:creationId xmlns:a16="http://schemas.microsoft.com/office/drawing/2014/main" id="{FD8846DF-2FE3-4A13-919E-AF50D100F082}"/>
            </a:ext>
          </a:extLst>
        </xdr:cNvPr>
        <xdr:cNvCxnSpPr/>
      </xdr:nvCxnSpPr>
      <xdr:spPr>
        <a:xfrm>
          <a:off x="3797300" y="68256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73025</xdr:rowOff>
    </xdr:from>
    <xdr:to>
      <xdr:col>15</xdr:col>
      <xdr:colOff>101600</xdr:colOff>
      <xdr:row>40</xdr:row>
      <xdr:rowOff>3175</xdr:rowOff>
    </xdr:to>
    <xdr:sp macro="" textlink="">
      <xdr:nvSpPr>
        <xdr:cNvPr id="77" name="楕円 76">
          <a:extLst>
            <a:ext uri="{FF2B5EF4-FFF2-40B4-BE49-F238E27FC236}">
              <a16:creationId xmlns:a16="http://schemas.microsoft.com/office/drawing/2014/main" id="{470D0A1A-B22F-4889-8E34-C92826C6AC1B}"/>
            </a:ext>
          </a:extLst>
        </xdr:cNvPr>
        <xdr:cNvSpPr/>
      </xdr:nvSpPr>
      <xdr:spPr>
        <a:xfrm>
          <a:off x="2857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123825</xdr:rowOff>
    </xdr:from>
    <xdr:to>
      <xdr:col>19</xdr:col>
      <xdr:colOff>177800</xdr:colOff>
      <xdr:row>39</xdr:row>
      <xdr:rowOff>139065</xdr:rowOff>
    </xdr:to>
    <xdr:cxnSp macro="">
      <xdr:nvCxnSpPr>
        <xdr:cNvPr id="78" name="直線コネクタ 77">
          <a:extLst>
            <a:ext uri="{FF2B5EF4-FFF2-40B4-BE49-F238E27FC236}">
              <a16:creationId xmlns:a16="http://schemas.microsoft.com/office/drawing/2014/main" id="{5E2149A3-07D5-4D04-8429-B28943F2A6A7}"/>
            </a:ext>
          </a:extLst>
        </xdr:cNvPr>
        <xdr:cNvCxnSpPr/>
      </xdr:nvCxnSpPr>
      <xdr:spPr>
        <a:xfrm>
          <a:off x="2908300" y="68103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55880</xdr:rowOff>
    </xdr:from>
    <xdr:to>
      <xdr:col>10</xdr:col>
      <xdr:colOff>165100</xdr:colOff>
      <xdr:row>39</xdr:row>
      <xdr:rowOff>157480</xdr:rowOff>
    </xdr:to>
    <xdr:sp macro="" textlink="">
      <xdr:nvSpPr>
        <xdr:cNvPr id="79" name="楕円 78">
          <a:extLst>
            <a:ext uri="{FF2B5EF4-FFF2-40B4-BE49-F238E27FC236}">
              <a16:creationId xmlns:a16="http://schemas.microsoft.com/office/drawing/2014/main" id="{C19BFCB6-C672-4336-852C-1182BEB98B04}"/>
            </a:ext>
          </a:extLst>
        </xdr:cNvPr>
        <xdr:cNvSpPr/>
      </xdr:nvSpPr>
      <xdr:spPr>
        <a:xfrm>
          <a:off x="1968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106680</xdr:rowOff>
    </xdr:from>
    <xdr:to>
      <xdr:col>15</xdr:col>
      <xdr:colOff>50800</xdr:colOff>
      <xdr:row>39</xdr:row>
      <xdr:rowOff>123825</xdr:rowOff>
    </xdr:to>
    <xdr:cxnSp macro="">
      <xdr:nvCxnSpPr>
        <xdr:cNvPr id="80" name="直線コネクタ 79">
          <a:extLst>
            <a:ext uri="{FF2B5EF4-FFF2-40B4-BE49-F238E27FC236}">
              <a16:creationId xmlns:a16="http://schemas.microsoft.com/office/drawing/2014/main" id="{5B79F272-518E-4619-85B0-7AD03FAA8955}"/>
            </a:ext>
          </a:extLst>
        </xdr:cNvPr>
        <xdr:cNvCxnSpPr/>
      </xdr:nvCxnSpPr>
      <xdr:spPr>
        <a:xfrm>
          <a:off x="2019300" y="67932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168275</xdr:rowOff>
    </xdr:from>
    <xdr:to>
      <xdr:col>6</xdr:col>
      <xdr:colOff>38100</xdr:colOff>
      <xdr:row>39</xdr:row>
      <xdr:rowOff>98425</xdr:rowOff>
    </xdr:to>
    <xdr:sp macro="" textlink="">
      <xdr:nvSpPr>
        <xdr:cNvPr id="81" name="楕円 80">
          <a:extLst>
            <a:ext uri="{FF2B5EF4-FFF2-40B4-BE49-F238E27FC236}">
              <a16:creationId xmlns:a16="http://schemas.microsoft.com/office/drawing/2014/main" id="{7B8EAAD1-FACC-4177-8454-ADEBEF127DF3}"/>
            </a:ext>
          </a:extLst>
        </xdr:cNvPr>
        <xdr:cNvSpPr/>
      </xdr:nvSpPr>
      <xdr:spPr>
        <a:xfrm>
          <a:off x="107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47625</xdr:rowOff>
    </xdr:from>
    <xdr:to>
      <xdr:col>10</xdr:col>
      <xdr:colOff>114300</xdr:colOff>
      <xdr:row>39</xdr:row>
      <xdr:rowOff>106680</xdr:rowOff>
    </xdr:to>
    <xdr:cxnSp macro="">
      <xdr:nvCxnSpPr>
        <xdr:cNvPr id="82" name="直線コネクタ 81">
          <a:extLst>
            <a:ext uri="{FF2B5EF4-FFF2-40B4-BE49-F238E27FC236}">
              <a16:creationId xmlns:a16="http://schemas.microsoft.com/office/drawing/2014/main" id="{5630F98C-54C0-4966-8AA3-E9DB9326BF33}"/>
            </a:ext>
          </a:extLst>
        </xdr:cNvPr>
        <xdr:cNvCxnSpPr/>
      </xdr:nvCxnSpPr>
      <xdr:spPr>
        <a:xfrm>
          <a:off x="1130300" y="67341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30112000-C2B6-4418-93AB-8CB1AA39D54B}"/>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B207CC52-F805-48CC-A52C-D0E6C916CB61}"/>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id="{05C9D50E-B85E-489E-803B-CD3D07CE7311}"/>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id="{812A0F3B-6EFD-4CD7-8714-E6643BC9D7E2}"/>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9542</xdr:rowOff>
    </xdr:from>
    <xdr:ext cx="405111" cy="259045"/>
    <xdr:sp macro="" textlink="">
      <xdr:nvSpPr>
        <xdr:cNvPr id="87" name="n_1mainValue【道路】&#10;有形固定資産減価償却率">
          <a:extLst>
            <a:ext uri="{FF2B5EF4-FFF2-40B4-BE49-F238E27FC236}">
              <a16:creationId xmlns:a16="http://schemas.microsoft.com/office/drawing/2014/main" id="{2A047DF6-9368-4D0C-A22B-01EE1D3FECAE}"/>
            </a:ext>
          </a:extLst>
        </xdr:cNvPr>
        <xdr:cNvSpPr txBox="1"/>
      </xdr:nvSpPr>
      <xdr:spPr>
        <a:xfrm>
          <a:off x="35820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165752</xdr:rowOff>
    </xdr:from>
    <xdr:ext cx="405111" cy="259045"/>
    <xdr:sp macro="" textlink="">
      <xdr:nvSpPr>
        <xdr:cNvPr id="88" name="n_2mainValue【道路】&#10;有形固定資産減価償却率">
          <a:extLst>
            <a:ext uri="{FF2B5EF4-FFF2-40B4-BE49-F238E27FC236}">
              <a16:creationId xmlns:a16="http://schemas.microsoft.com/office/drawing/2014/main" id="{5457F6F8-57E3-4DF8-9CA3-333F5C6797D8}"/>
            </a:ext>
          </a:extLst>
        </xdr:cNvPr>
        <xdr:cNvSpPr txBox="1"/>
      </xdr:nvSpPr>
      <xdr:spPr>
        <a:xfrm>
          <a:off x="2705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8A9BA29F-60EF-4AFA-AF84-9AD9B8BB880E}"/>
            </a:ext>
          </a:extLst>
        </xdr:cNvPr>
        <xdr:cNvSpPr txBox="1"/>
      </xdr:nvSpPr>
      <xdr:spPr>
        <a:xfrm>
          <a:off x="1816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89552</xdr:rowOff>
    </xdr:from>
    <xdr:ext cx="405111" cy="259045"/>
    <xdr:sp macro="" textlink="">
      <xdr:nvSpPr>
        <xdr:cNvPr id="90" name="n_4mainValue【道路】&#10;有形固定資産減価償却率">
          <a:extLst>
            <a:ext uri="{FF2B5EF4-FFF2-40B4-BE49-F238E27FC236}">
              <a16:creationId xmlns:a16="http://schemas.microsoft.com/office/drawing/2014/main" id="{9385390F-0061-420D-921E-ED7ECC992E81}"/>
            </a:ext>
          </a:extLst>
        </xdr:cNvPr>
        <xdr:cNvSpPr txBox="1"/>
      </xdr:nvSpPr>
      <xdr:spPr>
        <a:xfrm>
          <a:off x="927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ACB32E2-43FD-4EAA-8660-78FC9830437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A8C9874-8B11-466C-B7DE-4F1A3FAC4A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A50A8E4-7A13-4040-8FA8-7EA1FC9B00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B247AA1-EB9C-43B1-B9D0-C803FAA24D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73DBC30-57C3-46A2-BC63-613D97CC9B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0924CF9-871E-431F-95F8-D7B9BD459B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72D11DC-A143-4517-9F88-DFBA0C7F29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C22DA24-9AA2-4185-8FBD-4EF4D58FB33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983FB8D-360E-40EC-8AD3-2E846A0EE19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6E52B98-FF08-4F79-9837-A29EDD61D0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3D21D09-9D6F-48B6-8807-D4D2C68052B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6FCE8C1-0502-439B-99D2-DAA6155AA15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F5604C2-F2DA-42B4-A7F2-D5C5AAF0495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EA97AC12-86CE-4A66-8FAF-C907BAB9521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9C0B17E-E0A8-409F-84BF-1CB5E44FA75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D2D9CD03-8CAB-4F0A-872D-D4C0D77800E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291784B-A8A7-4906-BAF9-05C445A62A5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C9B8B5F6-79DC-4738-A973-D08597378C0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DA7C356-E8AC-41B0-B85B-8269EFB2660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C5BD8FF-D1AC-4F50-8CEF-AFD6E218871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AC279B1-2989-4057-B027-AC6EF02E2B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79A71451-C1BE-439D-BA79-A76820D57E97}"/>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A547F62A-6D2E-4D81-B928-BF11FEE7789F}"/>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1F3C4132-0D83-446D-B060-ED57F896D0B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159EEBA-EBB0-451A-8D39-02C654CCD1F4}"/>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2E02F883-7911-434E-9A1B-60C3B9322D75}"/>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C9BE07FB-7E0D-4BD4-85D1-C6DBEB794733}"/>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DEF2146B-DE36-4CDE-8C03-229989E5395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CC7ED711-0A9D-40F5-AE4D-F271C2CE7CC4}"/>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E8B0DB26-58B1-4401-82F4-39EE2DDC30ED}"/>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2EF19C33-9DEE-4EAB-B9EB-2C99E188A7C3}"/>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A54AC1B1-F2C4-421C-BF33-30F1DEC32726}"/>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5E15994-C794-4D0E-9570-19C0418AED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EF8D4F2-BAB2-438D-943A-CBCE4EF88AB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264F3D-BE40-4890-97CA-14096E92AA6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3E7DE9B-01EE-4F43-AB6F-4C582DEF023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C94FC8-2A52-4D41-9469-10EAB02204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92690</xdr:rowOff>
    </xdr:from>
    <xdr:to>
      <xdr:col>55</xdr:col>
      <xdr:colOff>50800</xdr:colOff>
      <xdr:row>39</xdr:row>
      <xdr:rowOff>22840</xdr:rowOff>
    </xdr:to>
    <xdr:sp macro="" textlink="">
      <xdr:nvSpPr>
        <xdr:cNvPr id="128" name="楕円 127">
          <a:extLst>
            <a:ext uri="{FF2B5EF4-FFF2-40B4-BE49-F238E27FC236}">
              <a16:creationId xmlns:a16="http://schemas.microsoft.com/office/drawing/2014/main" id="{C1896770-4426-4497-AF1D-A6BB61375B8A}"/>
            </a:ext>
          </a:extLst>
        </xdr:cNvPr>
        <xdr:cNvSpPr/>
      </xdr:nvSpPr>
      <xdr:spPr>
        <a:xfrm>
          <a:off x="10426700" y="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115568</xdr:rowOff>
    </xdr:from>
    <xdr:ext cx="534377" cy="259045"/>
    <xdr:sp macro="" textlink="">
      <xdr:nvSpPr>
        <xdr:cNvPr id="129" name="【道路】&#10;一人当たり延長該当値テキスト">
          <a:extLst>
            <a:ext uri="{FF2B5EF4-FFF2-40B4-BE49-F238E27FC236}">
              <a16:creationId xmlns:a16="http://schemas.microsoft.com/office/drawing/2014/main" id="{C9BBEA22-3048-400A-9407-BE75EF88B180}"/>
            </a:ext>
          </a:extLst>
        </xdr:cNvPr>
        <xdr:cNvSpPr txBox="1"/>
      </xdr:nvSpPr>
      <xdr:spPr>
        <a:xfrm>
          <a:off x="10515600" y="645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102064</xdr:rowOff>
    </xdr:from>
    <xdr:to>
      <xdr:col>50</xdr:col>
      <xdr:colOff>165100</xdr:colOff>
      <xdr:row>39</xdr:row>
      <xdr:rowOff>32214</xdr:rowOff>
    </xdr:to>
    <xdr:sp macro="" textlink="">
      <xdr:nvSpPr>
        <xdr:cNvPr id="130" name="楕円 129">
          <a:extLst>
            <a:ext uri="{FF2B5EF4-FFF2-40B4-BE49-F238E27FC236}">
              <a16:creationId xmlns:a16="http://schemas.microsoft.com/office/drawing/2014/main" id="{53D43539-5FFC-46E4-A149-D601C699146C}"/>
            </a:ext>
          </a:extLst>
        </xdr:cNvPr>
        <xdr:cNvSpPr/>
      </xdr:nvSpPr>
      <xdr:spPr>
        <a:xfrm>
          <a:off x="9588500" y="66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143490</xdr:rowOff>
    </xdr:from>
    <xdr:to>
      <xdr:col>55</xdr:col>
      <xdr:colOff>0</xdr:colOff>
      <xdr:row>38</xdr:row>
      <xdr:rowOff>152864</xdr:rowOff>
    </xdr:to>
    <xdr:cxnSp macro="">
      <xdr:nvCxnSpPr>
        <xdr:cNvPr id="131" name="直線コネクタ 130">
          <a:extLst>
            <a:ext uri="{FF2B5EF4-FFF2-40B4-BE49-F238E27FC236}">
              <a16:creationId xmlns:a16="http://schemas.microsoft.com/office/drawing/2014/main" id="{570071E8-CBFF-402E-A8F2-2E973EADFC98}"/>
            </a:ext>
          </a:extLst>
        </xdr:cNvPr>
        <xdr:cNvCxnSpPr/>
      </xdr:nvCxnSpPr>
      <xdr:spPr>
        <a:xfrm flipV="1">
          <a:off x="9639300" y="6658590"/>
          <a:ext cx="838200" cy="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110713</xdr:rowOff>
    </xdr:from>
    <xdr:to>
      <xdr:col>46</xdr:col>
      <xdr:colOff>38100</xdr:colOff>
      <xdr:row>39</xdr:row>
      <xdr:rowOff>40863</xdr:rowOff>
    </xdr:to>
    <xdr:sp macro="" textlink="">
      <xdr:nvSpPr>
        <xdr:cNvPr id="132" name="楕円 131">
          <a:extLst>
            <a:ext uri="{FF2B5EF4-FFF2-40B4-BE49-F238E27FC236}">
              <a16:creationId xmlns:a16="http://schemas.microsoft.com/office/drawing/2014/main" id="{F0846B35-6E92-4274-BC4B-8FA75CE016E9}"/>
            </a:ext>
          </a:extLst>
        </xdr:cNvPr>
        <xdr:cNvSpPr/>
      </xdr:nvSpPr>
      <xdr:spPr>
        <a:xfrm>
          <a:off x="8699500" y="66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152864</xdr:rowOff>
    </xdr:from>
    <xdr:to>
      <xdr:col>50</xdr:col>
      <xdr:colOff>114300</xdr:colOff>
      <xdr:row>38</xdr:row>
      <xdr:rowOff>161513</xdr:rowOff>
    </xdr:to>
    <xdr:cxnSp macro="">
      <xdr:nvCxnSpPr>
        <xdr:cNvPr id="133" name="直線コネクタ 132">
          <a:extLst>
            <a:ext uri="{FF2B5EF4-FFF2-40B4-BE49-F238E27FC236}">
              <a16:creationId xmlns:a16="http://schemas.microsoft.com/office/drawing/2014/main" id="{F050C003-A933-453C-8B8C-72A6EBC10660}"/>
            </a:ext>
          </a:extLst>
        </xdr:cNvPr>
        <xdr:cNvCxnSpPr/>
      </xdr:nvCxnSpPr>
      <xdr:spPr>
        <a:xfrm flipV="1">
          <a:off x="8750300" y="666796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117746</xdr:rowOff>
    </xdr:from>
    <xdr:to>
      <xdr:col>41</xdr:col>
      <xdr:colOff>101600</xdr:colOff>
      <xdr:row>39</xdr:row>
      <xdr:rowOff>47896</xdr:rowOff>
    </xdr:to>
    <xdr:sp macro="" textlink="">
      <xdr:nvSpPr>
        <xdr:cNvPr id="134" name="楕円 133">
          <a:extLst>
            <a:ext uri="{FF2B5EF4-FFF2-40B4-BE49-F238E27FC236}">
              <a16:creationId xmlns:a16="http://schemas.microsoft.com/office/drawing/2014/main" id="{60EF2145-D222-4B5D-B9F7-A1256814ACCD}"/>
            </a:ext>
          </a:extLst>
        </xdr:cNvPr>
        <xdr:cNvSpPr/>
      </xdr:nvSpPr>
      <xdr:spPr>
        <a:xfrm>
          <a:off x="7810500" y="66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161513</xdr:rowOff>
    </xdr:from>
    <xdr:to>
      <xdr:col>45</xdr:col>
      <xdr:colOff>177800</xdr:colOff>
      <xdr:row>38</xdr:row>
      <xdr:rowOff>168546</xdr:rowOff>
    </xdr:to>
    <xdr:cxnSp macro="">
      <xdr:nvCxnSpPr>
        <xdr:cNvPr id="135" name="直線コネクタ 134">
          <a:extLst>
            <a:ext uri="{FF2B5EF4-FFF2-40B4-BE49-F238E27FC236}">
              <a16:creationId xmlns:a16="http://schemas.microsoft.com/office/drawing/2014/main" id="{B5D4B766-2D96-441A-87E4-5F2DCE551EF1}"/>
            </a:ext>
          </a:extLst>
        </xdr:cNvPr>
        <xdr:cNvCxnSpPr/>
      </xdr:nvCxnSpPr>
      <xdr:spPr>
        <a:xfrm flipV="1">
          <a:off x="7861300" y="6676613"/>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124347</xdr:rowOff>
    </xdr:from>
    <xdr:to>
      <xdr:col>36</xdr:col>
      <xdr:colOff>165100</xdr:colOff>
      <xdr:row>39</xdr:row>
      <xdr:rowOff>54497</xdr:rowOff>
    </xdr:to>
    <xdr:sp macro="" textlink="">
      <xdr:nvSpPr>
        <xdr:cNvPr id="136" name="楕円 135">
          <a:extLst>
            <a:ext uri="{FF2B5EF4-FFF2-40B4-BE49-F238E27FC236}">
              <a16:creationId xmlns:a16="http://schemas.microsoft.com/office/drawing/2014/main" id="{448AF3AC-AE66-45B3-A829-9208F61041EB}"/>
            </a:ext>
          </a:extLst>
        </xdr:cNvPr>
        <xdr:cNvSpPr/>
      </xdr:nvSpPr>
      <xdr:spPr>
        <a:xfrm>
          <a:off x="6921500" y="663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168546</xdr:rowOff>
    </xdr:from>
    <xdr:to>
      <xdr:col>41</xdr:col>
      <xdr:colOff>50800</xdr:colOff>
      <xdr:row>39</xdr:row>
      <xdr:rowOff>3697</xdr:rowOff>
    </xdr:to>
    <xdr:cxnSp macro="">
      <xdr:nvCxnSpPr>
        <xdr:cNvPr id="137" name="直線コネクタ 136">
          <a:extLst>
            <a:ext uri="{FF2B5EF4-FFF2-40B4-BE49-F238E27FC236}">
              <a16:creationId xmlns:a16="http://schemas.microsoft.com/office/drawing/2014/main" id="{85C96A0C-496C-440F-B53E-2F627BFBF0C0}"/>
            </a:ext>
          </a:extLst>
        </xdr:cNvPr>
        <xdr:cNvCxnSpPr/>
      </xdr:nvCxnSpPr>
      <xdr:spPr>
        <a:xfrm flipV="1">
          <a:off x="6972300" y="6683646"/>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0DCA41C7-EB9A-463F-86F8-289533D8828A}"/>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3B14A254-BFB3-4B73-97F1-4D32413852DC}"/>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4742F83D-26F5-44E4-8A3F-4C4EAB0F6295}"/>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DA252171-0FCE-4C62-9153-4EDA16E54676}"/>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48740</xdr:rowOff>
    </xdr:from>
    <xdr:ext cx="534377" cy="259045"/>
    <xdr:sp macro="" textlink="">
      <xdr:nvSpPr>
        <xdr:cNvPr id="142" name="n_1mainValue【道路】&#10;一人当たり延長">
          <a:extLst>
            <a:ext uri="{FF2B5EF4-FFF2-40B4-BE49-F238E27FC236}">
              <a16:creationId xmlns:a16="http://schemas.microsoft.com/office/drawing/2014/main" id="{27DF8A48-CA65-4C16-B201-C7316EEFFE59}"/>
            </a:ext>
          </a:extLst>
        </xdr:cNvPr>
        <xdr:cNvSpPr txBox="1"/>
      </xdr:nvSpPr>
      <xdr:spPr>
        <a:xfrm>
          <a:off x="9359411" y="63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57390</xdr:rowOff>
    </xdr:from>
    <xdr:ext cx="534377" cy="259045"/>
    <xdr:sp macro="" textlink="">
      <xdr:nvSpPr>
        <xdr:cNvPr id="143" name="n_2mainValue【道路】&#10;一人当たり延長">
          <a:extLst>
            <a:ext uri="{FF2B5EF4-FFF2-40B4-BE49-F238E27FC236}">
              <a16:creationId xmlns:a16="http://schemas.microsoft.com/office/drawing/2014/main" id="{AF967AA2-E430-45FA-8B3D-2AF0FB922B6B}"/>
            </a:ext>
          </a:extLst>
        </xdr:cNvPr>
        <xdr:cNvSpPr txBox="1"/>
      </xdr:nvSpPr>
      <xdr:spPr>
        <a:xfrm>
          <a:off x="8483111" y="640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64422</xdr:rowOff>
    </xdr:from>
    <xdr:ext cx="534377" cy="259045"/>
    <xdr:sp macro="" textlink="">
      <xdr:nvSpPr>
        <xdr:cNvPr id="144" name="n_3mainValue【道路】&#10;一人当たり延長">
          <a:extLst>
            <a:ext uri="{FF2B5EF4-FFF2-40B4-BE49-F238E27FC236}">
              <a16:creationId xmlns:a16="http://schemas.microsoft.com/office/drawing/2014/main" id="{10F2C666-D171-458D-980C-34053018BC57}"/>
            </a:ext>
          </a:extLst>
        </xdr:cNvPr>
        <xdr:cNvSpPr txBox="1"/>
      </xdr:nvSpPr>
      <xdr:spPr>
        <a:xfrm>
          <a:off x="7594111" y="64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71024</xdr:rowOff>
    </xdr:from>
    <xdr:ext cx="534377" cy="259045"/>
    <xdr:sp macro="" textlink="">
      <xdr:nvSpPr>
        <xdr:cNvPr id="145" name="n_4mainValue【道路】&#10;一人当たり延長">
          <a:extLst>
            <a:ext uri="{FF2B5EF4-FFF2-40B4-BE49-F238E27FC236}">
              <a16:creationId xmlns:a16="http://schemas.microsoft.com/office/drawing/2014/main" id="{9997CE4C-200C-490E-A632-58A28146E1CB}"/>
            </a:ext>
          </a:extLst>
        </xdr:cNvPr>
        <xdr:cNvSpPr txBox="1"/>
      </xdr:nvSpPr>
      <xdr:spPr>
        <a:xfrm>
          <a:off x="6705111" y="64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5B32FBD-ADF2-4066-86A9-16C770DDD7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8B43525-E72B-4079-B7C7-C227C58AB94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594519D-DBCC-4558-97FF-66D902E730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792A3DA-6F40-44BD-82D3-7DF603658A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DF0E5F1-4F6F-49D3-BBF9-1A5987C97C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D579A4C-6C20-4D78-B25C-B671C38A01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D184178-07AF-45AE-81C8-9DD067D23AF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A5FEB49-AB3E-4617-800B-B6CBCCDFC0B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A370BD1-DD2C-4899-B6FB-F6E2793366B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DE6E77B-B950-48CE-A97B-121D38B183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BC00CFA-B008-445B-BB8C-C3243833EF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388F9F6-FA4A-4492-8491-B705E181516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8EA3EE9-6859-4A53-BACC-D3F48DADD3E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035D949-0EFB-44C0-97AF-C8C290F1AB9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BE48B2D-73B2-477B-85F2-D1E1681DCAA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6756079-752E-46B9-82F7-44385BA9349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263AC57-37B2-4B0C-ADDC-B7C12E8B3D2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3BCF834-FE1D-4A52-B5FB-9557C809CC7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A627857-E9B8-43E0-94DA-D5AE053A5FE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E0EBD39-11F0-47BF-BA33-CC8D5902378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D92D1E6-B98A-445F-BE22-14F856C39C8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3C8580D-7F66-41DE-B8AB-9659C7A9BD8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E85B024-9180-4A0E-8B75-86F70D19D37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C49CD4C-F1AC-49E7-88EE-B97A06EDEE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90BCEF6-9F5C-4463-9EC1-4E426B5AE3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65C4630E-B562-4A73-B3C0-6A712FA1960F}"/>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0FD00AA-79A5-45C2-BAC3-1700A0781EBB}"/>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E9132250-AE30-48C8-B37C-21D6DE4134C5}"/>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5ED1C52-DF98-469E-8794-E15F8574F5DD}"/>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691F300A-1DCD-4892-929E-9EC4008DB3B9}"/>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2B49747-0643-4EF5-99C0-8C623D0FAA47}"/>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ED69E09B-CFFF-46C8-8F61-0292E7BFDD9A}"/>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1F106CE-C176-488E-ABC4-C328472F9BEE}"/>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57A46A06-F7D6-459B-BA22-A442A2FC628E}"/>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E97F6A96-3953-40F7-A4FD-7A02D6A55363}"/>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EA3F4D99-50CC-4733-9530-B4EB81A0EAC1}"/>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FFB2150-4C4F-4281-B251-5AA4EB71F1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4FAE8F3-F534-4884-9B2D-A799813E71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483D53-C3D2-4FC8-86FC-0C4B5A74DE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3674999-3163-4DA8-A5B2-F665DD82BC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31129E-0D38-429F-B627-D228DFBF21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84727</xdr:rowOff>
    </xdr:from>
    <xdr:to>
      <xdr:col>24</xdr:col>
      <xdr:colOff>114300</xdr:colOff>
      <xdr:row>62</xdr:row>
      <xdr:rowOff>14877</xdr:rowOff>
    </xdr:to>
    <xdr:sp macro="" textlink="">
      <xdr:nvSpPr>
        <xdr:cNvPr id="187" name="楕円 186">
          <a:extLst>
            <a:ext uri="{FF2B5EF4-FFF2-40B4-BE49-F238E27FC236}">
              <a16:creationId xmlns:a16="http://schemas.microsoft.com/office/drawing/2014/main" id="{85B3DD21-755B-4858-B0F7-D926D07D4F3F}"/>
            </a:ext>
          </a:extLst>
        </xdr:cNvPr>
        <xdr:cNvSpPr/>
      </xdr:nvSpPr>
      <xdr:spPr>
        <a:xfrm>
          <a:off x="4584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63154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995A0E5-07A3-4076-AF35-98FED527F6A0}"/>
            </a:ext>
          </a:extLst>
        </xdr:cNvPr>
        <xdr:cNvSpPr txBox="1"/>
      </xdr:nvSpPr>
      <xdr:spPr>
        <a:xfrm>
          <a:off x="4673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60234</xdr:rowOff>
    </xdr:from>
    <xdr:to>
      <xdr:col>20</xdr:col>
      <xdr:colOff>38100</xdr:colOff>
      <xdr:row>61</xdr:row>
      <xdr:rowOff>161834</xdr:rowOff>
    </xdr:to>
    <xdr:sp macro="" textlink="">
      <xdr:nvSpPr>
        <xdr:cNvPr id="189" name="楕円 188">
          <a:extLst>
            <a:ext uri="{FF2B5EF4-FFF2-40B4-BE49-F238E27FC236}">
              <a16:creationId xmlns:a16="http://schemas.microsoft.com/office/drawing/2014/main" id="{FA09A927-05CB-40F9-BB48-EBC31C30237F}"/>
            </a:ext>
          </a:extLst>
        </xdr:cNvPr>
        <xdr:cNvSpPr/>
      </xdr:nvSpPr>
      <xdr:spPr>
        <a:xfrm>
          <a:off x="3746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111034</xdr:rowOff>
    </xdr:from>
    <xdr:to>
      <xdr:col>24</xdr:col>
      <xdr:colOff>63500</xdr:colOff>
      <xdr:row>61</xdr:row>
      <xdr:rowOff>135527</xdr:rowOff>
    </xdr:to>
    <xdr:cxnSp macro="">
      <xdr:nvCxnSpPr>
        <xdr:cNvPr id="190" name="直線コネクタ 189">
          <a:extLst>
            <a:ext uri="{FF2B5EF4-FFF2-40B4-BE49-F238E27FC236}">
              <a16:creationId xmlns:a16="http://schemas.microsoft.com/office/drawing/2014/main" id="{31C7A9AE-88CA-4720-97F2-2BC5C78CC7A6}"/>
            </a:ext>
          </a:extLst>
        </xdr:cNvPr>
        <xdr:cNvCxnSpPr/>
      </xdr:nvCxnSpPr>
      <xdr:spPr>
        <a:xfrm>
          <a:off x="3797300" y="105694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91" name="楕円 190">
          <a:extLst>
            <a:ext uri="{FF2B5EF4-FFF2-40B4-BE49-F238E27FC236}">
              <a16:creationId xmlns:a16="http://schemas.microsoft.com/office/drawing/2014/main" id="{305E3B11-2E09-4652-9FE4-8D0137477AD0}"/>
            </a:ext>
          </a:extLst>
        </xdr:cNvPr>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111034</xdr:rowOff>
    </xdr:to>
    <xdr:cxnSp macro="">
      <xdr:nvCxnSpPr>
        <xdr:cNvPr id="192" name="直線コネクタ 191">
          <a:extLst>
            <a:ext uri="{FF2B5EF4-FFF2-40B4-BE49-F238E27FC236}">
              <a16:creationId xmlns:a16="http://schemas.microsoft.com/office/drawing/2014/main" id="{BDD2BF25-48A0-4AC8-A5C7-694B0BE5B1C5}"/>
            </a:ext>
          </a:extLst>
        </xdr:cNvPr>
        <xdr:cNvCxnSpPr/>
      </xdr:nvCxnSpPr>
      <xdr:spPr>
        <a:xfrm>
          <a:off x="2908300" y="10546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3" name="楕円 192">
          <a:extLst>
            <a:ext uri="{FF2B5EF4-FFF2-40B4-BE49-F238E27FC236}">
              <a16:creationId xmlns:a16="http://schemas.microsoft.com/office/drawing/2014/main" id="{E0FD612D-B510-41FE-A134-5B39AC267C46}"/>
            </a:ext>
          </a:extLst>
        </xdr:cNvPr>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88174</xdr:rowOff>
    </xdr:to>
    <xdr:cxnSp macro="">
      <xdr:nvCxnSpPr>
        <xdr:cNvPr id="194" name="直線コネクタ 193">
          <a:extLst>
            <a:ext uri="{FF2B5EF4-FFF2-40B4-BE49-F238E27FC236}">
              <a16:creationId xmlns:a16="http://schemas.microsoft.com/office/drawing/2014/main" id="{715A38BA-81DD-4DBF-9BFE-4025262CCBF6}"/>
            </a:ext>
          </a:extLst>
        </xdr:cNvPr>
        <xdr:cNvCxnSpPr/>
      </xdr:nvCxnSpPr>
      <xdr:spPr>
        <a:xfrm>
          <a:off x="2019300" y="105188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151674</xdr:rowOff>
    </xdr:from>
    <xdr:to>
      <xdr:col>6</xdr:col>
      <xdr:colOff>38100</xdr:colOff>
      <xdr:row>61</xdr:row>
      <xdr:rowOff>81824</xdr:rowOff>
    </xdr:to>
    <xdr:sp macro="" textlink="">
      <xdr:nvSpPr>
        <xdr:cNvPr id="195" name="楕円 194">
          <a:extLst>
            <a:ext uri="{FF2B5EF4-FFF2-40B4-BE49-F238E27FC236}">
              <a16:creationId xmlns:a16="http://schemas.microsoft.com/office/drawing/2014/main" id="{2061CF45-E27B-4CDD-8BA0-4D8D51400A05}"/>
            </a:ext>
          </a:extLst>
        </xdr:cNvPr>
        <xdr:cNvSpPr/>
      </xdr:nvSpPr>
      <xdr:spPr>
        <a:xfrm>
          <a:off x="1079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31024</xdr:rowOff>
    </xdr:from>
    <xdr:to>
      <xdr:col>10</xdr:col>
      <xdr:colOff>114300</xdr:colOff>
      <xdr:row>61</xdr:row>
      <xdr:rowOff>60416</xdr:rowOff>
    </xdr:to>
    <xdr:cxnSp macro="">
      <xdr:nvCxnSpPr>
        <xdr:cNvPr id="196" name="直線コネクタ 195">
          <a:extLst>
            <a:ext uri="{FF2B5EF4-FFF2-40B4-BE49-F238E27FC236}">
              <a16:creationId xmlns:a16="http://schemas.microsoft.com/office/drawing/2014/main" id="{0FEF03A2-0D61-41F5-9B97-470FC33563C2}"/>
            </a:ext>
          </a:extLst>
        </xdr:cNvPr>
        <xdr:cNvCxnSpPr/>
      </xdr:nvCxnSpPr>
      <xdr:spPr>
        <a:xfrm>
          <a:off x="1130300" y="104894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D97FA4E-1B81-4E7B-B4B1-176E80E34EEA}"/>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4D5F932-511E-4CFC-AD60-F343F2EF771D}"/>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36DC897-DEBE-4862-B16A-507A01D895DE}"/>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4D03037-F7B0-4E31-9441-C1F7EE069A07}"/>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152961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D448967-50D0-4B64-A5AC-27A409102129}"/>
            </a:ext>
          </a:extLst>
        </xdr:cNvPr>
        <xdr:cNvSpPr txBox="1"/>
      </xdr:nvSpPr>
      <xdr:spPr>
        <a:xfrm>
          <a:off x="3582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6D775EC-A7E9-4457-86C2-61BD3F9D75FA}"/>
            </a:ext>
          </a:extLst>
        </xdr:cNvPr>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33735E1-4FF8-4E01-8485-A373E87FB904}"/>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72951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27A2F32-A39C-4943-8907-685BA47CB719}"/>
            </a:ext>
          </a:extLst>
        </xdr:cNvPr>
        <xdr:cNvSpPr txBox="1"/>
      </xdr:nvSpPr>
      <xdr:spPr>
        <a:xfrm>
          <a:off x="927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CF398F6-C4DB-40FA-A4BA-A38D85F739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42EEE3D-17AE-4228-83D3-66EC9D6EE6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DC54EC8-6DEE-4C49-BF96-2E83370A3E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1B0B49E-D2D8-4C57-B0B6-4B0C058476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571F4A3-B88B-4F8F-A49B-5B0C9906C8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F808D6E-0C17-4982-8964-D030EDA13C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0F9EB97-E834-498E-90C8-3BE0D3FAAF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472AEED-6A77-433C-8141-23CEFA0DA2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19D45BE-4072-4E95-AE74-DA37203FE8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A10A3DC-A85F-42E2-A423-E4693B3673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06A3AFD-7AEB-44AE-A2E6-DBE19E1F981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60A8AC5-73E3-49C7-9567-BB8BD90D949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941D029-DD4F-4DAD-B40B-34500815951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D07841F-6D95-4FE4-8530-B0B0F47945D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F0842ED-93CA-4C09-B2F0-434F4F428B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8D65B696-B491-4608-A915-AB6F2FFEA56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86966BF-B866-4A07-8271-B1DA076DDE9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F8C70DD3-B489-4BF6-83D6-F6EC5998610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9CCA8FF-DB9C-4477-BC6A-4F97E5CA3C7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F66AFC3-C1B8-4B73-A169-313EA103521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A54FFAE-B977-4BF6-8569-D928122DC5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CDB4FEB-709E-4F43-9488-CFDADFEF042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5221E9F-3FCC-4870-9D53-D36795D9EA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F7C984FE-9CA8-40B5-B750-1FB7CBBA3C8B}"/>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EA336B80-BAAA-4B19-9B4C-B7BD0345453A}"/>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326099FE-CC13-49C3-9943-064870B18B91}"/>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1BFE0B8-A573-43BD-B8B3-4FDEEAA1B5EB}"/>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2471786A-9D56-4567-A895-60AB8541558E}"/>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665DCAB-D49D-4861-9D93-0307108B7D33}"/>
            </a:ext>
          </a:extLst>
        </xdr:cNvPr>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ABE8940B-A71D-4099-825B-542D779B997F}"/>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6E816FC5-EBD8-4F67-92E0-3D707BA44F3F}"/>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9583FFF4-D7A0-47B2-9764-DC02C61F1972}"/>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11ECEBE-88D5-4E77-9346-773E99242D33}"/>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3DB279F0-27E9-4FD4-B98C-74902FA23D56}"/>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7B1250-F429-4F62-A6E2-2687E18A98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5D89F74-0B33-4B6F-A632-E868BCDF41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FFE32C-A7D0-460B-A173-13E4289BDC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D23E07E-F496-4346-84D1-858E810EA6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B3EA670-9DEB-4838-BCD8-1144FAEF6A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126825</xdr:rowOff>
    </xdr:from>
    <xdr:to>
      <xdr:col>55</xdr:col>
      <xdr:colOff>50800</xdr:colOff>
      <xdr:row>60</xdr:row>
      <xdr:rowOff>56975</xdr:rowOff>
    </xdr:to>
    <xdr:sp macro="" textlink="">
      <xdr:nvSpPr>
        <xdr:cNvPr id="244" name="楕円 243">
          <a:extLst>
            <a:ext uri="{FF2B5EF4-FFF2-40B4-BE49-F238E27FC236}">
              <a16:creationId xmlns:a16="http://schemas.microsoft.com/office/drawing/2014/main" id="{10326F78-73D6-45DC-8B0D-33120E589E86}"/>
            </a:ext>
          </a:extLst>
        </xdr:cNvPr>
        <xdr:cNvSpPr/>
      </xdr:nvSpPr>
      <xdr:spPr>
        <a:xfrm>
          <a:off x="10426700" y="102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149702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7F9879F-8ED1-419F-9314-835D019AE81B}"/>
            </a:ext>
          </a:extLst>
        </xdr:cNvPr>
        <xdr:cNvSpPr txBox="1"/>
      </xdr:nvSpPr>
      <xdr:spPr>
        <a:xfrm>
          <a:off x="10515600" y="100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141187</xdr:rowOff>
    </xdr:from>
    <xdr:to>
      <xdr:col>50</xdr:col>
      <xdr:colOff>165100</xdr:colOff>
      <xdr:row>60</xdr:row>
      <xdr:rowOff>71337</xdr:rowOff>
    </xdr:to>
    <xdr:sp macro="" textlink="">
      <xdr:nvSpPr>
        <xdr:cNvPr id="246" name="楕円 245">
          <a:extLst>
            <a:ext uri="{FF2B5EF4-FFF2-40B4-BE49-F238E27FC236}">
              <a16:creationId xmlns:a16="http://schemas.microsoft.com/office/drawing/2014/main" id="{507BD69A-D246-44A9-842F-AE951E957FE0}"/>
            </a:ext>
          </a:extLst>
        </xdr:cNvPr>
        <xdr:cNvSpPr/>
      </xdr:nvSpPr>
      <xdr:spPr>
        <a:xfrm>
          <a:off x="9588500" y="102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6175</xdr:rowOff>
    </xdr:from>
    <xdr:to>
      <xdr:col>55</xdr:col>
      <xdr:colOff>0</xdr:colOff>
      <xdr:row>60</xdr:row>
      <xdr:rowOff>20537</xdr:rowOff>
    </xdr:to>
    <xdr:cxnSp macro="">
      <xdr:nvCxnSpPr>
        <xdr:cNvPr id="247" name="直線コネクタ 246">
          <a:extLst>
            <a:ext uri="{FF2B5EF4-FFF2-40B4-BE49-F238E27FC236}">
              <a16:creationId xmlns:a16="http://schemas.microsoft.com/office/drawing/2014/main" id="{11C20BF9-87D2-44B3-B069-C0AE9E8C4178}"/>
            </a:ext>
          </a:extLst>
        </xdr:cNvPr>
        <xdr:cNvCxnSpPr/>
      </xdr:nvCxnSpPr>
      <xdr:spPr>
        <a:xfrm flipV="1">
          <a:off x="9639300" y="10293175"/>
          <a:ext cx="8382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157153</xdr:rowOff>
    </xdr:from>
    <xdr:to>
      <xdr:col>46</xdr:col>
      <xdr:colOff>38100</xdr:colOff>
      <xdr:row>60</xdr:row>
      <xdr:rowOff>87303</xdr:rowOff>
    </xdr:to>
    <xdr:sp macro="" textlink="">
      <xdr:nvSpPr>
        <xdr:cNvPr id="248" name="楕円 247">
          <a:extLst>
            <a:ext uri="{FF2B5EF4-FFF2-40B4-BE49-F238E27FC236}">
              <a16:creationId xmlns:a16="http://schemas.microsoft.com/office/drawing/2014/main" id="{3AA1019D-BE1E-4FBE-B02B-9748EAC94767}"/>
            </a:ext>
          </a:extLst>
        </xdr:cNvPr>
        <xdr:cNvSpPr/>
      </xdr:nvSpPr>
      <xdr:spPr>
        <a:xfrm>
          <a:off x="8699500" y="102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20537</xdr:rowOff>
    </xdr:from>
    <xdr:to>
      <xdr:col>50</xdr:col>
      <xdr:colOff>114300</xdr:colOff>
      <xdr:row>60</xdr:row>
      <xdr:rowOff>36503</xdr:rowOff>
    </xdr:to>
    <xdr:cxnSp macro="">
      <xdr:nvCxnSpPr>
        <xdr:cNvPr id="249" name="直線コネクタ 248">
          <a:extLst>
            <a:ext uri="{FF2B5EF4-FFF2-40B4-BE49-F238E27FC236}">
              <a16:creationId xmlns:a16="http://schemas.microsoft.com/office/drawing/2014/main" id="{FCCA685C-4AD6-4EC5-B698-12C20BF38448}"/>
            </a:ext>
          </a:extLst>
        </xdr:cNvPr>
        <xdr:cNvCxnSpPr/>
      </xdr:nvCxnSpPr>
      <xdr:spPr>
        <a:xfrm flipV="1">
          <a:off x="8750300" y="10307537"/>
          <a:ext cx="889000" cy="1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167942</xdr:rowOff>
    </xdr:from>
    <xdr:to>
      <xdr:col>41</xdr:col>
      <xdr:colOff>101600</xdr:colOff>
      <xdr:row>60</xdr:row>
      <xdr:rowOff>98092</xdr:rowOff>
    </xdr:to>
    <xdr:sp macro="" textlink="">
      <xdr:nvSpPr>
        <xdr:cNvPr id="250" name="楕円 249">
          <a:extLst>
            <a:ext uri="{FF2B5EF4-FFF2-40B4-BE49-F238E27FC236}">
              <a16:creationId xmlns:a16="http://schemas.microsoft.com/office/drawing/2014/main" id="{8100F841-0850-4E01-B496-FB5662D8E847}"/>
            </a:ext>
          </a:extLst>
        </xdr:cNvPr>
        <xdr:cNvSpPr/>
      </xdr:nvSpPr>
      <xdr:spPr>
        <a:xfrm>
          <a:off x="7810500" y="1028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36503</xdr:rowOff>
    </xdr:from>
    <xdr:to>
      <xdr:col>45</xdr:col>
      <xdr:colOff>177800</xdr:colOff>
      <xdr:row>60</xdr:row>
      <xdr:rowOff>47292</xdr:rowOff>
    </xdr:to>
    <xdr:cxnSp macro="">
      <xdr:nvCxnSpPr>
        <xdr:cNvPr id="251" name="直線コネクタ 250">
          <a:extLst>
            <a:ext uri="{FF2B5EF4-FFF2-40B4-BE49-F238E27FC236}">
              <a16:creationId xmlns:a16="http://schemas.microsoft.com/office/drawing/2014/main" id="{F510FBA2-0E25-4393-B05F-60BAF83D8B1E}"/>
            </a:ext>
          </a:extLst>
        </xdr:cNvPr>
        <xdr:cNvCxnSpPr/>
      </xdr:nvCxnSpPr>
      <xdr:spPr>
        <a:xfrm flipV="1">
          <a:off x="7861300" y="10323503"/>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6596</xdr:rowOff>
    </xdr:from>
    <xdr:to>
      <xdr:col>36</xdr:col>
      <xdr:colOff>165100</xdr:colOff>
      <xdr:row>60</xdr:row>
      <xdr:rowOff>108196</xdr:rowOff>
    </xdr:to>
    <xdr:sp macro="" textlink="">
      <xdr:nvSpPr>
        <xdr:cNvPr id="252" name="楕円 251">
          <a:extLst>
            <a:ext uri="{FF2B5EF4-FFF2-40B4-BE49-F238E27FC236}">
              <a16:creationId xmlns:a16="http://schemas.microsoft.com/office/drawing/2014/main" id="{59D6FA97-F35F-4084-A7EA-B5B0E7F3CE00}"/>
            </a:ext>
          </a:extLst>
        </xdr:cNvPr>
        <xdr:cNvSpPr/>
      </xdr:nvSpPr>
      <xdr:spPr>
        <a:xfrm>
          <a:off x="6921500" y="10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47292</xdr:rowOff>
    </xdr:from>
    <xdr:to>
      <xdr:col>41</xdr:col>
      <xdr:colOff>50800</xdr:colOff>
      <xdr:row>60</xdr:row>
      <xdr:rowOff>57396</xdr:rowOff>
    </xdr:to>
    <xdr:cxnSp macro="">
      <xdr:nvCxnSpPr>
        <xdr:cNvPr id="253" name="直線コネクタ 252">
          <a:extLst>
            <a:ext uri="{FF2B5EF4-FFF2-40B4-BE49-F238E27FC236}">
              <a16:creationId xmlns:a16="http://schemas.microsoft.com/office/drawing/2014/main" id="{34D10596-7394-4A38-8E1E-B110B915DAE1}"/>
            </a:ext>
          </a:extLst>
        </xdr:cNvPr>
        <xdr:cNvCxnSpPr/>
      </xdr:nvCxnSpPr>
      <xdr:spPr>
        <a:xfrm flipV="1">
          <a:off x="6972300" y="10334292"/>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098680D-A9A8-4EE0-A799-8D0DF6015478}"/>
            </a:ext>
          </a:extLst>
        </xdr:cNvPr>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2D1E0C1-44B3-4A21-A5AC-B2409CD06AFF}"/>
            </a:ext>
          </a:extLst>
        </xdr:cNvPr>
        <xdr:cNvSpPr txBox="1"/>
      </xdr:nvSpPr>
      <xdr:spPr>
        <a:xfrm>
          <a:off x="8450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D3F6061-CB9F-49C4-8E6F-005A86981293}"/>
            </a:ext>
          </a:extLst>
        </xdr:cNvPr>
        <xdr:cNvSpPr txBox="1"/>
      </xdr:nvSpPr>
      <xdr:spPr>
        <a:xfrm>
          <a:off x="7561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CAB7FBB-1ED1-4BD1-A7ED-F78759396BB2}"/>
            </a:ext>
          </a:extLst>
        </xdr:cNvPr>
        <xdr:cNvSpPr txBox="1"/>
      </xdr:nvSpPr>
      <xdr:spPr>
        <a:xfrm>
          <a:off x="6672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87864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C46A23F-E493-4394-8F35-A0EF44B62E52}"/>
            </a:ext>
          </a:extLst>
        </xdr:cNvPr>
        <xdr:cNvSpPr txBox="1"/>
      </xdr:nvSpPr>
      <xdr:spPr>
        <a:xfrm>
          <a:off x="9327095" y="100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103830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F8752BD-A6A8-4E00-ABD1-FA92773ED0D8}"/>
            </a:ext>
          </a:extLst>
        </xdr:cNvPr>
        <xdr:cNvSpPr txBox="1"/>
      </xdr:nvSpPr>
      <xdr:spPr>
        <a:xfrm>
          <a:off x="8450795" y="1004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114619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1438515-9654-4469-AC45-D7C7AD92A47C}"/>
            </a:ext>
          </a:extLst>
        </xdr:cNvPr>
        <xdr:cNvSpPr txBox="1"/>
      </xdr:nvSpPr>
      <xdr:spPr>
        <a:xfrm>
          <a:off x="7561795" y="1005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124723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B84DB15-CC70-41CE-ADAF-CF5EC7A2A402}"/>
            </a:ext>
          </a:extLst>
        </xdr:cNvPr>
        <xdr:cNvSpPr txBox="1"/>
      </xdr:nvSpPr>
      <xdr:spPr>
        <a:xfrm>
          <a:off x="6672795" y="1006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51BC0CF-DBD1-4B13-A23B-41F2CA04FC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DAA90B0-AE62-4055-A5EF-65EA266150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303165B-B465-4EB0-93B5-39107A526F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6C220D2-7B84-4966-BAAB-6E2282E9FC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BB5B951-2228-49E8-B125-8A52F02D7F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166BBFF-71AE-4AD7-AF19-DCF8DEDAA1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C760A0E-E678-4EED-93AC-7054DE3A1D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5AAA3FF-16BF-4D4F-B905-0BC4A008F80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ADAACAF-8326-4CE5-9195-30D069CF14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606DCA8-71F6-4E21-A92E-687E5789033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BB000AB-F6B2-4451-BB71-86130F850D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52CB1FE1-6A0B-4EBB-AEC1-5E3982447EA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CBEEFC3-D2BA-419F-9526-66C8B88D67D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D92CC1B-3371-416F-9850-D0676A6E3E8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9684EFA-87EB-415E-BDD0-D9B25557015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BC116101-A7CF-4E8C-ACA6-55B21A08BFD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C4C3A5A-5F7E-4885-97CB-B44A929EFB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7C32E70-BD71-4C3E-8435-2C1FD408AC3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A5F118B-4036-499E-B053-EFA57899624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5490D19-76C9-4CA8-A1EF-CF8060A19AD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473D6FD-C189-4B79-A55F-9586AC4A7CD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84FF2DD-7383-4F3F-9065-23AFEF3780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CC39226-1A1C-4026-9B7D-61CCE2A641D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E71893C-7A32-4072-8667-50A9F01D55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C575581-EEA8-497C-8C09-644C71C18F34}"/>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A1F92A62-A46D-48D8-90CE-B47186D6022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81FE21BC-7406-4D57-8F82-60E2BE93757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F4E0BE79-96E3-42A0-99A3-06525879CD4D}"/>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29D74C50-DE5C-4976-9C0D-CD6D1EAB4CF3}"/>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2BA041E-B0AD-4A25-B248-89B66368450B}"/>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E7286EBB-783F-46B7-BF16-12444CAD7022}"/>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5503CFB1-07A2-4296-B3FE-B12428DDF7D7}"/>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690BA957-8253-477E-9553-36BF5FD575F6}"/>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107D8753-7C32-41DE-8E1F-102E0CB385D7}"/>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55DE4C0B-78D9-42AD-9E67-D23D6332810A}"/>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D183AB3-01A1-456A-9DB6-B6CE244E6E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CA15FC8-F175-44DA-AD57-8281D26D141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94F011B-5EDD-4F02-98F3-9B99C05680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BE18E20-9920-4E15-96B5-38A1F881DE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A6F3FF2-301C-452A-86AE-A3E7AC95AE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156845</xdr:rowOff>
    </xdr:from>
    <xdr:to>
      <xdr:col>24</xdr:col>
      <xdr:colOff>114300</xdr:colOff>
      <xdr:row>79</xdr:row>
      <xdr:rowOff>86995</xdr:rowOff>
    </xdr:to>
    <xdr:sp macro="" textlink="">
      <xdr:nvSpPr>
        <xdr:cNvPr id="302" name="楕円 301">
          <a:extLst>
            <a:ext uri="{FF2B5EF4-FFF2-40B4-BE49-F238E27FC236}">
              <a16:creationId xmlns:a16="http://schemas.microsoft.com/office/drawing/2014/main" id="{832679D5-5BFF-4DB4-8E83-BBE324CFFDF9}"/>
            </a:ext>
          </a:extLst>
        </xdr:cNvPr>
        <xdr:cNvSpPr/>
      </xdr:nvSpPr>
      <xdr:spPr>
        <a:xfrm>
          <a:off x="45847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8272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BCC74506-2BE4-4D29-8739-5C49906A6B1E}"/>
            </a:ext>
          </a:extLst>
        </xdr:cNvPr>
        <xdr:cNvSpPr txBox="1"/>
      </xdr:nvSpPr>
      <xdr:spPr>
        <a:xfrm>
          <a:off x="4673600"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114936</xdr:rowOff>
    </xdr:from>
    <xdr:to>
      <xdr:col>20</xdr:col>
      <xdr:colOff>38100</xdr:colOff>
      <xdr:row>82</xdr:row>
      <xdr:rowOff>45086</xdr:rowOff>
    </xdr:to>
    <xdr:sp macro="" textlink="">
      <xdr:nvSpPr>
        <xdr:cNvPr id="304" name="楕円 303">
          <a:extLst>
            <a:ext uri="{FF2B5EF4-FFF2-40B4-BE49-F238E27FC236}">
              <a16:creationId xmlns:a16="http://schemas.microsoft.com/office/drawing/2014/main" id="{8E0AA99B-2E5E-4114-B15E-781E625D318A}"/>
            </a:ext>
          </a:extLst>
        </xdr:cNvPr>
        <xdr:cNvSpPr/>
      </xdr:nvSpPr>
      <xdr:spPr>
        <a:xfrm>
          <a:off x="3746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36195</xdr:rowOff>
    </xdr:from>
    <xdr:to>
      <xdr:col>24</xdr:col>
      <xdr:colOff>63500</xdr:colOff>
      <xdr:row>81</xdr:row>
      <xdr:rowOff>165736</xdr:rowOff>
    </xdr:to>
    <xdr:cxnSp macro="">
      <xdr:nvCxnSpPr>
        <xdr:cNvPr id="305" name="直線コネクタ 304">
          <a:extLst>
            <a:ext uri="{FF2B5EF4-FFF2-40B4-BE49-F238E27FC236}">
              <a16:creationId xmlns:a16="http://schemas.microsoft.com/office/drawing/2014/main" id="{52EAE280-0F72-4D85-B13F-0DA0E708DD49}"/>
            </a:ext>
          </a:extLst>
        </xdr:cNvPr>
        <xdr:cNvCxnSpPr/>
      </xdr:nvCxnSpPr>
      <xdr:spPr>
        <a:xfrm flipV="1">
          <a:off x="3797300" y="13580745"/>
          <a:ext cx="8382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306" name="楕円 305">
          <a:extLst>
            <a:ext uri="{FF2B5EF4-FFF2-40B4-BE49-F238E27FC236}">
              <a16:creationId xmlns:a16="http://schemas.microsoft.com/office/drawing/2014/main" id="{F6473062-538D-425B-81DD-24C2ED081F40}"/>
            </a:ext>
          </a:extLst>
        </xdr:cNvPr>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7620</xdr:rowOff>
    </xdr:to>
    <xdr:cxnSp macro="">
      <xdr:nvCxnSpPr>
        <xdr:cNvPr id="307" name="直線コネクタ 306">
          <a:extLst>
            <a:ext uri="{FF2B5EF4-FFF2-40B4-BE49-F238E27FC236}">
              <a16:creationId xmlns:a16="http://schemas.microsoft.com/office/drawing/2014/main" id="{FDD43004-FF95-4612-B55A-1A9199CC3BE5}"/>
            </a:ext>
          </a:extLst>
        </xdr:cNvPr>
        <xdr:cNvCxnSpPr/>
      </xdr:nvCxnSpPr>
      <xdr:spPr>
        <a:xfrm flipV="1">
          <a:off x="2908300" y="140531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308" name="楕円 307">
          <a:extLst>
            <a:ext uri="{FF2B5EF4-FFF2-40B4-BE49-F238E27FC236}">
              <a16:creationId xmlns:a16="http://schemas.microsoft.com/office/drawing/2014/main" id="{DE5788B0-AD3A-4DEE-BC6C-BE04512B5D6E}"/>
            </a:ext>
          </a:extLst>
        </xdr:cNvPr>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7620</xdr:rowOff>
    </xdr:to>
    <xdr:cxnSp macro="">
      <xdr:nvCxnSpPr>
        <xdr:cNvPr id="309" name="直線コネクタ 308">
          <a:extLst>
            <a:ext uri="{FF2B5EF4-FFF2-40B4-BE49-F238E27FC236}">
              <a16:creationId xmlns:a16="http://schemas.microsoft.com/office/drawing/2014/main" id="{7C4525EC-E47C-4B70-BA60-B32D5AFCE00B}"/>
            </a:ext>
          </a:extLst>
        </xdr:cNvPr>
        <xdr:cNvCxnSpPr/>
      </xdr:nvCxnSpPr>
      <xdr:spPr>
        <a:xfrm>
          <a:off x="2019300" y="14036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50164</xdr:rowOff>
    </xdr:from>
    <xdr:to>
      <xdr:col>6</xdr:col>
      <xdr:colOff>38100</xdr:colOff>
      <xdr:row>81</xdr:row>
      <xdr:rowOff>151764</xdr:rowOff>
    </xdr:to>
    <xdr:sp macro="" textlink="">
      <xdr:nvSpPr>
        <xdr:cNvPr id="310" name="楕円 309">
          <a:extLst>
            <a:ext uri="{FF2B5EF4-FFF2-40B4-BE49-F238E27FC236}">
              <a16:creationId xmlns:a16="http://schemas.microsoft.com/office/drawing/2014/main" id="{9F5D757E-9BD2-4349-89D8-2A16751D67AF}"/>
            </a:ext>
          </a:extLst>
        </xdr:cNvPr>
        <xdr:cNvSpPr/>
      </xdr:nvSpPr>
      <xdr:spPr>
        <a:xfrm>
          <a:off x="1079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100964</xdr:rowOff>
    </xdr:from>
    <xdr:to>
      <xdr:col>10</xdr:col>
      <xdr:colOff>114300</xdr:colOff>
      <xdr:row>81</xdr:row>
      <xdr:rowOff>148589</xdr:rowOff>
    </xdr:to>
    <xdr:cxnSp macro="">
      <xdr:nvCxnSpPr>
        <xdr:cNvPr id="311" name="直線コネクタ 310">
          <a:extLst>
            <a:ext uri="{FF2B5EF4-FFF2-40B4-BE49-F238E27FC236}">
              <a16:creationId xmlns:a16="http://schemas.microsoft.com/office/drawing/2014/main" id="{F949746F-270C-4127-8AB7-C8911D92AAAE}"/>
            </a:ext>
          </a:extLst>
        </xdr:cNvPr>
        <xdr:cNvCxnSpPr/>
      </xdr:nvCxnSpPr>
      <xdr:spPr>
        <a:xfrm>
          <a:off x="1130300" y="139884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35111556-5B37-4BA7-A503-2C1E71C18B31}"/>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0BDF6279-808D-4E87-AE81-E0CCD7E6184F}"/>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id="{77211635-0D02-4C04-9412-799751759D7F}"/>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57442B23-F908-48AC-8CEE-252123574ECF}"/>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61613</xdr:rowOff>
    </xdr:from>
    <xdr:ext cx="405111" cy="259045"/>
    <xdr:sp macro="" textlink="">
      <xdr:nvSpPr>
        <xdr:cNvPr id="316" name="n_1mainValue【公営住宅】&#10;有形固定資産減価償却率">
          <a:extLst>
            <a:ext uri="{FF2B5EF4-FFF2-40B4-BE49-F238E27FC236}">
              <a16:creationId xmlns:a16="http://schemas.microsoft.com/office/drawing/2014/main" id="{53BD732E-0A9D-45AB-B70E-D93E17D2604A}"/>
            </a:ext>
          </a:extLst>
        </xdr:cNvPr>
        <xdr:cNvSpPr txBox="1"/>
      </xdr:nvSpPr>
      <xdr:spPr>
        <a:xfrm>
          <a:off x="3582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317" name="n_2mainValue【公営住宅】&#10;有形固定資産減価償却率">
          <a:extLst>
            <a:ext uri="{FF2B5EF4-FFF2-40B4-BE49-F238E27FC236}">
              <a16:creationId xmlns:a16="http://schemas.microsoft.com/office/drawing/2014/main" id="{4A84F212-5A4E-4777-8DF4-BBBC38361F24}"/>
            </a:ext>
          </a:extLst>
        </xdr:cNvPr>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18" name="n_3mainValue【公営住宅】&#10;有形固定資産減価償却率">
          <a:extLst>
            <a:ext uri="{FF2B5EF4-FFF2-40B4-BE49-F238E27FC236}">
              <a16:creationId xmlns:a16="http://schemas.microsoft.com/office/drawing/2014/main" id="{2236D934-31A9-4BD9-BCEA-E02E0C4B9ACA}"/>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168291</xdr:rowOff>
    </xdr:from>
    <xdr:ext cx="405111" cy="259045"/>
    <xdr:sp macro="" textlink="">
      <xdr:nvSpPr>
        <xdr:cNvPr id="319" name="n_4mainValue【公営住宅】&#10;有形固定資産減価償却率">
          <a:extLst>
            <a:ext uri="{FF2B5EF4-FFF2-40B4-BE49-F238E27FC236}">
              <a16:creationId xmlns:a16="http://schemas.microsoft.com/office/drawing/2014/main" id="{1D01776D-8C82-4D3E-AAE8-AB855C516610}"/>
            </a:ext>
          </a:extLst>
        </xdr:cNvPr>
        <xdr:cNvSpPr txBox="1"/>
      </xdr:nvSpPr>
      <xdr:spPr>
        <a:xfrm>
          <a:off x="927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25F2680-68EF-4BC1-91D7-3B00AD9429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406A1B7-5BBB-474E-A391-C48E252BF8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7F571D0-F2D5-43CA-B2DD-6167113FED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CD33191-EF23-4A7C-A598-7C89AC3125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747A4C5-239F-4EAC-A0BF-E9A7F5774B7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EDB6B00-B533-4C5C-8C7D-4FA47FC6C3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4FED517-57AF-4E6A-B30E-D2D614B72C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524C182-A838-4499-8195-9D8477EDAC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B4EAF54-01D6-4BAD-95FD-3D16285C59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53908C3-0FF3-4FE5-AB6A-395544275B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64455B0-8C17-4B47-851B-685BD14FCFF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5501F7E0-6642-49AB-BC00-E8204786AE0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2E4E783-744A-4762-9197-7152B5D16A8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AB89BD41-AAA4-460F-901E-99611CE6C51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A2FBE29F-5E81-4151-AFE9-6CBA99D068D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4D46FF69-D17A-4728-B602-221B4622D58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4886539F-8417-486B-942F-48E5B70F276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C6116EEC-CDF9-44DA-917E-DFD9DF0A90D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031F28F-EE52-45B0-9125-1B05BE87F4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A40F035F-0439-421E-9484-9D74CA0178F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9BF08EB-D119-46D9-B254-09959201BE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C20F125E-E238-4062-9CAD-A0CD1BCD5C1F}"/>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D6E00E06-F195-4982-9A87-2689F3AADC55}"/>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D47EA35F-49DE-4531-80C4-D39EA27375C8}"/>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9D3A6DA3-9F20-4A56-8B7D-25C9D4F4F73C}"/>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7F46B97B-B2AA-448A-A215-7E4AFBE2B6A2}"/>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4E494243-8C43-46C8-A67E-7DC7B4440C66}"/>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E3C002FE-76EB-4C39-8616-7329EA6048AA}"/>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881FDDE3-16AC-484D-A445-FB87915DD553}"/>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E38CF5C-B949-41BD-BC40-5403FAADD926}"/>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EB11AFB6-C3E1-4260-B7F6-6B043C29F5CB}"/>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54488FD0-ED7F-45A9-B44C-88FEB93540CF}"/>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827F421-DCCB-4B29-800A-C1EB594369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BB299F4-5BA1-48EB-ADD1-93AA5341E5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E16B48C-6D60-4773-B5C6-52F797857E1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007806E-72FD-41F3-8360-71D4BAB4BB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E9F3B7B-7EAC-4BDC-BADB-587C0D629B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74488</xdr:rowOff>
    </xdr:from>
    <xdr:to>
      <xdr:col>55</xdr:col>
      <xdr:colOff>50800</xdr:colOff>
      <xdr:row>86</xdr:row>
      <xdr:rowOff>4638</xdr:rowOff>
    </xdr:to>
    <xdr:sp macro="" textlink="">
      <xdr:nvSpPr>
        <xdr:cNvPr id="357" name="楕円 356">
          <a:extLst>
            <a:ext uri="{FF2B5EF4-FFF2-40B4-BE49-F238E27FC236}">
              <a16:creationId xmlns:a16="http://schemas.microsoft.com/office/drawing/2014/main" id="{AEE0CFB0-2152-4885-B626-373B31FC4C9D}"/>
            </a:ext>
          </a:extLst>
        </xdr:cNvPr>
        <xdr:cNvSpPr/>
      </xdr:nvSpPr>
      <xdr:spPr>
        <a:xfrm>
          <a:off x="10426700" y="146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33865</xdr:rowOff>
    </xdr:from>
    <xdr:ext cx="469744" cy="259045"/>
    <xdr:sp macro="" textlink="">
      <xdr:nvSpPr>
        <xdr:cNvPr id="358" name="【公営住宅】&#10;一人当たり面積該当値テキスト">
          <a:extLst>
            <a:ext uri="{FF2B5EF4-FFF2-40B4-BE49-F238E27FC236}">
              <a16:creationId xmlns:a16="http://schemas.microsoft.com/office/drawing/2014/main" id="{D5A4387F-60F5-4C6A-AA04-A9D281BF59E2}"/>
            </a:ext>
          </a:extLst>
        </xdr:cNvPr>
        <xdr:cNvSpPr txBox="1"/>
      </xdr:nvSpPr>
      <xdr:spPr>
        <a:xfrm>
          <a:off x="10515600" y="1443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76042</xdr:rowOff>
    </xdr:from>
    <xdr:to>
      <xdr:col>50</xdr:col>
      <xdr:colOff>165100</xdr:colOff>
      <xdr:row>86</xdr:row>
      <xdr:rowOff>6192</xdr:rowOff>
    </xdr:to>
    <xdr:sp macro="" textlink="">
      <xdr:nvSpPr>
        <xdr:cNvPr id="359" name="楕円 358">
          <a:extLst>
            <a:ext uri="{FF2B5EF4-FFF2-40B4-BE49-F238E27FC236}">
              <a16:creationId xmlns:a16="http://schemas.microsoft.com/office/drawing/2014/main" id="{CD693D8B-9101-4B14-B913-DDF7DAFD634A}"/>
            </a:ext>
          </a:extLst>
        </xdr:cNvPr>
        <xdr:cNvSpPr/>
      </xdr:nvSpPr>
      <xdr:spPr>
        <a:xfrm>
          <a:off x="9588500" y="146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125288</xdr:rowOff>
    </xdr:from>
    <xdr:to>
      <xdr:col>55</xdr:col>
      <xdr:colOff>0</xdr:colOff>
      <xdr:row>85</xdr:row>
      <xdr:rowOff>126842</xdr:rowOff>
    </xdr:to>
    <xdr:cxnSp macro="">
      <xdr:nvCxnSpPr>
        <xdr:cNvPr id="360" name="直線コネクタ 359">
          <a:extLst>
            <a:ext uri="{FF2B5EF4-FFF2-40B4-BE49-F238E27FC236}">
              <a16:creationId xmlns:a16="http://schemas.microsoft.com/office/drawing/2014/main" id="{48FCD7B3-F093-48CA-ADC9-0371BB0743C9}"/>
            </a:ext>
          </a:extLst>
        </xdr:cNvPr>
        <xdr:cNvCxnSpPr/>
      </xdr:nvCxnSpPr>
      <xdr:spPr>
        <a:xfrm flipV="1">
          <a:off x="9639300" y="14698538"/>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77505</xdr:rowOff>
    </xdr:from>
    <xdr:to>
      <xdr:col>46</xdr:col>
      <xdr:colOff>38100</xdr:colOff>
      <xdr:row>86</xdr:row>
      <xdr:rowOff>7655</xdr:rowOff>
    </xdr:to>
    <xdr:sp macro="" textlink="">
      <xdr:nvSpPr>
        <xdr:cNvPr id="361" name="楕円 360">
          <a:extLst>
            <a:ext uri="{FF2B5EF4-FFF2-40B4-BE49-F238E27FC236}">
              <a16:creationId xmlns:a16="http://schemas.microsoft.com/office/drawing/2014/main" id="{BB444018-41DE-4D6B-BFA1-A06EE3DC2EA5}"/>
            </a:ext>
          </a:extLst>
        </xdr:cNvPr>
        <xdr:cNvSpPr/>
      </xdr:nvSpPr>
      <xdr:spPr>
        <a:xfrm>
          <a:off x="8699500" y="14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126842</xdr:rowOff>
    </xdr:from>
    <xdr:to>
      <xdr:col>50</xdr:col>
      <xdr:colOff>114300</xdr:colOff>
      <xdr:row>85</xdr:row>
      <xdr:rowOff>128305</xdr:rowOff>
    </xdr:to>
    <xdr:cxnSp macro="">
      <xdr:nvCxnSpPr>
        <xdr:cNvPr id="362" name="直線コネクタ 361">
          <a:extLst>
            <a:ext uri="{FF2B5EF4-FFF2-40B4-BE49-F238E27FC236}">
              <a16:creationId xmlns:a16="http://schemas.microsoft.com/office/drawing/2014/main" id="{362DB548-0ECE-40FF-B963-9F27E7FF4DE8}"/>
            </a:ext>
          </a:extLst>
        </xdr:cNvPr>
        <xdr:cNvCxnSpPr/>
      </xdr:nvCxnSpPr>
      <xdr:spPr>
        <a:xfrm flipV="1">
          <a:off x="8750300" y="14700092"/>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78694</xdr:rowOff>
    </xdr:from>
    <xdr:to>
      <xdr:col>41</xdr:col>
      <xdr:colOff>101600</xdr:colOff>
      <xdr:row>86</xdr:row>
      <xdr:rowOff>8844</xdr:rowOff>
    </xdr:to>
    <xdr:sp macro="" textlink="">
      <xdr:nvSpPr>
        <xdr:cNvPr id="363" name="楕円 362">
          <a:extLst>
            <a:ext uri="{FF2B5EF4-FFF2-40B4-BE49-F238E27FC236}">
              <a16:creationId xmlns:a16="http://schemas.microsoft.com/office/drawing/2014/main" id="{AA34E007-428E-4FEA-8431-EEB0866D0D8A}"/>
            </a:ext>
          </a:extLst>
        </xdr:cNvPr>
        <xdr:cNvSpPr/>
      </xdr:nvSpPr>
      <xdr:spPr>
        <a:xfrm>
          <a:off x="7810500" y="1465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128305</xdr:rowOff>
    </xdr:from>
    <xdr:to>
      <xdr:col>45</xdr:col>
      <xdr:colOff>177800</xdr:colOff>
      <xdr:row>85</xdr:row>
      <xdr:rowOff>129494</xdr:rowOff>
    </xdr:to>
    <xdr:cxnSp macro="">
      <xdr:nvCxnSpPr>
        <xdr:cNvPr id="364" name="直線コネクタ 363">
          <a:extLst>
            <a:ext uri="{FF2B5EF4-FFF2-40B4-BE49-F238E27FC236}">
              <a16:creationId xmlns:a16="http://schemas.microsoft.com/office/drawing/2014/main" id="{E3FCB779-3315-4965-B86B-F65EC4857697}"/>
            </a:ext>
          </a:extLst>
        </xdr:cNvPr>
        <xdr:cNvCxnSpPr/>
      </xdr:nvCxnSpPr>
      <xdr:spPr>
        <a:xfrm flipV="1">
          <a:off x="7861300" y="1470155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79792</xdr:rowOff>
    </xdr:from>
    <xdr:to>
      <xdr:col>36</xdr:col>
      <xdr:colOff>165100</xdr:colOff>
      <xdr:row>86</xdr:row>
      <xdr:rowOff>9942</xdr:rowOff>
    </xdr:to>
    <xdr:sp macro="" textlink="">
      <xdr:nvSpPr>
        <xdr:cNvPr id="365" name="楕円 364">
          <a:extLst>
            <a:ext uri="{FF2B5EF4-FFF2-40B4-BE49-F238E27FC236}">
              <a16:creationId xmlns:a16="http://schemas.microsoft.com/office/drawing/2014/main" id="{BFEE8F13-ADD1-44E8-A6D6-B07619DCE389}"/>
            </a:ext>
          </a:extLst>
        </xdr:cNvPr>
        <xdr:cNvSpPr/>
      </xdr:nvSpPr>
      <xdr:spPr>
        <a:xfrm>
          <a:off x="6921500" y="14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129494</xdr:rowOff>
    </xdr:from>
    <xdr:to>
      <xdr:col>41</xdr:col>
      <xdr:colOff>50800</xdr:colOff>
      <xdr:row>85</xdr:row>
      <xdr:rowOff>130592</xdr:rowOff>
    </xdr:to>
    <xdr:cxnSp macro="">
      <xdr:nvCxnSpPr>
        <xdr:cNvPr id="366" name="直線コネクタ 365">
          <a:extLst>
            <a:ext uri="{FF2B5EF4-FFF2-40B4-BE49-F238E27FC236}">
              <a16:creationId xmlns:a16="http://schemas.microsoft.com/office/drawing/2014/main" id="{A6BDC13F-EA80-47E1-A5C8-09C0C24E473C}"/>
            </a:ext>
          </a:extLst>
        </xdr:cNvPr>
        <xdr:cNvCxnSpPr/>
      </xdr:nvCxnSpPr>
      <xdr:spPr>
        <a:xfrm flipV="1">
          <a:off x="6972300" y="14702744"/>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89D3DA5F-523C-47D1-B254-52BA56D573AF}"/>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4BB2E7EA-D103-4334-895E-16229A0120A1}"/>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871D99D3-9991-4DB1-B318-C02E976C13AD}"/>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B86DF5EB-8074-4D77-BC8A-3B44E07F23F2}"/>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22719</xdr:rowOff>
    </xdr:from>
    <xdr:ext cx="469744" cy="259045"/>
    <xdr:sp macro="" textlink="">
      <xdr:nvSpPr>
        <xdr:cNvPr id="371" name="n_1mainValue【公営住宅】&#10;一人当たり面積">
          <a:extLst>
            <a:ext uri="{FF2B5EF4-FFF2-40B4-BE49-F238E27FC236}">
              <a16:creationId xmlns:a16="http://schemas.microsoft.com/office/drawing/2014/main" id="{14D41882-3298-492A-92D8-95DDE1AAE7CE}"/>
            </a:ext>
          </a:extLst>
        </xdr:cNvPr>
        <xdr:cNvSpPr txBox="1"/>
      </xdr:nvSpPr>
      <xdr:spPr>
        <a:xfrm>
          <a:off x="9391727" y="144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24182</xdr:rowOff>
    </xdr:from>
    <xdr:ext cx="469744" cy="259045"/>
    <xdr:sp macro="" textlink="">
      <xdr:nvSpPr>
        <xdr:cNvPr id="372" name="n_2mainValue【公営住宅】&#10;一人当たり面積">
          <a:extLst>
            <a:ext uri="{FF2B5EF4-FFF2-40B4-BE49-F238E27FC236}">
              <a16:creationId xmlns:a16="http://schemas.microsoft.com/office/drawing/2014/main" id="{8CBD162F-92BE-4DD6-AB62-67D35BF6DEED}"/>
            </a:ext>
          </a:extLst>
        </xdr:cNvPr>
        <xdr:cNvSpPr txBox="1"/>
      </xdr:nvSpPr>
      <xdr:spPr>
        <a:xfrm>
          <a:off x="8515427" y="1442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25371</xdr:rowOff>
    </xdr:from>
    <xdr:ext cx="469744" cy="259045"/>
    <xdr:sp macro="" textlink="">
      <xdr:nvSpPr>
        <xdr:cNvPr id="373" name="n_3mainValue【公営住宅】&#10;一人当たり面積">
          <a:extLst>
            <a:ext uri="{FF2B5EF4-FFF2-40B4-BE49-F238E27FC236}">
              <a16:creationId xmlns:a16="http://schemas.microsoft.com/office/drawing/2014/main" id="{ABF4CC0D-8FCA-4A31-8ED0-C9346EC30902}"/>
            </a:ext>
          </a:extLst>
        </xdr:cNvPr>
        <xdr:cNvSpPr txBox="1"/>
      </xdr:nvSpPr>
      <xdr:spPr>
        <a:xfrm>
          <a:off x="7626427" y="1442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26469</xdr:rowOff>
    </xdr:from>
    <xdr:ext cx="469744" cy="259045"/>
    <xdr:sp macro="" textlink="">
      <xdr:nvSpPr>
        <xdr:cNvPr id="374" name="n_4mainValue【公営住宅】&#10;一人当たり面積">
          <a:extLst>
            <a:ext uri="{FF2B5EF4-FFF2-40B4-BE49-F238E27FC236}">
              <a16:creationId xmlns:a16="http://schemas.microsoft.com/office/drawing/2014/main" id="{3A37E7B8-48D5-4299-A6BC-AF7DB28183CB}"/>
            </a:ext>
          </a:extLst>
        </xdr:cNvPr>
        <xdr:cNvSpPr txBox="1"/>
      </xdr:nvSpPr>
      <xdr:spPr>
        <a:xfrm>
          <a:off x="6737427" y="1442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357C267-AC1E-4FE2-A88D-BFCE15B005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532BC02-D4DD-4430-8499-D7B3566EB4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DAEBCE1-E5D8-4AA6-9ED4-2B3E438340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E493B21-AF32-4C33-9D38-26E4320755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CF2880D-7A19-44ED-B07B-F4349923724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88BCAF2-5A33-44E8-897C-F104B1EC43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0F8F299-2F29-45B8-B682-E211478CBCC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77295B6-B73A-41E0-AB9F-42B45BE556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C6632CEF-A438-46BC-A9AA-137BCFD572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5D423F3-8C04-4745-80B2-B57AC2987FF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7FA2D500-0586-479C-804C-CED1CCDF03F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3B28CCA5-71A0-4728-AC2A-0AD184014EE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B1F39ED-B216-4E8E-9EBF-A90893FF829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AA1C9869-606C-4BEB-A8EA-367EEE45479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56CF734F-38B3-476F-A3DA-0549EF61B7F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187DFCB-A1B2-40AC-ACFD-BBD0BAF6CC2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F5245426-80DF-4D9E-9CAC-E110471F082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50B039A4-D0AD-4D84-8BE0-44E7CC412B7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D93751C0-EAA5-412B-9AB3-F7BCFB74BC5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D4F949C2-67AD-4A1E-89CC-E0021C50FBE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BD695924-4893-4A7C-B71F-0857A116CC0A}"/>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ED9CB48-ED23-4CCD-8882-717B922DC80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A3E3BA9A-65F7-4389-828A-66326608999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8A08F56-DCEC-49E3-9F26-35805B4A5BDB}"/>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7F84DB57-7094-4CEB-8533-C886FF5A3F78}"/>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42E9D648-0622-4B6A-914E-B0A5CC52C506}"/>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BE4CFA6C-D783-42EF-A495-9C4B77E88B7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814CD97-2D35-4ECB-9925-D909D1B632DB}"/>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5FC23CF9-D05E-420C-85A4-5215AB348544}"/>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C88149CB-6D70-4947-8C45-A482B25A373A}"/>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66213077-3CF7-451D-BFAD-E7F14F789770}"/>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A1E9ACC1-04A4-4E62-AABB-8E2F9CA979F2}"/>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A5359D1F-F48C-409C-88C1-0ACA2B3760CB}"/>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93E191E2-225F-4C8B-B98E-77D3B823C763}"/>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A5B4EE4-8531-46AB-920B-92D709C489C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092A6D4-13C4-4623-9E57-DF70763040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B0FF21F-856C-4E49-9CCF-50F45B90E8C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2C286EF-3897-46D6-A14B-848BE55F31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DD29F6C-25B0-44E2-8C19-BC23ED16F61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0</xdr:rowOff>
    </xdr:from>
    <xdr:to>
      <xdr:col>24</xdr:col>
      <xdr:colOff>114300</xdr:colOff>
      <xdr:row>104</xdr:row>
      <xdr:rowOff>101600</xdr:rowOff>
    </xdr:to>
    <xdr:sp macro="" textlink="">
      <xdr:nvSpPr>
        <xdr:cNvPr id="414" name="楕円 413">
          <a:extLst>
            <a:ext uri="{FF2B5EF4-FFF2-40B4-BE49-F238E27FC236}">
              <a16:creationId xmlns:a16="http://schemas.microsoft.com/office/drawing/2014/main" id="{54507D78-B3C4-469A-B346-207F5968DAB4}"/>
            </a:ext>
          </a:extLst>
        </xdr:cNvPr>
        <xdr:cNvSpPr/>
      </xdr:nvSpPr>
      <xdr:spPr>
        <a:xfrm>
          <a:off x="458470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22877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E1E20B21-5AB0-4B9C-8081-E48CC37321C7}"/>
            </a:ext>
          </a:extLst>
        </xdr:cNvPr>
        <xdr:cNvSpPr txBox="1"/>
      </xdr:nvSpPr>
      <xdr:spPr>
        <a:xfrm>
          <a:off x="4673600"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149861</xdr:rowOff>
    </xdr:from>
    <xdr:to>
      <xdr:col>20</xdr:col>
      <xdr:colOff>38100</xdr:colOff>
      <xdr:row>104</xdr:row>
      <xdr:rowOff>80011</xdr:rowOff>
    </xdr:to>
    <xdr:sp macro="" textlink="">
      <xdr:nvSpPr>
        <xdr:cNvPr id="416" name="楕円 415">
          <a:extLst>
            <a:ext uri="{FF2B5EF4-FFF2-40B4-BE49-F238E27FC236}">
              <a16:creationId xmlns:a16="http://schemas.microsoft.com/office/drawing/2014/main" id="{4A6438EB-09DD-46A3-9EF0-D3C34C0AA27B}"/>
            </a:ext>
          </a:extLst>
        </xdr:cNvPr>
        <xdr:cNvSpPr/>
      </xdr:nvSpPr>
      <xdr:spPr>
        <a:xfrm>
          <a:off x="3746500" y="178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29211</xdr:rowOff>
    </xdr:from>
    <xdr:to>
      <xdr:col>24</xdr:col>
      <xdr:colOff>63500</xdr:colOff>
      <xdr:row>104</xdr:row>
      <xdr:rowOff>50800</xdr:rowOff>
    </xdr:to>
    <xdr:cxnSp macro="">
      <xdr:nvCxnSpPr>
        <xdr:cNvPr id="417" name="直線コネクタ 416">
          <a:extLst>
            <a:ext uri="{FF2B5EF4-FFF2-40B4-BE49-F238E27FC236}">
              <a16:creationId xmlns:a16="http://schemas.microsoft.com/office/drawing/2014/main" id="{AE0491C6-D955-4A41-AD22-FB722D7EAE39}"/>
            </a:ext>
          </a:extLst>
        </xdr:cNvPr>
        <xdr:cNvCxnSpPr/>
      </xdr:nvCxnSpPr>
      <xdr:spPr>
        <a:xfrm>
          <a:off x="3797300" y="1786001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135889</xdr:rowOff>
    </xdr:from>
    <xdr:to>
      <xdr:col>15</xdr:col>
      <xdr:colOff>101600</xdr:colOff>
      <xdr:row>104</xdr:row>
      <xdr:rowOff>66039</xdr:rowOff>
    </xdr:to>
    <xdr:sp macro="" textlink="">
      <xdr:nvSpPr>
        <xdr:cNvPr id="418" name="楕円 417">
          <a:extLst>
            <a:ext uri="{FF2B5EF4-FFF2-40B4-BE49-F238E27FC236}">
              <a16:creationId xmlns:a16="http://schemas.microsoft.com/office/drawing/2014/main" id="{CC09877E-8E00-4DCC-9209-2B8C30C33BAC}"/>
            </a:ext>
          </a:extLst>
        </xdr:cNvPr>
        <xdr:cNvSpPr/>
      </xdr:nvSpPr>
      <xdr:spPr>
        <a:xfrm>
          <a:off x="2857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29211</xdr:rowOff>
    </xdr:to>
    <xdr:cxnSp macro="">
      <xdr:nvCxnSpPr>
        <xdr:cNvPr id="419" name="直線コネクタ 418">
          <a:extLst>
            <a:ext uri="{FF2B5EF4-FFF2-40B4-BE49-F238E27FC236}">
              <a16:creationId xmlns:a16="http://schemas.microsoft.com/office/drawing/2014/main" id="{29C891B6-617F-4AEF-9154-C2D9C487F4B0}"/>
            </a:ext>
          </a:extLst>
        </xdr:cNvPr>
        <xdr:cNvCxnSpPr/>
      </xdr:nvCxnSpPr>
      <xdr:spPr>
        <a:xfrm>
          <a:off x="2908300" y="1784603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46989</xdr:rowOff>
    </xdr:from>
    <xdr:to>
      <xdr:col>10</xdr:col>
      <xdr:colOff>165100</xdr:colOff>
      <xdr:row>102</xdr:row>
      <xdr:rowOff>148589</xdr:rowOff>
    </xdr:to>
    <xdr:sp macro="" textlink="">
      <xdr:nvSpPr>
        <xdr:cNvPr id="420" name="楕円 419">
          <a:extLst>
            <a:ext uri="{FF2B5EF4-FFF2-40B4-BE49-F238E27FC236}">
              <a16:creationId xmlns:a16="http://schemas.microsoft.com/office/drawing/2014/main" id="{5F5136D9-F536-41C0-816F-15971B380F3D}"/>
            </a:ext>
          </a:extLst>
        </xdr:cNvPr>
        <xdr:cNvSpPr/>
      </xdr:nvSpPr>
      <xdr:spPr>
        <a:xfrm>
          <a:off x="1968500" y="175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97789</xdr:rowOff>
    </xdr:from>
    <xdr:to>
      <xdr:col>15</xdr:col>
      <xdr:colOff>50800</xdr:colOff>
      <xdr:row>104</xdr:row>
      <xdr:rowOff>15239</xdr:rowOff>
    </xdr:to>
    <xdr:cxnSp macro="">
      <xdr:nvCxnSpPr>
        <xdr:cNvPr id="421" name="直線コネクタ 420">
          <a:extLst>
            <a:ext uri="{FF2B5EF4-FFF2-40B4-BE49-F238E27FC236}">
              <a16:creationId xmlns:a16="http://schemas.microsoft.com/office/drawing/2014/main" id="{A34C6B5F-24BB-4FFD-91FD-1E8749646538}"/>
            </a:ext>
          </a:extLst>
        </xdr:cNvPr>
        <xdr:cNvCxnSpPr/>
      </xdr:nvCxnSpPr>
      <xdr:spPr>
        <a:xfrm>
          <a:off x="2019300" y="17585689"/>
          <a:ext cx="889000" cy="2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29211</xdr:rowOff>
    </xdr:from>
    <xdr:to>
      <xdr:col>6</xdr:col>
      <xdr:colOff>38100</xdr:colOff>
      <xdr:row>100</xdr:row>
      <xdr:rowOff>130811</xdr:rowOff>
    </xdr:to>
    <xdr:sp macro="" textlink="">
      <xdr:nvSpPr>
        <xdr:cNvPr id="422" name="楕円 421">
          <a:extLst>
            <a:ext uri="{FF2B5EF4-FFF2-40B4-BE49-F238E27FC236}">
              <a16:creationId xmlns:a16="http://schemas.microsoft.com/office/drawing/2014/main" id="{8FB96B85-D7CE-4187-ADE2-B3F6228EF806}"/>
            </a:ext>
          </a:extLst>
        </xdr:cNvPr>
        <xdr:cNvSpPr/>
      </xdr:nvSpPr>
      <xdr:spPr>
        <a:xfrm>
          <a:off x="10795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80011</xdr:rowOff>
    </xdr:from>
    <xdr:to>
      <xdr:col>10</xdr:col>
      <xdr:colOff>114300</xdr:colOff>
      <xdr:row>102</xdr:row>
      <xdr:rowOff>97789</xdr:rowOff>
    </xdr:to>
    <xdr:cxnSp macro="">
      <xdr:nvCxnSpPr>
        <xdr:cNvPr id="423" name="直線コネクタ 422">
          <a:extLst>
            <a:ext uri="{FF2B5EF4-FFF2-40B4-BE49-F238E27FC236}">
              <a16:creationId xmlns:a16="http://schemas.microsoft.com/office/drawing/2014/main" id="{4781AB44-5D82-4756-81B2-17F6DEEC301F}"/>
            </a:ext>
          </a:extLst>
        </xdr:cNvPr>
        <xdr:cNvCxnSpPr/>
      </xdr:nvCxnSpPr>
      <xdr:spPr>
        <a:xfrm>
          <a:off x="1130300" y="17225011"/>
          <a:ext cx="889000" cy="3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76297D58-8C84-4D4C-A274-F52794947198}"/>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D12BBBC0-5148-445B-BE7C-12CCB4B9954C}"/>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091DBF4C-F7DF-45E8-BB27-C195415C8996}"/>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A40E160B-65C0-4009-9BD8-15F5589C7B09}"/>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96538</xdr:rowOff>
    </xdr:from>
    <xdr:ext cx="405111" cy="259045"/>
    <xdr:sp macro="" textlink="">
      <xdr:nvSpPr>
        <xdr:cNvPr id="428" name="n_1mainValue【港湾・漁港】&#10;有形固定資産減価償却率">
          <a:extLst>
            <a:ext uri="{FF2B5EF4-FFF2-40B4-BE49-F238E27FC236}">
              <a16:creationId xmlns:a16="http://schemas.microsoft.com/office/drawing/2014/main" id="{FFB3BD9D-2F29-42D2-B27D-289BE1DFCF85}"/>
            </a:ext>
          </a:extLst>
        </xdr:cNvPr>
        <xdr:cNvSpPr txBox="1"/>
      </xdr:nvSpPr>
      <xdr:spPr>
        <a:xfrm>
          <a:off x="3582044" y="1758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82566</xdr:rowOff>
    </xdr:from>
    <xdr:ext cx="405111" cy="259045"/>
    <xdr:sp macro="" textlink="">
      <xdr:nvSpPr>
        <xdr:cNvPr id="429" name="n_2mainValue【港湾・漁港】&#10;有形固定資産減価償却率">
          <a:extLst>
            <a:ext uri="{FF2B5EF4-FFF2-40B4-BE49-F238E27FC236}">
              <a16:creationId xmlns:a16="http://schemas.microsoft.com/office/drawing/2014/main" id="{9F6AFA65-1824-4B17-9186-FF6DCF69D78F}"/>
            </a:ext>
          </a:extLst>
        </xdr:cNvPr>
        <xdr:cNvSpPr txBox="1"/>
      </xdr:nvSpPr>
      <xdr:spPr>
        <a:xfrm>
          <a:off x="2705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165116</xdr:rowOff>
    </xdr:from>
    <xdr:ext cx="405111" cy="259045"/>
    <xdr:sp macro="" textlink="">
      <xdr:nvSpPr>
        <xdr:cNvPr id="430" name="n_3mainValue【港湾・漁港】&#10;有形固定資産減価償却率">
          <a:extLst>
            <a:ext uri="{FF2B5EF4-FFF2-40B4-BE49-F238E27FC236}">
              <a16:creationId xmlns:a16="http://schemas.microsoft.com/office/drawing/2014/main" id="{B78F2052-4CA1-4CE6-8638-E156B28AD399}"/>
            </a:ext>
          </a:extLst>
        </xdr:cNvPr>
        <xdr:cNvSpPr txBox="1"/>
      </xdr:nvSpPr>
      <xdr:spPr>
        <a:xfrm>
          <a:off x="1816744" y="1731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147338</xdr:rowOff>
    </xdr:from>
    <xdr:ext cx="340478" cy="259045"/>
    <xdr:sp macro="" textlink="">
      <xdr:nvSpPr>
        <xdr:cNvPr id="431" name="n_4mainValue【港湾・漁港】&#10;有形固定資産減価償却率">
          <a:extLst>
            <a:ext uri="{FF2B5EF4-FFF2-40B4-BE49-F238E27FC236}">
              <a16:creationId xmlns:a16="http://schemas.microsoft.com/office/drawing/2014/main" id="{80BC2802-5E02-4064-98A5-9F736470F504}"/>
            </a:ext>
          </a:extLst>
        </xdr:cNvPr>
        <xdr:cNvSpPr txBox="1"/>
      </xdr:nvSpPr>
      <xdr:spPr>
        <a:xfrm>
          <a:off x="960061" y="16949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B03FE8EC-297D-4767-A4CB-57DDDBC046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A4677871-68B2-4D79-A257-E1686AF2F7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9D83F24-C972-48F2-9FC2-FE0A814AA2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6D51874E-C6D0-499A-B2AC-BDA1DB6E4B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80DCFA92-F956-4565-ABD4-A61C31D9ED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FB2257B8-333C-42A9-AA42-110F64B694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60BD797-C1DB-49CC-BA16-4D1051F0F3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5B4EC1E0-9984-40A1-A73F-FBE45193B89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2F8E66A2-502E-4D88-B673-7A8092C55B0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6230C995-3C96-468E-A457-575B25C62A4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AF92D71E-248E-405A-BFC5-90C5E24090F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BEC82688-B2A2-4788-8BAF-988C268FC15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21D9826A-E736-4BAF-BE46-1EF5B1F3778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3205E84B-26F1-4FE3-A34D-F822D352AED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EC8B95F9-FEA2-4C3A-A991-E4AF14E8EFE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71102C52-0EBA-4028-A363-5104117C03E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BDF274E-6895-4D27-804A-0934E9103C7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383F937F-A955-469A-A489-AB881B69771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B67D9392-89D3-4E9B-B488-B9CC7C33C5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28CDFE13-D42A-4AC0-B343-5F7E13967EE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7C2AF459-7CD4-40CE-B196-A55FFF196A2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AD6A5D76-F7AB-43DD-9105-796DAE83D5E8}"/>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6FF4EFFB-9F71-40FF-AEA8-7059B70CECA8}"/>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4839852D-5B47-4C6F-B6C8-A1745796D33E}"/>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07CDE7F4-EFA8-4D0B-B367-5F6F87A8E71E}"/>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D95061D6-3D3B-410F-9651-CE6FB95AC3FB}"/>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9B8DEB82-EB5C-4586-8FFF-00D845836197}"/>
            </a:ext>
          </a:extLst>
        </xdr:cNvPr>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0563A642-2593-49C1-9721-D617500917C1}"/>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05EED354-774E-4A09-BC7A-594C69697D42}"/>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3454FAF9-CD43-4023-B116-8E01A3582958}"/>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7B822A5F-D5B4-4259-A49C-2315FA5F1719}"/>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45156599-042E-4F18-A025-77BA7CC834D7}"/>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BC20B41-CD0B-4130-92B6-61E09C17EC7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CA1685F-59BA-4C25-8787-C4F3E08329F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9E6EB85-1618-4EC8-B7A4-25A083E8DF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7465F27-C4CD-4225-8668-FAD5123D99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A618A07-DAC2-4346-A2E3-5C2BCBA2691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103519</xdr:rowOff>
    </xdr:from>
    <xdr:to>
      <xdr:col>55</xdr:col>
      <xdr:colOff>50800</xdr:colOff>
      <xdr:row>105</xdr:row>
      <xdr:rowOff>33669</xdr:rowOff>
    </xdr:to>
    <xdr:sp macro="" textlink="">
      <xdr:nvSpPr>
        <xdr:cNvPr id="469" name="楕円 468">
          <a:extLst>
            <a:ext uri="{FF2B5EF4-FFF2-40B4-BE49-F238E27FC236}">
              <a16:creationId xmlns:a16="http://schemas.microsoft.com/office/drawing/2014/main" id="{6B8507BD-D218-4A63-94F8-8F9EDD0AF027}"/>
            </a:ext>
          </a:extLst>
        </xdr:cNvPr>
        <xdr:cNvSpPr/>
      </xdr:nvSpPr>
      <xdr:spPr>
        <a:xfrm>
          <a:off x="10426700" y="179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126396</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48D32B1C-F710-4B61-807B-9AF9CF69A800}"/>
            </a:ext>
          </a:extLst>
        </xdr:cNvPr>
        <xdr:cNvSpPr txBox="1"/>
      </xdr:nvSpPr>
      <xdr:spPr>
        <a:xfrm>
          <a:off x="10515600" y="177857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117411</xdr:rowOff>
    </xdr:from>
    <xdr:to>
      <xdr:col>50</xdr:col>
      <xdr:colOff>165100</xdr:colOff>
      <xdr:row>105</xdr:row>
      <xdr:rowOff>47561</xdr:rowOff>
    </xdr:to>
    <xdr:sp macro="" textlink="">
      <xdr:nvSpPr>
        <xdr:cNvPr id="471" name="楕円 470">
          <a:extLst>
            <a:ext uri="{FF2B5EF4-FFF2-40B4-BE49-F238E27FC236}">
              <a16:creationId xmlns:a16="http://schemas.microsoft.com/office/drawing/2014/main" id="{1F3E12BD-407B-479B-8218-DAB7ED9ED077}"/>
            </a:ext>
          </a:extLst>
        </xdr:cNvPr>
        <xdr:cNvSpPr/>
      </xdr:nvSpPr>
      <xdr:spPr>
        <a:xfrm>
          <a:off x="9588500" y="179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154319</xdr:rowOff>
    </xdr:from>
    <xdr:to>
      <xdr:col>55</xdr:col>
      <xdr:colOff>0</xdr:colOff>
      <xdr:row>104</xdr:row>
      <xdr:rowOff>168211</xdr:rowOff>
    </xdr:to>
    <xdr:cxnSp macro="">
      <xdr:nvCxnSpPr>
        <xdr:cNvPr id="472" name="直線コネクタ 471">
          <a:extLst>
            <a:ext uri="{FF2B5EF4-FFF2-40B4-BE49-F238E27FC236}">
              <a16:creationId xmlns:a16="http://schemas.microsoft.com/office/drawing/2014/main" id="{1EFD3BB4-DE90-4163-881F-3730EE4F7D60}"/>
            </a:ext>
          </a:extLst>
        </xdr:cNvPr>
        <xdr:cNvCxnSpPr/>
      </xdr:nvCxnSpPr>
      <xdr:spPr>
        <a:xfrm flipV="1">
          <a:off x="9639300" y="17985119"/>
          <a:ext cx="838200" cy="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138543</xdr:rowOff>
    </xdr:from>
    <xdr:to>
      <xdr:col>46</xdr:col>
      <xdr:colOff>38100</xdr:colOff>
      <xdr:row>105</xdr:row>
      <xdr:rowOff>68693</xdr:rowOff>
    </xdr:to>
    <xdr:sp macro="" textlink="">
      <xdr:nvSpPr>
        <xdr:cNvPr id="473" name="楕円 472">
          <a:extLst>
            <a:ext uri="{FF2B5EF4-FFF2-40B4-BE49-F238E27FC236}">
              <a16:creationId xmlns:a16="http://schemas.microsoft.com/office/drawing/2014/main" id="{62AB3C1A-A9A6-4ECC-B6AA-F6431DDE5EB4}"/>
            </a:ext>
          </a:extLst>
        </xdr:cNvPr>
        <xdr:cNvSpPr/>
      </xdr:nvSpPr>
      <xdr:spPr>
        <a:xfrm>
          <a:off x="8699500" y="1796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168211</xdr:rowOff>
    </xdr:from>
    <xdr:to>
      <xdr:col>50</xdr:col>
      <xdr:colOff>114300</xdr:colOff>
      <xdr:row>105</xdr:row>
      <xdr:rowOff>17893</xdr:rowOff>
    </xdr:to>
    <xdr:cxnSp macro="">
      <xdr:nvCxnSpPr>
        <xdr:cNvPr id="474" name="直線コネクタ 473">
          <a:extLst>
            <a:ext uri="{FF2B5EF4-FFF2-40B4-BE49-F238E27FC236}">
              <a16:creationId xmlns:a16="http://schemas.microsoft.com/office/drawing/2014/main" id="{E1E0B468-148F-41AF-A65A-2D8E4CC1FB17}"/>
            </a:ext>
          </a:extLst>
        </xdr:cNvPr>
        <xdr:cNvCxnSpPr/>
      </xdr:nvCxnSpPr>
      <xdr:spPr>
        <a:xfrm flipV="1">
          <a:off x="8750300" y="17999011"/>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18459</xdr:rowOff>
    </xdr:from>
    <xdr:to>
      <xdr:col>41</xdr:col>
      <xdr:colOff>101600</xdr:colOff>
      <xdr:row>103</xdr:row>
      <xdr:rowOff>120059</xdr:rowOff>
    </xdr:to>
    <xdr:sp macro="" textlink="">
      <xdr:nvSpPr>
        <xdr:cNvPr id="475" name="楕円 474">
          <a:extLst>
            <a:ext uri="{FF2B5EF4-FFF2-40B4-BE49-F238E27FC236}">
              <a16:creationId xmlns:a16="http://schemas.microsoft.com/office/drawing/2014/main" id="{1D9AC76D-8B0B-42DC-AD16-01C90C632377}"/>
            </a:ext>
          </a:extLst>
        </xdr:cNvPr>
        <xdr:cNvSpPr/>
      </xdr:nvSpPr>
      <xdr:spPr>
        <a:xfrm>
          <a:off x="7810500" y="176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69259</xdr:rowOff>
    </xdr:from>
    <xdr:to>
      <xdr:col>45</xdr:col>
      <xdr:colOff>177800</xdr:colOff>
      <xdr:row>105</xdr:row>
      <xdr:rowOff>17893</xdr:rowOff>
    </xdr:to>
    <xdr:cxnSp macro="">
      <xdr:nvCxnSpPr>
        <xdr:cNvPr id="476" name="直線コネクタ 475">
          <a:extLst>
            <a:ext uri="{FF2B5EF4-FFF2-40B4-BE49-F238E27FC236}">
              <a16:creationId xmlns:a16="http://schemas.microsoft.com/office/drawing/2014/main" id="{26BE3672-6069-4C16-8015-B15E13514012}"/>
            </a:ext>
          </a:extLst>
        </xdr:cNvPr>
        <xdr:cNvCxnSpPr/>
      </xdr:nvCxnSpPr>
      <xdr:spPr>
        <a:xfrm>
          <a:off x="7861300" y="17728609"/>
          <a:ext cx="889000" cy="2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24840</xdr:rowOff>
    </xdr:from>
    <xdr:to>
      <xdr:col>36</xdr:col>
      <xdr:colOff>165100</xdr:colOff>
      <xdr:row>108</xdr:row>
      <xdr:rowOff>126440</xdr:rowOff>
    </xdr:to>
    <xdr:sp macro="" textlink="">
      <xdr:nvSpPr>
        <xdr:cNvPr id="477" name="楕円 476">
          <a:extLst>
            <a:ext uri="{FF2B5EF4-FFF2-40B4-BE49-F238E27FC236}">
              <a16:creationId xmlns:a16="http://schemas.microsoft.com/office/drawing/2014/main" id="{98D60F54-907A-4444-BC1C-8142D9B6AEE2}"/>
            </a:ext>
          </a:extLst>
        </xdr:cNvPr>
        <xdr:cNvSpPr/>
      </xdr:nvSpPr>
      <xdr:spPr>
        <a:xfrm>
          <a:off x="6921500" y="185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69259</xdr:rowOff>
    </xdr:from>
    <xdr:to>
      <xdr:col>41</xdr:col>
      <xdr:colOff>50800</xdr:colOff>
      <xdr:row>108</xdr:row>
      <xdr:rowOff>75640</xdr:rowOff>
    </xdr:to>
    <xdr:cxnSp macro="">
      <xdr:nvCxnSpPr>
        <xdr:cNvPr id="478" name="直線コネクタ 477">
          <a:extLst>
            <a:ext uri="{FF2B5EF4-FFF2-40B4-BE49-F238E27FC236}">
              <a16:creationId xmlns:a16="http://schemas.microsoft.com/office/drawing/2014/main" id="{5BEC8F26-2113-4F8C-AD38-0FD24125ADE1}"/>
            </a:ext>
          </a:extLst>
        </xdr:cNvPr>
        <xdr:cNvCxnSpPr/>
      </xdr:nvCxnSpPr>
      <xdr:spPr>
        <a:xfrm flipV="1">
          <a:off x="6972300" y="17728609"/>
          <a:ext cx="889000" cy="86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13A4B0D4-6216-4439-BE16-ECBB434A4A3D}"/>
            </a:ext>
          </a:extLst>
        </xdr:cNvPr>
        <xdr:cNvSpPr txBox="1"/>
      </xdr:nvSpPr>
      <xdr:spPr>
        <a:xfrm>
          <a:off x="9327095" y="1848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A5E8D6A5-B4F7-4FAD-8E1C-EA0DC346C416}"/>
            </a:ext>
          </a:extLst>
        </xdr:cNvPr>
        <xdr:cNvSpPr txBox="1"/>
      </xdr:nvSpPr>
      <xdr:spPr>
        <a:xfrm>
          <a:off x="84507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DD319377-FEB5-4E3F-8E73-27C954F4541B}"/>
            </a:ext>
          </a:extLst>
        </xdr:cNvPr>
        <xdr:cNvSpPr txBox="1"/>
      </xdr:nvSpPr>
      <xdr:spPr>
        <a:xfrm>
          <a:off x="7561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484F574A-808F-4640-9A37-D14640A2AEEA}"/>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64088</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BDD4A439-CB46-469E-B05B-885B4493AB31}"/>
            </a:ext>
          </a:extLst>
        </xdr:cNvPr>
        <xdr:cNvSpPr txBox="1"/>
      </xdr:nvSpPr>
      <xdr:spPr>
        <a:xfrm>
          <a:off x="9281505" y="17723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85220</xdr:rowOff>
    </xdr:from>
    <xdr:ext cx="690189" cy="259045"/>
    <xdr:sp macro="" textlink="">
      <xdr:nvSpPr>
        <xdr:cNvPr id="484" name="n_2mainValue【港湾・漁港】&#10;一人当たり有形固定資産（償却資産）額">
          <a:extLst>
            <a:ext uri="{FF2B5EF4-FFF2-40B4-BE49-F238E27FC236}">
              <a16:creationId xmlns:a16="http://schemas.microsoft.com/office/drawing/2014/main" id="{F54EBFB5-9BB5-453C-8FEB-3FBA4CD531E1}"/>
            </a:ext>
          </a:extLst>
        </xdr:cNvPr>
        <xdr:cNvSpPr txBox="1"/>
      </xdr:nvSpPr>
      <xdr:spPr>
        <a:xfrm>
          <a:off x="8405205" y="17744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136586</xdr:rowOff>
    </xdr:from>
    <xdr:ext cx="690189" cy="259045"/>
    <xdr:sp macro="" textlink="">
      <xdr:nvSpPr>
        <xdr:cNvPr id="485" name="n_3mainValue【港湾・漁港】&#10;一人当たり有形固定資産（償却資産）額">
          <a:extLst>
            <a:ext uri="{FF2B5EF4-FFF2-40B4-BE49-F238E27FC236}">
              <a16:creationId xmlns:a16="http://schemas.microsoft.com/office/drawing/2014/main" id="{99FC7F48-B28D-4435-90DD-F96537FCA224}"/>
            </a:ext>
          </a:extLst>
        </xdr:cNvPr>
        <xdr:cNvSpPr txBox="1"/>
      </xdr:nvSpPr>
      <xdr:spPr>
        <a:xfrm>
          <a:off x="7516205" y="17453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117567</xdr:rowOff>
    </xdr:from>
    <xdr:ext cx="469744" cy="259045"/>
    <xdr:sp macro="" textlink="">
      <xdr:nvSpPr>
        <xdr:cNvPr id="486" name="n_4mainValue【港湾・漁港】&#10;一人当たり有形固定資産（償却資産）額">
          <a:extLst>
            <a:ext uri="{FF2B5EF4-FFF2-40B4-BE49-F238E27FC236}">
              <a16:creationId xmlns:a16="http://schemas.microsoft.com/office/drawing/2014/main" id="{CE6B6980-B2B0-456B-B276-487AE40B4021}"/>
            </a:ext>
          </a:extLst>
        </xdr:cNvPr>
        <xdr:cNvSpPr txBox="1"/>
      </xdr:nvSpPr>
      <xdr:spPr>
        <a:xfrm>
          <a:off x="6737428" y="186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34365A93-1942-4971-954D-A9DC741392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8899F1DD-A968-4521-8627-B530513471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1B3EA4DA-A212-44EE-B8D4-7AB13B538C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4DDF778-2EC7-4AB9-A0C5-58152AEB39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166819CA-BEF2-4CE3-8FC9-B41E93EDB3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5106FA57-0DC8-4110-9FFC-E74F4400E3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924D8324-6CB1-42B6-B9E1-19C619D83A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55E5A2E-5AD1-459F-89BC-838A9721000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29C69DFA-4439-4C14-A480-3089AFA0FE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AFF76E01-EDA1-4583-BBBD-841962A972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E49EAA2F-B5C3-4211-974F-F8A157E8FE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7477FEEE-3860-4462-8601-533D8C1BBB4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B27D2293-18D8-45D5-80F8-2D6DBDA214D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58DFEA37-7C61-47A2-8626-EB5FE1156EB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86714159-44D0-486A-B664-694B0350C4B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10B539F1-C1C9-4813-81F4-6BD1F39A72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E5613C6B-5756-415E-973E-714E89B9A64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64254FAB-72C9-4E49-924D-B6403261578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C5DAF524-71DA-4178-B7D5-374D3420CAD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A818F419-F331-45E6-B074-3A356B892F5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9B3378B1-AAE6-485F-AEDE-D23BC361718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338A5634-6EAE-4264-82BF-3223388D54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CC1CC4E5-D7A1-4E98-8EA4-9798F3F638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443D1EAC-9A3B-4C93-919E-99763C451817}"/>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75171BB3-D614-4B7F-90B1-D9FD7EA6B9C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A68AED2F-587B-49DC-BDEF-39D270B99326}"/>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E1B46469-9B77-4754-A51E-1986CE6AA5F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422CCB2F-682A-4E33-ACB2-EA6A64F289B8}"/>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4A7AA230-1B08-4054-933F-A66465E3931B}"/>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6BB2B434-2191-4F93-901F-C6906199DFEA}"/>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A14C0704-D13F-4404-87E8-0526FD2BE63F}"/>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C6338DAB-7C29-4EE5-8C68-8AA914CE5604}"/>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F85A6AED-6932-462C-B081-A6F93FB23BB2}"/>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BCA7608A-E226-4173-A357-5ED24C3D3E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A7B0A7A-DCA2-404A-9194-FE32D33423B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86BC37B-FFC4-478C-BFDC-36B27ACF71C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B70D5DA-0756-4D0A-ACDA-92F6D1DD01D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5FE8C3F-AFA8-4C98-9310-20A3BA5FD0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6AF3388-01D0-4A59-9428-5215AA6E11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6" name="楕円 525">
          <a:extLst>
            <a:ext uri="{FF2B5EF4-FFF2-40B4-BE49-F238E27FC236}">
              <a16:creationId xmlns:a16="http://schemas.microsoft.com/office/drawing/2014/main" id="{C97D8870-AE97-475C-965D-9A54A81251D6}"/>
            </a:ext>
          </a:extLst>
        </xdr:cNvPr>
        <xdr:cNvSpPr/>
      </xdr:nvSpPr>
      <xdr:spPr>
        <a:xfrm>
          <a:off x="16268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64787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82572F77-4D0E-4BC6-8885-DC4AA9A9547A}"/>
            </a:ext>
          </a:extLst>
        </xdr:cNvPr>
        <xdr:cNvSpPr txBox="1"/>
      </xdr:nvSpPr>
      <xdr:spPr>
        <a:xfrm>
          <a:off x="16357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528" name="楕円 527">
          <a:extLst>
            <a:ext uri="{FF2B5EF4-FFF2-40B4-BE49-F238E27FC236}">
              <a16:creationId xmlns:a16="http://schemas.microsoft.com/office/drawing/2014/main" id="{289F1299-3D4B-4B4D-9F86-829F75CD0221}"/>
            </a:ext>
          </a:extLst>
        </xdr:cNvPr>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137160</xdr:rowOff>
    </xdr:to>
    <xdr:cxnSp macro="">
      <xdr:nvCxnSpPr>
        <xdr:cNvPr id="529" name="直線コネクタ 528">
          <a:extLst>
            <a:ext uri="{FF2B5EF4-FFF2-40B4-BE49-F238E27FC236}">
              <a16:creationId xmlns:a16="http://schemas.microsoft.com/office/drawing/2014/main" id="{1F42EAE2-EB1B-4C9D-9781-C1B262F07121}"/>
            </a:ext>
          </a:extLst>
        </xdr:cNvPr>
        <xdr:cNvCxnSpPr/>
      </xdr:nvCxnSpPr>
      <xdr:spPr>
        <a:xfrm>
          <a:off x="15481300" y="6614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31750</xdr:rowOff>
    </xdr:from>
    <xdr:to>
      <xdr:col>76</xdr:col>
      <xdr:colOff>165100</xdr:colOff>
      <xdr:row>38</xdr:row>
      <xdr:rowOff>133350</xdr:rowOff>
    </xdr:to>
    <xdr:sp macro="" textlink="">
      <xdr:nvSpPr>
        <xdr:cNvPr id="530" name="楕円 529">
          <a:extLst>
            <a:ext uri="{FF2B5EF4-FFF2-40B4-BE49-F238E27FC236}">
              <a16:creationId xmlns:a16="http://schemas.microsoft.com/office/drawing/2014/main" id="{01F8CF62-A00B-44EB-8760-D3293E2539A5}"/>
            </a:ext>
          </a:extLst>
        </xdr:cNvPr>
        <xdr:cNvSpPr/>
      </xdr:nvSpPr>
      <xdr:spPr>
        <a:xfrm>
          <a:off x="14541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82550</xdr:rowOff>
    </xdr:from>
    <xdr:to>
      <xdr:col>81</xdr:col>
      <xdr:colOff>50800</xdr:colOff>
      <xdr:row>38</xdr:row>
      <xdr:rowOff>99060</xdr:rowOff>
    </xdr:to>
    <xdr:cxnSp macro="">
      <xdr:nvCxnSpPr>
        <xdr:cNvPr id="531" name="直線コネクタ 530">
          <a:extLst>
            <a:ext uri="{FF2B5EF4-FFF2-40B4-BE49-F238E27FC236}">
              <a16:creationId xmlns:a16="http://schemas.microsoft.com/office/drawing/2014/main" id="{537F81AD-4976-4B3E-AED4-EF19E8D433E6}"/>
            </a:ext>
          </a:extLst>
        </xdr:cNvPr>
        <xdr:cNvCxnSpPr/>
      </xdr:nvCxnSpPr>
      <xdr:spPr>
        <a:xfrm>
          <a:off x="14592300" y="659765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2" name="楕円 531">
          <a:extLst>
            <a:ext uri="{FF2B5EF4-FFF2-40B4-BE49-F238E27FC236}">
              <a16:creationId xmlns:a16="http://schemas.microsoft.com/office/drawing/2014/main" id="{FF29E604-16A1-4DE9-9AF8-44203E20035C}"/>
            </a:ext>
          </a:extLst>
        </xdr:cNvPr>
        <xdr:cNvSpPr/>
      </xdr:nvSpPr>
      <xdr:spPr>
        <a:xfrm>
          <a:off x="1365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60960</xdr:rowOff>
    </xdr:from>
    <xdr:to>
      <xdr:col>76</xdr:col>
      <xdr:colOff>114300</xdr:colOff>
      <xdr:row>38</xdr:row>
      <xdr:rowOff>82550</xdr:rowOff>
    </xdr:to>
    <xdr:cxnSp macro="">
      <xdr:nvCxnSpPr>
        <xdr:cNvPr id="533" name="直線コネクタ 532">
          <a:extLst>
            <a:ext uri="{FF2B5EF4-FFF2-40B4-BE49-F238E27FC236}">
              <a16:creationId xmlns:a16="http://schemas.microsoft.com/office/drawing/2014/main" id="{87FE49B6-5D38-4D47-B6A7-923E68FDCCAD}"/>
            </a:ext>
          </a:extLst>
        </xdr:cNvPr>
        <xdr:cNvCxnSpPr/>
      </xdr:nvCxnSpPr>
      <xdr:spPr>
        <a:xfrm>
          <a:off x="13703300" y="657606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534" name="楕円 533">
          <a:extLst>
            <a:ext uri="{FF2B5EF4-FFF2-40B4-BE49-F238E27FC236}">
              <a16:creationId xmlns:a16="http://schemas.microsoft.com/office/drawing/2014/main" id="{A6FFDFF8-37FD-449F-B05E-260E046C603C}"/>
            </a:ext>
          </a:extLst>
        </xdr:cNvPr>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60960</xdr:rowOff>
    </xdr:from>
    <xdr:to>
      <xdr:col>71</xdr:col>
      <xdr:colOff>177800</xdr:colOff>
      <xdr:row>39</xdr:row>
      <xdr:rowOff>64770</xdr:rowOff>
    </xdr:to>
    <xdr:cxnSp macro="">
      <xdr:nvCxnSpPr>
        <xdr:cNvPr id="535" name="直線コネクタ 534">
          <a:extLst>
            <a:ext uri="{FF2B5EF4-FFF2-40B4-BE49-F238E27FC236}">
              <a16:creationId xmlns:a16="http://schemas.microsoft.com/office/drawing/2014/main" id="{877F9E6B-F562-465D-BD4D-77BFA9250DC6}"/>
            </a:ext>
          </a:extLst>
        </xdr:cNvPr>
        <xdr:cNvCxnSpPr/>
      </xdr:nvCxnSpPr>
      <xdr:spPr>
        <a:xfrm flipV="1">
          <a:off x="12814300" y="6576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B4954BD3-9D9F-4359-9D1A-6E282174A3C4}"/>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42E829F1-C0D2-48DF-928C-F4CE42F414E1}"/>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D4A3D20B-DC71-47D0-9C21-8196E0C62334}"/>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8CA7C1C3-BB0B-4D0E-B3B2-2F1487E8CF85}"/>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2A76A31C-C987-4AE4-ABB4-B58E4FD0FE03}"/>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124477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E6F1A980-EAD4-49E0-A95B-419816FC1986}"/>
            </a:ext>
          </a:extLst>
        </xdr:cNvPr>
        <xdr:cNvSpPr txBox="1"/>
      </xdr:nvSpPr>
      <xdr:spPr>
        <a:xfrm>
          <a:off x="14389744" y="663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102887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DC66BBB2-9369-4E87-ABCB-71714C78F13B}"/>
            </a:ext>
          </a:extLst>
        </xdr:cNvPr>
        <xdr:cNvSpPr txBox="1"/>
      </xdr:nvSpPr>
      <xdr:spPr>
        <a:xfrm>
          <a:off x="13500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1A3D7950-6F9A-4791-92F4-8E62E1722346}"/>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B033216B-FF22-4B3D-BDAA-3F23308ECA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77589306-1892-459F-9E45-8E1EC8A783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197D143E-5D41-47BA-9ED5-F7DD05A295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344BE1F5-B56C-491D-BD97-918EF8F583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1A22604D-690C-4C26-8342-C94C18CAFE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9B79E180-5264-4EFF-B65D-22EA319A6F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8C3AF39C-A25C-46EA-B7D7-53F739A21D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110E4D48-F96B-40B9-94A9-66085E2FAC5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143E03D3-8EC2-4CF7-8BC7-71B11D8453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2D6CC362-B6A4-42B6-8097-9DF2B609B8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0895891F-21B1-4185-9223-32052AA7B5A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19DE4756-D204-454F-B56D-FAFA6B2160D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D652616A-BDF4-41DA-AB67-C175A0ABD34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473E240C-79B2-46F6-865C-8309679BA2E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61A6BC4C-7BB0-4A29-853E-FAC111C6FE7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9C8EE818-D1F8-41D6-A02C-8E5F83BAD3C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E7C51481-EB3D-407E-B8AC-895C513CF3A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FD8213B1-B4E6-4FB6-A66B-5FCB105E8CD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8C59F85D-7EEA-4AE0-AD96-6F2F07505B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92D054D-6C1C-41F9-B001-63FBD87DE1A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96C20B2-9F90-4DE3-8366-098DC68880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28F71104-DD94-4314-BAF0-0E1C00044A79}"/>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1D988727-05A7-487D-B34B-0B426787B65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2D7CA5E3-5A7F-424D-91A0-581E6ADEB1B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C47B82BC-00C2-424C-9BDA-EB0F23352466}"/>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3CF94A17-19C8-452C-824D-23BE4C59CA52}"/>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84964047-FF85-4D66-AB97-DFBD7D55272C}"/>
            </a:ext>
          </a:extLst>
        </xdr:cNvPr>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E5E9170F-9423-483F-B759-8BCAAC2842A4}"/>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CFF8A040-C0B2-4274-B509-009E9BF82BF4}"/>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DA2B0BD6-921B-4BC6-B3A8-1FD515A5B5C1}"/>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1D93F958-9C97-4894-A301-31D9E4A649AE}"/>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58641CB4-4A87-4F59-958A-BFC198749BF9}"/>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CD477633-9EF3-4FD4-A2C3-A662CE0053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19D21AF-2D7B-493A-83E5-4089D92356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0B8DD1B-5A8B-4A1C-826A-0004664D6F2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B369362-38FB-43A5-8ADC-BEA1C24625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230C06C-6422-4DFD-BDC4-5D26D06D50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71120</xdr:rowOff>
    </xdr:from>
    <xdr:to>
      <xdr:col>116</xdr:col>
      <xdr:colOff>114300</xdr:colOff>
      <xdr:row>36</xdr:row>
      <xdr:rowOff>1270</xdr:rowOff>
    </xdr:to>
    <xdr:sp macro="" textlink="">
      <xdr:nvSpPr>
        <xdr:cNvPr id="581" name="楕円 580">
          <a:extLst>
            <a:ext uri="{FF2B5EF4-FFF2-40B4-BE49-F238E27FC236}">
              <a16:creationId xmlns:a16="http://schemas.microsoft.com/office/drawing/2014/main" id="{107F200B-76EC-4375-BC81-3B69419E99A3}"/>
            </a:ext>
          </a:extLst>
        </xdr:cNvPr>
        <xdr:cNvSpPr/>
      </xdr:nvSpPr>
      <xdr:spPr>
        <a:xfrm>
          <a:off x="22110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93997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92544257-7BFE-42F4-97E8-DA2159620428}"/>
            </a:ext>
          </a:extLst>
        </xdr:cNvPr>
        <xdr:cNvSpPr txBox="1"/>
      </xdr:nvSpPr>
      <xdr:spPr>
        <a:xfrm>
          <a:off x="22199600"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91694</xdr:rowOff>
    </xdr:from>
    <xdr:to>
      <xdr:col>112</xdr:col>
      <xdr:colOff>38100</xdr:colOff>
      <xdr:row>36</xdr:row>
      <xdr:rowOff>21844</xdr:rowOff>
    </xdr:to>
    <xdr:sp macro="" textlink="">
      <xdr:nvSpPr>
        <xdr:cNvPr id="583" name="楕円 582">
          <a:extLst>
            <a:ext uri="{FF2B5EF4-FFF2-40B4-BE49-F238E27FC236}">
              <a16:creationId xmlns:a16="http://schemas.microsoft.com/office/drawing/2014/main" id="{D9250312-4558-4C4C-A690-1FFB00A30416}"/>
            </a:ext>
          </a:extLst>
        </xdr:cNvPr>
        <xdr:cNvSpPr/>
      </xdr:nvSpPr>
      <xdr:spPr>
        <a:xfrm>
          <a:off x="21272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121920</xdr:rowOff>
    </xdr:from>
    <xdr:to>
      <xdr:col>116</xdr:col>
      <xdr:colOff>63500</xdr:colOff>
      <xdr:row>35</xdr:row>
      <xdr:rowOff>142494</xdr:rowOff>
    </xdr:to>
    <xdr:cxnSp macro="">
      <xdr:nvCxnSpPr>
        <xdr:cNvPr id="584" name="直線コネクタ 583">
          <a:extLst>
            <a:ext uri="{FF2B5EF4-FFF2-40B4-BE49-F238E27FC236}">
              <a16:creationId xmlns:a16="http://schemas.microsoft.com/office/drawing/2014/main" id="{04B802E7-E7B7-44EB-9E98-7BEF271FF1BE}"/>
            </a:ext>
          </a:extLst>
        </xdr:cNvPr>
        <xdr:cNvCxnSpPr/>
      </xdr:nvCxnSpPr>
      <xdr:spPr>
        <a:xfrm flipV="1">
          <a:off x="21323300" y="612267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109982</xdr:rowOff>
    </xdr:from>
    <xdr:to>
      <xdr:col>107</xdr:col>
      <xdr:colOff>101600</xdr:colOff>
      <xdr:row>36</xdr:row>
      <xdr:rowOff>40132</xdr:rowOff>
    </xdr:to>
    <xdr:sp macro="" textlink="">
      <xdr:nvSpPr>
        <xdr:cNvPr id="585" name="楕円 584">
          <a:extLst>
            <a:ext uri="{FF2B5EF4-FFF2-40B4-BE49-F238E27FC236}">
              <a16:creationId xmlns:a16="http://schemas.microsoft.com/office/drawing/2014/main" id="{1210CA85-99CA-4DA1-BC87-561E97AA295F}"/>
            </a:ext>
          </a:extLst>
        </xdr:cNvPr>
        <xdr:cNvSpPr/>
      </xdr:nvSpPr>
      <xdr:spPr>
        <a:xfrm>
          <a:off x="20383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142494</xdr:rowOff>
    </xdr:from>
    <xdr:to>
      <xdr:col>111</xdr:col>
      <xdr:colOff>177800</xdr:colOff>
      <xdr:row>35</xdr:row>
      <xdr:rowOff>160782</xdr:rowOff>
    </xdr:to>
    <xdr:cxnSp macro="">
      <xdr:nvCxnSpPr>
        <xdr:cNvPr id="586" name="直線コネクタ 585">
          <a:extLst>
            <a:ext uri="{FF2B5EF4-FFF2-40B4-BE49-F238E27FC236}">
              <a16:creationId xmlns:a16="http://schemas.microsoft.com/office/drawing/2014/main" id="{AFEC8A1E-FB5D-4326-BC2C-3A1C846B68D0}"/>
            </a:ext>
          </a:extLst>
        </xdr:cNvPr>
        <xdr:cNvCxnSpPr/>
      </xdr:nvCxnSpPr>
      <xdr:spPr>
        <a:xfrm flipV="1">
          <a:off x="20434300" y="6143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123698</xdr:rowOff>
    </xdr:from>
    <xdr:to>
      <xdr:col>102</xdr:col>
      <xdr:colOff>165100</xdr:colOff>
      <xdr:row>36</xdr:row>
      <xdr:rowOff>53848</xdr:rowOff>
    </xdr:to>
    <xdr:sp macro="" textlink="">
      <xdr:nvSpPr>
        <xdr:cNvPr id="587" name="楕円 586">
          <a:extLst>
            <a:ext uri="{FF2B5EF4-FFF2-40B4-BE49-F238E27FC236}">
              <a16:creationId xmlns:a16="http://schemas.microsoft.com/office/drawing/2014/main" id="{25E97664-27D6-4EF7-802F-FD6A44A4BB29}"/>
            </a:ext>
          </a:extLst>
        </xdr:cNvPr>
        <xdr:cNvSpPr/>
      </xdr:nvSpPr>
      <xdr:spPr>
        <a:xfrm>
          <a:off x="19494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160782</xdr:rowOff>
    </xdr:from>
    <xdr:to>
      <xdr:col>107</xdr:col>
      <xdr:colOff>50800</xdr:colOff>
      <xdr:row>36</xdr:row>
      <xdr:rowOff>3048</xdr:rowOff>
    </xdr:to>
    <xdr:cxnSp macro="">
      <xdr:nvCxnSpPr>
        <xdr:cNvPr id="588" name="直線コネクタ 587">
          <a:extLst>
            <a:ext uri="{FF2B5EF4-FFF2-40B4-BE49-F238E27FC236}">
              <a16:creationId xmlns:a16="http://schemas.microsoft.com/office/drawing/2014/main" id="{34209473-F0A5-4B19-A2E0-21A788849DB6}"/>
            </a:ext>
          </a:extLst>
        </xdr:cNvPr>
        <xdr:cNvCxnSpPr/>
      </xdr:nvCxnSpPr>
      <xdr:spPr>
        <a:xfrm flipV="1">
          <a:off x="19545300" y="61615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59690</xdr:rowOff>
    </xdr:from>
    <xdr:to>
      <xdr:col>98</xdr:col>
      <xdr:colOff>38100</xdr:colOff>
      <xdr:row>36</xdr:row>
      <xdr:rowOff>161290</xdr:rowOff>
    </xdr:to>
    <xdr:sp macro="" textlink="">
      <xdr:nvSpPr>
        <xdr:cNvPr id="589" name="楕円 588">
          <a:extLst>
            <a:ext uri="{FF2B5EF4-FFF2-40B4-BE49-F238E27FC236}">
              <a16:creationId xmlns:a16="http://schemas.microsoft.com/office/drawing/2014/main" id="{6450CE2C-3C4F-452F-BD88-A298733ED36B}"/>
            </a:ext>
          </a:extLst>
        </xdr:cNvPr>
        <xdr:cNvSpPr/>
      </xdr:nvSpPr>
      <xdr:spPr>
        <a:xfrm>
          <a:off x="18605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3048</xdr:rowOff>
    </xdr:from>
    <xdr:to>
      <xdr:col>102</xdr:col>
      <xdr:colOff>114300</xdr:colOff>
      <xdr:row>36</xdr:row>
      <xdr:rowOff>110490</xdr:rowOff>
    </xdr:to>
    <xdr:cxnSp macro="">
      <xdr:nvCxnSpPr>
        <xdr:cNvPr id="590" name="直線コネクタ 589">
          <a:extLst>
            <a:ext uri="{FF2B5EF4-FFF2-40B4-BE49-F238E27FC236}">
              <a16:creationId xmlns:a16="http://schemas.microsoft.com/office/drawing/2014/main" id="{469DEBAC-3247-4F07-A807-6AA989E91A5C}"/>
            </a:ext>
          </a:extLst>
        </xdr:cNvPr>
        <xdr:cNvCxnSpPr/>
      </xdr:nvCxnSpPr>
      <xdr:spPr>
        <a:xfrm flipV="1">
          <a:off x="18656300" y="6175248"/>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82534FC4-3B14-4EEC-A27B-9170C00D6916}"/>
            </a:ext>
          </a:extLst>
        </xdr:cNvPr>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2934B32C-65AA-406C-85D0-C748134BF6D3}"/>
            </a:ext>
          </a:extLst>
        </xdr:cNvPr>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1CFB06DF-C9BE-42BC-90BA-73484A9F8D7F}"/>
            </a:ext>
          </a:extLst>
        </xdr:cNvPr>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35687257-C243-4A0A-89BE-02986B11DE34}"/>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38371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7B0A52F8-539A-413B-A06A-2186FA07337B}"/>
            </a:ext>
          </a:extLst>
        </xdr:cNvPr>
        <xdr:cNvSpPr txBox="1"/>
      </xdr:nvSpPr>
      <xdr:spPr>
        <a:xfrm>
          <a:off x="21075727" y="58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56659</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C4EBA7AF-877F-4557-8F5C-9EDF8F9838B9}"/>
            </a:ext>
          </a:extLst>
        </xdr:cNvPr>
        <xdr:cNvSpPr txBox="1"/>
      </xdr:nvSpPr>
      <xdr:spPr>
        <a:xfrm>
          <a:off x="201994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70375</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AC238C37-2B97-4919-AFF0-80BC0FAB334F}"/>
            </a:ext>
          </a:extLst>
        </xdr:cNvPr>
        <xdr:cNvSpPr txBox="1"/>
      </xdr:nvSpPr>
      <xdr:spPr>
        <a:xfrm>
          <a:off x="19310427" y="58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6367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57E4546A-A31F-436F-968B-5DE892E97E75}"/>
            </a:ext>
          </a:extLst>
        </xdr:cNvPr>
        <xdr:cNvSpPr txBox="1"/>
      </xdr:nvSpPr>
      <xdr:spPr>
        <a:xfrm>
          <a:off x="184214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D5014147-3635-46F1-827C-CEC9FC046C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63F141E7-E12F-4480-8850-D9F15CEF51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197EDD0D-A821-4886-A530-036F71B223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A4FDA37E-1D02-43FE-B386-4CCC5A00159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C0965F65-B9A8-4FE5-979E-99F956EA12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BB7A3D96-1AB4-4B43-A7FF-58C2C2E8FE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8B378E8D-BB3E-46D0-8E49-BBF5A989D0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6E973F57-1C68-48DD-8768-3AB55AF5DF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35DB7050-B680-4C4F-BC9E-167FDC2D9C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834022BA-031D-45B2-88E8-2CA92BEFAF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BEB2E48C-7926-45DD-A692-E741235DBE6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1AF2A51D-ED00-422C-941C-CBBC6E59C0E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446E5325-11DE-4893-B698-65B079A3A18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A0B294C9-F88D-4A78-97CC-775B7D63B41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42621751-D9D1-4E7D-8F95-1D25C4AC552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FF0746E5-26CF-4AEB-870C-0C2297785FB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6A30BA4F-FD43-4538-B62D-840C883CAB0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5E579C8A-4A58-4031-9272-B26E1BD07B0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B793D913-03E0-4114-9948-1EA865649EA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8F1DA6EC-B496-4C02-A6CC-5975E2C7DB3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6649FD17-6633-41B0-A202-51BFC54F927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C648B61A-196F-4F4E-9A8B-E4D3D1FB24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37B97B21-7671-4CAC-9F04-CCE86AD1FAA3}"/>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2D75C0B0-6CC8-4C16-B45C-F0450DD854DE}"/>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BFB4AD79-F1DF-4FBC-AF26-812E47D1DCBC}"/>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5BD39D2E-57A5-4B1B-BF7F-9349FC66CF39}"/>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9B8777AC-1200-494D-9DA6-A464DF350F13}"/>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F6332DE2-3D97-4C09-98F4-9EAAAA9B5479}"/>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A97A217C-7824-4119-9652-B0B64C7C28E4}"/>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BA682627-E6E6-44B7-87EA-A57B44DA2B15}"/>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AD2EBF0D-7FB3-4268-BE5A-99EF1249E5D7}"/>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73BE20CE-42A1-40D7-951D-1D9D0CA520E2}"/>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54FFFE45-7526-4A7C-8032-5FEEF81EAF94}"/>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69806896-B1FA-4954-9B38-460124E8C6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D9F7560-FA12-4048-B0C6-9538739EE6D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17247C1-87E2-4EB2-A339-901F559895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C327A030-F257-4D95-B1CA-287F15AC0D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030C717-888E-4945-9246-24A7FFFF2D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xdr:rowOff>
    </xdr:from>
    <xdr:to>
      <xdr:col>85</xdr:col>
      <xdr:colOff>177800</xdr:colOff>
      <xdr:row>59</xdr:row>
      <xdr:rowOff>117094</xdr:rowOff>
    </xdr:to>
    <xdr:sp macro="" textlink="">
      <xdr:nvSpPr>
        <xdr:cNvPr id="637" name="楕円 636">
          <a:extLst>
            <a:ext uri="{FF2B5EF4-FFF2-40B4-BE49-F238E27FC236}">
              <a16:creationId xmlns:a16="http://schemas.microsoft.com/office/drawing/2014/main" id="{8663D023-8B39-4630-875F-3128A1EC5245}"/>
            </a:ext>
          </a:extLst>
        </xdr:cNvPr>
        <xdr:cNvSpPr/>
      </xdr:nvSpPr>
      <xdr:spPr>
        <a:xfrm>
          <a:off x="16268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165371</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4FFF2CC7-FB98-48F7-8D4D-390824C0946C}"/>
            </a:ext>
          </a:extLst>
        </xdr:cNvPr>
        <xdr:cNvSpPr txBox="1"/>
      </xdr:nvSpPr>
      <xdr:spPr>
        <a:xfrm>
          <a:off x="16357600"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168656</xdr:rowOff>
    </xdr:from>
    <xdr:to>
      <xdr:col>81</xdr:col>
      <xdr:colOff>101600</xdr:colOff>
      <xdr:row>59</xdr:row>
      <xdr:rowOff>98806</xdr:rowOff>
    </xdr:to>
    <xdr:sp macro="" textlink="">
      <xdr:nvSpPr>
        <xdr:cNvPr id="639" name="楕円 638">
          <a:extLst>
            <a:ext uri="{FF2B5EF4-FFF2-40B4-BE49-F238E27FC236}">
              <a16:creationId xmlns:a16="http://schemas.microsoft.com/office/drawing/2014/main" id="{FEDD9E1C-11BF-4AF7-96AF-5748EC90E30C}"/>
            </a:ext>
          </a:extLst>
        </xdr:cNvPr>
        <xdr:cNvSpPr/>
      </xdr:nvSpPr>
      <xdr:spPr>
        <a:xfrm>
          <a:off x="15430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48006</xdr:rowOff>
    </xdr:from>
    <xdr:to>
      <xdr:col>85</xdr:col>
      <xdr:colOff>127000</xdr:colOff>
      <xdr:row>59</xdr:row>
      <xdr:rowOff>66294</xdr:rowOff>
    </xdr:to>
    <xdr:cxnSp macro="">
      <xdr:nvCxnSpPr>
        <xdr:cNvPr id="640" name="直線コネクタ 639">
          <a:extLst>
            <a:ext uri="{FF2B5EF4-FFF2-40B4-BE49-F238E27FC236}">
              <a16:creationId xmlns:a16="http://schemas.microsoft.com/office/drawing/2014/main" id="{27EBDD34-D718-47F8-A102-0ADC9A0A6AA1}"/>
            </a:ext>
          </a:extLst>
        </xdr:cNvPr>
        <xdr:cNvCxnSpPr/>
      </xdr:nvCxnSpPr>
      <xdr:spPr>
        <a:xfrm>
          <a:off x="15481300" y="101635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159512</xdr:rowOff>
    </xdr:from>
    <xdr:to>
      <xdr:col>76</xdr:col>
      <xdr:colOff>165100</xdr:colOff>
      <xdr:row>59</xdr:row>
      <xdr:rowOff>89662</xdr:rowOff>
    </xdr:to>
    <xdr:sp macro="" textlink="">
      <xdr:nvSpPr>
        <xdr:cNvPr id="641" name="楕円 640">
          <a:extLst>
            <a:ext uri="{FF2B5EF4-FFF2-40B4-BE49-F238E27FC236}">
              <a16:creationId xmlns:a16="http://schemas.microsoft.com/office/drawing/2014/main" id="{9E795F79-56E5-45F2-92F1-4498F8A0CE27}"/>
            </a:ext>
          </a:extLst>
        </xdr:cNvPr>
        <xdr:cNvSpPr/>
      </xdr:nvSpPr>
      <xdr:spPr>
        <a:xfrm>
          <a:off x="14541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38862</xdr:rowOff>
    </xdr:from>
    <xdr:to>
      <xdr:col>81</xdr:col>
      <xdr:colOff>50800</xdr:colOff>
      <xdr:row>59</xdr:row>
      <xdr:rowOff>48006</xdr:rowOff>
    </xdr:to>
    <xdr:cxnSp macro="">
      <xdr:nvCxnSpPr>
        <xdr:cNvPr id="642" name="直線コネクタ 641">
          <a:extLst>
            <a:ext uri="{FF2B5EF4-FFF2-40B4-BE49-F238E27FC236}">
              <a16:creationId xmlns:a16="http://schemas.microsoft.com/office/drawing/2014/main" id="{F09B9B1A-9FEB-4D69-88AB-E960D72890B6}"/>
            </a:ext>
          </a:extLst>
        </xdr:cNvPr>
        <xdr:cNvCxnSpPr/>
      </xdr:nvCxnSpPr>
      <xdr:spPr>
        <a:xfrm>
          <a:off x="14592300" y="101544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643" name="楕円 642">
          <a:extLst>
            <a:ext uri="{FF2B5EF4-FFF2-40B4-BE49-F238E27FC236}">
              <a16:creationId xmlns:a16="http://schemas.microsoft.com/office/drawing/2014/main" id="{FCEBED51-99AF-47F0-B1AB-C5DE2D426451}"/>
            </a:ext>
          </a:extLst>
        </xdr:cNvPr>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38862</xdr:rowOff>
    </xdr:from>
    <xdr:to>
      <xdr:col>76</xdr:col>
      <xdr:colOff>114300</xdr:colOff>
      <xdr:row>60</xdr:row>
      <xdr:rowOff>102870</xdr:rowOff>
    </xdr:to>
    <xdr:cxnSp macro="">
      <xdr:nvCxnSpPr>
        <xdr:cNvPr id="644" name="直線コネクタ 643">
          <a:extLst>
            <a:ext uri="{FF2B5EF4-FFF2-40B4-BE49-F238E27FC236}">
              <a16:creationId xmlns:a16="http://schemas.microsoft.com/office/drawing/2014/main" id="{AD244BD0-DFB3-4D5B-AB72-2CD0FDC792B2}"/>
            </a:ext>
          </a:extLst>
        </xdr:cNvPr>
        <xdr:cNvCxnSpPr/>
      </xdr:nvCxnSpPr>
      <xdr:spPr>
        <a:xfrm flipV="1">
          <a:off x="13703300" y="10154412"/>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122936</xdr:rowOff>
    </xdr:from>
    <xdr:to>
      <xdr:col>67</xdr:col>
      <xdr:colOff>101600</xdr:colOff>
      <xdr:row>61</xdr:row>
      <xdr:rowOff>53086</xdr:rowOff>
    </xdr:to>
    <xdr:sp macro="" textlink="">
      <xdr:nvSpPr>
        <xdr:cNvPr id="645" name="楕円 644">
          <a:extLst>
            <a:ext uri="{FF2B5EF4-FFF2-40B4-BE49-F238E27FC236}">
              <a16:creationId xmlns:a16="http://schemas.microsoft.com/office/drawing/2014/main" id="{66EF0006-E6E4-4D72-AF8A-747D83351A60}"/>
            </a:ext>
          </a:extLst>
        </xdr:cNvPr>
        <xdr:cNvSpPr/>
      </xdr:nvSpPr>
      <xdr:spPr>
        <a:xfrm>
          <a:off x="12763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61</xdr:row>
      <xdr:rowOff>2286</xdr:rowOff>
    </xdr:to>
    <xdr:cxnSp macro="">
      <xdr:nvCxnSpPr>
        <xdr:cNvPr id="646" name="直線コネクタ 645">
          <a:extLst>
            <a:ext uri="{FF2B5EF4-FFF2-40B4-BE49-F238E27FC236}">
              <a16:creationId xmlns:a16="http://schemas.microsoft.com/office/drawing/2014/main" id="{807EF383-03B5-4826-AFE7-E05259009616}"/>
            </a:ext>
          </a:extLst>
        </xdr:cNvPr>
        <xdr:cNvCxnSpPr/>
      </xdr:nvCxnSpPr>
      <xdr:spPr>
        <a:xfrm flipV="1">
          <a:off x="12814300" y="1038987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a:extLst>
            <a:ext uri="{FF2B5EF4-FFF2-40B4-BE49-F238E27FC236}">
              <a16:creationId xmlns:a16="http://schemas.microsoft.com/office/drawing/2014/main" id="{5203E2C4-6E41-4C66-AABE-7AEE8AE1635B}"/>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a:extLst>
            <a:ext uri="{FF2B5EF4-FFF2-40B4-BE49-F238E27FC236}">
              <a16:creationId xmlns:a16="http://schemas.microsoft.com/office/drawing/2014/main" id="{CA8994A2-E609-43FD-A260-B3113E32ECCB}"/>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a:extLst>
            <a:ext uri="{FF2B5EF4-FFF2-40B4-BE49-F238E27FC236}">
              <a16:creationId xmlns:a16="http://schemas.microsoft.com/office/drawing/2014/main" id="{5044F28A-270C-4607-80BC-3C41656C9FF2}"/>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a:extLst>
            <a:ext uri="{FF2B5EF4-FFF2-40B4-BE49-F238E27FC236}">
              <a16:creationId xmlns:a16="http://schemas.microsoft.com/office/drawing/2014/main" id="{AACCEF48-E269-4E62-80D5-EDB28F59FCD4}"/>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89933</xdr:rowOff>
    </xdr:from>
    <xdr:ext cx="405111" cy="259045"/>
    <xdr:sp macro="" textlink="">
      <xdr:nvSpPr>
        <xdr:cNvPr id="651" name="n_1mainValue【学校施設】&#10;有形固定資産減価償却率">
          <a:extLst>
            <a:ext uri="{FF2B5EF4-FFF2-40B4-BE49-F238E27FC236}">
              <a16:creationId xmlns:a16="http://schemas.microsoft.com/office/drawing/2014/main" id="{A80B873D-4C19-49EF-BD8E-C0BB11C98ED1}"/>
            </a:ext>
          </a:extLst>
        </xdr:cNvPr>
        <xdr:cNvSpPr txBox="1"/>
      </xdr:nvSpPr>
      <xdr:spPr>
        <a:xfrm>
          <a:off x="152660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652" name="n_2mainValue【学校施設】&#10;有形固定資産減価償却率">
          <a:extLst>
            <a:ext uri="{FF2B5EF4-FFF2-40B4-BE49-F238E27FC236}">
              <a16:creationId xmlns:a16="http://schemas.microsoft.com/office/drawing/2014/main" id="{74A4A165-6607-40E4-A3F2-F5D8C46735BC}"/>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653" name="n_3mainValue【学校施設】&#10;有形固定資産減価償却率">
          <a:extLst>
            <a:ext uri="{FF2B5EF4-FFF2-40B4-BE49-F238E27FC236}">
              <a16:creationId xmlns:a16="http://schemas.microsoft.com/office/drawing/2014/main" id="{95A950BD-1EA6-4556-BFC2-0B1E59FA4802}"/>
            </a:ext>
          </a:extLst>
        </xdr:cNvPr>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44213</xdr:rowOff>
    </xdr:from>
    <xdr:ext cx="405111" cy="259045"/>
    <xdr:sp macro="" textlink="">
      <xdr:nvSpPr>
        <xdr:cNvPr id="654" name="n_4mainValue【学校施設】&#10;有形固定資産減価償却率">
          <a:extLst>
            <a:ext uri="{FF2B5EF4-FFF2-40B4-BE49-F238E27FC236}">
              <a16:creationId xmlns:a16="http://schemas.microsoft.com/office/drawing/2014/main" id="{BE3EA473-DBF7-484C-91B6-FC46E76AFB07}"/>
            </a:ext>
          </a:extLst>
        </xdr:cNvPr>
        <xdr:cNvSpPr txBox="1"/>
      </xdr:nvSpPr>
      <xdr:spPr>
        <a:xfrm>
          <a:off x="126117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1A45A8AA-3F95-410A-8E3B-2E10791C93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369F4194-90C3-41B3-8935-A6A0E45072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3DEA1D99-032E-41FB-8634-DF6FC4CBD8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95BF2B56-23FF-4921-BE9B-FE4576A9CA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EC9FC07C-01FB-4C1B-9369-52D8ED6EFF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67CB3AD3-AF05-41AC-86F9-F2E83EE86E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3A9362F6-4AFB-4C53-A32A-2E457CE873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C8F00979-706C-4B5E-B4D9-742C3A5D4B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C8819061-7FDF-4EC8-B9D3-1B7FA95488F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1063BA05-078F-489A-A76C-48591D1C63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69C71EF1-A414-4DCF-BFB3-02EF7852530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DDF8F8F2-EB1E-422B-B328-21E273CB0EB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4CC3DCDA-4734-476A-813C-B7A3CE87EAA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75CB6151-51F9-4FB2-9737-C4B6A5F0AB0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6A4BE908-22C0-4057-9E51-07CCC8D34E8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A2E9532C-7B4A-4D7C-AD86-99462CB3BF8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CD02EF10-271E-4B6F-A035-10A819B8AB4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F5C96821-0332-40F4-9353-B73139A136D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398AF4CB-215C-453C-88B5-59E8716D8A9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81F445F0-34DB-4D68-A7A7-A0DD53722C0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B8101D3F-8598-4997-B1BD-4BF0FB0772C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E226C67B-83CF-4DF3-B394-DF6B148D5F5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EF57D085-1A4E-400D-BA38-301F24BB69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722C8B15-94CD-4A53-BF28-74F61EA990F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AAEB5961-5814-4B54-B6FD-8308735944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F453C262-5863-47A4-A5B9-D33C747872CA}"/>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45E0D5FA-3B1C-481B-87E0-207179D6CE2C}"/>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CD786B28-6101-417C-9657-820B87D2B4A9}"/>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03BB1247-947C-4D85-8135-10ED398788C7}"/>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05CA1F70-4FC0-440E-A351-C6BAE6F08876}"/>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62B613F6-4D1E-450C-8135-93A8AF628CC8}"/>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530116D0-CC12-4DF3-B202-E58B00FBE260}"/>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D74462A3-E70A-4393-B026-403FFD4B3CAF}"/>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0E58FA87-7BE2-4BAE-AB1A-B41B84D8D703}"/>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6973AC98-9EA5-41A6-888C-8325557B3A6B}"/>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5322525C-C392-4F7D-B2AC-F86C122F00F3}"/>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E59B0027-54F2-4FDB-91A2-D4C97671B1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543CFA9-553B-45BC-822E-5A1845F334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88822D47-D083-4B8F-962F-BDDCD0BB57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91F251F-F160-4C77-8CC2-585393561A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ABD66CD-37A3-4F9C-A139-1A880FE80B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51253</xdr:rowOff>
    </xdr:from>
    <xdr:to>
      <xdr:col>116</xdr:col>
      <xdr:colOff>114300</xdr:colOff>
      <xdr:row>61</xdr:row>
      <xdr:rowOff>152853</xdr:rowOff>
    </xdr:to>
    <xdr:sp macro="" textlink="">
      <xdr:nvSpPr>
        <xdr:cNvPr id="696" name="楕円 695">
          <a:extLst>
            <a:ext uri="{FF2B5EF4-FFF2-40B4-BE49-F238E27FC236}">
              <a16:creationId xmlns:a16="http://schemas.microsoft.com/office/drawing/2014/main" id="{E57B3C14-24B0-4875-9AFE-9DA5AEA8BDB9}"/>
            </a:ext>
          </a:extLst>
        </xdr:cNvPr>
        <xdr:cNvSpPr/>
      </xdr:nvSpPr>
      <xdr:spPr>
        <a:xfrm>
          <a:off x="22110700" y="105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74130</xdr:rowOff>
    </xdr:from>
    <xdr:ext cx="469744" cy="259045"/>
    <xdr:sp macro="" textlink="">
      <xdr:nvSpPr>
        <xdr:cNvPr id="697" name="【学校施設】&#10;一人当たり面積該当値テキスト">
          <a:extLst>
            <a:ext uri="{FF2B5EF4-FFF2-40B4-BE49-F238E27FC236}">
              <a16:creationId xmlns:a16="http://schemas.microsoft.com/office/drawing/2014/main" id="{87482B3F-B3E0-4A57-B7B1-EE6A8ED5D503}"/>
            </a:ext>
          </a:extLst>
        </xdr:cNvPr>
        <xdr:cNvSpPr txBox="1"/>
      </xdr:nvSpPr>
      <xdr:spPr>
        <a:xfrm>
          <a:off x="22199600" y="1036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61378</xdr:rowOff>
    </xdr:from>
    <xdr:to>
      <xdr:col>112</xdr:col>
      <xdr:colOff>38100</xdr:colOff>
      <xdr:row>61</xdr:row>
      <xdr:rowOff>162978</xdr:rowOff>
    </xdr:to>
    <xdr:sp macro="" textlink="">
      <xdr:nvSpPr>
        <xdr:cNvPr id="698" name="楕円 697">
          <a:extLst>
            <a:ext uri="{FF2B5EF4-FFF2-40B4-BE49-F238E27FC236}">
              <a16:creationId xmlns:a16="http://schemas.microsoft.com/office/drawing/2014/main" id="{63A02806-23DA-439B-8FDB-29590FB24D15}"/>
            </a:ext>
          </a:extLst>
        </xdr:cNvPr>
        <xdr:cNvSpPr/>
      </xdr:nvSpPr>
      <xdr:spPr>
        <a:xfrm>
          <a:off x="21272500" y="1051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102053</xdr:rowOff>
    </xdr:from>
    <xdr:to>
      <xdr:col>116</xdr:col>
      <xdr:colOff>63500</xdr:colOff>
      <xdr:row>61</xdr:row>
      <xdr:rowOff>112178</xdr:rowOff>
    </xdr:to>
    <xdr:cxnSp macro="">
      <xdr:nvCxnSpPr>
        <xdr:cNvPr id="699" name="直線コネクタ 698">
          <a:extLst>
            <a:ext uri="{FF2B5EF4-FFF2-40B4-BE49-F238E27FC236}">
              <a16:creationId xmlns:a16="http://schemas.microsoft.com/office/drawing/2014/main" id="{5CEC0526-6890-4855-9ABD-0D01E8B98756}"/>
            </a:ext>
          </a:extLst>
        </xdr:cNvPr>
        <xdr:cNvCxnSpPr/>
      </xdr:nvCxnSpPr>
      <xdr:spPr>
        <a:xfrm flipV="1">
          <a:off x="21323300" y="10560503"/>
          <a:ext cx="8382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70685</xdr:rowOff>
    </xdr:from>
    <xdr:to>
      <xdr:col>107</xdr:col>
      <xdr:colOff>101600</xdr:colOff>
      <xdr:row>62</xdr:row>
      <xdr:rowOff>835</xdr:rowOff>
    </xdr:to>
    <xdr:sp macro="" textlink="">
      <xdr:nvSpPr>
        <xdr:cNvPr id="700" name="楕円 699">
          <a:extLst>
            <a:ext uri="{FF2B5EF4-FFF2-40B4-BE49-F238E27FC236}">
              <a16:creationId xmlns:a16="http://schemas.microsoft.com/office/drawing/2014/main" id="{203DDA79-6EED-42D2-92F0-34AEC4FDB1CF}"/>
            </a:ext>
          </a:extLst>
        </xdr:cNvPr>
        <xdr:cNvSpPr/>
      </xdr:nvSpPr>
      <xdr:spPr>
        <a:xfrm>
          <a:off x="20383500" y="105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112178</xdr:rowOff>
    </xdr:from>
    <xdr:to>
      <xdr:col>111</xdr:col>
      <xdr:colOff>177800</xdr:colOff>
      <xdr:row>61</xdr:row>
      <xdr:rowOff>121485</xdr:rowOff>
    </xdr:to>
    <xdr:cxnSp macro="">
      <xdr:nvCxnSpPr>
        <xdr:cNvPr id="701" name="直線コネクタ 700">
          <a:extLst>
            <a:ext uri="{FF2B5EF4-FFF2-40B4-BE49-F238E27FC236}">
              <a16:creationId xmlns:a16="http://schemas.microsoft.com/office/drawing/2014/main" id="{107D9842-AA04-48EB-B977-C09CE7CF0539}"/>
            </a:ext>
          </a:extLst>
        </xdr:cNvPr>
        <xdr:cNvCxnSpPr/>
      </xdr:nvCxnSpPr>
      <xdr:spPr>
        <a:xfrm flipV="1">
          <a:off x="20434300" y="10570628"/>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81462</xdr:rowOff>
    </xdr:from>
    <xdr:to>
      <xdr:col>102</xdr:col>
      <xdr:colOff>165100</xdr:colOff>
      <xdr:row>62</xdr:row>
      <xdr:rowOff>11612</xdr:rowOff>
    </xdr:to>
    <xdr:sp macro="" textlink="">
      <xdr:nvSpPr>
        <xdr:cNvPr id="702" name="楕円 701">
          <a:extLst>
            <a:ext uri="{FF2B5EF4-FFF2-40B4-BE49-F238E27FC236}">
              <a16:creationId xmlns:a16="http://schemas.microsoft.com/office/drawing/2014/main" id="{71E37239-90F7-49E6-8838-15A138BB02D2}"/>
            </a:ext>
          </a:extLst>
        </xdr:cNvPr>
        <xdr:cNvSpPr/>
      </xdr:nvSpPr>
      <xdr:spPr>
        <a:xfrm>
          <a:off x="19494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121485</xdr:rowOff>
    </xdr:from>
    <xdr:to>
      <xdr:col>107</xdr:col>
      <xdr:colOff>50800</xdr:colOff>
      <xdr:row>61</xdr:row>
      <xdr:rowOff>132262</xdr:rowOff>
    </xdr:to>
    <xdr:cxnSp macro="">
      <xdr:nvCxnSpPr>
        <xdr:cNvPr id="703" name="直線コネクタ 702">
          <a:extLst>
            <a:ext uri="{FF2B5EF4-FFF2-40B4-BE49-F238E27FC236}">
              <a16:creationId xmlns:a16="http://schemas.microsoft.com/office/drawing/2014/main" id="{CC12ECBF-FAA0-4646-9AC3-3A0F58FA9E4D}"/>
            </a:ext>
          </a:extLst>
        </xdr:cNvPr>
        <xdr:cNvCxnSpPr/>
      </xdr:nvCxnSpPr>
      <xdr:spPr>
        <a:xfrm flipV="1">
          <a:off x="19545300" y="10579935"/>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92075</xdr:rowOff>
    </xdr:from>
    <xdr:to>
      <xdr:col>98</xdr:col>
      <xdr:colOff>38100</xdr:colOff>
      <xdr:row>62</xdr:row>
      <xdr:rowOff>22225</xdr:rowOff>
    </xdr:to>
    <xdr:sp macro="" textlink="">
      <xdr:nvSpPr>
        <xdr:cNvPr id="704" name="楕円 703">
          <a:extLst>
            <a:ext uri="{FF2B5EF4-FFF2-40B4-BE49-F238E27FC236}">
              <a16:creationId xmlns:a16="http://schemas.microsoft.com/office/drawing/2014/main" id="{FD79AAAB-9F48-42EE-A705-22295E214DF9}"/>
            </a:ext>
          </a:extLst>
        </xdr:cNvPr>
        <xdr:cNvSpPr/>
      </xdr:nvSpPr>
      <xdr:spPr>
        <a:xfrm>
          <a:off x="18605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132262</xdr:rowOff>
    </xdr:from>
    <xdr:to>
      <xdr:col>102</xdr:col>
      <xdr:colOff>114300</xdr:colOff>
      <xdr:row>61</xdr:row>
      <xdr:rowOff>142875</xdr:rowOff>
    </xdr:to>
    <xdr:cxnSp macro="">
      <xdr:nvCxnSpPr>
        <xdr:cNvPr id="705" name="直線コネクタ 704">
          <a:extLst>
            <a:ext uri="{FF2B5EF4-FFF2-40B4-BE49-F238E27FC236}">
              <a16:creationId xmlns:a16="http://schemas.microsoft.com/office/drawing/2014/main" id="{9C25591B-52E4-443C-A782-D24786CEC18D}"/>
            </a:ext>
          </a:extLst>
        </xdr:cNvPr>
        <xdr:cNvCxnSpPr/>
      </xdr:nvCxnSpPr>
      <xdr:spPr>
        <a:xfrm flipV="1">
          <a:off x="18656300" y="10590712"/>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a:extLst>
            <a:ext uri="{FF2B5EF4-FFF2-40B4-BE49-F238E27FC236}">
              <a16:creationId xmlns:a16="http://schemas.microsoft.com/office/drawing/2014/main" id="{1C9DF1DF-80CE-465F-A0E3-BE2B840C7655}"/>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a:extLst>
            <a:ext uri="{FF2B5EF4-FFF2-40B4-BE49-F238E27FC236}">
              <a16:creationId xmlns:a16="http://schemas.microsoft.com/office/drawing/2014/main" id="{0AA50109-0415-45BC-B1A6-7D283F26D128}"/>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a:extLst>
            <a:ext uri="{FF2B5EF4-FFF2-40B4-BE49-F238E27FC236}">
              <a16:creationId xmlns:a16="http://schemas.microsoft.com/office/drawing/2014/main" id="{094DDF32-08BF-498A-901B-869F98F2C17F}"/>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a:extLst>
            <a:ext uri="{FF2B5EF4-FFF2-40B4-BE49-F238E27FC236}">
              <a16:creationId xmlns:a16="http://schemas.microsoft.com/office/drawing/2014/main" id="{E58B16F3-3034-4F73-848E-6DB15ED037CF}"/>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8055</xdr:rowOff>
    </xdr:from>
    <xdr:ext cx="469744" cy="259045"/>
    <xdr:sp macro="" textlink="">
      <xdr:nvSpPr>
        <xdr:cNvPr id="710" name="n_1mainValue【学校施設】&#10;一人当たり面積">
          <a:extLst>
            <a:ext uri="{FF2B5EF4-FFF2-40B4-BE49-F238E27FC236}">
              <a16:creationId xmlns:a16="http://schemas.microsoft.com/office/drawing/2014/main" id="{62560030-FFBE-4552-BC1B-895B9F52114D}"/>
            </a:ext>
          </a:extLst>
        </xdr:cNvPr>
        <xdr:cNvSpPr txBox="1"/>
      </xdr:nvSpPr>
      <xdr:spPr>
        <a:xfrm>
          <a:off x="21075727" y="1029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17362</xdr:rowOff>
    </xdr:from>
    <xdr:ext cx="469744" cy="259045"/>
    <xdr:sp macro="" textlink="">
      <xdr:nvSpPr>
        <xdr:cNvPr id="711" name="n_2mainValue【学校施設】&#10;一人当たり面積">
          <a:extLst>
            <a:ext uri="{FF2B5EF4-FFF2-40B4-BE49-F238E27FC236}">
              <a16:creationId xmlns:a16="http://schemas.microsoft.com/office/drawing/2014/main" id="{18422230-4F1D-4F81-B128-FE54E063BC08}"/>
            </a:ext>
          </a:extLst>
        </xdr:cNvPr>
        <xdr:cNvSpPr txBox="1"/>
      </xdr:nvSpPr>
      <xdr:spPr>
        <a:xfrm>
          <a:off x="20199427" y="1030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28139</xdr:rowOff>
    </xdr:from>
    <xdr:ext cx="469744" cy="259045"/>
    <xdr:sp macro="" textlink="">
      <xdr:nvSpPr>
        <xdr:cNvPr id="712" name="n_3mainValue【学校施設】&#10;一人当たり面積">
          <a:extLst>
            <a:ext uri="{FF2B5EF4-FFF2-40B4-BE49-F238E27FC236}">
              <a16:creationId xmlns:a16="http://schemas.microsoft.com/office/drawing/2014/main" id="{CB7B8091-F005-4A74-9FB6-C40B1EC28646}"/>
            </a:ext>
          </a:extLst>
        </xdr:cNvPr>
        <xdr:cNvSpPr txBox="1"/>
      </xdr:nvSpPr>
      <xdr:spPr>
        <a:xfrm>
          <a:off x="19310427" y="1031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38752</xdr:rowOff>
    </xdr:from>
    <xdr:ext cx="469744" cy="259045"/>
    <xdr:sp macro="" textlink="">
      <xdr:nvSpPr>
        <xdr:cNvPr id="713" name="n_4mainValue【学校施設】&#10;一人当たり面積">
          <a:extLst>
            <a:ext uri="{FF2B5EF4-FFF2-40B4-BE49-F238E27FC236}">
              <a16:creationId xmlns:a16="http://schemas.microsoft.com/office/drawing/2014/main" id="{6919E14D-EB79-49B5-A9DE-4C5C4A6A500B}"/>
            </a:ext>
          </a:extLst>
        </xdr:cNvPr>
        <xdr:cNvSpPr txBox="1"/>
      </xdr:nvSpPr>
      <xdr:spPr>
        <a:xfrm>
          <a:off x="18421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5FF9067A-D822-4DEA-B44A-58C99685B4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EBB6C8E5-0E08-4D64-9879-FBB19195B9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F05F2F99-A4D1-4ADA-B8EE-1404C8E186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4A41415A-29C5-473A-B7DC-46A68C9D2A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7429940D-A0E2-468D-A7A4-0822C41B05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7E582BFD-9E08-4CDC-B0C3-DF3A016BAA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8C0FB1E1-3FBD-4B25-917D-2ED9296D97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F4E9524A-1DA3-4491-8706-716176658FD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3203605C-E742-4D17-89A8-09EA646C3A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A6FB7FF9-E301-4FF5-B536-B31053F38E5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BD7875C4-772B-469D-A015-29FDECE426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2E3B16E5-C9F8-4187-B8CC-6391B9950D9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A743DC45-B21F-4BCB-96BB-EA74CE1B807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89A0D0F4-B3A7-4768-B082-3B186A3165A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C12F3A9C-D13F-46BC-9D52-38F8E44E9E1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99090C4C-2367-457C-BFFB-796BE83202D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363EA939-CAFF-417F-801F-FF6E87AB366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A4C8F1AA-44C0-45B3-BE89-F874693F2F7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1F819FE6-7BDA-479A-A95C-42CB3B86D68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5870CC0F-D4D1-46AC-91D6-54F8E24A9CD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04437A83-F4D7-414C-9A2A-2A49DD0D486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DE488E7B-1312-4B11-B673-AB6F7F26FF7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28EFC2FA-5DD2-4576-B8AA-A0DCEFFDB7C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AF625AC6-4019-4BD6-9052-255206951D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9D5F812B-EA13-4696-884C-B6813940CBD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4E8FD669-83C7-489A-930F-3668B311EE7A}"/>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7F0C5466-2E12-4F93-AE8E-1E48D0FE583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C9E1E390-D113-4CB8-84A7-2A892130C26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a:extLst>
            <a:ext uri="{FF2B5EF4-FFF2-40B4-BE49-F238E27FC236}">
              <a16:creationId xmlns:a16="http://schemas.microsoft.com/office/drawing/2014/main" id="{70BCE470-D029-4310-8799-4CBEF2D34C3F}"/>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a:extLst>
            <a:ext uri="{FF2B5EF4-FFF2-40B4-BE49-F238E27FC236}">
              <a16:creationId xmlns:a16="http://schemas.microsoft.com/office/drawing/2014/main" id="{3EF8657C-31FA-4D12-95E9-D29ABC650BC2}"/>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a:extLst>
            <a:ext uri="{FF2B5EF4-FFF2-40B4-BE49-F238E27FC236}">
              <a16:creationId xmlns:a16="http://schemas.microsoft.com/office/drawing/2014/main" id="{D3B61167-FD8E-4974-B9EC-46EC12B732BD}"/>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a:extLst>
            <a:ext uri="{FF2B5EF4-FFF2-40B4-BE49-F238E27FC236}">
              <a16:creationId xmlns:a16="http://schemas.microsoft.com/office/drawing/2014/main" id="{27BB63D0-141A-4CB6-AFB6-BA7BBFBE0628}"/>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a:extLst>
            <a:ext uri="{FF2B5EF4-FFF2-40B4-BE49-F238E27FC236}">
              <a16:creationId xmlns:a16="http://schemas.microsoft.com/office/drawing/2014/main" id="{E25C04D2-F4B6-45BC-AF47-D055F4E67548}"/>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a:extLst>
            <a:ext uri="{FF2B5EF4-FFF2-40B4-BE49-F238E27FC236}">
              <a16:creationId xmlns:a16="http://schemas.microsoft.com/office/drawing/2014/main" id="{D6476312-70D7-4A1C-9377-84C543F8ECC6}"/>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a:extLst>
            <a:ext uri="{FF2B5EF4-FFF2-40B4-BE49-F238E27FC236}">
              <a16:creationId xmlns:a16="http://schemas.microsoft.com/office/drawing/2014/main" id="{0B711244-8FFB-4EED-B1AA-0BB181EBF93F}"/>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a:extLst>
            <a:ext uri="{FF2B5EF4-FFF2-40B4-BE49-F238E27FC236}">
              <a16:creationId xmlns:a16="http://schemas.microsoft.com/office/drawing/2014/main" id="{EBA8ED3F-27DA-4522-8B5F-359B455F4A3E}"/>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46EC95F8-7B59-4EEB-B4F8-01A119D28AA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CFE7B56-4B33-4D2E-8D84-B0CBE8EDC4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25B62F1-9154-438C-826D-E02BCD9D4FD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C1727B83-3757-4FB4-B40B-27C86D343F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C8F8563-21E3-420A-A3FE-8B92416B40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5" name="楕円 754">
          <a:extLst>
            <a:ext uri="{FF2B5EF4-FFF2-40B4-BE49-F238E27FC236}">
              <a16:creationId xmlns:a16="http://schemas.microsoft.com/office/drawing/2014/main" id="{060ACF18-DD09-488A-BD44-FDA41CD9488E}"/>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6" name="【児童館】&#10;有形固定資産減価償却率該当値テキスト">
          <a:extLst>
            <a:ext uri="{FF2B5EF4-FFF2-40B4-BE49-F238E27FC236}">
              <a16:creationId xmlns:a16="http://schemas.microsoft.com/office/drawing/2014/main" id="{0F191612-AB29-4108-83A0-D829372735C9}"/>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7" name="楕円 756">
          <a:extLst>
            <a:ext uri="{FF2B5EF4-FFF2-40B4-BE49-F238E27FC236}">
              <a16:creationId xmlns:a16="http://schemas.microsoft.com/office/drawing/2014/main" id="{E388FB68-F97E-4ECC-8AF8-75EB02405AC6}"/>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58" name="直線コネクタ 757">
          <a:extLst>
            <a:ext uri="{FF2B5EF4-FFF2-40B4-BE49-F238E27FC236}">
              <a16:creationId xmlns:a16="http://schemas.microsoft.com/office/drawing/2014/main" id="{1DCEC554-A0C9-4183-ACE7-E10C150A67C8}"/>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9" name="楕円 758">
          <a:extLst>
            <a:ext uri="{FF2B5EF4-FFF2-40B4-BE49-F238E27FC236}">
              <a16:creationId xmlns:a16="http://schemas.microsoft.com/office/drawing/2014/main" id="{1919BDFE-2BA5-4031-AE52-DFBE8FFBE111}"/>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0" name="直線コネクタ 759">
          <a:extLst>
            <a:ext uri="{FF2B5EF4-FFF2-40B4-BE49-F238E27FC236}">
              <a16:creationId xmlns:a16="http://schemas.microsoft.com/office/drawing/2014/main" id="{25453F93-BB29-4047-AF04-4EBCF7ACF02B}"/>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1" name="楕円 760">
          <a:extLst>
            <a:ext uri="{FF2B5EF4-FFF2-40B4-BE49-F238E27FC236}">
              <a16:creationId xmlns:a16="http://schemas.microsoft.com/office/drawing/2014/main" id="{207A376D-A0FB-4044-B8F9-3C02FDEADE46}"/>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2" name="直線コネクタ 761">
          <a:extLst>
            <a:ext uri="{FF2B5EF4-FFF2-40B4-BE49-F238E27FC236}">
              <a16:creationId xmlns:a16="http://schemas.microsoft.com/office/drawing/2014/main" id="{C5381392-EC22-4465-B060-B0DF2FACDF91}"/>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3" name="楕円 762">
          <a:extLst>
            <a:ext uri="{FF2B5EF4-FFF2-40B4-BE49-F238E27FC236}">
              <a16:creationId xmlns:a16="http://schemas.microsoft.com/office/drawing/2014/main" id="{A5786B22-9AE8-48D9-8C33-2C0132F6945D}"/>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4" name="直線コネクタ 763">
          <a:extLst>
            <a:ext uri="{FF2B5EF4-FFF2-40B4-BE49-F238E27FC236}">
              <a16:creationId xmlns:a16="http://schemas.microsoft.com/office/drawing/2014/main" id="{C7746859-6DF4-49EA-9DC0-496B5521AEFD}"/>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65" name="n_1aveValue【児童館】&#10;有形固定資産減価償却率">
          <a:extLst>
            <a:ext uri="{FF2B5EF4-FFF2-40B4-BE49-F238E27FC236}">
              <a16:creationId xmlns:a16="http://schemas.microsoft.com/office/drawing/2014/main" id="{D7752FCA-6475-4D93-A7E7-F5F02D5C8F29}"/>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66" name="n_2aveValue【児童館】&#10;有形固定資産減価償却率">
          <a:extLst>
            <a:ext uri="{FF2B5EF4-FFF2-40B4-BE49-F238E27FC236}">
              <a16:creationId xmlns:a16="http://schemas.microsoft.com/office/drawing/2014/main" id="{4184A772-DFAB-4C82-9A09-014E3A785E38}"/>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67" name="n_3aveValue【児童館】&#10;有形固定資産減価償却率">
          <a:extLst>
            <a:ext uri="{FF2B5EF4-FFF2-40B4-BE49-F238E27FC236}">
              <a16:creationId xmlns:a16="http://schemas.microsoft.com/office/drawing/2014/main" id="{940A22EF-DA81-4378-8107-7B403D25DCA4}"/>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68" name="n_4aveValue【児童館】&#10;有形固定資産減価償却率">
          <a:extLst>
            <a:ext uri="{FF2B5EF4-FFF2-40B4-BE49-F238E27FC236}">
              <a16:creationId xmlns:a16="http://schemas.microsoft.com/office/drawing/2014/main" id="{59C9C750-5DC6-4B19-B81C-E89174E02B6C}"/>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9" name="n_1mainValue【児童館】&#10;有形固定資産減価償却率">
          <a:extLst>
            <a:ext uri="{FF2B5EF4-FFF2-40B4-BE49-F238E27FC236}">
              <a16:creationId xmlns:a16="http://schemas.microsoft.com/office/drawing/2014/main" id="{CBAFB27C-1EF3-43DD-80AD-FA4EA389B759}"/>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0" name="n_2mainValue【児童館】&#10;有形固定資産減価償却率">
          <a:extLst>
            <a:ext uri="{FF2B5EF4-FFF2-40B4-BE49-F238E27FC236}">
              <a16:creationId xmlns:a16="http://schemas.microsoft.com/office/drawing/2014/main" id="{EAD3A243-DC7B-4CFB-B33A-ABC0ABD77ECC}"/>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1" name="n_3mainValue【児童館】&#10;有形固定資産減価償却率">
          <a:extLst>
            <a:ext uri="{FF2B5EF4-FFF2-40B4-BE49-F238E27FC236}">
              <a16:creationId xmlns:a16="http://schemas.microsoft.com/office/drawing/2014/main" id="{89B2275A-BF1D-4D48-8269-625332D7CE13}"/>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2" name="n_4mainValue【児童館】&#10;有形固定資産減価償却率">
          <a:extLst>
            <a:ext uri="{FF2B5EF4-FFF2-40B4-BE49-F238E27FC236}">
              <a16:creationId xmlns:a16="http://schemas.microsoft.com/office/drawing/2014/main" id="{5A90335E-8711-4757-80E1-060C692758A9}"/>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6CC61F49-A9E3-4CA1-BB5B-7D7AE0670F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7D514E9-6849-4062-BCDC-BFC5E46CDE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E9EB3587-88EF-447E-B742-6FB7BFBC87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D51CDFEB-59C4-41C0-AB82-6E20E7D723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37595451-F245-49A9-855B-D3AC7E6149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5288251A-F383-43F1-989F-D7EAE8EDE1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AFB15C59-2E01-4661-8C67-672A59BA8B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F9BE7105-33D0-49E4-9476-7A32DFE0C36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6271C885-B439-4865-A731-C0582A0CF8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C3BC716A-78DF-4EA8-968B-E76B9811D9E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18945C13-03EB-4FB5-B0BB-F990FE9125D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8F811129-040B-4808-AF9D-F2A46A58E40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A3327B5C-3086-4947-9A8E-7F99A5EBE54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FF705904-CB77-42E0-ADAD-6F0DE0FC568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485BF1F5-EF0B-4461-A212-3E58B10009D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1CE40146-6F3D-4566-8B55-E9184BAC4A2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4E317DB4-CAB3-49FB-9D85-17E9108EDD9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04D4B82A-E2E4-423B-A559-6A9F8A28627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5F56DE10-85C3-4672-B31C-248B86D9CBA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BF6C8979-3F92-4FF1-A8FA-3FD79216E28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4649E71C-AE90-4126-8A65-8D30AE1DC88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275BD8D5-41DC-48AF-930E-913E095D0EB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F11DD7BF-4F04-48B0-8E7F-1CEA7E89A7F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82F4CB4-7B69-40AE-BE24-1950D0857ED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5077E7DE-7DFD-4969-88B5-68015EF4092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a:extLst>
            <a:ext uri="{FF2B5EF4-FFF2-40B4-BE49-F238E27FC236}">
              <a16:creationId xmlns:a16="http://schemas.microsoft.com/office/drawing/2014/main" id="{767D7F27-D2B5-40A9-9E07-AD68E1D844D2}"/>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a:extLst>
            <a:ext uri="{FF2B5EF4-FFF2-40B4-BE49-F238E27FC236}">
              <a16:creationId xmlns:a16="http://schemas.microsoft.com/office/drawing/2014/main" id="{F8030277-FBAD-4BB0-B918-0760FDF6A13D}"/>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a:extLst>
            <a:ext uri="{FF2B5EF4-FFF2-40B4-BE49-F238E27FC236}">
              <a16:creationId xmlns:a16="http://schemas.microsoft.com/office/drawing/2014/main" id="{45C67615-C16C-4181-8F55-709ED1F40F5F}"/>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a:extLst>
            <a:ext uri="{FF2B5EF4-FFF2-40B4-BE49-F238E27FC236}">
              <a16:creationId xmlns:a16="http://schemas.microsoft.com/office/drawing/2014/main" id="{5ABF6AD8-9A1E-41EF-96A9-F1820BABE389}"/>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a:extLst>
            <a:ext uri="{FF2B5EF4-FFF2-40B4-BE49-F238E27FC236}">
              <a16:creationId xmlns:a16="http://schemas.microsoft.com/office/drawing/2014/main" id="{68954B0D-67B0-47F7-9FF6-5D66DB128507}"/>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a:extLst>
            <a:ext uri="{FF2B5EF4-FFF2-40B4-BE49-F238E27FC236}">
              <a16:creationId xmlns:a16="http://schemas.microsoft.com/office/drawing/2014/main" id="{7FEFCBFC-8D4D-42E1-93D0-AD0A7D6C2376}"/>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a:extLst>
            <a:ext uri="{FF2B5EF4-FFF2-40B4-BE49-F238E27FC236}">
              <a16:creationId xmlns:a16="http://schemas.microsoft.com/office/drawing/2014/main" id="{A2C80BC6-899C-46AE-82B5-07D40ED50B40}"/>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a:extLst>
            <a:ext uri="{FF2B5EF4-FFF2-40B4-BE49-F238E27FC236}">
              <a16:creationId xmlns:a16="http://schemas.microsoft.com/office/drawing/2014/main" id="{AD38CBF4-9826-46C3-9728-B4F53702D364}"/>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a:extLst>
            <a:ext uri="{FF2B5EF4-FFF2-40B4-BE49-F238E27FC236}">
              <a16:creationId xmlns:a16="http://schemas.microsoft.com/office/drawing/2014/main" id="{6AD2410E-67D8-40DD-ABE3-FAB837BC5D07}"/>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a:extLst>
            <a:ext uri="{FF2B5EF4-FFF2-40B4-BE49-F238E27FC236}">
              <a16:creationId xmlns:a16="http://schemas.microsoft.com/office/drawing/2014/main" id="{7D445490-E5B1-4AA8-B2B1-68623FC8D99A}"/>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a:extLst>
            <a:ext uri="{FF2B5EF4-FFF2-40B4-BE49-F238E27FC236}">
              <a16:creationId xmlns:a16="http://schemas.microsoft.com/office/drawing/2014/main" id="{81424588-8BE0-4479-958C-6318D49D946E}"/>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B8512293-8E5E-41C0-9F59-CB5BE1FA85E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022594B-53D5-4B3D-AB02-045E144F847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17D36A8-E898-4875-9D10-A8C1F3E9169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49A2880-D20B-4583-9986-18B97E6BB11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F196FB87-D044-4AD3-8AF9-8FD9015D10C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41729</xdr:rowOff>
    </xdr:from>
    <xdr:to>
      <xdr:col>116</xdr:col>
      <xdr:colOff>114300</xdr:colOff>
      <xdr:row>86</xdr:row>
      <xdr:rowOff>143329</xdr:rowOff>
    </xdr:to>
    <xdr:sp macro="" textlink="">
      <xdr:nvSpPr>
        <xdr:cNvPr id="814" name="楕円 813">
          <a:extLst>
            <a:ext uri="{FF2B5EF4-FFF2-40B4-BE49-F238E27FC236}">
              <a16:creationId xmlns:a16="http://schemas.microsoft.com/office/drawing/2014/main" id="{2CC92703-2136-4662-AE35-04906D261E96}"/>
            </a:ext>
          </a:extLst>
        </xdr:cNvPr>
        <xdr:cNvSpPr/>
      </xdr:nvSpPr>
      <xdr:spPr>
        <a:xfrm>
          <a:off x="221107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128106</xdr:rowOff>
    </xdr:from>
    <xdr:ext cx="469744" cy="259045"/>
    <xdr:sp macro="" textlink="">
      <xdr:nvSpPr>
        <xdr:cNvPr id="815" name="【児童館】&#10;一人当たり面積該当値テキスト">
          <a:extLst>
            <a:ext uri="{FF2B5EF4-FFF2-40B4-BE49-F238E27FC236}">
              <a16:creationId xmlns:a16="http://schemas.microsoft.com/office/drawing/2014/main" id="{7A28AD83-60FB-44C6-9310-E1486C528F01}"/>
            </a:ext>
          </a:extLst>
        </xdr:cNvPr>
        <xdr:cNvSpPr txBox="1"/>
      </xdr:nvSpPr>
      <xdr:spPr>
        <a:xfrm>
          <a:off x="22199600" y="147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816" name="楕円 815">
          <a:extLst>
            <a:ext uri="{FF2B5EF4-FFF2-40B4-BE49-F238E27FC236}">
              <a16:creationId xmlns:a16="http://schemas.microsoft.com/office/drawing/2014/main" id="{706D185E-30F4-4B13-8188-24A33F741F8B}"/>
            </a:ext>
          </a:extLst>
        </xdr:cNvPr>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92529</xdr:rowOff>
    </xdr:from>
    <xdr:to>
      <xdr:col>116</xdr:col>
      <xdr:colOff>63500</xdr:colOff>
      <xdr:row>86</xdr:row>
      <xdr:rowOff>103414</xdr:rowOff>
    </xdr:to>
    <xdr:cxnSp macro="">
      <xdr:nvCxnSpPr>
        <xdr:cNvPr id="817" name="直線コネクタ 816">
          <a:extLst>
            <a:ext uri="{FF2B5EF4-FFF2-40B4-BE49-F238E27FC236}">
              <a16:creationId xmlns:a16="http://schemas.microsoft.com/office/drawing/2014/main" id="{60562C10-01B7-4E33-AD2A-F54AE6850A27}"/>
            </a:ext>
          </a:extLst>
        </xdr:cNvPr>
        <xdr:cNvCxnSpPr/>
      </xdr:nvCxnSpPr>
      <xdr:spPr>
        <a:xfrm flipV="1">
          <a:off x="21323300" y="148372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818" name="楕円 817">
          <a:extLst>
            <a:ext uri="{FF2B5EF4-FFF2-40B4-BE49-F238E27FC236}">
              <a16:creationId xmlns:a16="http://schemas.microsoft.com/office/drawing/2014/main" id="{119B2E76-BB2C-4C90-92A9-7567A99F66A7}"/>
            </a:ext>
          </a:extLst>
        </xdr:cNvPr>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103414</xdr:rowOff>
    </xdr:from>
    <xdr:to>
      <xdr:col>111</xdr:col>
      <xdr:colOff>177800</xdr:colOff>
      <xdr:row>86</xdr:row>
      <xdr:rowOff>103414</xdr:rowOff>
    </xdr:to>
    <xdr:cxnSp macro="">
      <xdr:nvCxnSpPr>
        <xdr:cNvPr id="819" name="直線コネクタ 818">
          <a:extLst>
            <a:ext uri="{FF2B5EF4-FFF2-40B4-BE49-F238E27FC236}">
              <a16:creationId xmlns:a16="http://schemas.microsoft.com/office/drawing/2014/main" id="{071C3137-7029-4EEB-9E35-B5EB474E95CB}"/>
            </a:ext>
          </a:extLst>
        </xdr:cNvPr>
        <xdr:cNvCxnSpPr/>
      </xdr:nvCxnSpPr>
      <xdr:spPr>
        <a:xfrm>
          <a:off x="20434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0" name="楕円 819">
          <a:extLst>
            <a:ext uri="{FF2B5EF4-FFF2-40B4-BE49-F238E27FC236}">
              <a16:creationId xmlns:a16="http://schemas.microsoft.com/office/drawing/2014/main" id="{E001B031-13E2-403D-9E1A-C963F8C0ECE6}"/>
            </a:ext>
          </a:extLst>
        </xdr:cNvPr>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21" name="直線コネクタ 820">
          <a:extLst>
            <a:ext uri="{FF2B5EF4-FFF2-40B4-BE49-F238E27FC236}">
              <a16:creationId xmlns:a16="http://schemas.microsoft.com/office/drawing/2014/main" id="{F1B6FA30-3EE8-484B-AE89-65E4D71A67F1}"/>
            </a:ext>
          </a:extLst>
        </xdr:cNvPr>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22" name="楕円 821">
          <a:extLst>
            <a:ext uri="{FF2B5EF4-FFF2-40B4-BE49-F238E27FC236}">
              <a16:creationId xmlns:a16="http://schemas.microsoft.com/office/drawing/2014/main" id="{1190B4ED-22E4-4378-8436-3BF8556BC264}"/>
            </a:ext>
          </a:extLst>
        </xdr:cNvPr>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3" name="直線コネクタ 822">
          <a:extLst>
            <a:ext uri="{FF2B5EF4-FFF2-40B4-BE49-F238E27FC236}">
              <a16:creationId xmlns:a16="http://schemas.microsoft.com/office/drawing/2014/main" id="{59BCE3C2-A5C1-4A0C-9C4B-1FA889C08C84}"/>
            </a:ext>
          </a:extLst>
        </xdr:cNvPr>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24" name="n_1aveValue【児童館】&#10;一人当たり面積">
          <a:extLst>
            <a:ext uri="{FF2B5EF4-FFF2-40B4-BE49-F238E27FC236}">
              <a16:creationId xmlns:a16="http://schemas.microsoft.com/office/drawing/2014/main" id="{699585C0-41E1-459A-A767-57F62A30D033}"/>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5" name="n_2aveValue【児童館】&#10;一人当たり面積">
          <a:extLst>
            <a:ext uri="{FF2B5EF4-FFF2-40B4-BE49-F238E27FC236}">
              <a16:creationId xmlns:a16="http://schemas.microsoft.com/office/drawing/2014/main" id="{C8EA98FF-F8C4-4918-A3FF-C3865E07734F}"/>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a:extLst>
            <a:ext uri="{FF2B5EF4-FFF2-40B4-BE49-F238E27FC236}">
              <a16:creationId xmlns:a16="http://schemas.microsoft.com/office/drawing/2014/main" id="{96854753-0A5D-4240-A59E-3949713BB893}"/>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a:extLst>
            <a:ext uri="{FF2B5EF4-FFF2-40B4-BE49-F238E27FC236}">
              <a16:creationId xmlns:a16="http://schemas.microsoft.com/office/drawing/2014/main" id="{1F89463B-5ECC-4956-834A-D4FE7C491F86}"/>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828" name="n_1mainValue【児童館】&#10;一人当たり面積">
          <a:extLst>
            <a:ext uri="{FF2B5EF4-FFF2-40B4-BE49-F238E27FC236}">
              <a16:creationId xmlns:a16="http://schemas.microsoft.com/office/drawing/2014/main" id="{6AE37842-8E85-4E2D-B0A3-56C80897B3E6}"/>
            </a:ext>
          </a:extLst>
        </xdr:cNvPr>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29" name="n_2mainValue【児童館】&#10;一人当たり面積">
          <a:extLst>
            <a:ext uri="{FF2B5EF4-FFF2-40B4-BE49-F238E27FC236}">
              <a16:creationId xmlns:a16="http://schemas.microsoft.com/office/drawing/2014/main" id="{6E16C99F-F25C-4E72-8794-B0E3FA6D79D5}"/>
            </a:ext>
          </a:extLst>
        </xdr:cNvPr>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0" name="n_3mainValue【児童館】&#10;一人当たり面積">
          <a:extLst>
            <a:ext uri="{FF2B5EF4-FFF2-40B4-BE49-F238E27FC236}">
              <a16:creationId xmlns:a16="http://schemas.microsoft.com/office/drawing/2014/main" id="{8EC6E36A-D773-493E-A62B-9CCBA960EFF9}"/>
            </a:ext>
          </a:extLst>
        </xdr:cNvPr>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1" name="n_4mainValue【児童館】&#10;一人当たり面積">
          <a:extLst>
            <a:ext uri="{FF2B5EF4-FFF2-40B4-BE49-F238E27FC236}">
              <a16:creationId xmlns:a16="http://schemas.microsoft.com/office/drawing/2014/main" id="{9BAE4DFC-BA48-44EF-98D4-C384DC03C9D3}"/>
            </a:ext>
          </a:extLst>
        </xdr:cNvPr>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F305B823-BF74-4737-8F53-D50236F05D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2ABD2F9A-0C84-4FC8-8727-453A4D358F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918EB0CE-02A5-4C45-A96C-37840A0035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E1021C-224A-4EE3-9108-50C56BCC97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4DDF5F5-1966-48BB-82F4-DB073EF2C6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48860327-BD7E-4D92-B40E-743A470E259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59055469-2279-4EEC-9FAE-7C9390AD053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E9827094-48D5-44AD-8CA0-32D58DF9CC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955AFD93-80E0-4923-AD52-938076D0D8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21183872-79BD-4E74-8DF2-CEC6FE2F5FC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71C19B4-B835-4E52-B61B-4B57E75414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504F26BB-E3ED-4DB3-ADD1-E14AC3FC9A6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803715CB-9364-46AE-A8F1-A77B0A96BD0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D4742C5D-208A-4710-958A-E060D93D39B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6BD6F203-1CD0-435A-9D93-50FF01421D7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FCDF594C-E7ED-4935-BFEC-79B29BA9AC5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F7A213B2-FCE1-405D-9669-EB3C1F68A08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F38A971C-F2B2-4724-B11C-3FC657B5161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0AD38FFC-D2FE-4A79-8712-209B695C35B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23BD05C8-4C0F-41CE-B839-1C6CDD58C97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8C74A7E5-33C8-42DF-BC5F-4982E181712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14896B50-264C-4145-AA7E-36A8E4A657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A30DEF6C-487D-4B3C-80A5-13AB76403D8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A0035B56-80EE-48C5-B5DD-02FB553E2F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40E364B5-89C8-49BB-B610-A9CEFB31D3B8}"/>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D5B17ECC-A23C-406C-9E60-AEAB91BCE4A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9196545A-ED2E-4EAF-BBB7-7FF20B4384D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a:extLst>
            <a:ext uri="{FF2B5EF4-FFF2-40B4-BE49-F238E27FC236}">
              <a16:creationId xmlns:a16="http://schemas.microsoft.com/office/drawing/2014/main" id="{51D5664E-D30A-4DF0-9BDD-D976FC6B79C9}"/>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a:extLst>
            <a:ext uri="{FF2B5EF4-FFF2-40B4-BE49-F238E27FC236}">
              <a16:creationId xmlns:a16="http://schemas.microsoft.com/office/drawing/2014/main" id="{52290C3F-1228-4DC8-AB94-59E7A51E84F7}"/>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61" name="【公民館】&#10;有形固定資産減価償却率平均値テキスト">
          <a:extLst>
            <a:ext uri="{FF2B5EF4-FFF2-40B4-BE49-F238E27FC236}">
              <a16:creationId xmlns:a16="http://schemas.microsoft.com/office/drawing/2014/main" id="{C8D323C6-93FE-4D31-A4FC-206B417329E6}"/>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a:extLst>
            <a:ext uri="{FF2B5EF4-FFF2-40B4-BE49-F238E27FC236}">
              <a16:creationId xmlns:a16="http://schemas.microsoft.com/office/drawing/2014/main" id="{A43D8B8E-1315-45E5-B3D9-A825831C3743}"/>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a:extLst>
            <a:ext uri="{FF2B5EF4-FFF2-40B4-BE49-F238E27FC236}">
              <a16:creationId xmlns:a16="http://schemas.microsoft.com/office/drawing/2014/main" id="{229734BF-E7F3-4DE5-ADDC-92743BF82B77}"/>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a:extLst>
            <a:ext uri="{FF2B5EF4-FFF2-40B4-BE49-F238E27FC236}">
              <a16:creationId xmlns:a16="http://schemas.microsoft.com/office/drawing/2014/main" id="{ECC08E0F-6E36-41D0-91D4-B6F7F63CFAE5}"/>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a:extLst>
            <a:ext uri="{FF2B5EF4-FFF2-40B4-BE49-F238E27FC236}">
              <a16:creationId xmlns:a16="http://schemas.microsoft.com/office/drawing/2014/main" id="{E5BB0E35-81DF-4CC0-AE67-48128B42AD2A}"/>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a:extLst>
            <a:ext uri="{FF2B5EF4-FFF2-40B4-BE49-F238E27FC236}">
              <a16:creationId xmlns:a16="http://schemas.microsoft.com/office/drawing/2014/main" id="{F7E637F4-78D6-4E5D-A45F-8CA6BC5BCAF1}"/>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56AD814-C1C5-46ED-ACBD-1440E4D14B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08C634B-4AEA-40D2-A973-A43D41D0109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490B79B-E877-49BF-8A90-25D243ABEA1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8D695F89-BC76-4B8B-89D0-11076B8EDC8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D97C142A-0CC0-4ED9-95A0-E0C11A0413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872" name="楕円 871">
          <a:extLst>
            <a:ext uri="{FF2B5EF4-FFF2-40B4-BE49-F238E27FC236}">
              <a16:creationId xmlns:a16="http://schemas.microsoft.com/office/drawing/2014/main" id="{976DF815-6378-40E4-B673-C11C5730B82E}"/>
            </a:ext>
          </a:extLst>
        </xdr:cNvPr>
        <xdr:cNvSpPr/>
      </xdr:nvSpPr>
      <xdr:spPr>
        <a:xfrm>
          <a:off x="16268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873" name="【公民館】&#10;有形固定資産減価償却率該当値テキスト">
          <a:extLst>
            <a:ext uri="{FF2B5EF4-FFF2-40B4-BE49-F238E27FC236}">
              <a16:creationId xmlns:a16="http://schemas.microsoft.com/office/drawing/2014/main" id="{A1DF45EE-208F-464E-80C4-DB01F5B9950E}"/>
            </a:ext>
          </a:extLst>
        </xdr:cNvPr>
        <xdr:cNvSpPr txBox="1"/>
      </xdr:nvSpPr>
      <xdr:spPr>
        <a:xfrm>
          <a:off x="16357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88264</xdr:rowOff>
    </xdr:from>
    <xdr:to>
      <xdr:col>81</xdr:col>
      <xdr:colOff>101600</xdr:colOff>
      <xdr:row>105</xdr:row>
      <xdr:rowOff>18414</xdr:rowOff>
    </xdr:to>
    <xdr:sp macro="" textlink="">
      <xdr:nvSpPr>
        <xdr:cNvPr id="874" name="楕円 873">
          <a:extLst>
            <a:ext uri="{FF2B5EF4-FFF2-40B4-BE49-F238E27FC236}">
              <a16:creationId xmlns:a16="http://schemas.microsoft.com/office/drawing/2014/main" id="{E8EB2A7A-B407-4D96-AEDB-E1C396442C08}"/>
            </a:ext>
          </a:extLst>
        </xdr:cNvPr>
        <xdr:cNvSpPr/>
      </xdr:nvSpPr>
      <xdr:spPr>
        <a:xfrm>
          <a:off x="15430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139064</xdr:rowOff>
    </xdr:from>
    <xdr:to>
      <xdr:col>85</xdr:col>
      <xdr:colOff>127000</xdr:colOff>
      <xdr:row>105</xdr:row>
      <xdr:rowOff>1905</xdr:rowOff>
    </xdr:to>
    <xdr:cxnSp macro="">
      <xdr:nvCxnSpPr>
        <xdr:cNvPr id="875" name="直線コネクタ 874">
          <a:extLst>
            <a:ext uri="{FF2B5EF4-FFF2-40B4-BE49-F238E27FC236}">
              <a16:creationId xmlns:a16="http://schemas.microsoft.com/office/drawing/2014/main" id="{B368FD8B-7CB2-4A1A-8541-999CE2877823}"/>
            </a:ext>
          </a:extLst>
        </xdr:cNvPr>
        <xdr:cNvCxnSpPr/>
      </xdr:nvCxnSpPr>
      <xdr:spPr>
        <a:xfrm>
          <a:off x="15481300" y="179698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876" name="楕円 875">
          <a:extLst>
            <a:ext uri="{FF2B5EF4-FFF2-40B4-BE49-F238E27FC236}">
              <a16:creationId xmlns:a16="http://schemas.microsoft.com/office/drawing/2014/main" id="{DD512C0C-B800-4102-8820-EDFBB6FC59A8}"/>
            </a:ext>
          </a:extLst>
        </xdr:cNvPr>
        <xdr:cNvSpPr/>
      </xdr:nvSpPr>
      <xdr:spPr>
        <a:xfrm>
          <a:off x="14541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114300</xdr:rowOff>
    </xdr:from>
    <xdr:to>
      <xdr:col>81</xdr:col>
      <xdr:colOff>50800</xdr:colOff>
      <xdr:row>104</xdr:row>
      <xdr:rowOff>139064</xdr:rowOff>
    </xdr:to>
    <xdr:cxnSp macro="">
      <xdr:nvCxnSpPr>
        <xdr:cNvPr id="877" name="直線コネクタ 876">
          <a:extLst>
            <a:ext uri="{FF2B5EF4-FFF2-40B4-BE49-F238E27FC236}">
              <a16:creationId xmlns:a16="http://schemas.microsoft.com/office/drawing/2014/main" id="{3A11CC01-B8F8-4FDE-AFF8-3355172891F2}"/>
            </a:ext>
          </a:extLst>
        </xdr:cNvPr>
        <xdr:cNvCxnSpPr/>
      </xdr:nvCxnSpPr>
      <xdr:spPr>
        <a:xfrm>
          <a:off x="14592300" y="17945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78" name="楕円 877">
          <a:extLst>
            <a:ext uri="{FF2B5EF4-FFF2-40B4-BE49-F238E27FC236}">
              <a16:creationId xmlns:a16="http://schemas.microsoft.com/office/drawing/2014/main" id="{E7371589-D8DD-49BE-B65C-D08EF0DCEC4B}"/>
            </a:ext>
          </a:extLst>
        </xdr:cNvPr>
        <xdr:cNvSpPr/>
      </xdr:nvSpPr>
      <xdr:spPr>
        <a:xfrm>
          <a:off x="13652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114300</xdr:rowOff>
    </xdr:from>
    <xdr:to>
      <xdr:col>76</xdr:col>
      <xdr:colOff>114300</xdr:colOff>
      <xdr:row>104</xdr:row>
      <xdr:rowOff>158114</xdr:rowOff>
    </xdr:to>
    <xdr:cxnSp macro="">
      <xdr:nvCxnSpPr>
        <xdr:cNvPr id="879" name="直線コネクタ 878">
          <a:extLst>
            <a:ext uri="{FF2B5EF4-FFF2-40B4-BE49-F238E27FC236}">
              <a16:creationId xmlns:a16="http://schemas.microsoft.com/office/drawing/2014/main" id="{76D7DBB5-3A22-413D-8C42-D68B89C8B0D8}"/>
            </a:ext>
          </a:extLst>
        </xdr:cNvPr>
        <xdr:cNvCxnSpPr/>
      </xdr:nvCxnSpPr>
      <xdr:spPr>
        <a:xfrm flipV="1">
          <a:off x="13703300" y="17945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880" name="楕円 879">
          <a:extLst>
            <a:ext uri="{FF2B5EF4-FFF2-40B4-BE49-F238E27FC236}">
              <a16:creationId xmlns:a16="http://schemas.microsoft.com/office/drawing/2014/main" id="{7AA3CF49-3687-40CE-9DAF-8F7EA7EF05A6}"/>
            </a:ext>
          </a:extLst>
        </xdr:cNvPr>
        <xdr:cNvSpPr/>
      </xdr:nvSpPr>
      <xdr:spPr>
        <a:xfrm>
          <a:off x="12763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158114</xdr:rowOff>
    </xdr:to>
    <xdr:cxnSp macro="">
      <xdr:nvCxnSpPr>
        <xdr:cNvPr id="881" name="直線コネクタ 880">
          <a:extLst>
            <a:ext uri="{FF2B5EF4-FFF2-40B4-BE49-F238E27FC236}">
              <a16:creationId xmlns:a16="http://schemas.microsoft.com/office/drawing/2014/main" id="{CECAAF7E-C9F1-4109-8E7E-332A35144FF2}"/>
            </a:ext>
          </a:extLst>
        </xdr:cNvPr>
        <xdr:cNvCxnSpPr/>
      </xdr:nvCxnSpPr>
      <xdr:spPr>
        <a:xfrm>
          <a:off x="12814300" y="17872711"/>
          <a:ext cx="889000" cy="1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882" name="n_1aveValue【公民館】&#10;有形固定資産減価償却率">
          <a:extLst>
            <a:ext uri="{FF2B5EF4-FFF2-40B4-BE49-F238E27FC236}">
              <a16:creationId xmlns:a16="http://schemas.microsoft.com/office/drawing/2014/main" id="{32D3FE55-8515-40B3-B380-B471EB665433}"/>
            </a:ext>
          </a:extLst>
        </xdr:cNvPr>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3" name="n_2aveValue【公民館】&#10;有形固定資産減価償却率">
          <a:extLst>
            <a:ext uri="{FF2B5EF4-FFF2-40B4-BE49-F238E27FC236}">
              <a16:creationId xmlns:a16="http://schemas.microsoft.com/office/drawing/2014/main" id="{E5D2EE83-BE82-4F60-9535-000C576DB958}"/>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884" name="n_3aveValue【公民館】&#10;有形固定資産減価償却率">
          <a:extLst>
            <a:ext uri="{FF2B5EF4-FFF2-40B4-BE49-F238E27FC236}">
              <a16:creationId xmlns:a16="http://schemas.microsoft.com/office/drawing/2014/main" id="{A353A0D9-F349-4D37-B23C-CF41E76058A7}"/>
            </a:ext>
          </a:extLst>
        </xdr:cNvPr>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885" name="n_4aveValue【公民館】&#10;有形固定資産減価償却率">
          <a:extLst>
            <a:ext uri="{FF2B5EF4-FFF2-40B4-BE49-F238E27FC236}">
              <a16:creationId xmlns:a16="http://schemas.microsoft.com/office/drawing/2014/main" id="{FC0F858A-F239-463A-A44C-5A9EE15540EC}"/>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34941</xdr:rowOff>
    </xdr:from>
    <xdr:ext cx="405111" cy="259045"/>
    <xdr:sp macro="" textlink="">
      <xdr:nvSpPr>
        <xdr:cNvPr id="886" name="n_1mainValue【公民館】&#10;有形固定資産減価償却率">
          <a:extLst>
            <a:ext uri="{FF2B5EF4-FFF2-40B4-BE49-F238E27FC236}">
              <a16:creationId xmlns:a16="http://schemas.microsoft.com/office/drawing/2014/main" id="{F502CD14-3EA6-422C-A48E-8BA8810D85D0}"/>
            </a:ext>
          </a:extLst>
        </xdr:cNvPr>
        <xdr:cNvSpPr txBox="1"/>
      </xdr:nvSpPr>
      <xdr:spPr>
        <a:xfrm>
          <a:off x="152660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887" name="n_2mainValue【公民館】&#10;有形固定資産減価償却率">
          <a:extLst>
            <a:ext uri="{FF2B5EF4-FFF2-40B4-BE49-F238E27FC236}">
              <a16:creationId xmlns:a16="http://schemas.microsoft.com/office/drawing/2014/main" id="{7F39735D-0EEA-48B1-AE25-1B55D89D84A3}"/>
            </a:ext>
          </a:extLst>
        </xdr:cNvPr>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88" name="n_3mainValue【公民館】&#10;有形固定資産減価償却率">
          <a:extLst>
            <a:ext uri="{FF2B5EF4-FFF2-40B4-BE49-F238E27FC236}">
              <a16:creationId xmlns:a16="http://schemas.microsoft.com/office/drawing/2014/main" id="{C280B610-7B42-4289-AB50-5C9DE60E2823}"/>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89" name="n_4mainValue【公民館】&#10;有形固定資産減価償却率">
          <a:extLst>
            <a:ext uri="{FF2B5EF4-FFF2-40B4-BE49-F238E27FC236}">
              <a16:creationId xmlns:a16="http://schemas.microsoft.com/office/drawing/2014/main" id="{5FFCAB3A-FB31-401E-93DA-7965FD372977}"/>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D81BF12C-4490-4BEE-9358-5F0AB19ACB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D662D872-7983-44B6-ADEA-D84C22CA66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DE458D58-910D-4FB8-B8E7-F76D204DAA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88C25C31-B186-4328-977E-E07633562A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258DF701-44E0-48C1-BAD8-56B07F7E68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5FCA7B90-E415-4ADF-AE99-500D45A124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40775E6C-08AC-4041-A6F2-EE7C41D2A0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4DD75418-EBD9-493B-98F9-A1AB854C65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3D3C9A4F-B556-4F2B-A2D4-6D4F351F4C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5C4BB935-896C-4324-BC21-35CDCBDF8F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55045F66-9039-4D70-AE15-4D93ECDCA6F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FB3C6615-E01A-4621-A663-CB87EC5A2CC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4BFC1EAA-B008-404D-91B5-C03CFF82BC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859AE9C1-F40A-4FB3-AFDE-A0AB3245F41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55A86D9F-4442-4874-9E25-6E3731F9D25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D3E390D3-55EC-4487-B8B3-F290DC7DBFF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DF7138D5-7556-42CB-97E4-DA26AF36045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CD8B3560-38AF-4073-B546-0A44A3A641F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A8C872AB-7091-41AD-A6B4-D76A16D14E4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DBCDD98E-7316-41E7-B44B-AF24A658F3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CD73D10B-1F29-4AB4-B1B8-DAC21A9A50F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395130FB-0A66-4AB3-AC62-F075FC9DB3F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50860AAC-1C7E-46DA-A685-2321E4EFBC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6BB0F44D-F3CB-4FCF-897F-002F81CC71F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969EFE47-2E99-423B-B563-E448C4151B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a:extLst>
            <a:ext uri="{FF2B5EF4-FFF2-40B4-BE49-F238E27FC236}">
              <a16:creationId xmlns:a16="http://schemas.microsoft.com/office/drawing/2014/main" id="{F11877C6-2C2C-4EC1-8862-B259182E62E0}"/>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a:extLst>
            <a:ext uri="{FF2B5EF4-FFF2-40B4-BE49-F238E27FC236}">
              <a16:creationId xmlns:a16="http://schemas.microsoft.com/office/drawing/2014/main" id="{DD040B6C-F5AC-4E60-8502-7D6141784D7D}"/>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a:extLst>
            <a:ext uri="{FF2B5EF4-FFF2-40B4-BE49-F238E27FC236}">
              <a16:creationId xmlns:a16="http://schemas.microsoft.com/office/drawing/2014/main" id="{6D5467E0-A5AE-47A3-8535-FF05CB013B04}"/>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a:extLst>
            <a:ext uri="{FF2B5EF4-FFF2-40B4-BE49-F238E27FC236}">
              <a16:creationId xmlns:a16="http://schemas.microsoft.com/office/drawing/2014/main" id="{A68A04DF-5657-4F92-BF4A-B99DCC4B8CA7}"/>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a:extLst>
            <a:ext uri="{FF2B5EF4-FFF2-40B4-BE49-F238E27FC236}">
              <a16:creationId xmlns:a16="http://schemas.microsoft.com/office/drawing/2014/main" id="{6C37568F-D4BF-41E8-A49B-8BAB4C1B932F}"/>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920" name="【公民館】&#10;一人当たり面積平均値テキスト">
          <a:extLst>
            <a:ext uri="{FF2B5EF4-FFF2-40B4-BE49-F238E27FC236}">
              <a16:creationId xmlns:a16="http://schemas.microsoft.com/office/drawing/2014/main" id="{7C101EEF-9015-4071-A5AA-68DC76C48093}"/>
            </a:ext>
          </a:extLst>
        </xdr:cNvPr>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a:extLst>
            <a:ext uri="{FF2B5EF4-FFF2-40B4-BE49-F238E27FC236}">
              <a16:creationId xmlns:a16="http://schemas.microsoft.com/office/drawing/2014/main" id="{0E91C282-D182-41EF-90FC-374BB33549F7}"/>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a:extLst>
            <a:ext uri="{FF2B5EF4-FFF2-40B4-BE49-F238E27FC236}">
              <a16:creationId xmlns:a16="http://schemas.microsoft.com/office/drawing/2014/main" id="{CE3949A1-8F06-4FCB-8C75-52B44988BFF9}"/>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a:extLst>
            <a:ext uri="{FF2B5EF4-FFF2-40B4-BE49-F238E27FC236}">
              <a16:creationId xmlns:a16="http://schemas.microsoft.com/office/drawing/2014/main" id="{4DFFE8BD-07D1-4670-B93D-162A5CCC5404}"/>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a:extLst>
            <a:ext uri="{FF2B5EF4-FFF2-40B4-BE49-F238E27FC236}">
              <a16:creationId xmlns:a16="http://schemas.microsoft.com/office/drawing/2014/main" id="{58F75BCE-8455-4698-B4EE-FCAE1D014DF4}"/>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a:extLst>
            <a:ext uri="{FF2B5EF4-FFF2-40B4-BE49-F238E27FC236}">
              <a16:creationId xmlns:a16="http://schemas.microsoft.com/office/drawing/2014/main" id="{DB866A6B-0B52-4645-957B-0BEE64CB5ABC}"/>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7D7F726-1DF1-423E-B8D5-0F92442B6F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D719AA02-D0A0-4AF6-B84B-DAAB3AFC2A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93FE20F-C64C-4624-B483-89EB356D11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6F3C652-EB3A-4752-A431-DC9F4D75028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5614330-8B90-4483-A459-31D2DEB5BD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31" name="楕円 930">
          <a:extLst>
            <a:ext uri="{FF2B5EF4-FFF2-40B4-BE49-F238E27FC236}">
              <a16:creationId xmlns:a16="http://schemas.microsoft.com/office/drawing/2014/main" id="{76C86122-83A4-4F93-A0F0-B8269C2EE52B}"/>
            </a:ext>
          </a:extLst>
        </xdr:cNvPr>
        <xdr:cNvSpPr/>
      </xdr:nvSpPr>
      <xdr:spPr>
        <a:xfrm>
          <a:off x="22110700" y="18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71863</xdr:rowOff>
    </xdr:from>
    <xdr:ext cx="469744" cy="259045"/>
    <xdr:sp macro="" textlink="">
      <xdr:nvSpPr>
        <xdr:cNvPr id="932" name="【公民館】&#10;一人当たり面積該当値テキスト">
          <a:extLst>
            <a:ext uri="{FF2B5EF4-FFF2-40B4-BE49-F238E27FC236}">
              <a16:creationId xmlns:a16="http://schemas.microsoft.com/office/drawing/2014/main" id="{B780EBE1-BDFE-4F00-AD26-F8781380B8F0}"/>
            </a:ext>
          </a:extLst>
        </xdr:cNvPr>
        <xdr:cNvSpPr txBox="1"/>
      </xdr:nvSpPr>
      <xdr:spPr>
        <a:xfrm>
          <a:off x="22199600"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933" name="楕円 932">
          <a:extLst>
            <a:ext uri="{FF2B5EF4-FFF2-40B4-BE49-F238E27FC236}">
              <a16:creationId xmlns:a16="http://schemas.microsoft.com/office/drawing/2014/main" id="{8CA3BE12-B446-47A9-BD9C-13534B70F2B8}"/>
            </a:ext>
          </a:extLst>
        </xdr:cNvPr>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144236</xdr:rowOff>
    </xdr:from>
    <xdr:to>
      <xdr:col>116</xdr:col>
      <xdr:colOff>63500</xdr:colOff>
      <xdr:row>107</xdr:row>
      <xdr:rowOff>148589</xdr:rowOff>
    </xdr:to>
    <xdr:cxnSp macro="">
      <xdr:nvCxnSpPr>
        <xdr:cNvPr id="934" name="直線コネクタ 933">
          <a:extLst>
            <a:ext uri="{FF2B5EF4-FFF2-40B4-BE49-F238E27FC236}">
              <a16:creationId xmlns:a16="http://schemas.microsoft.com/office/drawing/2014/main" id="{806BD376-3943-4EF3-9EB0-2927E2FC8F0F}"/>
            </a:ext>
          </a:extLst>
        </xdr:cNvPr>
        <xdr:cNvCxnSpPr/>
      </xdr:nvCxnSpPr>
      <xdr:spPr>
        <a:xfrm flipV="1">
          <a:off x="21323300" y="18489386"/>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102144</xdr:rowOff>
    </xdr:from>
    <xdr:to>
      <xdr:col>107</xdr:col>
      <xdr:colOff>101600</xdr:colOff>
      <xdr:row>108</xdr:row>
      <xdr:rowOff>32294</xdr:rowOff>
    </xdr:to>
    <xdr:sp macro="" textlink="">
      <xdr:nvSpPr>
        <xdr:cNvPr id="935" name="楕円 934">
          <a:extLst>
            <a:ext uri="{FF2B5EF4-FFF2-40B4-BE49-F238E27FC236}">
              <a16:creationId xmlns:a16="http://schemas.microsoft.com/office/drawing/2014/main" id="{3E1BEB4A-1834-447E-A100-41C6B64A1E4D}"/>
            </a:ext>
          </a:extLst>
        </xdr:cNvPr>
        <xdr:cNvSpPr/>
      </xdr:nvSpPr>
      <xdr:spPr>
        <a:xfrm>
          <a:off x="20383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152944</xdr:rowOff>
    </xdr:to>
    <xdr:cxnSp macro="">
      <xdr:nvCxnSpPr>
        <xdr:cNvPr id="936" name="直線コネクタ 935">
          <a:extLst>
            <a:ext uri="{FF2B5EF4-FFF2-40B4-BE49-F238E27FC236}">
              <a16:creationId xmlns:a16="http://schemas.microsoft.com/office/drawing/2014/main" id="{B81939B4-3829-4E90-A9EB-07665AD15255}"/>
            </a:ext>
          </a:extLst>
        </xdr:cNvPr>
        <xdr:cNvCxnSpPr/>
      </xdr:nvCxnSpPr>
      <xdr:spPr>
        <a:xfrm flipV="1">
          <a:off x="20434300" y="1849373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937" name="楕円 936">
          <a:extLst>
            <a:ext uri="{FF2B5EF4-FFF2-40B4-BE49-F238E27FC236}">
              <a16:creationId xmlns:a16="http://schemas.microsoft.com/office/drawing/2014/main" id="{20480C0F-C539-442E-AB7D-78AA2E1D464B}"/>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152944</xdr:rowOff>
    </xdr:from>
    <xdr:to>
      <xdr:col>107</xdr:col>
      <xdr:colOff>50800</xdr:colOff>
      <xdr:row>107</xdr:row>
      <xdr:rowOff>156211</xdr:rowOff>
    </xdr:to>
    <xdr:cxnSp macro="">
      <xdr:nvCxnSpPr>
        <xdr:cNvPr id="938" name="直線コネクタ 937">
          <a:extLst>
            <a:ext uri="{FF2B5EF4-FFF2-40B4-BE49-F238E27FC236}">
              <a16:creationId xmlns:a16="http://schemas.microsoft.com/office/drawing/2014/main" id="{A882CC90-C520-47F6-8FC3-7D9484750810}"/>
            </a:ext>
          </a:extLst>
        </xdr:cNvPr>
        <xdr:cNvCxnSpPr/>
      </xdr:nvCxnSpPr>
      <xdr:spPr>
        <a:xfrm flipV="1">
          <a:off x="19545300" y="1849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939" name="楕円 938">
          <a:extLst>
            <a:ext uri="{FF2B5EF4-FFF2-40B4-BE49-F238E27FC236}">
              <a16:creationId xmlns:a16="http://schemas.microsoft.com/office/drawing/2014/main" id="{2AC12ED6-CFD0-4D6C-8B2A-CE0C077FA466}"/>
            </a:ext>
          </a:extLst>
        </xdr:cNvPr>
        <xdr:cNvSpPr/>
      </xdr:nvSpPr>
      <xdr:spPr>
        <a:xfrm>
          <a:off x="18605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159476</xdr:rowOff>
    </xdr:to>
    <xdr:cxnSp macro="">
      <xdr:nvCxnSpPr>
        <xdr:cNvPr id="940" name="直線コネクタ 939">
          <a:extLst>
            <a:ext uri="{FF2B5EF4-FFF2-40B4-BE49-F238E27FC236}">
              <a16:creationId xmlns:a16="http://schemas.microsoft.com/office/drawing/2014/main" id="{8EC1980E-447A-4B69-8F78-9BB5488D4B22}"/>
            </a:ext>
          </a:extLst>
        </xdr:cNvPr>
        <xdr:cNvCxnSpPr/>
      </xdr:nvCxnSpPr>
      <xdr:spPr>
        <a:xfrm flipV="1">
          <a:off x="18656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941" name="n_1aveValue【公民館】&#10;一人当たり面積">
          <a:extLst>
            <a:ext uri="{FF2B5EF4-FFF2-40B4-BE49-F238E27FC236}">
              <a16:creationId xmlns:a16="http://schemas.microsoft.com/office/drawing/2014/main" id="{78CBC5B9-5ACF-4F82-A7D1-E6164BCEBDBC}"/>
            </a:ext>
          </a:extLst>
        </xdr:cNvPr>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942" name="n_2aveValue【公民館】&#10;一人当たり面積">
          <a:extLst>
            <a:ext uri="{FF2B5EF4-FFF2-40B4-BE49-F238E27FC236}">
              <a16:creationId xmlns:a16="http://schemas.microsoft.com/office/drawing/2014/main" id="{A05108C9-5C46-4470-8DBD-04293BCF870B}"/>
            </a:ext>
          </a:extLst>
        </xdr:cNvPr>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943" name="n_3aveValue【公民館】&#10;一人当たり面積">
          <a:extLst>
            <a:ext uri="{FF2B5EF4-FFF2-40B4-BE49-F238E27FC236}">
              <a16:creationId xmlns:a16="http://schemas.microsoft.com/office/drawing/2014/main" id="{5F8D9920-0ED8-4C6E-805F-17A6E2ED2C67}"/>
            </a:ext>
          </a:extLst>
        </xdr:cNvPr>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944" name="n_4aveValue【公民館】&#10;一人当たり面積">
          <a:extLst>
            <a:ext uri="{FF2B5EF4-FFF2-40B4-BE49-F238E27FC236}">
              <a16:creationId xmlns:a16="http://schemas.microsoft.com/office/drawing/2014/main" id="{2DEA43C0-932E-44AB-A08B-D57847797DC5}"/>
            </a:ext>
          </a:extLst>
        </xdr:cNvPr>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945" name="n_1mainValue【公民館】&#10;一人当たり面積">
          <a:extLst>
            <a:ext uri="{FF2B5EF4-FFF2-40B4-BE49-F238E27FC236}">
              <a16:creationId xmlns:a16="http://schemas.microsoft.com/office/drawing/2014/main" id="{315D9FF6-7905-4872-9F12-4C118F214428}"/>
            </a:ext>
          </a:extLst>
        </xdr:cNvPr>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23421</xdr:rowOff>
    </xdr:from>
    <xdr:ext cx="469744" cy="259045"/>
    <xdr:sp macro="" textlink="">
      <xdr:nvSpPr>
        <xdr:cNvPr id="946" name="n_2mainValue【公民館】&#10;一人当たり面積">
          <a:extLst>
            <a:ext uri="{FF2B5EF4-FFF2-40B4-BE49-F238E27FC236}">
              <a16:creationId xmlns:a16="http://schemas.microsoft.com/office/drawing/2014/main" id="{DB6B2DE4-6E97-4BBE-916E-16F661DF275B}"/>
            </a:ext>
          </a:extLst>
        </xdr:cNvPr>
        <xdr:cNvSpPr txBox="1"/>
      </xdr:nvSpPr>
      <xdr:spPr>
        <a:xfrm>
          <a:off x="20199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947" name="n_3mainValue【公民館】&#10;一人当たり面積">
          <a:extLst>
            <a:ext uri="{FF2B5EF4-FFF2-40B4-BE49-F238E27FC236}">
              <a16:creationId xmlns:a16="http://schemas.microsoft.com/office/drawing/2014/main" id="{A7BD7CCD-B257-4FD6-B21C-3EC727C5C1DE}"/>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948" name="n_4mainValue【公民館】&#10;一人当たり面積">
          <a:extLst>
            <a:ext uri="{FF2B5EF4-FFF2-40B4-BE49-F238E27FC236}">
              <a16:creationId xmlns:a16="http://schemas.microsoft.com/office/drawing/2014/main" id="{A1C1A639-F6F0-4B40-9925-953D9088CC1F}"/>
            </a:ext>
          </a:extLst>
        </xdr:cNvPr>
        <xdr:cNvSpPr txBox="1"/>
      </xdr:nvSpPr>
      <xdr:spPr>
        <a:xfrm>
          <a:off x="18421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FC659617-AD08-4205-986F-8F74231445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AEAB416-E584-4B82-ABD1-25A8CA08AE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12D85E6-2C5D-4B13-8B59-0DAE4BB6A2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施設類型別の有形固定資産減価償却率は公営住宅及び・港湾・漁港を除くほとんどの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項目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において類似団体平均を上回っている。公営住宅及び港湾・漁港においては長寿命化計画を策定しており、同計画に基づき、施設の修繕や更新を行っていく予定にしている。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今後は、壱岐市公共施設個別施設計画に基づき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公共施設の修繕や更新、集約化・複合化を推進していく必要がある。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3880BF-473E-4A87-B9C4-FCC2386D1C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E5CCD3-42FF-4CF7-B77A-C85205B67A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988002-B135-486E-BFD4-F852FBDBEC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FBCF81-E874-41C2-ACE4-D6229FE461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9E5167-2EF8-4D3C-91A5-D411C42C0DB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74CB0E-983E-419B-B822-7CE6A10D9B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DDE4F0-432F-4442-8B5B-C2A56C7229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A9F8D3-C1A5-4BD9-82D4-DB87F62CA6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2C752A-58AB-49F1-8701-A140FA6198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E4C2F2-9DDA-456E-A821-9A14683DA59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25,494
25,408
139.42
24,628,870
23,803,541
745,896
12,931,064
26,296,282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EC6D30-6419-4B34-8D32-0E05315F38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86FFD0-3752-49EF-A436-31B40D4E7F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D1560D-4F1E-4321-874F-71932588DC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CFF2F5-FE16-4E2D-AE0D-B68A4EA0FE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45422D-45BA-41B9-BC45-3C3DFDDEE4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C4DA25-FFCF-48E3-A07A-E2525E29C60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FEB442-F889-4211-9D2E-96C5386932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49CAD2-34F7-4213-B8C8-B04D70745F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293728-A218-4737-BA01-21D41BD183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40E5C7-1D3E-43B0-89E5-00C1B3E0796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9B1A34-0CD2-45E2-B32B-94C529E069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815A5F-2B5C-4D42-BD69-566F63201C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64EB266-BE5C-4A54-9BC5-0A18E461A8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09CD0E-8D23-40E8-9D50-5DBD568EA5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95E4D2-B501-4FCA-9445-F04F92408C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550A45-AD09-434E-BE74-921188202E0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8B5F9A-F062-4CC4-87D8-C98EECA4B9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932CA8-969B-4101-8EA0-034D3C9ED2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2FAFCE-FF5C-442E-9F9A-429D5082D8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BBB113-BEC5-4C9D-8213-3EF496CAABD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2DE7E9-BFD3-44CB-B18D-08C371024F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EBB06F-8165-490D-8FD9-D59BFE9B5D1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FEFC61A-71D7-4DB8-85C0-D4BFF6A544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B2C57B-1345-4962-AB05-FA2801CA21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C1F315-EDC1-4DC1-86B0-A42EA31EC5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8DC6FD-B552-4E92-9544-4AFB67D021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F877CD-934E-43A6-B75F-0DA8F928C9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7F703A-71F2-4AA8-9F43-93D03D48E4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D0C5DC-0994-4BCA-8AC8-119BBF1B0C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40BB4B-245B-470E-B2DD-5EA6DFC66F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2E28BE-C0E8-4D1C-BB64-CD02BBA307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40BA00-85FA-40F3-A3E5-BD3EEF58B1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18B3C0B-B6B1-47BE-A034-109D117E697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59FD149-3748-4DFB-A155-0F1568B263A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5EE887D-4431-42C7-9676-FA39D4337CF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E1A3550-B406-46B2-BF04-D80A7A3F44F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9F642F4-0748-4AC6-9867-4954CE0EE9C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F41FE52-9818-44FB-BDBB-7F014F8C72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99A5AA6-5A2A-4398-A4DE-F226DFE667B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EBC4573-9603-45D9-ABBD-8B59A3C46D2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3FECF12-A067-42EF-A613-BD7844822A7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E0E619D-115D-46F6-9D4E-809530C7292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26246D0-7856-4D15-A0FD-DE8BAEF1071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FA2E29D-FD91-483A-BE96-1A47C65F392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44432E8-213E-45F1-99E9-62ADBA5F25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D5EE616-2307-42C7-A2EF-51F174A671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ADC8F95-5DED-4A74-B0E7-7E2BAEAC544D}"/>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E056D7E-7300-4829-ABA5-C817C7C8CB5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25AC39D-4359-4A81-9C6E-8E4E3B18A1E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BE2D490-3ED8-4B71-A0C2-E2DBDA5FF84E}"/>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C01195D-B4EA-417B-BB10-98658BD623E8}"/>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BCEFE5E7-1CBB-41BA-BB6E-16CEC6DF6197}"/>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7F49CD95-B256-46E6-B4D1-694BDDA54A24}"/>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C9466932-6790-49CD-A92C-82CC882AE390}"/>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6EFC0F44-2D54-4FDF-865D-CDBE7D52B25E}"/>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CDEAAE78-A59E-4E74-853D-E7A96718C2B8}"/>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DD04E420-E331-46DA-AAD1-9118FB91A71C}"/>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D2BC94-D028-407E-A377-C2B5BE8EC7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CB41F2-AACA-422C-B805-C8D47ADF8F4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70D971-487A-46E9-90AE-D7F68522F4C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6700C1A-FAA4-451B-9716-EA5321CC57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CCA2250-0B0D-40EE-BD5D-930C822F0A7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120106</xdr:rowOff>
    </xdr:from>
    <xdr:to>
      <xdr:col>24</xdr:col>
      <xdr:colOff>114300</xdr:colOff>
      <xdr:row>38</xdr:row>
      <xdr:rowOff>50256</xdr:rowOff>
    </xdr:to>
    <xdr:sp macro="" textlink="">
      <xdr:nvSpPr>
        <xdr:cNvPr id="74" name="楕円 73">
          <a:extLst>
            <a:ext uri="{FF2B5EF4-FFF2-40B4-BE49-F238E27FC236}">
              <a16:creationId xmlns:a16="http://schemas.microsoft.com/office/drawing/2014/main" id="{BAB63563-A8E4-4ECF-ABF5-CE7090BC77D5}"/>
            </a:ext>
          </a:extLst>
        </xdr:cNvPr>
        <xdr:cNvSpPr/>
      </xdr:nvSpPr>
      <xdr:spPr>
        <a:xfrm>
          <a:off x="4584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98533</xdr:rowOff>
    </xdr:from>
    <xdr:ext cx="405111" cy="259045"/>
    <xdr:sp macro="" textlink="">
      <xdr:nvSpPr>
        <xdr:cNvPr id="75" name="【図書館】&#10;有形固定資産減価償却率該当値テキスト">
          <a:extLst>
            <a:ext uri="{FF2B5EF4-FFF2-40B4-BE49-F238E27FC236}">
              <a16:creationId xmlns:a16="http://schemas.microsoft.com/office/drawing/2014/main" id="{0971FA35-1398-409C-B9AF-051883C4CBE3}"/>
            </a:ext>
          </a:extLst>
        </xdr:cNvPr>
        <xdr:cNvSpPr txBox="1"/>
      </xdr:nvSpPr>
      <xdr:spPr>
        <a:xfrm>
          <a:off x="4673600"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a:extLst>
            <a:ext uri="{FF2B5EF4-FFF2-40B4-BE49-F238E27FC236}">
              <a16:creationId xmlns:a16="http://schemas.microsoft.com/office/drawing/2014/main" id="{E009F636-364B-4606-B50D-AFB0354D0E9E}"/>
            </a:ext>
          </a:extLst>
        </xdr:cNvPr>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37</xdr:row>
      <xdr:rowOff>170906</xdr:rowOff>
    </xdr:to>
    <xdr:cxnSp macro="">
      <xdr:nvCxnSpPr>
        <xdr:cNvPr id="77" name="直線コネクタ 76">
          <a:extLst>
            <a:ext uri="{FF2B5EF4-FFF2-40B4-BE49-F238E27FC236}">
              <a16:creationId xmlns:a16="http://schemas.microsoft.com/office/drawing/2014/main" id="{1B66BA5A-7FD6-4987-9F35-F4CD6C223432}"/>
            </a:ext>
          </a:extLst>
        </xdr:cNvPr>
        <xdr:cNvCxnSpPr/>
      </xdr:nvCxnSpPr>
      <xdr:spPr>
        <a:xfrm>
          <a:off x="3797300" y="650149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95613</xdr:rowOff>
    </xdr:from>
    <xdr:to>
      <xdr:col>15</xdr:col>
      <xdr:colOff>101600</xdr:colOff>
      <xdr:row>38</xdr:row>
      <xdr:rowOff>25763</xdr:rowOff>
    </xdr:to>
    <xdr:sp macro="" textlink="">
      <xdr:nvSpPr>
        <xdr:cNvPr id="78" name="楕円 77">
          <a:extLst>
            <a:ext uri="{FF2B5EF4-FFF2-40B4-BE49-F238E27FC236}">
              <a16:creationId xmlns:a16="http://schemas.microsoft.com/office/drawing/2014/main" id="{E57940E2-DA29-4C38-A43C-49047A39E1B5}"/>
            </a:ext>
          </a:extLst>
        </xdr:cNvPr>
        <xdr:cNvSpPr/>
      </xdr:nvSpPr>
      <xdr:spPr>
        <a:xfrm>
          <a:off x="2857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146413</xdr:rowOff>
    </xdr:from>
    <xdr:to>
      <xdr:col>19</xdr:col>
      <xdr:colOff>177800</xdr:colOff>
      <xdr:row>37</xdr:row>
      <xdr:rowOff>157843</xdr:rowOff>
    </xdr:to>
    <xdr:cxnSp macro="">
      <xdr:nvCxnSpPr>
        <xdr:cNvPr id="79" name="直線コネクタ 78">
          <a:extLst>
            <a:ext uri="{FF2B5EF4-FFF2-40B4-BE49-F238E27FC236}">
              <a16:creationId xmlns:a16="http://schemas.microsoft.com/office/drawing/2014/main" id="{1F2EE0D5-0F61-482A-8D93-33123510C44A}"/>
            </a:ext>
          </a:extLst>
        </xdr:cNvPr>
        <xdr:cNvCxnSpPr/>
      </xdr:nvCxnSpPr>
      <xdr:spPr>
        <a:xfrm>
          <a:off x="2908300" y="64900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20BBA776-51F8-40B3-8442-F68F61A6FBE8}"/>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146413</xdr:rowOff>
    </xdr:to>
    <xdr:cxnSp macro="">
      <xdr:nvCxnSpPr>
        <xdr:cNvPr id="81" name="直線コネクタ 80">
          <a:extLst>
            <a:ext uri="{FF2B5EF4-FFF2-40B4-BE49-F238E27FC236}">
              <a16:creationId xmlns:a16="http://schemas.microsoft.com/office/drawing/2014/main" id="{E11CFF62-45BF-48BE-8197-169F6CAB7CF7}"/>
            </a:ext>
          </a:extLst>
        </xdr:cNvPr>
        <xdr:cNvCxnSpPr/>
      </xdr:nvCxnSpPr>
      <xdr:spPr>
        <a:xfrm>
          <a:off x="2019300" y="64770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4E6E3ED9-5EF3-4BAE-BE0B-23426BB15CF9}"/>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A9C148D5-EA76-4582-B4C4-9E44B07FD357}"/>
            </a:ext>
          </a:extLst>
        </xdr:cNvPr>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F3EC2F77-1260-4284-BA14-596A0E4812C5}"/>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2F8C3B16-9583-478C-BC08-42A06AAEDAC7}"/>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3064477C-D682-458A-8EA3-BBF26359C23F}"/>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F4B62885-5010-44D8-BDE4-665586F4B311}"/>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9647A909-72E3-41B9-B083-013DC23FEF44}"/>
            </a:ext>
          </a:extLst>
        </xdr:cNvPr>
        <xdr:cNvSpPr txBox="1"/>
      </xdr:nvSpPr>
      <xdr:spPr>
        <a:xfrm>
          <a:off x="3582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16890</xdr:rowOff>
    </xdr:from>
    <xdr:ext cx="405111" cy="259045"/>
    <xdr:sp macro="" textlink="">
      <xdr:nvSpPr>
        <xdr:cNvPr id="89" name="n_2mainValue【図書館】&#10;有形固定資産減価償却率">
          <a:extLst>
            <a:ext uri="{FF2B5EF4-FFF2-40B4-BE49-F238E27FC236}">
              <a16:creationId xmlns:a16="http://schemas.microsoft.com/office/drawing/2014/main" id="{47DFB5E2-46B8-406F-9CD5-AE568BEABA6D}"/>
            </a:ext>
          </a:extLst>
        </xdr:cNvPr>
        <xdr:cNvSpPr txBox="1"/>
      </xdr:nvSpPr>
      <xdr:spPr>
        <a:xfrm>
          <a:off x="2705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F78204AD-9C9B-4479-9981-CF3C584AA34B}"/>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DF553C72-ADB2-4246-8615-9BE70E884648}"/>
            </a:ext>
          </a:extLst>
        </xdr:cNvPr>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9CA68F8-06C0-407E-A30C-AD4D182B3D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A58DB77-FB32-425A-9B21-27DE08E476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F99992D-5841-4C64-BFAE-B6960A12EF8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8AFFFA0-4752-434F-A600-9F1DFF4AA8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3AE76E6-4EAA-4BC5-84CC-79EB5534EC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1A3331D-713F-428E-B48E-6A46ACE3706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6B7253E-4812-4F0D-B8C9-EAEE559898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5EFBE36-2164-4780-9F69-6A8B229DC2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838C931-9A6E-4861-B5B6-E92F20DE458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5AB889F-EC92-4B22-9E63-6CB8A061C1A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CF028B6-96C4-4F60-8DBF-6626C809C0D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37503E1-4E67-4089-AC3C-4EC7E5826EB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20FFADF-755E-49CF-B88C-912DA4CD738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9B9C8F4-D8FF-46F1-ABEA-453B89F4CA3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DE17A42-0986-4528-A023-F368E498B0D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D2C7ED1-A488-4CFD-82A9-7FC8AFABA5F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B6CFFF9-A36B-4793-B13A-C2BE1F2C93A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E088F52-A6C1-474C-AEE9-583B6F826EA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83E2A90-23E8-4B4C-95C0-1B95280E4B8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4519707-93A0-4290-9234-64B5D5C4DB1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829706F-5A36-4014-9930-2F697F45E5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3441D37-0210-4DDF-AB86-C7A53C07798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E993C70-33D1-4805-9B2A-103BD15115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7014B8B-E54F-44F8-8B87-382AB8FBCCEF}"/>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D39D669C-9E4E-451E-BE26-3BD63BE9EC47}"/>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D8945E6F-EBC5-4A71-8D6D-05276A92CE3A}"/>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6A919552-F351-4454-8BA1-A77529019D49}"/>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100ECD86-F123-45E4-966F-0DF27D504F1D}"/>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FA0BF708-A82E-4893-89F7-3F143C36E753}"/>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1B9DB96A-413C-478A-907C-A1B2E4FECDC7}"/>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50D556DD-3FAD-4C6A-8F04-A993B1C3179B}"/>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C97CD403-62A4-47BD-AB89-9782E10B0FAB}"/>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5E49A8A2-4CE4-4D76-A250-39E470ED70F5}"/>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2D2307C7-BC96-4C2E-9993-D16743AF468A}"/>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A36771-C908-49EC-8263-32D1A1992C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21CF2C-2051-4786-8FDA-D7AFC57FB7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F2BF822-ABFB-45FD-8BD3-96DEA4DB86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2555A05-B53B-4F02-BE6E-561CE1F400A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F71F1C6-1D6C-4A7D-A1E2-9F34508A8F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31" name="楕円 130">
          <a:extLst>
            <a:ext uri="{FF2B5EF4-FFF2-40B4-BE49-F238E27FC236}">
              <a16:creationId xmlns:a16="http://schemas.microsoft.com/office/drawing/2014/main" id="{F8AC67B2-9FCA-4E03-AA5D-279AF8CBCA5E}"/>
            </a:ext>
          </a:extLst>
        </xdr:cNvPr>
        <xdr:cNvSpPr/>
      </xdr:nvSpPr>
      <xdr:spPr>
        <a:xfrm>
          <a:off x="10426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64787</xdr:rowOff>
    </xdr:from>
    <xdr:ext cx="469744" cy="259045"/>
    <xdr:sp macro="" textlink="">
      <xdr:nvSpPr>
        <xdr:cNvPr id="132" name="【図書館】&#10;一人当たり面積該当値テキスト">
          <a:extLst>
            <a:ext uri="{FF2B5EF4-FFF2-40B4-BE49-F238E27FC236}">
              <a16:creationId xmlns:a16="http://schemas.microsoft.com/office/drawing/2014/main" id="{F7219176-E009-4C0D-9DED-EDB04397A8E6}"/>
            </a:ext>
          </a:extLst>
        </xdr:cNvPr>
        <xdr:cNvSpPr txBox="1"/>
      </xdr:nvSpPr>
      <xdr:spPr>
        <a:xfrm>
          <a:off x="10515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90170</xdr:rowOff>
    </xdr:from>
    <xdr:to>
      <xdr:col>50</xdr:col>
      <xdr:colOff>165100</xdr:colOff>
      <xdr:row>41</xdr:row>
      <xdr:rowOff>20320</xdr:rowOff>
    </xdr:to>
    <xdr:sp macro="" textlink="">
      <xdr:nvSpPr>
        <xdr:cNvPr id="133" name="楕円 132">
          <a:extLst>
            <a:ext uri="{FF2B5EF4-FFF2-40B4-BE49-F238E27FC236}">
              <a16:creationId xmlns:a16="http://schemas.microsoft.com/office/drawing/2014/main" id="{62CBB459-CF2D-4E42-AE6F-4BF2FCD7E496}"/>
            </a:ext>
          </a:extLst>
        </xdr:cNvPr>
        <xdr:cNvSpPr/>
      </xdr:nvSpPr>
      <xdr:spPr>
        <a:xfrm>
          <a:off x="9588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137160</xdr:rowOff>
    </xdr:from>
    <xdr:to>
      <xdr:col>55</xdr:col>
      <xdr:colOff>0</xdr:colOff>
      <xdr:row>40</xdr:row>
      <xdr:rowOff>140970</xdr:rowOff>
    </xdr:to>
    <xdr:cxnSp macro="">
      <xdr:nvCxnSpPr>
        <xdr:cNvPr id="134" name="直線コネクタ 133">
          <a:extLst>
            <a:ext uri="{FF2B5EF4-FFF2-40B4-BE49-F238E27FC236}">
              <a16:creationId xmlns:a16="http://schemas.microsoft.com/office/drawing/2014/main" id="{424E2284-BC47-4C57-AD3C-03D12468D9EC}"/>
            </a:ext>
          </a:extLst>
        </xdr:cNvPr>
        <xdr:cNvCxnSpPr/>
      </xdr:nvCxnSpPr>
      <xdr:spPr>
        <a:xfrm flipV="1">
          <a:off x="9639300" y="69951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5" name="楕円 134">
          <a:extLst>
            <a:ext uri="{FF2B5EF4-FFF2-40B4-BE49-F238E27FC236}">
              <a16:creationId xmlns:a16="http://schemas.microsoft.com/office/drawing/2014/main" id="{CEFE51BA-67F2-4942-AF0C-E071A2A6A72A}"/>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140970</xdr:rowOff>
    </xdr:from>
    <xdr:to>
      <xdr:col>50</xdr:col>
      <xdr:colOff>114300</xdr:colOff>
      <xdr:row>40</xdr:row>
      <xdr:rowOff>144780</xdr:rowOff>
    </xdr:to>
    <xdr:cxnSp macro="">
      <xdr:nvCxnSpPr>
        <xdr:cNvPr id="136" name="直線コネクタ 135">
          <a:extLst>
            <a:ext uri="{FF2B5EF4-FFF2-40B4-BE49-F238E27FC236}">
              <a16:creationId xmlns:a16="http://schemas.microsoft.com/office/drawing/2014/main" id="{7C25C6AB-5F88-450F-8BD4-5AA784A560D5}"/>
            </a:ext>
          </a:extLst>
        </xdr:cNvPr>
        <xdr:cNvCxnSpPr/>
      </xdr:nvCxnSpPr>
      <xdr:spPr>
        <a:xfrm flipV="1">
          <a:off x="8750300" y="699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97790</xdr:rowOff>
    </xdr:from>
    <xdr:to>
      <xdr:col>41</xdr:col>
      <xdr:colOff>101600</xdr:colOff>
      <xdr:row>41</xdr:row>
      <xdr:rowOff>27940</xdr:rowOff>
    </xdr:to>
    <xdr:sp macro="" textlink="">
      <xdr:nvSpPr>
        <xdr:cNvPr id="137" name="楕円 136">
          <a:extLst>
            <a:ext uri="{FF2B5EF4-FFF2-40B4-BE49-F238E27FC236}">
              <a16:creationId xmlns:a16="http://schemas.microsoft.com/office/drawing/2014/main" id="{1A7BA56E-576A-4A95-AAC2-2FEFA3715446}"/>
            </a:ext>
          </a:extLst>
        </xdr:cNvPr>
        <xdr:cNvSpPr/>
      </xdr:nvSpPr>
      <xdr:spPr>
        <a:xfrm>
          <a:off x="781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148590</xdr:rowOff>
    </xdr:to>
    <xdr:cxnSp macro="">
      <xdr:nvCxnSpPr>
        <xdr:cNvPr id="138" name="直線コネクタ 137">
          <a:extLst>
            <a:ext uri="{FF2B5EF4-FFF2-40B4-BE49-F238E27FC236}">
              <a16:creationId xmlns:a16="http://schemas.microsoft.com/office/drawing/2014/main" id="{63CBDDF8-AC02-49BA-B56D-A4A972593B00}"/>
            </a:ext>
          </a:extLst>
        </xdr:cNvPr>
        <xdr:cNvCxnSpPr/>
      </xdr:nvCxnSpPr>
      <xdr:spPr>
        <a:xfrm flipV="1">
          <a:off x="7861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a:extLst>
            <a:ext uri="{FF2B5EF4-FFF2-40B4-BE49-F238E27FC236}">
              <a16:creationId xmlns:a16="http://schemas.microsoft.com/office/drawing/2014/main" id="{18693150-F84A-4317-A270-13CB9F70AB70}"/>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148590</xdr:rowOff>
    </xdr:from>
    <xdr:to>
      <xdr:col>41</xdr:col>
      <xdr:colOff>50800</xdr:colOff>
      <xdr:row>40</xdr:row>
      <xdr:rowOff>152400</xdr:rowOff>
    </xdr:to>
    <xdr:cxnSp macro="">
      <xdr:nvCxnSpPr>
        <xdr:cNvPr id="140" name="直線コネクタ 139">
          <a:extLst>
            <a:ext uri="{FF2B5EF4-FFF2-40B4-BE49-F238E27FC236}">
              <a16:creationId xmlns:a16="http://schemas.microsoft.com/office/drawing/2014/main" id="{999961F0-3026-4BF6-8DA4-B32DDCAC7590}"/>
            </a:ext>
          </a:extLst>
        </xdr:cNvPr>
        <xdr:cNvCxnSpPr/>
      </xdr:nvCxnSpPr>
      <xdr:spPr>
        <a:xfrm flipV="1">
          <a:off x="6972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890F1D1A-A7CB-4D4A-ADC9-20E4DC184565}"/>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2397A279-D086-4544-A317-091A78EF8FC5}"/>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CCCB0267-4020-4CE9-A7B6-4D55356254FB}"/>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935AF7BB-C3BA-4643-8678-095F11F9932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11447</xdr:rowOff>
    </xdr:from>
    <xdr:ext cx="469744" cy="259045"/>
    <xdr:sp macro="" textlink="">
      <xdr:nvSpPr>
        <xdr:cNvPr id="145" name="n_1mainValue【図書館】&#10;一人当たり面積">
          <a:extLst>
            <a:ext uri="{FF2B5EF4-FFF2-40B4-BE49-F238E27FC236}">
              <a16:creationId xmlns:a16="http://schemas.microsoft.com/office/drawing/2014/main" id="{88480482-4506-459D-BD7B-2EA3485FA6BF}"/>
            </a:ext>
          </a:extLst>
        </xdr:cNvPr>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6" name="n_2mainValue【図書館】&#10;一人当たり面積">
          <a:extLst>
            <a:ext uri="{FF2B5EF4-FFF2-40B4-BE49-F238E27FC236}">
              <a16:creationId xmlns:a16="http://schemas.microsoft.com/office/drawing/2014/main" id="{76F1D44F-ED2B-4663-82C2-602FCB6C6282}"/>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19067</xdr:rowOff>
    </xdr:from>
    <xdr:ext cx="469744" cy="259045"/>
    <xdr:sp macro="" textlink="">
      <xdr:nvSpPr>
        <xdr:cNvPr id="147" name="n_3mainValue【図書館】&#10;一人当たり面積">
          <a:extLst>
            <a:ext uri="{FF2B5EF4-FFF2-40B4-BE49-F238E27FC236}">
              <a16:creationId xmlns:a16="http://schemas.microsoft.com/office/drawing/2014/main" id="{44BAC60C-8D13-4544-AB82-F56BBCEDA428}"/>
            </a:ext>
          </a:extLst>
        </xdr:cNvPr>
        <xdr:cNvSpPr txBox="1"/>
      </xdr:nvSpPr>
      <xdr:spPr>
        <a:xfrm>
          <a:off x="7626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8" name="n_4mainValue【図書館】&#10;一人当たり面積">
          <a:extLst>
            <a:ext uri="{FF2B5EF4-FFF2-40B4-BE49-F238E27FC236}">
              <a16:creationId xmlns:a16="http://schemas.microsoft.com/office/drawing/2014/main" id="{E940F6E3-8D7D-4623-8817-C2EFD8D632B1}"/>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BBC8003-09EA-4089-B0E3-A4908B4DBC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629AB77-167A-4030-9BAD-CD92C08BE5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EA9912D-6E88-4359-BFAA-F5CBECBFB5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E6F72EC-F47E-4452-A6C1-3300AF07AB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EC8C667-34CC-4236-B2AC-806D46BA15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C3E5A18-CE58-4AF0-A20B-EEAF8A8DD2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9363C80-0D7F-4657-B00D-4EFDFAF90B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738C676-2B79-4A97-9413-A9A46EF7D1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6FA3EBD-4378-4BC3-8A27-5E7DCD4277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455E5A0-240F-4FDF-B1DD-66435108665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E4F3E1F-6156-4324-8D3E-EF85411AE2A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885BE01-B4DA-43A6-9D77-A22930EE583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C7B2A86-7D46-4A83-B3D2-FD96A394018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EB86078-DB7E-4065-AC6E-74A190DE18F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5356F31-3ECE-4E89-9429-4D7E819DDDF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CC1FD74-F36F-41D9-873D-B8F786BE6A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4C361FF-776E-44B0-AA21-B244D2C7ED6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AE45680-C4DE-48A3-92B7-E88992971C1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FFA9449-FB34-43B4-A698-A7961B4FECE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EB73718-EAB6-4B00-B78D-6187686633A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D5976A6-B471-4390-9B12-6CC5FF2C318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0F8EE1F-6597-4727-AFF4-5346F6436E7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E7E1105-092E-4DC9-9EA5-E511E7964D7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7112187-B73E-48EA-A52C-CA8FD034D9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E41C9BE5-6772-426A-9B1C-0BF346A4B6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BA1F184-0C3E-4F12-B8C2-88459760D3B4}"/>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9D045CC-9DBF-40B6-84DE-58D82907DAF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BF550D2-6AF2-4296-BE47-44227FC62DB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CBAB9765-7A25-493B-9826-D7422F902184}"/>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579C5707-0AEA-4D16-B9CB-445BBD581A1C}"/>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F82A461-93D7-4888-8490-9BCF93665C23}"/>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F0E1D582-AA51-4609-AF99-70F9F2380867}"/>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9C308564-E57E-4740-99A8-C4479DAE1574}"/>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D0C0DCFE-80F1-4778-913B-665C0AF1DD2C}"/>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3C1F6C12-8F81-40DF-91A1-3FFFFC79D611}"/>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303E3DB5-DAA4-4D3C-9DC9-9BE9FD30C61A}"/>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15A845D-EF71-4E2E-BC5D-F761F444E3C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B652D65-7A7E-40F7-BE49-2DC561E06D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D230E5-BEB1-435F-AA66-B129485D37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E35A125-4BA1-45FE-A6B3-B7A506CB49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6596A2C-E06F-4779-8F18-7BD143DF60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90" name="楕円 189">
          <a:extLst>
            <a:ext uri="{FF2B5EF4-FFF2-40B4-BE49-F238E27FC236}">
              <a16:creationId xmlns:a16="http://schemas.microsoft.com/office/drawing/2014/main" id="{D889682B-6C96-4D13-8CAA-F9BA68539C6E}"/>
            </a:ext>
          </a:extLst>
        </xdr:cNvPr>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DD24BF8-29CC-41BD-B72C-4F7C78204DFA}"/>
            </a:ext>
          </a:extLst>
        </xdr:cNvPr>
        <xdr:cNvSpPr txBox="1"/>
      </xdr:nvSpPr>
      <xdr:spPr>
        <a:xfrm>
          <a:off x="4673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161472</xdr:rowOff>
    </xdr:from>
    <xdr:to>
      <xdr:col>20</xdr:col>
      <xdr:colOff>38100</xdr:colOff>
      <xdr:row>60</xdr:row>
      <xdr:rowOff>91622</xdr:rowOff>
    </xdr:to>
    <xdr:sp macro="" textlink="">
      <xdr:nvSpPr>
        <xdr:cNvPr id="192" name="楕円 191">
          <a:extLst>
            <a:ext uri="{FF2B5EF4-FFF2-40B4-BE49-F238E27FC236}">
              <a16:creationId xmlns:a16="http://schemas.microsoft.com/office/drawing/2014/main" id="{210B0B60-FCE6-45DD-90AA-2A33A2D4C4DB}"/>
            </a:ext>
          </a:extLst>
        </xdr:cNvPr>
        <xdr:cNvSpPr/>
      </xdr:nvSpPr>
      <xdr:spPr>
        <a:xfrm>
          <a:off x="3746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40822</xdr:rowOff>
    </xdr:to>
    <xdr:cxnSp macro="">
      <xdr:nvCxnSpPr>
        <xdr:cNvPr id="193" name="直線コネクタ 192">
          <a:extLst>
            <a:ext uri="{FF2B5EF4-FFF2-40B4-BE49-F238E27FC236}">
              <a16:creationId xmlns:a16="http://schemas.microsoft.com/office/drawing/2014/main" id="{F70AF844-B9B8-4507-B3BE-A559487B524F}"/>
            </a:ext>
          </a:extLst>
        </xdr:cNvPr>
        <xdr:cNvCxnSpPr/>
      </xdr:nvCxnSpPr>
      <xdr:spPr>
        <a:xfrm flipV="1">
          <a:off x="3797300" y="1030986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4" name="楕円 193">
          <a:extLst>
            <a:ext uri="{FF2B5EF4-FFF2-40B4-BE49-F238E27FC236}">
              <a16:creationId xmlns:a16="http://schemas.microsoft.com/office/drawing/2014/main" id="{EFE92BCC-5D4A-46A9-91D0-5AE19FF349A2}"/>
            </a:ext>
          </a:extLst>
        </xdr:cNvPr>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40822</xdr:rowOff>
    </xdr:to>
    <xdr:cxnSp macro="">
      <xdr:nvCxnSpPr>
        <xdr:cNvPr id="195" name="直線コネクタ 194">
          <a:extLst>
            <a:ext uri="{FF2B5EF4-FFF2-40B4-BE49-F238E27FC236}">
              <a16:creationId xmlns:a16="http://schemas.microsoft.com/office/drawing/2014/main" id="{E52E7825-21BA-48A5-BD69-B3F35A83762E}"/>
            </a:ext>
          </a:extLst>
        </xdr:cNvPr>
        <xdr:cNvCxnSpPr/>
      </xdr:nvCxnSpPr>
      <xdr:spPr>
        <a:xfrm>
          <a:off x="2908300" y="102984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128815</xdr:rowOff>
    </xdr:from>
    <xdr:to>
      <xdr:col>10</xdr:col>
      <xdr:colOff>165100</xdr:colOff>
      <xdr:row>60</xdr:row>
      <xdr:rowOff>58965</xdr:rowOff>
    </xdr:to>
    <xdr:sp macro="" textlink="">
      <xdr:nvSpPr>
        <xdr:cNvPr id="196" name="楕円 195">
          <a:extLst>
            <a:ext uri="{FF2B5EF4-FFF2-40B4-BE49-F238E27FC236}">
              <a16:creationId xmlns:a16="http://schemas.microsoft.com/office/drawing/2014/main" id="{28C3BD4A-4630-4ACC-922F-6BB1E4400D08}"/>
            </a:ext>
          </a:extLst>
        </xdr:cNvPr>
        <xdr:cNvSpPr/>
      </xdr:nvSpPr>
      <xdr:spPr>
        <a:xfrm>
          <a:off x="1968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8165</xdr:rowOff>
    </xdr:from>
    <xdr:to>
      <xdr:col>15</xdr:col>
      <xdr:colOff>50800</xdr:colOff>
      <xdr:row>60</xdr:row>
      <xdr:rowOff>11430</xdr:rowOff>
    </xdr:to>
    <xdr:cxnSp macro="">
      <xdr:nvCxnSpPr>
        <xdr:cNvPr id="197" name="直線コネクタ 196">
          <a:extLst>
            <a:ext uri="{FF2B5EF4-FFF2-40B4-BE49-F238E27FC236}">
              <a16:creationId xmlns:a16="http://schemas.microsoft.com/office/drawing/2014/main" id="{344203B5-50CC-481C-A7D2-FECA7FC017C8}"/>
            </a:ext>
          </a:extLst>
        </xdr:cNvPr>
        <xdr:cNvCxnSpPr/>
      </xdr:nvCxnSpPr>
      <xdr:spPr>
        <a:xfrm>
          <a:off x="2019300" y="1029516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8" name="楕円 197">
          <a:extLst>
            <a:ext uri="{FF2B5EF4-FFF2-40B4-BE49-F238E27FC236}">
              <a16:creationId xmlns:a16="http://schemas.microsoft.com/office/drawing/2014/main" id="{3997E667-9783-4F46-A024-C1025559C17B}"/>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8165</xdr:rowOff>
    </xdr:to>
    <xdr:cxnSp macro="">
      <xdr:nvCxnSpPr>
        <xdr:cNvPr id="199" name="直線コネクタ 198">
          <a:extLst>
            <a:ext uri="{FF2B5EF4-FFF2-40B4-BE49-F238E27FC236}">
              <a16:creationId xmlns:a16="http://schemas.microsoft.com/office/drawing/2014/main" id="{8B2C86A4-97C9-4940-8A44-6FD65F451BB5}"/>
            </a:ext>
          </a:extLst>
        </xdr:cNvPr>
        <xdr:cNvCxnSpPr/>
      </xdr:nvCxnSpPr>
      <xdr:spPr>
        <a:xfrm>
          <a:off x="1130300" y="1028700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F651E228-CA10-4775-B9C5-3DF5E4779DD6}"/>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id="{7B5614E4-7945-41CF-82BE-F2B0B130BB15}"/>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id="{1D2EB05C-6958-4660-B544-91C2E6B4CF6C}"/>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a:extLst>
            <a:ext uri="{FF2B5EF4-FFF2-40B4-BE49-F238E27FC236}">
              <a16:creationId xmlns:a16="http://schemas.microsoft.com/office/drawing/2014/main" id="{835A758B-5307-480C-86CB-69DD5D9CEE4A}"/>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108149</xdr:rowOff>
    </xdr:from>
    <xdr:ext cx="405111" cy="259045"/>
    <xdr:sp macro="" textlink="">
      <xdr:nvSpPr>
        <xdr:cNvPr id="204" name="n_1mainValue【体育館・プール】&#10;有形固定資産減価償却率">
          <a:extLst>
            <a:ext uri="{FF2B5EF4-FFF2-40B4-BE49-F238E27FC236}">
              <a16:creationId xmlns:a16="http://schemas.microsoft.com/office/drawing/2014/main" id="{083F73D1-C092-4498-BD5C-93F8F847ABEB}"/>
            </a:ext>
          </a:extLst>
        </xdr:cNvPr>
        <xdr:cNvSpPr txBox="1"/>
      </xdr:nvSpPr>
      <xdr:spPr>
        <a:xfrm>
          <a:off x="3582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5" name="n_2mainValue【体育館・プール】&#10;有形固定資産減価償却率">
          <a:extLst>
            <a:ext uri="{FF2B5EF4-FFF2-40B4-BE49-F238E27FC236}">
              <a16:creationId xmlns:a16="http://schemas.microsoft.com/office/drawing/2014/main" id="{A743F493-9267-4ED8-88D1-8E414E73745B}"/>
            </a:ext>
          </a:extLst>
        </xdr:cNvPr>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75492</xdr:rowOff>
    </xdr:from>
    <xdr:ext cx="405111" cy="259045"/>
    <xdr:sp macro="" textlink="">
      <xdr:nvSpPr>
        <xdr:cNvPr id="206" name="n_3mainValue【体育館・プール】&#10;有形固定資産減価償却率">
          <a:extLst>
            <a:ext uri="{FF2B5EF4-FFF2-40B4-BE49-F238E27FC236}">
              <a16:creationId xmlns:a16="http://schemas.microsoft.com/office/drawing/2014/main" id="{170FCBBD-1684-40DE-B56F-1B8FC16A916E}"/>
            </a:ext>
          </a:extLst>
        </xdr:cNvPr>
        <xdr:cNvSpPr txBox="1"/>
      </xdr:nvSpPr>
      <xdr:spPr>
        <a:xfrm>
          <a:off x="1816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7" name="n_4mainValue【体育館・プール】&#10;有形固定資産減価償却率">
          <a:extLst>
            <a:ext uri="{FF2B5EF4-FFF2-40B4-BE49-F238E27FC236}">
              <a16:creationId xmlns:a16="http://schemas.microsoft.com/office/drawing/2014/main" id="{9D37C9E3-A8D2-40BE-839E-382780522135}"/>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E1FE862-B064-4377-BA8D-E077E05617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64C0590-EB88-4AC5-86D4-F2DE8D687D0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F48C67D-ADC5-492D-8D44-F9499ACF51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9169CFD-7C60-4FA9-97D3-CC255D5450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72220A5-D92C-4FE4-8D29-4D258DA124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6A21452-287C-4E6F-893F-BBD3C02299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35C5ED2-A8DB-4DFD-9D83-CADC43011D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F20725C-3573-4BF3-B17C-9FDBDEB367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5E84AFA-EF69-4632-8995-A7D9C844FB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7BAEA78-11B7-4FF1-B1A6-3E82385B72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EE2E977-7C94-476E-A908-128622A5910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D869D39-BF80-4F64-91FE-5057B9A6C6A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BE50E2E-0C72-4618-8367-2C3A03F2663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BC062DA-3E74-4138-A44E-845956A3E0C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0E5D90F-ED55-4643-9F83-33098FB3D5F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E6033E8-8E9E-40C9-AEF0-8C8D4C5F759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BAF6E7C-E0C9-4292-A379-1A37D2F8AC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21F6F9E-DDE2-4C88-874B-FC81921894B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813F4AB9-206E-463F-8524-08B30626A9A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8BCAAD4-786B-4C08-9B0B-4211CC450C8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83D01BC-8A1B-4CF5-A4AE-14292BDCBA6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35EBF75-133C-4736-8130-ADE9EB64307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F1F8DB5-3A5B-43F5-AAA8-E1A3440C9D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3447A61D-C5F9-44FC-9C28-15D1F04F9B6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6CC3B860-CE1B-4029-8FC7-28BC04D8A8E9}"/>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F8FB811F-2C5B-4E59-8FEE-CD4141DDB57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D42C9C7F-21E8-4C0B-9960-93F23575890F}"/>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968F2BBE-9361-4507-8D41-74A7356B4547}"/>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D4A1CF88-E1A5-4DCD-8E73-329C378FD97A}"/>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ABF3CB3E-B4A2-4F42-AB0D-65B60761513C}"/>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AEAA42FB-5736-4DB8-815F-C48EB92465DD}"/>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5D077378-2211-4748-B3EE-4E06301B5DF5}"/>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478091BC-4BBE-4EB0-80DF-3A7D6AE7671C}"/>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6C744487-0B17-4013-9E85-3D7078D10DA4}"/>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6DA5415-F425-45E3-BFEC-E6E3E7BCFF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0F2430-A04D-49C1-B9C1-A5960C02D0F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9D9A21-5A67-4C04-B437-8D3CE9DAD9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C71ADF1-86C2-4BD9-A49D-15C184184F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AB08F7B-3F56-4E20-A5B8-3169981F1B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58166</xdr:rowOff>
    </xdr:from>
    <xdr:to>
      <xdr:col>55</xdr:col>
      <xdr:colOff>50800</xdr:colOff>
      <xdr:row>63</xdr:row>
      <xdr:rowOff>159766</xdr:rowOff>
    </xdr:to>
    <xdr:sp macro="" textlink="">
      <xdr:nvSpPr>
        <xdr:cNvPr id="247" name="楕円 246">
          <a:extLst>
            <a:ext uri="{FF2B5EF4-FFF2-40B4-BE49-F238E27FC236}">
              <a16:creationId xmlns:a16="http://schemas.microsoft.com/office/drawing/2014/main" id="{11383108-83D4-449C-8DA9-1FBE51C127CE}"/>
            </a:ext>
          </a:extLst>
        </xdr:cNvPr>
        <xdr:cNvSpPr/>
      </xdr:nvSpPr>
      <xdr:spPr>
        <a:xfrm>
          <a:off x="104267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36593</xdr:rowOff>
    </xdr:from>
    <xdr:ext cx="469744" cy="259045"/>
    <xdr:sp macro="" textlink="">
      <xdr:nvSpPr>
        <xdr:cNvPr id="248" name="【体育館・プール】&#10;一人当たり面積該当値テキスト">
          <a:extLst>
            <a:ext uri="{FF2B5EF4-FFF2-40B4-BE49-F238E27FC236}">
              <a16:creationId xmlns:a16="http://schemas.microsoft.com/office/drawing/2014/main" id="{A2AE5E1F-6711-40AA-BF7F-77FE9E2C9CDB}"/>
            </a:ext>
          </a:extLst>
        </xdr:cNvPr>
        <xdr:cNvSpPr txBox="1"/>
      </xdr:nvSpPr>
      <xdr:spPr>
        <a:xfrm>
          <a:off x="10515600" y="108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60833</xdr:rowOff>
    </xdr:from>
    <xdr:to>
      <xdr:col>50</xdr:col>
      <xdr:colOff>165100</xdr:colOff>
      <xdr:row>63</xdr:row>
      <xdr:rowOff>162433</xdr:rowOff>
    </xdr:to>
    <xdr:sp macro="" textlink="">
      <xdr:nvSpPr>
        <xdr:cNvPr id="249" name="楕円 248">
          <a:extLst>
            <a:ext uri="{FF2B5EF4-FFF2-40B4-BE49-F238E27FC236}">
              <a16:creationId xmlns:a16="http://schemas.microsoft.com/office/drawing/2014/main" id="{3789C4E3-3004-4D52-BBF1-9506C2F6EEE5}"/>
            </a:ext>
          </a:extLst>
        </xdr:cNvPr>
        <xdr:cNvSpPr/>
      </xdr:nvSpPr>
      <xdr:spPr>
        <a:xfrm>
          <a:off x="9588500" y="108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108966</xdr:rowOff>
    </xdr:from>
    <xdr:to>
      <xdr:col>55</xdr:col>
      <xdr:colOff>0</xdr:colOff>
      <xdr:row>63</xdr:row>
      <xdr:rowOff>111633</xdr:rowOff>
    </xdr:to>
    <xdr:cxnSp macro="">
      <xdr:nvCxnSpPr>
        <xdr:cNvPr id="250" name="直線コネクタ 249">
          <a:extLst>
            <a:ext uri="{FF2B5EF4-FFF2-40B4-BE49-F238E27FC236}">
              <a16:creationId xmlns:a16="http://schemas.microsoft.com/office/drawing/2014/main" id="{08DB9FD1-01F2-4182-BF3F-CA358A80185E}"/>
            </a:ext>
          </a:extLst>
        </xdr:cNvPr>
        <xdr:cNvCxnSpPr/>
      </xdr:nvCxnSpPr>
      <xdr:spPr>
        <a:xfrm flipV="1">
          <a:off x="9639300" y="1091031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63119</xdr:rowOff>
    </xdr:from>
    <xdr:to>
      <xdr:col>46</xdr:col>
      <xdr:colOff>38100</xdr:colOff>
      <xdr:row>63</xdr:row>
      <xdr:rowOff>164719</xdr:rowOff>
    </xdr:to>
    <xdr:sp macro="" textlink="">
      <xdr:nvSpPr>
        <xdr:cNvPr id="251" name="楕円 250">
          <a:extLst>
            <a:ext uri="{FF2B5EF4-FFF2-40B4-BE49-F238E27FC236}">
              <a16:creationId xmlns:a16="http://schemas.microsoft.com/office/drawing/2014/main" id="{0FBE5D82-F0D9-4C93-92AC-21A298DCCAF7}"/>
            </a:ext>
          </a:extLst>
        </xdr:cNvPr>
        <xdr:cNvSpPr/>
      </xdr:nvSpPr>
      <xdr:spPr>
        <a:xfrm>
          <a:off x="8699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111633</xdr:rowOff>
    </xdr:from>
    <xdr:to>
      <xdr:col>50</xdr:col>
      <xdr:colOff>114300</xdr:colOff>
      <xdr:row>63</xdr:row>
      <xdr:rowOff>113919</xdr:rowOff>
    </xdr:to>
    <xdr:cxnSp macro="">
      <xdr:nvCxnSpPr>
        <xdr:cNvPr id="252" name="直線コネクタ 251">
          <a:extLst>
            <a:ext uri="{FF2B5EF4-FFF2-40B4-BE49-F238E27FC236}">
              <a16:creationId xmlns:a16="http://schemas.microsoft.com/office/drawing/2014/main" id="{F1ABA37F-A4A7-4133-AA27-BAFAD31A136D}"/>
            </a:ext>
          </a:extLst>
        </xdr:cNvPr>
        <xdr:cNvCxnSpPr/>
      </xdr:nvCxnSpPr>
      <xdr:spPr>
        <a:xfrm flipV="1">
          <a:off x="8750300" y="109129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65024</xdr:rowOff>
    </xdr:from>
    <xdr:to>
      <xdr:col>41</xdr:col>
      <xdr:colOff>101600</xdr:colOff>
      <xdr:row>63</xdr:row>
      <xdr:rowOff>166624</xdr:rowOff>
    </xdr:to>
    <xdr:sp macro="" textlink="">
      <xdr:nvSpPr>
        <xdr:cNvPr id="253" name="楕円 252">
          <a:extLst>
            <a:ext uri="{FF2B5EF4-FFF2-40B4-BE49-F238E27FC236}">
              <a16:creationId xmlns:a16="http://schemas.microsoft.com/office/drawing/2014/main" id="{07878D6A-9D58-4003-94F5-0A238F3B0A44}"/>
            </a:ext>
          </a:extLst>
        </xdr:cNvPr>
        <xdr:cNvSpPr/>
      </xdr:nvSpPr>
      <xdr:spPr>
        <a:xfrm>
          <a:off x="7810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113919</xdr:rowOff>
    </xdr:from>
    <xdr:to>
      <xdr:col>45</xdr:col>
      <xdr:colOff>177800</xdr:colOff>
      <xdr:row>63</xdr:row>
      <xdr:rowOff>115824</xdr:rowOff>
    </xdr:to>
    <xdr:cxnSp macro="">
      <xdr:nvCxnSpPr>
        <xdr:cNvPr id="254" name="直線コネクタ 253">
          <a:extLst>
            <a:ext uri="{FF2B5EF4-FFF2-40B4-BE49-F238E27FC236}">
              <a16:creationId xmlns:a16="http://schemas.microsoft.com/office/drawing/2014/main" id="{38117D5D-EC28-4766-8018-0B22490F41B3}"/>
            </a:ext>
          </a:extLst>
        </xdr:cNvPr>
        <xdr:cNvCxnSpPr/>
      </xdr:nvCxnSpPr>
      <xdr:spPr>
        <a:xfrm flipV="1">
          <a:off x="7861300" y="1091526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66929</xdr:rowOff>
    </xdr:from>
    <xdr:to>
      <xdr:col>36</xdr:col>
      <xdr:colOff>165100</xdr:colOff>
      <xdr:row>63</xdr:row>
      <xdr:rowOff>168529</xdr:rowOff>
    </xdr:to>
    <xdr:sp macro="" textlink="">
      <xdr:nvSpPr>
        <xdr:cNvPr id="255" name="楕円 254">
          <a:extLst>
            <a:ext uri="{FF2B5EF4-FFF2-40B4-BE49-F238E27FC236}">
              <a16:creationId xmlns:a16="http://schemas.microsoft.com/office/drawing/2014/main" id="{0CF7993B-57F2-4C7D-8AB6-89975BE42252}"/>
            </a:ext>
          </a:extLst>
        </xdr:cNvPr>
        <xdr:cNvSpPr/>
      </xdr:nvSpPr>
      <xdr:spPr>
        <a:xfrm>
          <a:off x="6921500" y="108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115824</xdr:rowOff>
    </xdr:from>
    <xdr:to>
      <xdr:col>41</xdr:col>
      <xdr:colOff>50800</xdr:colOff>
      <xdr:row>63</xdr:row>
      <xdr:rowOff>117729</xdr:rowOff>
    </xdr:to>
    <xdr:cxnSp macro="">
      <xdr:nvCxnSpPr>
        <xdr:cNvPr id="256" name="直線コネクタ 255">
          <a:extLst>
            <a:ext uri="{FF2B5EF4-FFF2-40B4-BE49-F238E27FC236}">
              <a16:creationId xmlns:a16="http://schemas.microsoft.com/office/drawing/2014/main" id="{371F70F9-6B7E-49B6-A6EA-0C4C282E42A9}"/>
            </a:ext>
          </a:extLst>
        </xdr:cNvPr>
        <xdr:cNvCxnSpPr/>
      </xdr:nvCxnSpPr>
      <xdr:spPr>
        <a:xfrm flipV="1">
          <a:off x="6972300" y="1091717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a:extLst>
            <a:ext uri="{FF2B5EF4-FFF2-40B4-BE49-F238E27FC236}">
              <a16:creationId xmlns:a16="http://schemas.microsoft.com/office/drawing/2014/main" id="{A2D1DAE5-E9C2-49E5-BCB6-FFE24CA91801}"/>
            </a:ext>
          </a:extLst>
        </xdr:cNvPr>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78811D75-437D-4E2A-865E-093032308F5F}"/>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56DEC424-300E-4CB4-917D-BBD234419983}"/>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E8532EBF-19E3-4578-A6E2-F06B49529F6A}"/>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153560</xdr:rowOff>
    </xdr:from>
    <xdr:ext cx="469744" cy="259045"/>
    <xdr:sp macro="" textlink="">
      <xdr:nvSpPr>
        <xdr:cNvPr id="261" name="n_1mainValue【体育館・プール】&#10;一人当たり面積">
          <a:extLst>
            <a:ext uri="{FF2B5EF4-FFF2-40B4-BE49-F238E27FC236}">
              <a16:creationId xmlns:a16="http://schemas.microsoft.com/office/drawing/2014/main" id="{F683744B-048F-4A77-877A-627F4725188F}"/>
            </a:ext>
          </a:extLst>
        </xdr:cNvPr>
        <xdr:cNvSpPr txBox="1"/>
      </xdr:nvSpPr>
      <xdr:spPr>
        <a:xfrm>
          <a:off x="9391727" y="1095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9796</xdr:rowOff>
    </xdr:from>
    <xdr:ext cx="469744" cy="259045"/>
    <xdr:sp macro="" textlink="">
      <xdr:nvSpPr>
        <xdr:cNvPr id="262" name="n_2mainValue【体育館・プール】&#10;一人当たり面積">
          <a:extLst>
            <a:ext uri="{FF2B5EF4-FFF2-40B4-BE49-F238E27FC236}">
              <a16:creationId xmlns:a16="http://schemas.microsoft.com/office/drawing/2014/main" id="{9BE5C3F5-4204-4110-858A-CAFE575969DB}"/>
            </a:ext>
          </a:extLst>
        </xdr:cNvPr>
        <xdr:cNvSpPr txBox="1"/>
      </xdr:nvSpPr>
      <xdr:spPr>
        <a:xfrm>
          <a:off x="8515427" y="1063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11701</xdr:rowOff>
    </xdr:from>
    <xdr:ext cx="469744" cy="259045"/>
    <xdr:sp macro="" textlink="">
      <xdr:nvSpPr>
        <xdr:cNvPr id="263" name="n_3mainValue【体育館・プール】&#10;一人当たり面積">
          <a:extLst>
            <a:ext uri="{FF2B5EF4-FFF2-40B4-BE49-F238E27FC236}">
              <a16:creationId xmlns:a16="http://schemas.microsoft.com/office/drawing/2014/main" id="{11F79D4B-1542-4A2C-9CFB-2C86867AEA25}"/>
            </a:ext>
          </a:extLst>
        </xdr:cNvPr>
        <xdr:cNvSpPr txBox="1"/>
      </xdr:nvSpPr>
      <xdr:spPr>
        <a:xfrm>
          <a:off x="7626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13606</xdr:rowOff>
    </xdr:from>
    <xdr:ext cx="469744" cy="259045"/>
    <xdr:sp macro="" textlink="">
      <xdr:nvSpPr>
        <xdr:cNvPr id="264" name="n_4mainValue【体育館・プール】&#10;一人当たり面積">
          <a:extLst>
            <a:ext uri="{FF2B5EF4-FFF2-40B4-BE49-F238E27FC236}">
              <a16:creationId xmlns:a16="http://schemas.microsoft.com/office/drawing/2014/main" id="{FA09237F-0956-4415-BC5B-505F4EF94946}"/>
            </a:ext>
          </a:extLst>
        </xdr:cNvPr>
        <xdr:cNvSpPr txBox="1"/>
      </xdr:nvSpPr>
      <xdr:spPr>
        <a:xfrm>
          <a:off x="6737427" y="106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BAC337F-D3AD-42A6-9B85-486016EF22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23A5E5AD-4B2F-4EF5-A50A-1ECC2C4C36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13E4FAE-81C5-4C5D-A786-483D089666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D18531F-5CA6-4793-9BC6-95794BA4B7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06A43DB-B6B3-479D-AAC6-836B0D79CE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BE153D-12C2-4C84-BE9B-394B85A53A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A044A83-6097-4679-9828-BE1E1D28E0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80F19A1-793F-4412-80DD-BF1CD96FBE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CAC0165-38F1-4E16-8E64-D72CC7BA20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DEE91F7-8D34-4BBA-BCBE-1823454614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7B6AAB8E-985D-43E0-8B95-09BDD220771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51033A85-003D-43F4-BE08-9E37BB140C2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93CB7F33-96AB-4E35-9622-188643AD396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994EFB-8D0E-4401-B9F5-7DA978B2099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5E8F0B2E-E61D-417D-8E4B-ADCBFE25F37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FF617AEA-8B29-4589-9628-60C615A6CB8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4A68C1D6-9D6C-4E95-B133-5874BE7D07D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C86158BF-09FD-4CD3-B4F3-11E5A51D1B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F2EFB958-0EF9-4E95-ACAD-937C35C808A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2D84EE1E-FF14-475B-AAD4-F4950D0CB9A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AAE19841-2B36-454A-86F6-94A88017423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B36EB8DF-46D4-414F-9D9E-3F22212480F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59713C64-0ADB-4E85-94AD-895662850BF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AC967474-4053-434A-A8CC-BF99ABABAD1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C7899C37-68EA-485A-A84D-FCE2C524FE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D2123C1C-70E8-4D93-9B9E-69DC47FFF638}"/>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DC94A829-7C5A-43B3-8DD4-98D0834B12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22AB5384-4338-45A3-9304-50382AB7057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EE37CC98-EFF0-4D6B-94CE-16C01C940AC5}"/>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D1B0AC9A-2CA9-4420-9484-E1290C11E709}"/>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48BF9BA7-9B88-42E1-898E-37075D23320C}"/>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C68D9260-55B2-4E56-A6D5-B283C186D4C7}"/>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7273FC35-0C0C-41BE-9D51-B02B9CE337A9}"/>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AD935AA0-5185-4726-B07D-CDBD839A49D3}"/>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B62E14FB-306D-4D31-8CD0-CC04B756F7D2}"/>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A2B0AFD0-3E89-46DD-B055-2AF758D433BE}"/>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F3617D-147C-4A27-A890-D801BF26DE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89875B1-4649-4E60-B086-6FB0FA5841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236AD9-3133-4C3A-B60F-8DF8899A27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463F522-6FB2-4D53-8C4A-DCCFC5E709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C697F4F-21E7-42F4-A44B-1A8ED8EEF6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306" name="楕円 305">
          <a:extLst>
            <a:ext uri="{FF2B5EF4-FFF2-40B4-BE49-F238E27FC236}">
              <a16:creationId xmlns:a16="http://schemas.microsoft.com/office/drawing/2014/main" id="{ACFD7152-6A59-4B11-AD88-C0C64EF50CEE}"/>
            </a:ext>
          </a:extLst>
        </xdr:cNvPr>
        <xdr:cNvSpPr/>
      </xdr:nvSpPr>
      <xdr:spPr>
        <a:xfrm>
          <a:off x="4584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133911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94F9168-9C34-4913-816E-CC53E79CD2E7}"/>
            </a:ext>
          </a:extLst>
        </xdr:cNvPr>
        <xdr:cNvSpPr txBox="1"/>
      </xdr:nvSpPr>
      <xdr:spPr>
        <a:xfrm>
          <a:off x="4673600"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117929</xdr:rowOff>
    </xdr:from>
    <xdr:to>
      <xdr:col>20</xdr:col>
      <xdr:colOff>38100</xdr:colOff>
      <xdr:row>83</xdr:row>
      <xdr:rowOff>48079</xdr:rowOff>
    </xdr:to>
    <xdr:sp macro="" textlink="">
      <xdr:nvSpPr>
        <xdr:cNvPr id="308" name="楕円 307">
          <a:extLst>
            <a:ext uri="{FF2B5EF4-FFF2-40B4-BE49-F238E27FC236}">
              <a16:creationId xmlns:a16="http://schemas.microsoft.com/office/drawing/2014/main" id="{A468D223-0BDF-4DBA-B2BC-6CD263B5EA4A}"/>
            </a:ext>
          </a:extLst>
        </xdr:cNvPr>
        <xdr:cNvSpPr/>
      </xdr:nvSpPr>
      <xdr:spPr>
        <a:xfrm>
          <a:off x="3746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168729</xdr:rowOff>
    </xdr:from>
    <xdr:to>
      <xdr:col>24</xdr:col>
      <xdr:colOff>63500</xdr:colOff>
      <xdr:row>83</xdr:row>
      <xdr:rowOff>34834</xdr:rowOff>
    </xdr:to>
    <xdr:cxnSp macro="">
      <xdr:nvCxnSpPr>
        <xdr:cNvPr id="309" name="直線コネクタ 308">
          <a:extLst>
            <a:ext uri="{FF2B5EF4-FFF2-40B4-BE49-F238E27FC236}">
              <a16:creationId xmlns:a16="http://schemas.microsoft.com/office/drawing/2014/main" id="{5743F8C1-D0EA-491E-9A95-7DA575A355ED}"/>
            </a:ext>
          </a:extLst>
        </xdr:cNvPr>
        <xdr:cNvCxnSpPr/>
      </xdr:nvCxnSpPr>
      <xdr:spPr>
        <a:xfrm>
          <a:off x="3797300" y="1422762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80373</xdr:rowOff>
    </xdr:from>
    <xdr:to>
      <xdr:col>15</xdr:col>
      <xdr:colOff>101600</xdr:colOff>
      <xdr:row>83</xdr:row>
      <xdr:rowOff>10523</xdr:rowOff>
    </xdr:to>
    <xdr:sp macro="" textlink="">
      <xdr:nvSpPr>
        <xdr:cNvPr id="310" name="楕円 309">
          <a:extLst>
            <a:ext uri="{FF2B5EF4-FFF2-40B4-BE49-F238E27FC236}">
              <a16:creationId xmlns:a16="http://schemas.microsoft.com/office/drawing/2014/main" id="{CC1C8C79-4385-459D-B109-EAB7AEB702C7}"/>
            </a:ext>
          </a:extLst>
        </xdr:cNvPr>
        <xdr:cNvSpPr/>
      </xdr:nvSpPr>
      <xdr:spPr>
        <a:xfrm>
          <a:off x="2857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131173</xdr:rowOff>
    </xdr:from>
    <xdr:to>
      <xdr:col>19</xdr:col>
      <xdr:colOff>177800</xdr:colOff>
      <xdr:row>82</xdr:row>
      <xdr:rowOff>168729</xdr:rowOff>
    </xdr:to>
    <xdr:cxnSp macro="">
      <xdr:nvCxnSpPr>
        <xdr:cNvPr id="311" name="直線コネクタ 310">
          <a:extLst>
            <a:ext uri="{FF2B5EF4-FFF2-40B4-BE49-F238E27FC236}">
              <a16:creationId xmlns:a16="http://schemas.microsoft.com/office/drawing/2014/main" id="{891EBC2B-05E2-4753-BDC0-AA6021307645}"/>
            </a:ext>
          </a:extLst>
        </xdr:cNvPr>
        <xdr:cNvCxnSpPr/>
      </xdr:nvCxnSpPr>
      <xdr:spPr>
        <a:xfrm>
          <a:off x="2908300" y="1419007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42818</xdr:rowOff>
    </xdr:from>
    <xdr:to>
      <xdr:col>10</xdr:col>
      <xdr:colOff>165100</xdr:colOff>
      <xdr:row>82</xdr:row>
      <xdr:rowOff>144418</xdr:rowOff>
    </xdr:to>
    <xdr:sp macro="" textlink="">
      <xdr:nvSpPr>
        <xdr:cNvPr id="312" name="楕円 311">
          <a:extLst>
            <a:ext uri="{FF2B5EF4-FFF2-40B4-BE49-F238E27FC236}">
              <a16:creationId xmlns:a16="http://schemas.microsoft.com/office/drawing/2014/main" id="{861F53E6-D701-4D12-AC1D-D987B50C52B1}"/>
            </a:ext>
          </a:extLst>
        </xdr:cNvPr>
        <xdr:cNvSpPr/>
      </xdr:nvSpPr>
      <xdr:spPr>
        <a:xfrm>
          <a:off x="1968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93618</xdr:rowOff>
    </xdr:from>
    <xdr:to>
      <xdr:col>15</xdr:col>
      <xdr:colOff>50800</xdr:colOff>
      <xdr:row>82</xdr:row>
      <xdr:rowOff>131173</xdr:rowOff>
    </xdr:to>
    <xdr:cxnSp macro="">
      <xdr:nvCxnSpPr>
        <xdr:cNvPr id="313" name="直線コネクタ 312">
          <a:extLst>
            <a:ext uri="{FF2B5EF4-FFF2-40B4-BE49-F238E27FC236}">
              <a16:creationId xmlns:a16="http://schemas.microsoft.com/office/drawing/2014/main" id="{5541CE77-4B5D-49FE-A591-EC3352845D52}"/>
            </a:ext>
          </a:extLst>
        </xdr:cNvPr>
        <xdr:cNvCxnSpPr/>
      </xdr:nvCxnSpPr>
      <xdr:spPr>
        <a:xfrm>
          <a:off x="2019300" y="141525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18324</xdr:rowOff>
    </xdr:from>
    <xdr:to>
      <xdr:col>6</xdr:col>
      <xdr:colOff>38100</xdr:colOff>
      <xdr:row>82</xdr:row>
      <xdr:rowOff>119924</xdr:rowOff>
    </xdr:to>
    <xdr:sp macro="" textlink="">
      <xdr:nvSpPr>
        <xdr:cNvPr id="314" name="楕円 313">
          <a:extLst>
            <a:ext uri="{FF2B5EF4-FFF2-40B4-BE49-F238E27FC236}">
              <a16:creationId xmlns:a16="http://schemas.microsoft.com/office/drawing/2014/main" id="{B928DA49-9562-41C9-9D9B-3BFB374113E9}"/>
            </a:ext>
          </a:extLst>
        </xdr:cNvPr>
        <xdr:cNvSpPr/>
      </xdr:nvSpPr>
      <xdr:spPr>
        <a:xfrm>
          <a:off x="107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69124</xdr:rowOff>
    </xdr:from>
    <xdr:to>
      <xdr:col>10</xdr:col>
      <xdr:colOff>114300</xdr:colOff>
      <xdr:row>82</xdr:row>
      <xdr:rowOff>93618</xdr:rowOff>
    </xdr:to>
    <xdr:cxnSp macro="">
      <xdr:nvCxnSpPr>
        <xdr:cNvPr id="315" name="直線コネクタ 314">
          <a:extLst>
            <a:ext uri="{FF2B5EF4-FFF2-40B4-BE49-F238E27FC236}">
              <a16:creationId xmlns:a16="http://schemas.microsoft.com/office/drawing/2014/main" id="{88DA5CE2-1257-406B-949F-91BB45600D84}"/>
            </a:ext>
          </a:extLst>
        </xdr:cNvPr>
        <xdr:cNvCxnSpPr/>
      </xdr:nvCxnSpPr>
      <xdr:spPr>
        <a:xfrm>
          <a:off x="1130300" y="1412802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61238F70-B7E6-44B3-BE26-DBA248BDA37F}"/>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7" name="n_2aveValue【福祉施設】&#10;有形固定資産減価償却率">
          <a:extLst>
            <a:ext uri="{FF2B5EF4-FFF2-40B4-BE49-F238E27FC236}">
              <a16:creationId xmlns:a16="http://schemas.microsoft.com/office/drawing/2014/main" id="{00474CC4-42AF-4F80-A2B0-C388F293CC25}"/>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8" name="n_3aveValue【福祉施設】&#10;有形固定資産減価償却率">
          <a:extLst>
            <a:ext uri="{FF2B5EF4-FFF2-40B4-BE49-F238E27FC236}">
              <a16:creationId xmlns:a16="http://schemas.microsoft.com/office/drawing/2014/main" id="{ADEA2AD5-FCA5-409A-BCC5-97D3144ADBC2}"/>
            </a:ext>
          </a:extLst>
        </xdr:cNvPr>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19" name="n_4aveValue【福祉施設】&#10;有形固定資産減価償却率">
          <a:extLst>
            <a:ext uri="{FF2B5EF4-FFF2-40B4-BE49-F238E27FC236}">
              <a16:creationId xmlns:a16="http://schemas.microsoft.com/office/drawing/2014/main" id="{E41A0AB9-239D-478B-8EE9-2D091134D3E2}"/>
            </a:ext>
          </a:extLst>
        </xdr:cNvPr>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39206</xdr:rowOff>
    </xdr:from>
    <xdr:ext cx="405111" cy="259045"/>
    <xdr:sp macro="" textlink="">
      <xdr:nvSpPr>
        <xdr:cNvPr id="320" name="n_1mainValue【福祉施設】&#10;有形固定資産減価償却率">
          <a:extLst>
            <a:ext uri="{FF2B5EF4-FFF2-40B4-BE49-F238E27FC236}">
              <a16:creationId xmlns:a16="http://schemas.microsoft.com/office/drawing/2014/main" id="{E1F2D8E2-B02D-4AA6-A960-B406A383960E}"/>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27050</xdr:rowOff>
    </xdr:from>
    <xdr:ext cx="405111" cy="259045"/>
    <xdr:sp macro="" textlink="">
      <xdr:nvSpPr>
        <xdr:cNvPr id="321" name="n_2mainValue【福祉施設】&#10;有形固定資産減価償却率">
          <a:extLst>
            <a:ext uri="{FF2B5EF4-FFF2-40B4-BE49-F238E27FC236}">
              <a16:creationId xmlns:a16="http://schemas.microsoft.com/office/drawing/2014/main" id="{9AAAC5F8-92B0-4790-A937-CC3278184717}"/>
            </a:ext>
          </a:extLst>
        </xdr:cNvPr>
        <xdr:cNvSpPr txBox="1"/>
      </xdr:nvSpPr>
      <xdr:spPr>
        <a:xfrm>
          <a:off x="2705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160945</xdr:rowOff>
    </xdr:from>
    <xdr:ext cx="405111" cy="259045"/>
    <xdr:sp macro="" textlink="">
      <xdr:nvSpPr>
        <xdr:cNvPr id="322" name="n_3mainValue【福祉施設】&#10;有形固定資産減価償却率">
          <a:extLst>
            <a:ext uri="{FF2B5EF4-FFF2-40B4-BE49-F238E27FC236}">
              <a16:creationId xmlns:a16="http://schemas.microsoft.com/office/drawing/2014/main" id="{47086678-BF47-406E-9743-7EFA8A5D2045}"/>
            </a:ext>
          </a:extLst>
        </xdr:cNvPr>
        <xdr:cNvSpPr txBox="1"/>
      </xdr:nvSpPr>
      <xdr:spPr>
        <a:xfrm>
          <a:off x="1816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23" name="n_4mainValue【福祉施設】&#10;有形固定資産減価償却率">
          <a:extLst>
            <a:ext uri="{FF2B5EF4-FFF2-40B4-BE49-F238E27FC236}">
              <a16:creationId xmlns:a16="http://schemas.microsoft.com/office/drawing/2014/main" id="{77DED89F-A491-48BC-B866-84F89313B22F}"/>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A6D44CC-B10E-4EC4-BD36-D3B38CF025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1026F83-3B26-4ABA-873C-BEE62654348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D6F23FC-D44F-4244-B3F1-8B842B216D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998666A-CD6F-4A6F-ABDA-8EED2DE0E1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E53CD24-ED47-4C69-AEFC-4A636ED9C7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7C300B4-DE15-44B8-988B-D8F03D7429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7FBD198-CB3D-458E-BFB1-0B7336F0E7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67EBEB10-4880-4AC9-B043-26658C6EF4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C26C2D67-497C-4E9B-B7AD-BDB08FCD0A5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DFBAD3E6-3F59-4F54-9F06-6E4E6D75A6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9A7DB7F3-8219-48E3-9941-14D5A1287B1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C281053B-A153-4674-835C-DAD36F1992F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D92A9028-9783-48ED-84B9-CA4C701450B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EFA5BEF5-4700-4B0A-B614-00C271C43CF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2DF5B2E9-D10E-46AD-AB0A-06DDD3F1F09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69EA0E90-6748-46E7-8C13-03AB716793C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EA7573DA-7AFE-475D-A217-C01504AA130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5A5BD8A-A0C2-4B0B-AD47-59F6372B997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2950261-D4CC-4ED3-B999-7862863C73E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8B4C638-2F17-460E-82E9-3DD0A72C0F9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151118A2-53EB-4D61-8F34-478D2298DE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1C30E8DC-00DA-49FD-90B3-8CECDEDC67CD}"/>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299FD961-D94E-45C2-8B94-1947DE34B2AC}"/>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65CAB558-A9F2-456E-9917-A65F973BCFCE}"/>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1647819E-E1F0-47F6-9495-3F5FD093AFF1}"/>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1648EE31-FF48-41D7-A253-450BAC8910BB}"/>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a:extLst>
            <a:ext uri="{FF2B5EF4-FFF2-40B4-BE49-F238E27FC236}">
              <a16:creationId xmlns:a16="http://schemas.microsoft.com/office/drawing/2014/main" id="{CC2DDF10-B189-4C30-BBE6-DF4B5DB94992}"/>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C5906697-1C0A-4416-8173-34BD3C4B1144}"/>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52E2CC34-40A3-453C-A67C-6B17F780DFD9}"/>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7926642D-0C87-45F9-9BC8-E41FFE9DD632}"/>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28DCF9E0-7325-4FC6-AB30-CF91090ECDED}"/>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77DE8EE5-477F-40B8-AED1-60C1F0EED54E}"/>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9AE21D-7D2F-4F18-9B19-198603DF0C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C8CD41D-7D57-4FD7-8C4D-709CE9C4C3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E6405AB-F2CE-4091-BA13-5AA4AAA653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B9522F7-0D9F-4276-B853-CE19C7E708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3711947-124B-4AA5-ABE4-4DA35A3D080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126746</xdr:rowOff>
    </xdr:from>
    <xdr:to>
      <xdr:col>55</xdr:col>
      <xdr:colOff>50800</xdr:colOff>
      <xdr:row>78</xdr:row>
      <xdr:rowOff>56896</xdr:rowOff>
    </xdr:to>
    <xdr:sp macro="" textlink="">
      <xdr:nvSpPr>
        <xdr:cNvPr id="361" name="楕円 360">
          <a:extLst>
            <a:ext uri="{FF2B5EF4-FFF2-40B4-BE49-F238E27FC236}">
              <a16:creationId xmlns:a16="http://schemas.microsoft.com/office/drawing/2014/main" id="{6B44FE4A-FC8F-42D4-B8DD-0E6D2BC48FB4}"/>
            </a:ext>
          </a:extLst>
        </xdr:cNvPr>
        <xdr:cNvSpPr/>
      </xdr:nvSpPr>
      <xdr:spPr>
        <a:xfrm>
          <a:off x="104267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79773</xdr:rowOff>
    </xdr:from>
    <xdr:ext cx="469744" cy="259045"/>
    <xdr:sp macro="" textlink="">
      <xdr:nvSpPr>
        <xdr:cNvPr id="362" name="【福祉施設】&#10;一人当たり面積該当値テキスト">
          <a:extLst>
            <a:ext uri="{FF2B5EF4-FFF2-40B4-BE49-F238E27FC236}">
              <a16:creationId xmlns:a16="http://schemas.microsoft.com/office/drawing/2014/main" id="{65D918C4-E64E-442B-BA4F-B6D33AED66CE}"/>
            </a:ext>
          </a:extLst>
        </xdr:cNvPr>
        <xdr:cNvSpPr txBox="1"/>
      </xdr:nvSpPr>
      <xdr:spPr>
        <a:xfrm>
          <a:off x="10515600" y="132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151892</xdr:rowOff>
    </xdr:from>
    <xdr:to>
      <xdr:col>50</xdr:col>
      <xdr:colOff>165100</xdr:colOff>
      <xdr:row>78</xdr:row>
      <xdr:rowOff>82042</xdr:rowOff>
    </xdr:to>
    <xdr:sp macro="" textlink="">
      <xdr:nvSpPr>
        <xdr:cNvPr id="363" name="楕円 362">
          <a:extLst>
            <a:ext uri="{FF2B5EF4-FFF2-40B4-BE49-F238E27FC236}">
              <a16:creationId xmlns:a16="http://schemas.microsoft.com/office/drawing/2014/main" id="{03F08855-B47F-4D32-837E-2101C7A4D178}"/>
            </a:ext>
          </a:extLst>
        </xdr:cNvPr>
        <xdr:cNvSpPr/>
      </xdr:nvSpPr>
      <xdr:spPr>
        <a:xfrm>
          <a:off x="9588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6096</xdr:rowOff>
    </xdr:from>
    <xdr:to>
      <xdr:col>55</xdr:col>
      <xdr:colOff>0</xdr:colOff>
      <xdr:row>78</xdr:row>
      <xdr:rowOff>31242</xdr:rowOff>
    </xdr:to>
    <xdr:cxnSp macro="">
      <xdr:nvCxnSpPr>
        <xdr:cNvPr id="364" name="直線コネクタ 363">
          <a:extLst>
            <a:ext uri="{FF2B5EF4-FFF2-40B4-BE49-F238E27FC236}">
              <a16:creationId xmlns:a16="http://schemas.microsoft.com/office/drawing/2014/main" id="{CE934350-004E-41F7-BD42-30A817883F0D}"/>
            </a:ext>
          </a:extLst>
        </xdr:cNvPr>
        <xdr:cNvCxnSpPr/>
      </xdr:nvCxnSpPr>
      <xdr:spPr>
        <a:xfrm flipV="1">
          <a:off x="9639300" y="1337919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5587</xdr:rowOff>
    </xdr:from>
    <xdr:to>
      <xdr:col>46</xdr:col>
      <xdr:colOff>38100</xdr:colOff>
      <xdr:row>78</xdr:row>
      <xdr:rowOff>107187</xdr:rowOff>
    </xdr:to>
    <xdr:sp macro="" textlink="">
      <xdr:nvSpPr>
        <xdr:cNvPr id="365" name="楕円 364">
          <a:extLst>
            <a:ext uri="{FF2B5EF4-FFF2-40B4-BE49-F238E27FC236}">
              <a16:creationId xmlns:a16="http://schemas.microsoft.com/office/drawing/2014/main" id="{83AAB154-8BF7-410F-8B96-339073DD2E1A}"/>
            </a:ext>
          </a:extLst>
        </xdr:cNvPr>
        <xdr:cNvSpPr/>
      </xdr:nvSpPr>
      <xdr:spPr>
        <a:xfrm>
          <a:off x="8699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31242</xdr:rowOff>
    </xdr:from>
    <xdr:to>
      <xdr:col>50</xdr:col>
      <xdr:colOff>114300</xdr:colOff>
      <xdr:row>78</xdr:row>
      <xdr:rowOff>56387</xdr:rowOff>
    </xdr:to>
    <xdr:cxnSp macro="">
      <xdr:nvCxnSpPr>
        <xdr:cNvPr id="366" name="直線コネクタ 365">
          <a:extLst>
            <a:ext uri="{FF2B5EF4-FFF2-40B4-BE49-F238E27FC236}">
              <a16:creationId xmlns:a16="http://schemas.microsoft.com/office/drawing/2014/main" id="{4B94C83D-84F0-4ECC-88EF-3DA2F48ADE6E}"/>
            </a:ext>
          </a:extLst>
        </xdr:cNvPr>
        <xdr:cNvCxnSpPr/>
      </xdr:nvCxnSpPr>
      <xdr:spPr>
        <a:xfrm flipV="1">
          <a:off x="8750300" y="1340434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23876</xdr:rowOff>
    </xdr:from>
    <xdr:to>
      <xdr:col>41</xdr:col>
      <xdr:colOff>101600</xdr:colOff>
      <xdr:row>78</xdr:row>
      <xdr:rowOff>125476</xdr:rowOff>
    </xdr:to>
    <xdr:sp macro="" textlink="">
      <xdr:nvSpPr>
        <xdr:cNvPr id="367" name="楕円 366">
          <a:extLst>
            <a:ext uri="{FF2B5EF4-FFF2-40B4-BE49-F238E27FC236}">
              <a16:creationId xmlns:a16="http://schemas.microsoft.com/office/drawing/2014/main" id="{D5CB1099-FF9B-4C4F-9120-F31050C84784}"/>
            </a:ext>
          </a:extLst>
        </xdr:cNvPr>
        <xdr:cNvSpPr/>
      </xdr:nvSpPr>
      <xdr:spPr>
        <a:xfrm>
          <a:off x="7810500" y="133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56387</xdr:rowOff>
    </xdr:from>
    <xdr:to>
      <xdr:col>45</xdr:col>
      <xdr:colOff>177800</xdr:colOff>
      <xdr:row>78</xdr:row>
      <xdr:rowOff>74676</xdr:rowOff>
    </xdr:to>
    <xdr:cxnSp macro="">
      <xdr:nvCxnSpPr>
        <xdr:cNvPr id="368" name="直線コネクタ 367">
          <a:extLst>
            <a:ext uri="{FF2B5EF4-FFF2-40B4-BE49-F238E27FC236}">
              <a16:creationId xmlns:a16="http://schemas.microsoft.com/office/drawing/2014/main" id="{2673772A-FB8E-45C4-9E13-46D5B5986505}"/>
            </a:ext>
          </a:extLst>
        </xdr:cNvPr>
        <xdr:cNvCxnSpPr/>
      </xdr:nvCxnSpPr>
      <xdr:spPr>
        <a:xfrm flipV="1">
          <a:off x="7861300" y="134294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42163</xdr:rowOff>
    </xdr:from>
    <xdr:to>
      <xdr:col>36</xdr:col>
      <xdr:colOff>165100</xdr:colOff>
      <xdr:row>78</xdr:row>
      <xdr:rowOff>143763</xdr:rowOff>
    </xdr:to>
    <xdr:sp macro="" textlink="">
      <xdr:nvSpPr>
        <xdr:cNvPr id="369" name="楕円 368">
          <a:extLst>
            <a:ext uri="{FF2B5EF4-FFF2-40B4-BE49-F238E27FC236}">
              <a16:creationId xmlns:a16="http://schemas.microsoft.com/office/drawing/2014/main" id="{FD756D3F-7D4A-4230-84F6-D96E6E149D42}"/>
            </a:ext>
          </a:extLst>
        </xdr:cNvPr>
        <xdr:cNvSpPr/>
      </xdr:nvSpPr>
      <xdr:spPr>
        <a:xfrm>
          <a:off x="6921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74676</xdr:rowOff>
    </xdr:from>
    <xdr:to>
      <xdr:col>41</xdr:col>
      <xdr:colOff>50800</xdr:colOff>
      <xdr:row>78</xdr:row>
      <xdr:rowOff>92963</xdr:rowOff>
    </xdr:to>
    <xdr:cxnSp macro="">
      <xdr:nvCxnSpPr>
        <xdr:cNvPr id="370" name="直線コネクタ 369">
          <a:extLst>
            <a:ext uri="{FF2B5EF4-FFF2-40B4-BE49-F238E27FC236}">
              <a16:creationId xmlns:a16="http://schemas.microsoft.com/office/drawing/2014/main" id="{C6B0DB09-ED6B-4DE8-B3C8-48F5CBD03AF9}"/>
            </a:ext>
          </a:extLst>
        </xdr:cNvPr>
        <xdr:cNvCxnSpPr/>
      </xdr:nvCxnSpPr>
      <xdr:spPr>
        <a:xfrm flipV="1">
          <a:off x="6972300" y="134477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a:extLst>
            <a:ext uri="{FF2B5EF4-FFF2-40B4-BE49-F238E27FC236}">
              <a16:creationId xmlns:a16="http://schemas.microsoft.com/office/drawing/2014/main" id="{7EF0503F-55A6-45DF-9990-DB5F169A72E2}"/>
            </a:ext>
          </a:extLst>
        </xdr:cNvPr>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a:extLst>
            <a:ext uri="{FF2B5EF4-FFF2-40B4-BE49-F238E27FC236}">
              <a16:creationId xmlns:a16="http://schemas.microsoft.com/office/drawing/2014/main" id="{E6E773EA-AF8F-4259-9C17-8E1C1C3E5E4C}"/>
            </a:ext>
          </a:extLst>
        </xdr:cNvPr>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a:extLst>
            <a:ext uri="{FF2B5EF4-FFF2-40B4-BE49-F238E27FC236}">
              <a16:creationId xmlns:a16="http://schemas.microsoft.com/office/drawing/2014/main" id="{2ACEB012-59DE-40E5-B5C7-7AC56E50122F}"/>
            </a:ext>
          </a:extLst>
        </xdr:cNvPr>
        <xdr:cNvSpPr txBox="1"/>
      </xdr:nvSpPr>
      <xdr:spPr>
        <a:xfrm>
          <a:off x="7626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4" name="n_4aveValue【福祉施設】&#10;一人当たり面積">
          <a:extLst>
            <a:ext uri="{FF2B5EF4-FFF2-40B4-BE49-F238E27FC236}">
              <a16:creationId xmlns:a16="http://schemas.microsoft.com/office/drawing/2014/main" id="{EF1F5E28-E837-424B-B96A-D8FBFBE26D07}"/>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98569</xdr:rowOff>
    </xdr:from>
    <xdr:ext cx="469744" cy="259045"/>
    <xdr:sp macro="" textlink="">
      <xdr:nvSpPr>
        <xdr:cNvPr id="375" name="n_1mainValue【福祉施設】&#10;一人当たり面積">
          <a:extLst>
            <a:ext uri="{FF2B5EF4-FFF2-40B4-BE49-F238E27FC236}">
              <a16:creationId xmlns:a16="http://schemas.microsoft.com/office/drawing/2014/main" id="{CAED6B05-2F61-43FD-81D2-D51D78563340}"/>
            </a:ext>
          </a:extLst>
        </xdr:cNvPr>
        <xdr:cNvSpPr txBox="1"/>
      </xdr:nvSpPr>
      <xdr:spPr>
        <a:xfrm>
          <a:off x="9391727" y="131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123714</xdr:rowOff>
    </xdr:from>
    <xdr:ext cx="469744" cy="259045"/>
    <xdr:sp macro="" textlink="">
      <xdr:nvSpPr>
        <xdr:cNvPr id="376" name="n_2mainValue【福祉施設】&#10;一人当たり面積">
          <a:extLst>
            <a:ext uri="{FF2B5EF4-FFF2-40B4-BE49-F238E27FC236}">
              <a16:creationId xmlns:a16="http://schemas.microsoft.com/office/drawing/2014/main" id="{C0A45B8F-B4E8-43FE-AB08-1F752527D5F5}"/>
            </a:ext>
          </a:extLst>
        </xdr:cNvPr>
        <xdr:cNvSpPr txBox="1"/>
      </xdr:nvSpPr>
      <xdr:spPr>
        <a:xfrm>
          <a:off x="85154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142003</xdr:rowOff>
    </xdr:from>
    <xdr:ext cx="469744" cy="259045"/>
    <xdr:sp macro="" textlink="">
      <xdr:nvSpPr>
        <xdr:cNvPr id="377" name="n_3mainValue【福祉施設】&#10;一人当たり面積">
          <a:extLst>
            <a:ext uri="{FF2B5EF4-FFF2-40B4-BE49-F238E27FC236}">
              <a16:creationId xmlns:a16="http://schemas.microsoft.com/office/drawing/2014/main" id="{54AF964A-F25B-43A2-B550-64228A9809D7}"/>
            </a:ext>
          </a:extLst>
        </xdr:cNvPr>
        <xdr:cNvSpPr txBox="1"/>
      </xdr:nvSpPr>
      <xdr:spPr>
        <a:xfrm>
          <a:off x="7626427" y="1317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160290</xdr:rowOff>
    </xdr:from>
    <xdr:ext cx="469744" cy="259045"/>
    <xdr:sp macro="" textlink="">
      <xdr:nvSpPr>
        <xdr:cNvPr id="378" name="n_4mainValue【福祉施設】&#10;一人当たり面積">
          <a:extLst>
            <a:ext uri="{FF2B5EF4-FFF2-40B4-BE49-F238E27FC236}">
              <a16:creationId xmlns:a16="http://schemas.microsoft.com/office/drawing/2014/main" id="{8EB179D8-7720-4D33-A66E-0A4ABADA81FD}"/>
            </a:ext>
          </a:extLst>
        </xdr:cNvPr>
        <xdr:cNvSpPr txBox="1"/>
      </xdr:nvSpPr>
      <xdr:spPr>
        <a:xfrm>
          <a:off x="6737427" y="1319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5B30D5F-C345-471F-A3EF-B1A7005E7F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193E4F4-E22A-4879-B89C-C828FE1A9E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9F66199-89A2-40BF-8753-29A00CFD86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0894688-7A5E-456C-94C5-315D237964F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A2B0D3D-CDCE-4D6B-93C1-3E545D7D1A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05DA082-406D-441A-982D-06235FACCB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BFAC4AD-88B8-4487-9624-40C5461F49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6B17DF6-B18D-4265-933F-CC583F074CC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92E24A7-5D22-4BBF-80CB-3D4280CE65A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E44D17D-9870-4ECC-93D3-BE0CF95FF9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ABDD28D-6287-43AB-9B05-F2BE1A9BD64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7A7A309-A85A-47C3-8DCD-484E2506729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1A5544D-6128-4BE7-8705-E6C894091F0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E72B6B3D-0CD5-45D3-A319-31CBBF5EB11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1DB28173-9A5C-4C0A-AD45-1DA10CAD745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064A9AE-A35B-4F6B-BB81-79A8A4AB828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A1F8854-D3E3-4061-842A-261123E7CFF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7AD0150-1030-4AD1-9804-74B93128F88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2FBACC28-3E57-4D9D-A6A0-B06A5E5CF63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3DE9140-46B5-4893-A653-4C6D1E61110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41ECCE7-44BE-4F1C-9C94-D12BB441DD9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6CD0CB9-E532-4B55-B44F-4BA088F4C6C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8F86E998-525D-4D83-976F-E1331514FAC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B7A78E6-75E7-4662-9553-EF982A7D9AD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EBB3DE1E-5B9D-4A10-9F81-C023DAABF8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B31F7515-FB4A-4553-B124-5DCA7AC47D18}"/>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97161E19-D048-4FAD-9A6B-9803FFCC373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7A1C31DC-7156-4AA2-80B0-6FED11B24BC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32EA4ECB-93D5-4528-AB56-F448D9023575}"/>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66D5BCD4-3982-4FA9-916D-E3062BC7AAEA}"/>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5E213AAC-2FE6-4C3B-BFC7-D8CF7826FB94}"/>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0DA55FB2-DA1C-4F87-BD8D-ACCB54C2D166}"/>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1E653C43-0AC8-49E9-8306-B90095AFBA5A}"/>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03DDD099-2E45-4972-8442-D8B5E54315E8}"/>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A75C62A4-1B02-48CF-BC3F-121CD472C576}"/>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5A6DF98F-E878-44C8-BD2B-7CE2315A5B5A}"/>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337C5D8-8C76-4A30-9AC0-B9072E976B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0E5D3B7-85A6-49CB-B9C9-35C4996344B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7E4275B-8EB6-413D-A18C-4797B2FC00D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BCA350D-BCC4-4365-B8D4-313B540C7D2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1C17F32-89FF-4C43-8DC3-023BCBF873D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20" name="楕円 419">
          <a:extLst>
            <a:ext uri="{FF2B5EF4-FFF2-40B4-BE49-F238E27FC236}">
              <a16:creationId xmlns:a16="http://schemas.microsoft.com/office/drawing/2014/main" id="{28482A99-0F5D-47F3-8A88-76E8AA63F260}"/>
            </a:ext>
          </a:extLst>
        </xdr:cNvPr>
        <xdr:cNvSpPr/>
      </xdr:nvSpPr>
      <xdr:spPr>
        <a:xfrm>
          <a:off x="4584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80571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44FC5E6C-FE98-494B-A8AA-991A15C08532}"/>
            </a:ext>
          </a:extLst>
        </xdr:cNvPr>
        <xdr:cNvSpPr txBox="1"/>
      </xdr:nvSpPr>
      <xdr:spPr>
        <a:xfrm>
          <a:off x="4673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85816</xdr:rowOff>
    </xdr:from>
    <xdr:to>
      <xdr:col>20</xdr:col>
      <xdr:colOff>38100</xdr:colOff>
      <xdr:row>105</xdr:row>
      <xdr:rowOff>15966</xdr:rowOff>
    </xdr:to>
    <xdr:sp macro="" textlink="">
      <xdr:nvSpPr>
        <xdr:cNvPr id="422" name="楕円 421">
          <a:extLst>
            <a:ext uri="{FF2B5EF4-FFF2-40B4-BE49-F238E27FC236}">
              <a16:creationId xmlns:a16="http://schemas.microsoft.com/office/drawing/2014/main" id="{AAB630A2-CEEE-469C-877C-AE6483B98D6C}"/>
            </a:ext>
          </a:extLst>
        </xdr:cNvPr>
        <xdr:cNvSpPr/>
      </xdr:nvSpPr>
      <xdr:spPr>
        <a:xfrm>
          <a:off x="3746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136616</xdr:rowOff>
    </xdr:from>
    <xdr:to>
      <xdr:col>24</xdr:col>
      <xdr:colOff>63500</xdr:colOff>
      <xdr:row>104</xdr:row>
      <xdr:rowOff>152944</xdr:rowOff>
    </xdr:to>
    <xdr:cxnSp macro="">
      <xdr:nvCxnSpPr>
        <xdr:cNvPr id="423" name="直線コネクタ 422">
          <a:extLst>
            <a:ext uri="{FF2B5EF4-FFF2-40B4-BE49-F238E27FC236}">
              <a16:creationId xmlns:a16="http://schemas.microsoft.com/office/drawing/2014/main" id="{D952E6B5-F879-4937-9E04-164E87B52BC4}"/>
            </a:ext>
          </a:extLst>
        </xdr:cNvPr>
        <xdr:cNvCxnSpPr/>
      </xdr:nvCxnSpPr>
      <xdr:spPr>
        <a:xfrm>
          <a:off x="3797300" y="1796741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24" name="楕円 423">
          <a:extLst>
            <a:ext uri="{FF2B5EF4-FFF2-40B4-BE49-F238E27FC236}">
              <a16:creationId xmlns:a16="http://schemas.microsoft.com/office/drawing/2014/main" id="{84D269F2-21AE-4918-A003-D60D88C07A70}"/>
            </a:ext>
          </a:extLst>
        </xdr:cNvPr>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136616</xdr:rowOff>
    </xdr:to>
    <xdr:cxnSp macro="">
      <xdr:nvCxnSpPr>
        <xdr:cNvPr id="425" name="直線コネクタ 424">
          <a:extLst>
            <a:ext uri="{FF2B5EF4-FFF2-40B4-BE49-F238E27FC236}">
              <a16:creationId xmlns:a16="http://schemas.microsoft.com/office/drawing/2014/main" id="{48D1491E-A998-49F0-B2F2-194C32603017}"/>
            </a:ext>
          </a:extLst>
        </xdr:cNvPr>
        <xdr:cNvCxnSpPr/>
      </xdr:nvCxnSpPr>
      <xdr:spPr>
        <a:xfrm>
          <a:off x="2908300" y="179412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26" name="楕円 425">
          <a:extLst>
            <a:ext uri="{FF2B5EF4-FFF2-40B4-BE49-F238E27FC236}">
              <a16:creationId xmlns:a16="http://schemas.microsoft.com/office/drawing/2014/main" id="{15603F11-88D9-47AF-A51A-C86F63D0CA25}"/>
            </a:ext>
          </a:extLst>
        </xdr:cNvPr>
        <xdr:cNvSpPr/>
      </xdr:nvSpPr>
      <xdr:spPr>
        <a:xfrm>
          <a:off x="1968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120287</xdr:rowOff>
    </xdr:to>
    <xdr:cxnSp macro="">
      <xdr:nvCxnSpPr>
        <xdr:cNvPr id="427" name="直線コネクタ 426">
          <a:extLst>
            <a:ext uri="{FF2B5EF4-FFF2-40B4-BE49-F238E27FC236}">
              <a16:creationId xmlns:a16="http://schemas.microsoft.com/office/drawing/2014/main" id="{DC02B0C2-68B8-4FB8-BCD0-8824E0F45EF4}"/>
            </a:ext>
          </a:extLst>
        </xdr:cNvPr>
        <xdr:cNvCxnSpPr/>
      </xdr:nvCxnSpPr>
      <xdr:spPr>
        <a:xfrm flipV="1">
          <a:off x="2019300" y="179412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28" name="楕円 427">
          <a:extLst>
            <a:ext uri="{FF2B5EF4-FFF2-40B4-BE49-F238E27FC236}">
              <a16:creationId xmlns:a16="http://schemas.microsoft.com/office/drawing/2014/main" id="{C5CCBDDB-EF00-4C4E-BCC5-4F681D71B3A8}"/>
            </a:ext>
          </a:extLst>
        </xdr:cNvPr>
        <xdr:cNvSpPr/>
      </xdr:nvSpPr>
      <xdr:spPr>
        <a:xfrm>
          <a:off x="1079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89263</xdr:rowOff>
    </xdr:from>
    <xdr:to>
      <xdr:col>10</xdr:col>
      <xdr:colOff>114300</xdr:colOff>
      <xdr:row>104</xdr:row>
      <xdr:rowOff>120287</xdr:rowOff>
    </xdr:to>
    <xdr:cxnSp macro="">
      <xdr:nvCxnSpPr>
        <xdr:cNvPr id="429" name="直線コネクタ 428">
          <a:extLst>
            <a:ext uri="{FF2B5EF4-FFF2-40B4-BE49-F238E27FC236}">
              <a16:creationId xmlns:a16="http://schemas.microsoft.com/office/drawing/2014/main" id="{90C1D6BD-36D6-48C7-9FB0-E804A44DCFDD}"/>
            </a:ext>
          </a:extLst>
        </xdr:cNvPr>
        <xdr:cNvCxnSpPr/>
      </xdr:nvCxnSpPr>
      <xdr:spPr>
        <a:xfrm>
          <a:off x="1130300" y="179200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997E7E20-9A4B-4BC2-93C3-BDDD094DBA6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E8FC7CFE-5C7C-472D-A2A3-5B5765FC72C4}"/>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D63E4A52-3F0F-48F1-B522-D92E0B827728}"/>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7CEA35BD-994A-40D5-8DCF-9A4B6A954218}"/>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7093</xdr:rowOff>
    </xdr:from>
    <xdr:ext cx="405111" cy="259045"/>
    <xdr:sp macro="" textlink="">
      <xdr:nvSpPr>
        <xdr:cNvPr id="434" name="n_1mainValue【市民会館】&#10;有形固定資産減価償却率">
          <a:extLst>
            <a:ext uri="{FF2B5EF4-FFF2-40B4-BE49-F238E27FC236}">
              <a16:creationId xmlns:a16="http://schemas.microsoft.com/office/drawing/2014/main" id="{38A9E55B-1414-4812-8EE3-9F046BE05F5A}"/>
            </a:ext>
          </a:extLst>
        </xdr:cNvPr>
        <xdr:cNvSpPr txBox="1"/>
      </xdr:nvSpPr>
      <xdr:spPr>
        <a:xfrm>
          <a:off x="35820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35" name="n_2mainValue【市民会館】&#10;有形固定資産減価償却率">
          <a:extLst>
            <a:ext uri="{FF2B5EF4-FFF2-40B4-BE49-F238E27FC236}">
              <a16:creationId xmlns:a16="http://schemas.microsoft.com/office/drawing/2014/main" id="{CBEAA8BA-4984-4141-AFB3-4BCB2D8462D5}"/>
            </a:ext>
          </a:extLst>
        </xdr:cNvPr>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6" name="n_3mainValue【市民会館】&#10;有形固定資産減価償却率">
          <a:extLst>
            <a:ext uri="{FF2B5EF4-FFF2-40B4-BE49-F238E27FC236}">
              <a16:creationId xmlns:a16="http://schemas.microsoft.com/office/drawing/2014/main" id="{744619F9-140A-4600-8F74-B5E046653AC5}"/>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131190</xdr:rowOff>
    </xdr:from>
    <xdr:ext cx="405111" cy="259045"/>
    <xdr:sp macro="" textlink="">
      <xdr:nvSpPr>
        <xdr:cNvPr id="437" name="n_4mainValue【市民会館】&#10;有形固定資産減価償却率">
          <a:extLst>
            <a:ext uri="{FF2B5EF4-FFF2-40B4-BE49-F238E27FC236}">
              <a16:creationId xmlns:a16="http://schemas.microsoft.com/office/drawing/2014/main" id="{CECA87BA-27EE-4402-95DD-09F7483F7417}"/>
            </a:ext>
          </a:extLst>
        </xdr:cNvPr>
        <xdr:cNvSpPr txBox="1"/>
      </xdr:nvSpPr>
      <xdr:spPr>
        <a:xfrm>
          <a:off x="927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647DAAB-6DDE-4F4F-A825-6B5106D900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2AD4DAB3-7A64-4BE5-9C06-EEF264E5DC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4636079-81E2-4515-92D3-93B1EC48FF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3E01177-369C-4D56-943E-D517C2FA81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B1616C54-4381-4F59-997E-2D319A601B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4E0844E-624A-460E-835C-A7BFB6E70A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B2437EB-F1B1-43BD-8A41-FE976B0084F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FE186C5-B23A-47A3-B939-3357174091E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36F69060-F3D6-443E-9815-E883D2EF0B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8E61B02-ECFE-4AC6-B12A-2C4B12576AF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D3659CE4-B37A-46EF-A36C-9D8E1ABD267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EAABBBDD-E5E7-43A9-A866-1665DF4166C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6D3B0887-6630-458E-A770-C85129A7161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AA4F3371-F957-4B18-ACB2-88FC9C52414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A36E5C2E-DD35-43FB-942B-869C80ACFAC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2076D6D-3A3C-48CD-8368-9CB9516014E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94AC5A5-5A4D-4AF6-BCF8-129D34CD775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82BA406-EBD4-47B5-8AF8-29336EB58DE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7277C93-7ACD-4F0D-860C-E25DC9550DE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1939522-7D4C-4A03-8C75-A78CBB1C71C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8477ADF-7A9C-431A-94E5-FDAD23CC957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43AD96A-EA44-4D50-83C1-BB26B96C09A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4A30099B-EC12-468A-8810-CA5044BC207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3CB9372D-FAAD-4D73-817C-13385703F528}"/>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51CF59D5-0318-4431-B0D7-6C53BB59F2C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EEECF977-CEC3-4C2D-9C92-2DF76A6A3D9D}"/>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A3A4B885-3FAB-4DB6-88A6-A866BD0EEC60}"/>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83B3906B-A287-4F97-A8F4-C4FAC4560875}"/>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34FD3457-857F-4279-9361-117A17ED08F7}"/>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4DB7C9B6-7D57-4112-B906-44304167F73F}"/>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49735DC9-32A6-4C6C-84F8-3DC42C847387}"/>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9A52EA92-CAA0-43CA-9642-3C286A99476C}"/>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4925D202-1B7B-4098-9E68-9C1C83BABF44}"/>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44A863D6-68F8-496D-BD8A-C4F64BD5DD69}"/>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AACEB3B-0392-47FB-92E3-B47D630D876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B097F47-24AD-45EA-8C28-DC0BFFFBBCC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7C319DD-B123-4B71-BE29-BDA8029A5A1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BBEFC66-BDC2-4F4D-84DD-F38FAE639D9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B07D47F-1A63-4391-BB0A-F831148F58F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154939</xdr:rowOff>
    </xdr:from>
    <xdr:to>
      <xdr:col>55</xdr:col>
      <xdr:colOff>50800</xdr:colOff>
      <xdr:row>100</xdr:row>
      <xdr:rowOff>85089</xdr:rowOff>
    </xdr:to>
    <xdr:sp macro="" textlink="">
      <xdr:nvSpPr>
        <xdr:cNvPr id="477" name="楕円 476">
          <a:extLst>
            <a:ext uri="{FF2B5EF4-FFF2-40B4-BE49-F238E27FC236}">
              <a16:creationId xmlns:a16="http://schemas.microsoft.com/office/drawing/2014/main" id="{5A89217B-B8DF-45E9-9A6A-E00A8BD176EC}"/>
            </a:ext>
          </a:extLst>
        </xdr:cNvPr>
        <xdr:cNvSpPr/>
      </xdr:nvSpPr>
      <xdr:spPr>
        <a:xfrm>
          <a:off x="104267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107966</xdr:rowOff>
    </xdr:from>
    <xdr:ext cx="469744" cy="259045"/>
    <xdr:sp macro="" textlink="">
      <xdr:nvSpPr>
        <xdr:cNvPr id="478" name="【市民会館】&#10;一人当たり面積該当値テキスト">
          <a:extLst>
            <a:ext uri="{FF2B5EF4-FFF2-40B4-BE49-F238E27FC236}">
              <a16:creationId xmlns:a16="http://schemas.microsoft.com/office/drawing/2014/main" id="{196E8DB7-B3C3-4759-B290-96AA86C1FA42}"/>
            </a:ext>
          </a:extLst>
        </xdr:cNvPr>
        <xdr:cNvSpPr txBox="1"/>
      </xdr:nvSpPr>
      <xdr:spPr>
        <a:xfrm>
          <a:off x="10515600" y="1708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10161</xdr:rowOff>
    </xdr:from>
    <xdr:to>
      <xdr:col>50</xdr:col>
      <xdr:colOff>165100</xdr:colOff>
      <xdr:row>100</xdr:row>
      <xdr:rowOff>111761</xdr:rowOff>
    </xdr:to>
    <xdr:sp macro="" textlink="">
      <xdr:nvSpPr>
        <xdr:cNvPr id="479" name="楕円 478">
          <a:extLst>
            <a:ext uri="{FF2B5EF4-FFF2-40B4-BE49-F238E27FC236}">
              <a16:creationId xmlns:a16="http://schemas.microsoft.com/office/drawing/2014/main" id="{6453FBE3-AEDA-4B80-AB8A-88D5E2D1DBE3}"/>
            </a:ext>
          </a:extLst>
        </xdr:cNvPr>
        <xdr:cNvSpPr/>
      </xdr:nvSpPr>
      <xdr:spPr>
        <a:xfrm>
          <a:off x="9588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34289</xdr:rowOff>
    </xdr:from>
    <xdr:to>
      <xdr:col>55</xdr:col>
      <xdr:colOff>0</xdr:colOff>
      <xdr:row>100</xdr:row>
      <xdr:rowOff>60961</xdr:rowOff>
    </xdr:to>
    <xdr:cxnSp macro="">
      <xdr:nvCxnSpPr>
        <xdr:cNvPr id="480" name="直線コネクタ 479">
          <a:extLst>
            <a:ext uri="{FF2B5EF4-FFF2-40B4-BE49-F238E27FC236}">
              <a16:creationId xmlns:a16="http://schemas.microsoft.com/office/drawing/2014/main" id="{BC20492B-EDFE-4543-8365-B17A771C3234}"/>
            </a:ext>
          </a:extLst>
        </xdr:cNvPr>
        <xdr:cNvCxnSpPr/>
      </xdr:nvCxnSpPr>
      <xdr:spPr>
        <a:xfrm flipV="1">
          <a:off x="9639300" y="171792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36830</xdr:rowOff>
    </xdr:from>
    <xdr:to>
      <xdr:col>46</xdr:col>
      <xdr:colOff>38100</xdr:colOff>
      <xdr:row>100</xdr:row>
      <xdr:rowOff>138430</xdr:rowOff>
    </xdr:to>
    <xdr:sp macro="" textlink="">
      <xdr:nvSpPr>
        <xdr:cNvPr id="481" name="楕円 480">
          <a:extLst>
            <a:ext uri="{FF2B5EF4-FFF2-40B4-BE49-F238E27FC236}">
              <a16:creationId xmlns:a16="http://schemas.microsoft.com/office/drawing/2014/main" id="{397FF360-F40A-44D0-A47F-1EF4E056573E}"/>
            </a:ext>
          </a:extLst>
        </xdr:cNvPr>
        <xdr:cNvSpPr/>
      </xdr:nvSpPr>
      <xdr:spPr>
        <a:xfrm>
          <a:off x="8699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60961</xdr:rowOff>
    </xdr:from>
    <xdr:to>
      <xdr:col>50</xdr:col>
      <xdr:colOff>114300</xdr:colOff>
      <xdr:row>100</xdr:row>
      <xdr:rowOff>87630</xdr:rowOff>
    </xdr:to>
    <xdr:cxnSp macro="">
      <xdr:nvCxnSpPr>
        <xdr:cNvPr id="482" name="直線コネクタ 481">
          <a:extLst>
            <a:ext uri="{FF2B5EF4-FFF2-40B4-BE49-F238E27FC236}">
              <a16:creationId xmlns:a16="http://schemas.microsoft.com/office/drawing/2014/main" id="{D2AD18FF-A5C4-4D9E-AE71-3896CD57BAEA}"/>
            </a:ext>
          </a:extLst>
        </xdr:cNvPr>
        <xdr:cNvCxnSpPr/>
      </xdr:nvCxnSpPr>
      <xdr:spPr>
        <a:xfrm flipV="1">
          <a:off x="8750300" y="17205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55880</xdr:rowOff>
    </xdr:from>
    <xdr:to>
      <xdr:col>41</xdr:col>
      <xdr:colOff>101600</xdr:colOff>
      <xdr:row>100</xdr:row>
      <xdr:rowOff>157480</xdr:rowOff>
    </xdr:to>
    <xdr:sp macro="" textlink="">
      <xdr:nvSpPr>
        <xdr:cNvPr id="483" name="楕円 482">
          <a:extLst>
            <a:ext uri="{FF2B5EF4-FFF2-40B4-BE49-F238E27FC236}">
              <a16:creationId xmlns:a16="http://schemas.microsoft.com/office/drawing/2014/main" id="{D6B6EC7D-BE84-4605-8B34-F79DF886506F}"/>
            </a:ext>
          </a:extLst>
        </xdr:cNvPr>
        <xdr:cNvSpPr/>
      </xdr:nvSpPr>
      <xdr:spPr>
        <a:xfrm>
          <a:off x="7810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87630</xdr:rowOff>
    </xdr:from>
    <xdr:to>
      <xdr:col>45</xdr:col>
      <xdr:colOff>177800</xdr:colOff>
      <xdr:row>100</xdr:row>
      <xdr:rowOff>106680</xdr:rowOff>
    </xdr:to>
    <xdr:cxnSp macro="">
      <xdr:nvCxnSpPr>
        <xdr:cNvPr id="484" name="直線コネクタ 483">
          <a:extLst>
            <a:ext uri="{FF2B5EF4-FFF2-40B4-BE49-F238E27FC236}">
              <a16:creationId xmlns:a16="http://schemas.microsoft.com/office/drawing/2014/main" id="{F39412EF-11C1-4D00-9176-0C0FC011A8F2}"/>
            </a:ext>
          </a:extLst>
        </xdr:cNvPr>
        <xdr:cNvCxnSpPr/>
      </xdr:nvCxnSpPr>
      <xdr:spPr>
        <a:xfrm flipV="1">
          <a:off x="7861300" y="17232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76836</xdr:rowOff>
    </xdr:from>
    <xdr:to>
      <xdr:col>36</xdr:col>
      <xdr:colOff>165100</xdr:colOff>
      <xdr:row>101</xdr:row>
      <xdr:rowOff>6986</xdr:rowOff>
    </xdr:to>
    <xdr:sp macro="" textlink="">
      <xdr:nvSpPr>
        <xdr:cNvPr id="485" name="楕円 484">
          <a:extLst>
            <a:ext uri="{FF2B5EF4-FFF2-40B4-BE49-F238E27FC236}">
              <a16:creationId xmlns:a16="http://schemas.microsoft.com/office/drawing/2014/main" id="{65A515D4-C04E-49C6-91DF-A9F08758132B}"/>
            </a:ext>
          </a:extLst>
        </xdr:cNvPr>
        <xdr:cNvSpPr/>
      </xdr:nvSpPr>
      <xdr:spPr>
        <a:xfrm>
          <a:off x="6921500" y="172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106680</xdr:rowOff>
    </xdr:from>
    <xdr:to>
      <xdr:col>41</xdr:col>
      <xdr:colOff>50800</xdr:colOff>
      <xdr:row>100</xdr:row>
      <xdr:rowOff>127636</xdr:rowOff>
    </xdr:to>
    <xdr:cxnSp macro="">
      <xdr:nvCxnSpPr>
        <xdr:cNvPr id="486" name="直線コネクタ 485">
          <a:extLst>
            <a:ext uri="{FF2B5EF4-FFF2-40B4-BE49-F238E27FC236}">
              <a16:creationId xmlns:a16="http://schemas.microsoft.com/office/drawing/2014/main" id="{7A6D1C9B-7ACA-4284-A70E-8E8FD7A2B337}"/>
            </a:ext>
          </a:extLst>
        </xdr:cNvPr>
        <xdr:cNvCxnSpPr/>
      </xdr:nvCxnSpPr>
      <xdr:spPr>
        <a:xfrm flipV="1">
          <a:off x="6972300" y="17251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9F556BBE-3E06-4542-B802-F624CA11E7CF}"/>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AEE86895-5D84-4C1D-90CC-75F81F0A2588}"/>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82BDE2CA-BF0F-4F1D-9908-CE70547FC0EB}"/>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E0820E34-188E-4592-B3B2-DAC6BEE347DC}"/>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128288</xdr:rowOff>
    </xdr:from>
    <xdr:ext cx="469744" cy="259045"/>
    <xdr:sp macro="" textlink="">
      <xdr:nvSpPr>
        <xdr:cNvPr id="491" name="n_1mainValue【市民会館】&#10;一人当たり面積">
          <a:extLst>
            <a:ext uri="{FF2B5EF4-FFF2-40B4-BE49-F238E27FC236}">
              <a16:creationId xmlns:a16="http://schemas.microsoft.com/office/drawing/2014/main" id="{73B009BB-2B4E-4244-85FA-FD330772DA29}"/>
            </a:ext>
          </a:extLst>
        </xdr:cNvPr>
        <xdr:cNvSpPr txBox="1"/>
      </xdr:nvSpPr>
      <xdr:spPr>
        <a:xfrm>
          <a:off x="93917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154957</xdr:rowOff>
    </xdr:from>
    <xdr:ext cx="469744" cy="259045"/>
    <xdr:sp macro="" textlink="">
      <xdr:nvSpPr>
        <xdr:cNvPr id="492" name="n_2mainValue【市民会館】&#10;一人当たり面積">
          <a:extLst>
            <a:ext uri="{FF2B5EF4-FFF2-40B4-BE49-F238E27FC236}">
              <a16:creationId xmlns:a16="http://schemas.microsoft.com/office/drawing/2014/main" id="{87B17287-FC70-4ECF-89F5-3343A0A736E3}"/>
            </a:ext>
          </a:extLst>
        </xdr:cNvPr>
        <xdr:cNvSpPr txBox="1"/>
      </xdr:nvSpPr>
      <xdr:spPr>
        <a:xfrm>
          <a:off x="851542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2557</xdr:rowOff>
    </xdr:from>
    <xdr:ext cx="469744" cy="259045"/>
    <xdr:sp macro="" textlink="">
      <xdr:nvSpPr>
        <xdr:cNvPr id="493" name="n_3mainValue【市民会館】&#10;一人当たり面積">
          <a:extLst>
            <a:ext uri="{FF2B5EF4-FFF2-40B4-BE49-F238E27FC236}">
              <a16:creationId xmlns:a16="http://schemas.microsoft.com/office/drawing/2014/main" id="{C5476E51-2B1F-4ABD-9782-77DC217C8448}"/>
            </a:ext>
          </a:extLst>
        </xdr:cNvPr>
        <xdr:cNvSpPr txBox="1"/>
      </xdr:nvSpPr>
      <xdr:spPr>
        <a:xfrm>
          <a:off x="7626427" y="169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23513</xdr:rowOff>
    </xdr:from>
    <xdr:ext cx="469744" cy="259045"/>
    <xdr:sp macro="" textlink="">
      <xdr:nvSpPr>
        <xdr:cNvPr id="494" name="n_4mainValue【市民会館】&#10;一人当たり面積">
          <a:extLst>
            <a:ext uri="{FF2B5EF4-FFF2-40B4-BE49-F238E27FC236}">
              <a16:creationId xmlns:a16="http://schemas.microsoft.com/office/drawing/2014/main" id="{87684E54-43E8-4AE4-875C-41B120375EED}"/>
            </a:ext>
          </a:extLst>
        </xdr:cNvPr>
        <xdr:cNvSpPr txBox="1"/>
      </xdr:nvSpPr>
      <xdr:spPr>
        <a:xfrm>
          <a:off x="6737427" y="169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C4844A4-EE01-4F8A-8A2D-877C8DC91F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3FC419D-FB14-4FD5-AB97-82B0FDCE47A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4CE5F5AF-BEBD-473B-9190-B37B57CE23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6B7BDE14-FF02-43A9-98DD-C27F9FC438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5087FAF4-2245-4BA6-AD59-F6900FA1F7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6E1895CE-74D2-45B9-B77E-1165C19C87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342B41A5-9C9B-4E13-9425-61DFCCD1CA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7DA8973-BE1A-47DB-BD6B-6D02A0DA4F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9D6A53C-F794-4C61-B9F0-05875C0457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F158ADE6-17D4-4B91-A45A-BFDE1D8B0F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79E139C1-DEDD-4FFD-8F11-5A3516F3FB3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12AE5F1-4B05-467D-8E7F-E4A56F5107A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266F2841-1B36-4263-A889-4E0591F810C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A5A96A9E-0108-4BC6-8EB2-B69734CE054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46D8C558-6812-4F1A-B263-7CAAFF541F6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23908476-C46D-4E70-BCE5-5E4E8739649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97F32A5C-B709-4C47-A710-C1ED0132DD5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D41D8D4C-2264-404F-A73C-C48393E8E49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D5FEEE4C-A5FF-40CB-8CC9-1A6CE3CCACD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EB38B69B-38B1-422A-9A12-C8849134E5B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43460286-6496-47E2-B9DA-2A945DBED01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73B1E1BC-A5F0-4DDF-B743-EB4942CFF2C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84AF9DDB-9F70-4932-B77E-D64F4B30EB3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B9FECAFB-9B3C-413E-B70F-02F80CC8E8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D080242C-0811-4540-AE29-AD84107F82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AFB966E4-448A-46A4-8EB6-B6E77B4B287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E5C8B908-D120-49B3-9176-3877C00FC697}"/>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2EF14FF0-1720-4C8F-9C1D-676B3D6201B4}"/>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7080B1B-DAEC-4309-9566-720EF0E1C315}"/>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7CBB60C2-75BD-4A4B-A6E7-B9F2E83EB6BF}"/>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877B6CD-D54C-4477-B483-D78F59B18BA0}"/>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F8D145B5-33E8-43F7-A7D9-388B351DAC35}"/>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51580638-D8C1-4E32-A739-9700EEA3DD27}"/>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97F715D6-B933-48DC-9E55-2F2899CF2D87}"/>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ECDAA224-39E1-4B8E-A59F-5D33F724D36A}"/>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91DF4BB1-0696-43E1-A865-1E599D75D388}"/>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10099AD-A315-4975-A5C3-91A0E2385E0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7FE4204-7943-4249-A05D-9C49A9FD35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F4110AC-8DF7-44D6-9B13-8643638A692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A80D739-F089-4D72-9EE2-2EF618D5E74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5F2A9CA-B058-4F6E-9B03-72060E6492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536" name="楕円 535">
          <a:extLst>
            <a:ext uri="{FF2B5EF4-FFF2-40B4-BE49-F238E27FC236}">
              <a16:creationId xmlns:a16="http://schemas.microsoft.com/office/drawing/2014/main" id="{D7482726-62BA-44BC-AC5D-6633665AE4D0}"/>
            </a:ext>
          </a:extLst>
        </xdr:cNvPr>
        <xdr:cNvSpPr/>
      </xdr:nvSpPr>
      <xdr:spPr>
        <a:xfrm>
          <a:off x="162687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95630</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D4E320D7-6DAC-4BFA-9593-F7C751978123}"/>
            </a:ext>
          </a:extLst>
        </xdr:cNvPr>
        <xdr:cNvSpPr txBox="1"/>
      </xdr:nvSpPr>
      <xdr:spPr>
        <a:xfrm>
          <a:off x="16357600" y="609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23767</xdr:rowOff>
    </xdr:from>
    <xdr:to>
      <xdr:col>81</xdr:col>
      <xdr:colOff>101600</xdr:colOff>
      <xdr:row>36</xdr:row>
      <xdr:rowOff>125367</xdr:rowOff>
    </xdr:to>
    <xdr:sp macro="" textlink="">
      <xdr:nvSpPr>
        <xdr:cNvPr id="538" name="楕円 537">
          <a:extLst>
            <a:ext uri="{FF2B5EF4-FFF2-40B4-BE49-F238E27FC236}">
              <a16:creationId xmlns:a16="http://schemas.microsoft.com/office/drawing/2014/main" id="{4C106216-26F6-4B8A-9BFA-51A12E3ACC8D}"/>
            </a:ext>
          </a:extLst>
        </xdr:cNvPr>
        <xdr:cNvSpPr/>
      </xdr:nvSpPr>
      <xdr:spPr>
        <a:xfrm>
          <a:off x="15430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74567</xdr:rowOff>
    </xdr:from>
    <xdr:to>
      <xdr:col>85</xdr:col>
      <xdr:colOff>127000</xdr:colOff>
      <xdr:row>36</xdr:row>
      <xdr:rowOff>123553</xdr:rowOff>
    </xdr:to>
    <xdr:cxnSp macro="">
      <xdr:nvCxnSpPr>
        <xdr:cNvPr id="539" name="直線コネクタ 538">
          <a:extLst>
            <a:ext uri="{FF2B5EF4-FFF2-40B4-BE49-F238E27FC236}">
              <a16:creationId xmlns:a16="http://schemas.microsoft.com/office/drawing/2014/main" id="{239A63C0-EC8E-4B78-85C5-ADA9E5A69A09}"/>
            </a:ext>
          </a:extLst>
        </xdr:cNvPr>
        <xdr:cNvCxnSpPr/>
      </xdr:nvCxnSpPr>
      <xdr:spPr>
        <a:xfrm>
          <a:off x="15481300" y="624676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147864</xdr:rowOff>
    </xdr:from>
    <xdr:to>
      <xdr:col>76</xdr:col>
      <xdr:colOff>165100</xdr:colOff>
      <xdr:row>36</xdr:row>
      <xdr:rowOff>78014</xdr:rowOff>
    </xdr:to>
    <xdr:sp macro="" textlink="">
      <xdr:nvSpPr>
        <xdr:cNvPr id="540" name="楕円 539">
          <a:extLst>
            <a:ext uri="{FF2B5EF4-FFF2-40B4-BE49-F238E27FC236}">
              <a16:creationId xmlns:a16="http://schemas.microsoft.com/office/drawing/2014/main" id="{F9470145-5F60-451C-A808-FF9E9436230D}"/>
            </a:ext>
          </a:extLst>
        </xdr:cNvPr>
        <xdr:cNvSpPr/>
      </xdr:nvSpPr>
      <xdr:spPr>
        <a:xfrm>
          <a:off x="14541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27214</xdr:rowOff>
    </xdr:from>
    <xdr:to>
      <xdr:col>81</xdr:col>
      <xdr:colOff>50800</xdr:colOff>
      <xdr:row>36</xdr:row>
      <xdr:rowOff>74567</xdr:rowOff>
    </xdr:to>
    <xdr:cxnSp macro="">
      <xdr:nvCxnSpPr>
        <xdr:cNvPr id="541" name="直線コネクタ 540">
          <a:extLst>
            <a:ext uri="{FF2B5EF4-FFF2-40B4-BE49-F238E27FC236}">
              <a16:creationId xmlns:a16="http://schemas.microsoft.com/office/drawing/2014/main" id="{ABDC8EC2-F042-4F3B-8B56-DD272E8B0A99}"/>
            </a:ext>
          </a:extLst>
        </xdr:cNvPr>
        <xdr:cNvCxnSpPr/>
      </xdr:nvCxnSpPr>
      <xdr:spPr>
        <a:xfrm>
          <a:off x="14592300" y="619941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98878</xdr:rowOff>
    </xdr:from>
    <xdr:to>
      <xdr:col>72</xdr:col>
      <xdr:colOff>38100</xdr:colOff>
      <xdr:row>36</xdr:row>
      <xdr:rowOff>29028</xdr:rowOff>
    </xdr:to>
    <xdr:sp macro="" textlink="">
      <xdr:nvSpPr>
        <xdr:cNvPr id="542" name="楕円 541">
          <a:extLst>
            <a:ext uri="{FF2B5EF4-FFF2-40B4-BE49-F238E27FC236}">
              <a16:creationId xmlns:a16="http://schemas.microsoft.com/office/drawing/2014/main" id="{633BF5F9-51AB-479A-AF3E-3ED968AE0C77}"/>
            </a:ext>
          </a:extLst>
        </xdr:cNvPr>
        <xdr:cNvSpPr/>
      </xdr:nvSpPr>
      <xdr:spPr>
        <a:xfrm>
          <a:off x="13652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149678</xdr:rowOff>
    </xdr:from>
    <xdr:to>
      <xdr:col>76</xdr:col>
      <xdr:colOff>114300</xdr:colOff>
      <xdr:row>36</xdr:row>
      <xdr:rowOff>27214</xdr:rowOff>
    </xdr:to>
    <xdr:cxnSp macro="">
      <xdr:nvCxnSpPr>
        <xdr:cNvPr id="543" name="直線コネクタ 542">
          <a:extLst>
            <a:ext uri="{FF2B5EF4-FFF2-40B4-BE49-F238E27FC236}">
              <a16:creationId xmlns:a16="http://schemas.microsoft.com/office/drawing/2014/main" id="{3855E6CE-02A2-4A41-B7F7-EE308DA2F8AF}"/>
            </a:ext>
          </a:extLst>
        </xdr:cNvPr>
        <xdr:cNvCxnSpPr/>
      </xdr:nvCxnSpPr>
      <xdr:spPr>
        <a:xfrm>
          <a:off x="13703300" y="61504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48260</xdr:rowOff>
    </xdr:from>
    <xdr:to>
      <xdr:col>67</xdr:col>
      <xdr:colOff>101600</xdr:colOff>
      <xdr:row>35</xdr:row>
      <xdr:rowOff>149860</xdr:rowOff>
    </xdr:to>
    <xdr:sp macro="" textlink="">
      <xdr:nvSpPr>
        <xdr:cNvPr id="544" name="楕円 543">
          <a:extLst>
            <a:ext uri="{FF2B5EF4-FFF2-40B4-BE49-F238E27FC236}">
              <a16:creationId xmlns:a16="http://schemas.microsoft.com/office/drawing/2014/main" id="{B84D77F6-5108-4FAF-A935-430F51273914}"/>
            </a:ext>
          </a:extLst>
        </xdr:cNvPr>
        <xdr:cNvSpPr/>
      </xdr:nvSpPr>
      <xdr:spPr>
        <a:xfrm>
          <a:off x="12763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99060</xdr:rowOff>
    </xdr:from>
    <xdr:to>
      <xdr:col>71</xdr:col>
      <xdr:colOff>177800</xdr:colOff>
      <xdr:row>35</xdr:row>
      <xdr:rowOff>149678</xdr:rowOff>
    </xdr:to>
    <xdr:cxnSp macro="">
      <xdr:nvCxnSpPr>
        <xdr:cNvPr id="545" name="直線コネクタ 544">
          <a:extLst>
            <a:ext uri="{FF2B5EF4-FFF2-40B4-BE49-F238E27FC236}">
              <a16:creationId xmlns:a16="http://schemas.microsoft.com/office/drawing/2014/main" id="{E8DD4AC1-0DE0-409D-8346-6B1F906CD3FA}"/>
            </a:ext>
          </a:extLst>
        </xdr:cNvPr>
        <xdr:cNvCxnSpPr/>
      </xdr:nvCxnSpPr>
      <xdr:spPr>
        <a:xfrm>
          <a:off x="12814300" y="609981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E7B1CC92-DFDE-4E21-AABA-E413C2D4F146}"/>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682C2C7F-3BD5-4538-AC12-D1E0D06B4D6D}"/>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435AC458-D1B4-4006-9571-AFDEE5D85329}"/>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AF276496-8448-414F-A58B-CFA7AB9E43FC}"/>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141894</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D2D874CC-30AC-4943-B1BB-0F0DF23773FB}"/>
            </a:ext>
          </a:extLst>
        </xdr:cNvPr>
        <xdr:cNvSpPr txBox="1"/>
      </xdr:nvSpPr>
      <xdr:spPr>
        <a:xfrm>
          <a:off x="152660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94541</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6A0990F6-BA6C-4B60-A323-41A14F08C014}"/>
            </a:ext>
          </a:extLst>
        </xdr:cNvPr>
        <xdr:cNvSpPr txBox="1"/>
      </xdr:nvSpPr>
      <xdr:spPr>
        <a:xfrm>
          <a:off x="14389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45555</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10A5A9DF-590A-44E0-8543-73FC727E1D3F}"/>
            </a:ext>
          </a:extLst>
        </xdr:cNvPr>
        <xdr:cNvSpPr txBox="1"/>
      </xdr:nvSpPr>
      <xdr:spPr>
        <a:xfrm>
          <a:off x="13500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140987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2F255B3E-AF6B-4407-9B74-033831CC93BF}"/>
            </a:ext>
          </a:extLst>
        </xdr:cNvPr>
        <xdr:cNvSpPr txBox="1"/>
      </xdr:nvSpPr>
      <xdr:spPr>
        <a:xfrm>
          <a:off x="12611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743EFC9B-F1B4-40F0-9D63-C072A621F1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2C5C317-5EC5-404B-A67D-602D3CE7E9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66662A0D-4BA6-4062-B275-6D45C1A23A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4060FB85-7A3B-4416-8D20-0CAB35EF8B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6BBD4E18-5B0C-43B1-8793-F157722C39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116E3BE4-8743-4496-8656-CB9B0F6849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8C427EB4-D97F-4DE6-A79D-FAB874B6CA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1BE34040-FA3C-4418-B273-500E226709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BBE63EA-D176-4DA5-9EEB-6483885F5C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37B3216-783C-4358-9D67-9C790FBF2E8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520E1CD4-6AE9-4A2E-9169-29E7031F52A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CC3B702E-C1AA-4CE5-ABD1-DFEED2CADF5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1E8B02B1-C79C-48C3-B98A-0A55056698B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59A90344-8374-468A-9CD6-3A42E7A2E6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F1E7B4FC-0CAD-42F9-B5FA-CA815BD01C4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9DB57EC2-FEDE-48ED-AD5D-FCC7AC7BDA0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4B7F8EC9-6B9B-4A51-A325-5CDE079B190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14F1BFD4-5E53-476C-B536-F9B0628C898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218873B6-D4E7-4384-AC99-020FE63B4F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91FC87BC-DA39-4389-9F69-415CD9246A9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CBC88DFB-3DD7-4D77-9686-166755BC86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CA953CA4-8353-4FA2-BB9D-F01B143C6D84}"/>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D01E4D16-F2DC-4076-806E-5914DDA4683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814AB538-E7B1-446F-86A4-C74C3F7A342D}"/>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8DE06153-5603-4B60-8364-9324A2D7D30E}"/>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43582B21-3A58-42A2-AEFD-B67E4106994A}"/>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1F084A28-3F1A-46E3-A9AB-EC0CEA36747F}"/>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17F69441-B8A0-4742-8910-AC847F42EA67}"/>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952CB9DD-65D1-4236-83C6-FDD3DC990D4E}"/>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ECB57AEF-71C9-487E-ACF2-20BE98DCD96E}"/>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9B3C8671-BD1D-4AC7-BA73-CD983EFB0197}"/>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F3FACEEC-42CE-41F8-982C-B28C1BA46AB2}"/>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7D746FA-F3C4-4065-A147-1E0BB1CCEE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7EDC594-DF1B-48BC-9AFD-84301026B56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A82D16B-2957-45EB-88A5-4DEC9BD1B9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2B8B27D-5FA2-46A0-8550-0288876732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087B3FF-031E-4122-9F41-019BD7BAA68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161481</xdr:rowOff>
    </xdr:from>
    <xdr:to>
      <xdr:col>116</xdr:col>
      <xdr:colOff>114300</xdr:colOff>
      <xdr:row>39</xdr:row>
      <xdr:rowOff>91631</xdr:rowOff>
    </xdr:to>
    <xdr:sp macro="" textlink="">
      <xdr:nvSpPr>
        <xdr:cNvPr id="591" name="楕円 590">
          <a:extLst>
            <a:ext uri="{FF2B5EF4-FFF2-40B4-BE49-F238E27FC236}">
              <a16:creationId xmlns:a16="http://schemas.microsoft.com/office/drawing/2014/main" id="{106967A1-DA32-49D6-9B8D-711C28913C8C}"/>
            </a:ext>
          </a:extLst>
        </xdr:cNvPr>
        <xdr:cNvSpPr/>
      </xdr:nvSpPr>
      <xdr:spPr>
        <a:xfrm>
          <a:off x="221107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139908</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D8B8F761-EEE0-427B-A77A-9D7145BB4FA6}"/>
            </a:ext>
          </a:extLst>
        </xdr:cNvPr>
        <xdr:cNvSpPr txBox="1"/>
      </xdr:nvSpPr>
      <xdr:spPr>
        <a:xfrm>
          <a:off x="22199600" y="66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169573</xdr:rowOff>
    </xdr:from>
    <xdr:to>
      <xdr:col>112</xdr:col>
      <xdr:colOff>38100</xdr:colOff>
      <xdr:row>39</xdr:row>
      <xdr:rowOff>99723</xdr:rowOff>
    </xdr:to>
    <xdr:sp macro="" textlink="">
      <xdr:nvSpPr>
        <xdr:cNvPr id="593" name="楕円 592">
          <a:extLst>
            <a:ext uri="{FF2B5EF4-FFF2-40B4-BE49-F238E27FC236}">
              <a16:creationId xmlns:a16="http://schemas.microsoft.com/office/drawing/2014/main" id="{1C4D0357-57B0-48FC-BE6E-F85929100C18}"/>
            </a:ext>
          </a:extLst>
        </xdr:cNvPr>
        <xdr:cNvSpPr/>
      </xdr:nvSpPr>
      <xdr:spPr>
        <a:xfrm>
          <a:off x="21272500" y="668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40831</xdr:rowOff>
    </xdr:from>
    <xdr:to>
      <xdr:col>116</xdr:col>
      <xdr:colOff>63500</xdr:colOff>
      <xdr:row>39</xdr:row>
      <xdr:rowOff>48923</xdr:rowOff>
    </xdr:to>
    <xdr:cxnSp macro="">
      <xdr:nvCxnSpPr>
        <xdr:cNvPr id="594" name="直線コネクタ 593">
          <a:extLst>
            <a:ext uri="{FF2B5EF4-FFF2-40B4-BE49-F238E27FC236}">
              <a16:creationId xmlns:a16="http://schemas.microsoft.com/office/drawing/2014/main" id="{DBCC7CC4-9D1E-4B59-B225-C8921902BDDA}"/>
            </a:ext>
          </a:extLst>
        </xdr:cNvPr>
        <xdr:cNvCxnSpPr/>
      </xdr:nvCxnSpPr>
      <xdr:spPr>
        <a:xfrm flipV="1">
          <a:off x="21323300" y="6727381"/>
          <a:ext cx="8382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5594</xdr:rowOff>
    </xdr:from>
    <xdr:to>
      <xdr:col>107</xdr:col>
      <xdr:colOff>101600</xdr:colOff>
      <xdr:row>39</xdr:row>
      <xdr:rowOff>107194</xdr:rowOff>
    </xdr:to>
    <xdr:sp macro="" textlink="">
      <xdr:nvSpPr>
        <xdr:cNvPr id="595" name="楕円 594">
          <a:extLst>
            <a:ext uri="{FF2B5EF4-FFF2-40B4-BE49-F238E27FC236}">
              <a16:creationId xmlns:a16="http://schemas.microsoft.com/office/drawing/2014/main" id="{826758DC-C876-4372-B1F4-E3505EF42625}"/>
            </a:ext>
          </a:extLst>
        </xdr:cNvPr>
        <xdr:cNvSpPr/>
      </xdr:nvSpPr>
      <xdr:spPr>
        <a:xfrm>
          <a:off x="20383500" y="66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48923</xdr:rowOff>
    </xdr:from>
    <xdr:to>
      <xdr:col>111</xdr:col>
      <xdr:colOff>177800</xdr:colOff>
      <xdr:row>39</xdr:row>
      <xdr:rowOff>56394</xdr:rowOff>
    </xdr:to>
    <xdr:cxnSp macro="">
      <xdr:nvCxnSpPr>
        <xdr:cNvPr id="596" name="直線コネクタ 595">
          <a:extLst>
            <a:ext uri="{FF2B5EF4-FFF2-40B4-BE49-F238E27FC236}">
              <a16:creationId xmlns:a16="http://schemas.microsoft.com/office/drawing/2014/main" id="{824CBE5F-EC5D-4FB6-BC85-986712A4E883}"/>
            </a:ext>
          </a:extLst>
        </xdr:cNvPr>
        <xdr:cNvCxnSpPr/>
      </xdr:nvCxnSpPr>
      <xdr:spPr>
        <a:xfrm flipV="1">
          <a:off x="20434300" y="6735473"/>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11666</xdr:rowOff>
    </xdr:from>
    <xdr:to>
      <xdr:col>102</xdr:col>
      <xdr:colOff>165100</xdr:colOff>
      <xdr:row>39</xdr:row>
      <xdr:rowOff>113266</xdr:rowOff>
    </xdr:to>
    <xdr:sp macro="" textlink="">
      <xdr:nvSpPr>
        <xdr:cNvPr id="597" name="楕円 596">
          <a:extLst>
            <a:ext uri="{FF2B5EF4-FFF2-40B4-BE49-F238E27FC236}">
              <a16:creationId xmlns:a16="http://schemas.microsoft.com/office/drawing/2014/main" id="{10332B28-B597-4D0A-B97A-69BD494875DF}"/>
            </a:ext>
          </a:extLst>
        </xdr:cNvPr>
        <xdr:cNvSpPr/>
      </xdr:nvSpPr>
      <xdr:spPr>
        <a:xfrm>
          <a:off x="19494500" y="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56394</xdr:rowOff>
    </xdr:from>
    <xdr:to>
      <xdr:col>107</xdr:col>
      <xdr:colOff>50800</xdr:colOff>
      <xdr:row>39</xdr:row>
      <xdr:rowOff>62466</xdr:rowOff>
    </xdr:to>
    <xdr:cxnSp macro="">
      <xdr:nvCxnSpPr>
        <xdr:cNvPr id="598" name="直線コネクタ 597">
          <a:extLst>
            <a:ext uri="{FF2B5EF4-FFF2-40B4-BE49-F238E27FC236}">
              <a16:creationId xmlns:a16="http://schemas.microsoft.com/office/drawing/2014/main" id="{EB01EB35-3C93-471E-8DDA-47FF77537FF8}"/>
            </a:ext>
          </a:extLst>
        </xdr:cNvPr>
        <xdr:cNvCxnSpPr/>
      </xdr:nvCxnSpPr>
      <xdr:spPr>
        <a:xfrm flipV="1">
          <a:off x="19545300" y="6742944"/>
          <a:ext cx="889000" cy="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17372</xdr:rowOff>
    </xdr:from>
    <xdr:to>
      <xdr:col>98</xdr:col>
      <xdr:colOff>38100</xdr:colOff>
      <xdr:row>39</xdr:row>
      <xdr:rowOff>118972</xdr:rowOff>
    </xdr:to>
    <xdr:sp macro="" textlink="">
      <xdr:nvSpPr>
        <xdr:cNvPr id="599" name="楕円 598">
          <a:extLst>
            <a:ext uri="{FF2B5EF4-FFF2-40B4-BE49-F238E27FC236}">
              <a16:creationId xmlns:a16="http://schemas.microsoft.com/office/drawing/2014/main" id="{C80DC892-1CD4-432E-B3D6-F9169936DEEE}"/>
            </a:ext>
          </a:extLst>
        </xdr:cNvPr>
        <xdr:cNvSpPr/>
      </xdr:nvSpPr>
      <xdr:spPr>
        <a:xfrm>
          <a:off x="18605500" y="670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62466</xdr:rowOff>
    </xdr:from>
    <xdr:to>
      <xdr:col>102</xdr:col>
      <xdr:colOff>114300</xdr:colOff>
      <xdr:row>39</xdr:row>
      <xdr:rowOff>68172</xdr:rowOff>
    </xdr:to>
    <xdr:cxnSp macro="">
      <xdr:nvCxnSpPr>
        <xdr:cNvPr id="600" name="直線コネクタ 599">
          <a:extLst>
            <a:ext uri="{FF2B5EF4-FFF2-40B4-BE49-F238E27FC236}">
              <a16:creationId xmlns:a16="http://schemas.microsoft.com/office/drawing/2014/main" id="{689EA194-D10B-43FE-86F0-F155DC9350A2}"/>
            </a:ext>
          </a:extLst>
        </xdr:cNvPr>
        <xdr:cNvCxnSpPr/>
      </xdr:nvCxnSpPr>
      <xdr:spPr>
        <a:xfrm flipV="1">
          <a:off x="18656300" y="6749016"/>
          <a:ext cx="8890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BEDC21C4-A86B-4ABB-ABF4-3EBE40CF7148}"/>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A1AE8F02-CA46-4D24-A9E5-9F3A33ABA83F}"/>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32094B55-DEB9-40B8-A429-82D5A254EC74}"/>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C84470D8-C2D5-4F8E-8E60-AF45B827856E}"/>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90850</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0597F4F6-7679-4921-8A83-B75AC1F24CB0}"/>
            </a:ext>
          </a:extLst>
        </xdr:cNvPr>
        <xdr:cNvSpPr txBox="1"/>
      </xdr:nvSpPr>
      <xdr:spPr>
        <a:xfrm>
          <a:off x="21043411" y="677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98321</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1DBEEAEC-DB76-4810-90F6-7CBC815607B1}"/>
            </a:ext>
          </a:extLst>
        </xdr:cNvPr>
        <xdr:cNvSpPr txBox="1"/>
      </xdr:nvSpPr>
      <xdr:spPr>
        <a:xfrm>
          <a:off x="20167111" y="67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104393</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22140994-952F-47D3-B944-536C696DB273}"/>
            </a:ext>
          </a:extLst>
        </xdr:cNvPr>
        <xdr:cNvSpPr txBox="1"/>
      </xdr:nvSpPr>
      <xdr:spPr>
        <a:xfrm>
          <a:off x="19278111" y="679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110099</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EE0D4292-A11E-413F-A1B3-2914D330FC83}"/>
            </a:ext>
          </a:extLst>
        </xdr:cNvPr>
        <xdr:cNvSpPr txBox="1"/>
      </xdr:nvSpPr>
      <xdr:spPr>
        <a:xfrm>
          <a:off x="18389111" y="679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39B56CF1-5D1A-40C3-A89C-854EA40246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6B41F210-8CD0-47E0-8981-C177F79FEA9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B67C4DC5-6F1B-4448-8EE6-094F4A1846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92C353D2-8AF0-4E03-B4FC-90458E3A50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D2629810-92BF-441E-96D6-57FF85E356E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304922EB-8F84-40BE-8A0F-31DFFE58F4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12B39B88-A3EA-4375-821A-7371E827C9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29E31B0F-9D8C-44BA-A160-C47F4292D1F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7" name="正方形/長方形 616">
          <a:extLst>
            <a:ext uri="{FF2B5EF4-FFF2-40B4-BE49-F238E27FC236}">
              <a16:creationId xmlns:a16="http://schemas.microsoft.com/office/drawing/2014/main" id="{BC5DDC01-C754-4358-96CA-36A27F68C7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8" name="正方形/長方形 617">
          <a:extLst>
            <a:ext uri="{FF2B5EF4-FFF2-40B4-BE49-F238E27FC236}">
              <a16:creationId xmlns:a16="http://schemas.microsoft.com/office/drawing/2014/main" id="{796A89E2-9D7C-4F26-AB3D-BF0443323C1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9" name="正方形/長方形 618">
          <a:extLst>
            <a:ext uri="{FF2B5EF4-FFF2-40B4-BE49-F238E27FC236}">
              <a16:creationId xmlns:a16="http://schemas.microsoft.com/office/drawing/2014/main" id="{B7A914E7-B90B-4622-92BB-1040F7B0DF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0" name="正方形/長方形 619">
          <a:extLst>
            <a:ext uri="{FF2B5EF4-FFF2-40B4-BE49-F238E27FC236}">
              <a16:creationId xmlns:a16="http://schemas.microsoft.com/office/drawing/2014/main" id="{7C63BA4E-86B0-44D9-8355-6F92C72D41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1" name="正方形/長方形 620">
          <a:extLst>
            <a:ext uri="{FF2B5EF4-FFF2-40B4-BE49-F238E27FC236}">
              <a16:creationId xmlns:a16="http://schemas.microsoft.com/office/drawing/2014/main" id="{B73A3896-0018-4672-9052-AAC17D7FD1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2" name="正方形/長方形 621">
          <a:extLst>
            <a:ext uri="{FF2B5EF4-FFF2-40B4-BE49-F238E27FC236}">
              <a16:creationId xmlns:a16="http://schemas.microsoft.com/office/drawing/2014/main" id="{C45EADF5-B100-4DAF-9B11-4FFB223AF8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3" name="正方形/長方形 622">
          <a:extLst>
            <a:ext uri="{FF2B5EF4-FFF2-40B4-BE49-F238E27FC236}">
              <a16:creationId xmlns:a16="http://schemas.microsoft.com/office/drawing/2014/main" id="{0E0CECE5-FB91-496D-A8B7-983BD4866B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4" name="正方形/長方形 623">
          <a:extLst>
            <a:ext uri="{FF2B5EF4-FFF2-40B4-BE49-F238E27FC236}">
              <a16:creationId xmlns:a16="http://schemas.microsoft.com/office/drawing/2014/main" id="{2CBB110E-F31B-4F12-BFD3-3E599D44E95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182DF89-37ED-4545-BB26-CEB9C38AE7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FD17A4D-529D-4FF3-A446-10AB142178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E4D4FB62-5488-423A-AADF-78662BF195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635771B4-F957-414E-BE73-1EDE26CC37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C341264-4301-4208-8F0E-43404C29F0E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2D8E4226-A412-4D0C-9372-B8311D4F6B8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F3DD171B-0AFD-44CA-A22A-75DDC5712DD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BB2E5831-CF64-49DD-A885-2A6677DADB1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7C2EEE73-1E8F-4B08-96B3-F8CDA1052D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9367A752-367E-4B51-A70D-24C979273F5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840377F-8DDE-41ED-A87F-B741BCB9FAF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D8B038E9-B2D8-477E-87C0-0E57CD55A45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1A7A0CB0-8BB6-482D-9CBB-3C9370F9A45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79A7367D-4844-46D0-8552-5BFA654EC08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A5FA3DF5-CB4F-4D63-8179-CAC2C4839A4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B416743F-DDEF-4861-B3BB-EA0B44F8162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1E7A927D-08CA-454D-88CC-FC87451CC95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2474C659-5289-4418-A7A4-06E48DA8766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F70DCAA8-E2B1-4ADE-B45F-A48A20B07C2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414D2E57-AE46-4D06-8DDA-F3231E1CBD6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78AA835B-9A28-4860-9D82-160065497C6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2FAF8511-9160-42E9-B334-A46713AD72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3C2B09BC-4E8E-4DBE-BB03-226D276969F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99FDC108-C384-4AEB-8602-46C095EE9FE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9D145767-0E2C-4585-BEA2-401A573C454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2ECC88F9-40C7-4722-AEC9-3CDDE79FBD2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E154534D-B878-4535-9750-C8782F68F547}"/>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6E359670-ADD4-474F-AD98-B604747F585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C8B7F6E1-7368-4AFF-8BD5-2AEFB1A69089}"/>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4" name="フローチャート: 判断 653">
          <a:extLst>
            <a:ext uri="{FF2B5EF4-FFF2-40B4-BE49-F238E27FC236}">
              <a16:creationId xmlns:a16="http://schemas.microsoft.com/office/drawing/2014/main" id="{5FD78661-FDCE-486F-8D7F-B6CDCC8E872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655" name="フローチャート: 判断 654">
          <a:extLst>
            <a:ext uri="{FF2B5EF4-FFF2-40B4-BE49-F238E27FC236}">
              <a16:creationId xmlns:a16="http://schemas.microsoft.com/office/drawing/2014/main" id="{E7A91989-74AD-4C30-AE78-7AB9D209FF18}"/>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56" name="フローチャート: 判断 655">
          <a:extLst>
            <a:ext uri="{FF2B5EF4-FFF2-40B4-BE49-F238E27FC236}">
              <a16:creationId xmlns:a16="http://schemas.microsoft.com/office/drawing/2014/main" id="{13C8E977-C4A9-4234-AFFC-9B2B14D453DC}"/>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657" name="フローチャート: 判断 656">
          <a:extLst>
            <a:ext uri="{FF2B5EF4-FFF2-40B4-BE49-F238E27FC236}">
              <a16:creationId xmlns:a16="http://schemas.microsoft.com/office/drawing/2014/main" id="{980E36E0-F3D9-4308-9D72-FAA731EFC07D}"/>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58" name="フローチャート: 判断 657">
          <a:extLst>
            <a:ext uri="{FF2B5EF4-FFF2-40B4-BE49-F238E27FC236}">
              <a16:creationId xmlns:a16="http://schemas.microsoft.com/office/drawing/2014/main" id="{A961D033-FF49-4FF6-906F-557B09DBD4D5}"/>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C1F170C-482B-4447-A4FC-78297E1A68D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E9E5DED-6ED4-48BC-923B-634AC2A752C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6D4EBA2-F36A-488C-81FF-957B6B1F5C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26FEF61-FD32-4CFB-AF57-B41FCA1B78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3D02A0C-B4A9-447F-8BF6-EDF498B89D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130811</xdr:rowOff>
    </xdr:from>
    <xdr:to>
      <xdr:col>85</xdr:col>
      <xdr:colOff>177800</xdr:colOff>
      <xdr:row>82</xdr:row>
      <xdr:rowOff>60961</xdr:rowOff>
    </xdr:to>
    <xdr:sp macro="" textlink="">
      <xdr:nvSpPr>
        <xdr:cNvPr id="664" name="楕円 663">
          <a:extLst>
            <a:ext uri="{FF2B5EF4-FFF2-40B4-BE49-F238E27FC236}">
              <a16:creationId xmlns:a16="http://schemas.microsoft.com/office/drawing/2014/main" id="{F96A175B-C242-4C3C-A15F-E409A406A4B8}"/>
            </a:ext>
          </a:extLst>
        </xdr:cNvPr>
        <xdr:cNvSpPr/>
      </xdr:nvSpPr>
      <xdr:spPr>
        <a:xfrm>
          <a:off x="16268700" y="140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153688</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36CD818E-1631-4BC9-8D03-0FFE84780585}"/>
            </a:ext>
          </a:extLst>
        </xdr:cNvPr>
        <xdr:cNvSpPr txBox="1"/>
      </xdr:nvSpPr>
      <xdr:spPr>
        <a:xfrm>
          <a:off x="16357600" y="1386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106680</xdr:rowOff>
    </xdr:from>
    <xdr:to>
      <xdr:col>81</xdr:col>
      <xdr:colOff>101600</xdr:colOff>
      <xdr:row>82</xdr:row>
      <xdr:rowOff>36830</xdr:rowOff>
    </xdr:to>
    <xdr:sp macro="" textlink="">
      <xdr:nvSpPr>
        <xdr:cNvPr id="666" name="楕円 665">
          <a:extLst>
            <a:ext uri="{FF2B5EF4-FFF2-40B4-BE49-F238E27FC236}">
              <a16:creationId xmlns:a16="http://schemas.microsoft.com/office/drawing/2014/main" id="{91B2318B-2235-41BD-AF89-2AA4A69FEF5B}"/>
            </a:ext>
          </a:extLst>
        </xdr:cNvPr>
        <xdr:cNvSpPr/>
      </xdr:nvSpPr>
      <xdr:spPr>
        <a:xfrm>
          <a:off x="154305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157480</xdr:rowOff>
    </xdr:from>
    <xdr:to>
      <xdr:col>85</xdr:col>
      <xdr:colOff>127000</xdr:colOff>
      <xdr:row>82</xdr:row>
      <xdr:rowOff>10161</xdr:rowOff>
    </xdr:to>
    <xdr:cxnSp macro="">
      <xdr:nvCxnSpPr>
        <xdr:cNvPr id="667" name="直線コネクタ 666">
          <a:extLst>
            <a:ext uri="{FF2B5EF4-FFF2-40B4-BE49-F238E27FC236}">
              <a16:creationId xmlns:a16="http://schemas.microsoft.com/office/drawing/2014/main" id="{8E85B348-4240-478C-B6C1-7C07E1DF4E49}"/>
            </a:ext>
          </a:extLst>
        </xdr:cNvPr>
        <xdr:cNvCxnSpPr/>
      </xdr:nvCxnSpPr>
      <xdr:spPr>
        <a:xfrm>
          <a:off x="15481300" y="140449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111761</xdr:rowOff>
    </xdr:from>
    <xdr:to>
      <xdr:col>76</xdr:col>
      <xdr:colOff>165100</xdr:colOff>
      <xdr:row>82</xdr:row>
      <xdr:rowOff>41911</xdr:rowOff>
    </xdr:to>
    <xdr:sp macro="" textlink="">
      <xdr:nvSpPr>
        <xdr:cNvPr id="668" name="楕円 667">
          <a:extLst>
            <a:ext uri="{FF2B5EF4-FFF2-40B4-BE49-F238E27FC236}">
              <a16:creationId xmlns:a16="http://schemas.microsoft.com/office/drawing/2014/main" id="{66863CD0-E75D-4441-AAE8-5A3AC3357768}"/>
            </a:ext>
          </a:extLst>
        </xdr:cNvPr>
        <xdr:cNvSpPr/>
      </xdr:nvSpPr>
      <xdr:spPr>
        <a:xfrm>
          <a:off x="145415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157480</xdr:rowOff>
    </xdr:from>
    <xdr:to>
      <xdr:col>81</xdr:col>
      <xdr:colOff>50800</xdr:colOff>
      <xdr:row>81</xdr:row>
      <xdr:rowOff>162561</xdr:rowOff>
    </xdr:to>
    <xdr:cxnSp macro="">
      <xdr:nvCxnSpPr>
        <xdr:cNvPr id="669" name="直線コネクタ 668">
          <a:extLst>
            <a:ext uri="{FF2B5EF4-FFF2-40B4-BE49-F238E27FC236}">
              <a16:creationId xmlns:a16="http://schemas.microsoft.com/office/drawing/2014/main" id="{878A4DD6-E2F4-418C-A53F-2F94A8734348}"/>
            </a:ext>
          </a:extLst>
        </xdr:cNvPr>
        <xdr:cNvCxnSpPr/>
      </xdr:nvCxnSpPr>
      <xdr:spPr>
        <a:xfrm flipV="1">
          <a:off x="14592300" y="140449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46989</xdr:rowOff>
    </xdr:from>
    <xdr:to>
      <xdr:col>72</xdr:col>
      <xdr:colOff>38100</xdr:colOff>
      <xdr:row>81</xdr:row>
      <xdr:rowOff>148589</xdr:rowOff>
    </xdr:to>
    <xdr:sp macro="" textlink="">
      <xdr:nvSpPr>
        <xdr:cNvPr id="670" name="楕円 669">
          <a:extLst>
            <a:ext uri="{FF2B5EF4-FFF2-40B4-BE49-F238E27FC236}">
              <a16:creationId xmlns:a16="http://schemas.microsoft.com/office/drawing/2014/main" id="{8B16D38E-A8B8-4F44-B37D-8646B4124373}"/>
            </a:ext>
          </a:extLst>
        </xdr:cNvPr>
        <xdr:cNvSpPr/>
      </xdr:nvSpPr>
      <xdr:spPr>
        <a:xfrm>
          <a:off x="13652500" y="139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97789</xdr:rowOff>
    </xdr:from>
    <xdr:to>
      <xdr:col>76</xdr:col>
      <xdr:colOff>114300</xdr:colOff>
      <xdr:row>81</xdr:row>
      <xdr:rowOff>162561</xdr:rowOff>
    </xdr:to>
    <xdr:cxnSp macro="">
      <xdr:nvCxnSpPr>
        <xdr:cNvPr id="671" name="直線コネクタ 670">
          <a:extLst>
            <a:ext uri="{FF2B5EF4-FFF2-40B4-BE49-F238E27FC236}">
              <a16:creationId xmlns:a16="http://schemas.microsoft.com/office/drawing/2014/main" id="{0D0B913C-4CD2-4D62-A5FF-C109FF009017}"/>
            </a:ext>
          </a:extLst>
        </xdr:cNvPr>
        <xdr:cNvCxnSpPr/>
      </xdr:nvCxnSpPr>
      <xdr:spPr>
        <a:xfrm>
          <a:off x="13703300" y="139852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137161</xdr:rowOff>
    </xdr:from>
    <xdr:to>
      <xdr:col>67</xdr:col>
      <xdr:colOff>101600</xdr:colOff>
      <xdr:row>81</xdr:row>
      <xdr:rowOff>67311</xdr:rowOff>
    </xdr:to>
    <xdr:sp macro="" textlink="">
      <xdr:nvSpPr>
        <xdr:cNvPr id="672" name="楕円 671">
          <a:extLst>
            <a:ext uri="{FF2B5EF4-FFF2-40B4-BE49-F238E27FC236}">
              <a16:creationId xmlns:a16="http://schemas.microsoft.com/office/drawing/2014/main" id="{0A6B7E56-7967-40CD-934C-84016BCE7A6C}"/>
            </a:ext>
          </a:extLst>
        </xdr:cNvPr>
        <xdr:cNvSpPr/>
      </xdr:nvSpPr>
      <xdr:spPr>
        <a:xfrm>
          <a:off x="127635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16511</xdr:rowOff>
    </xdr:from>
    <xdr:to>
      <xdr:col>71</xdr:col>
      <xdr:colOff>177800</xdr:colOff>
      <xdr:row>81</xdr:row>
      <xdr:rowOff>97789</xdr:rowOff>
    </xdr:to>
    <xdr:cxnSp macro="">
      <xdr:nvCxnSpPr>
        <xdr:cNvPr id="673" name="直線コネクタ 672">
          <a:extLst>
            <a:ext uri="{FF2B5EF4-FFF2-40B4-BE49-F238E27FC236}">
              <a16:creationId xmlns:a16="http://schemas.microsoft.com/office/drawing/2014/main" id="{12AE3ABD-7A87-4A39-8107-A254B4CE52D7}"/>
            </a:ext>
          </a:extLst>
        </xdr:cNvPr>
        <xdr:cNvCxnSpPr/>
      </xdr:nvCxnSpPr>
      <xdr:spPr>
        <a:xfrm>
          <a:off x="12814300" y="13903961"/>
          <a:ext cx="889000" cy="8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674" name="n_1aveValue【消防施設】&#10;有形固定資産減価償却率">
          <a:extLst>
            <a:ext uri="{FF2B5EF4-FFF2-40B4-BE49-F238E27FC236}">
              <a16:creationId xmlns:a16="http://schemas.microsoft.com/office/drawing/2014/main" id="{41ED2C8F-8C3C-42EE-8D50-332AEDB4D71D}"/>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675" name="n_2aveValue【消防施設】&#10;有形固定資産減価償却率">
          <a:extLst>
            <a:ext uri="{FF2B5EF4-FFF2-40B4-BE49-F238E27FC236}">
              <a16:creationId xmlns:a16="http://schemas.microsoft.com/office/drawing/2014/main" id="{C4E1CBBB-F231-47E6-A6EE-C58C73FDC59A}"/>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676" name="n_3aveValue【消防施設】&#10;有形固定資産減価償却率">
          <a:extLst>
            <a:ext uri="{FF2B5EF4-FFF2-40B4-BE49-F238E27FC236}">
              <a16:creationId xmlns:a16="http://schemas.microsoft.com/office/drawing/2014/main" id="{FFF19886-6BB1-4694-ACA0-33E300C311E0}"/>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677" name="n_4aveValue【消防施設】&#10;有形固定資産減価償却率">
          <a:extLst>
            <a:ext uri="{FF2B5EF4-FFF2-40B4-BE49-F238E27FC236}">
              <a16:creationId xmlns:a16="http://schemas.microsoft.com/office/drawing/2014/main" id="{DCB70219-471F-42A5-80F4-23255A298E3B}"/>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53357</xdr:rowOff>
    </xdr:from>
    <xdr:ext cx="405111" cy="259045"/>
    <xdr:sp macro="" textlink="">
      <xdr:nvSpPr>
        <xdr:cNvPr id="678" name="n_1mainValue【消防施設】&#10;有形固定資産減価償却率">
          <a:extLst>
            <a:ext uri="{FF2B5EF4-FFF2-40B4-BE49-F238E27FC236}">
              <a16:creationId xmlns:a16="http://schemas.microsoft.com/office/drawing/2014/main" id="{90BCF777-0790-4370-A318-5E420BFDE053}"/>
            </a:ext>
          </a:extLst>
        </xdr:cNvPr>
        <xdr:cNvSpPr txBox="1"/>
      </xdr:nvSpPr>
      <xdr:spPr>
        <a:xfrm>
          <a:off x="152660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679" name="n_2mainValue【消防施設】&#10;有形固定資産減価償却率">
          <a:extLst>
            <a:ext uri="{FF2B5EF4-FFF2-40B4-BE49-F238E27FC236}">
              <a16:creationId xmlns:a16="http://schemas.microsoft.com/office/drawing/2014/main" id="{0AD5B7E4-6564-43E7-AC59-A7591E42AFC1}"/>
            </a:ext>
          </a:extLst>
        </xdr:cNvPr>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165116</xdr:rowOff>
    </xdr:from>
    <xdr:ext cx="405111" cy="259045"/>
    <xdr:sp macro="" textlink="">
      <xdr:nvSpPr>
        <xdr:cNvPr id="680" name="n_3mainValue【消防施設】&#10;有形固定資産減価償却率">
          <a:extLst>
            <a:ext uri="{FF2B5EF4-FFF2-40B4-BE49-F238E27FC236}">
              <a16:creationId xmlns:a16="http://schemas.microsoft.com/office/drawing/2014/main" id="{FFFDAB3B-071D-4457-81C8-FFE8BCAE908F}"/>
            </a:ext>
          </a:extLst>
        </xdr:cNvPr>
        <xdr:cNvSpPr txBox="1"/>
      </xdr:nvSpPr>
      <xdr:spPr>
        <a:xfrm>
          <a:off x="135007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83838</xdr:rowOff>
    </xdr:from>
    <xdr:ext cx="405111" cy="259045"/>
    <xdr:sp macro="" textlink="">
      <xdr:nvSpPr>
        <xdr:cNvPr id="681" name="n_4mainValue【消防施設】&#10;有形固定資産減価償却率">
          <a:extLst>
            <a:ext uri="{FF2B5EF4-FFF2-40B4-BE49-F238E27FC236}">
              <a16:creationId xmlns:a16="http://schemas.microsoft.com/office/drawing/2014/main" id="{6997B6F4-DFF0-4A49-9914-D41888EC8F2B}"/>
            </a:ext>
          </a:extLst>
        </xdr:cNvPr>
        <xdr:cNvSpPr txBox="1"/>
      </xdr:nvSpPr>
      <xdr:spPr>
        <a:xfrm>
          <a:off x="12611744" y="1362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DD20BFE5-2325-4823-9A58-B11D24BCA6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85F35E0E-DD8C-4B76-91FB-CEC77F98FE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2F0C101A-E821-4D28-BBAE-5C84507D5E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A6A3B0B9-6776-4006-8B7C-2F7DDE7C3D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EAF34288-A3BB-419B-9455-DB60558864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873A4D6F-E766-410C-A94C-D399687B2C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5F08E31B-14E0-4F6F-9475-D7B9BC688C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F371942D-549F-4818-BCD8-27B65D7B9A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B0EA5472-ECB6-4496-B934-DBCA0894363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FBD4E858-FD7A-4C0B-BFE2-12D5543E72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EBC5FFFC-D851-43CF-8CE0-A11734325B8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1CA9A74B-DC04-45AF-A836-6664AA63EB7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AC1B3784-02F1-4B32-AD4F-0BB3AC29547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5" name="テキスト ボックス 694">
          <a:extLst>
            <a:ext uri="{FF2B5EF4-FFF2-40B4-BE49-F238E27FC236}">
              <a16:creationId xmlns:a16="http://schemas.microsoft.com/office/drawing/2014/main" id="{9D2E76E3-E92D-4289-92E0-BC7A7A8D401D}"/>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29267B2D-5A25-4C55-8787-FE43532D502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7" name="テキスト ボックス 696">
          <a:extLst>
            <a:ext uri="{FF2B5EF4-FFF2-40B4-BE49-F238E27FC236}">
              <a16:creationId xmlns:a16="http://schemas.microsoft.com/office/drawing/2014/main" id="{BD60768D-6C92-402C-9CE3-D9D3ED3E0851}"/>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EC894190-5560-4AE0-A9F4-6BF3963AA41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99" name="テキスト ボックス 698">
          <a:extLst>
            <a:ext uri="{FF2B5EF4-FFF2-40B4-BE49-F238E27FC236}">
              <a16:creationId xmlns:a16="http://schemas.microsoft.com/office/drawing/2014/main" id="{FC97DB11-5196-42A9-8C20-5ABCA2ED2CE9}"/>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A203BFC2-088E-4160-9F68-044F0CC742A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1" name="テキスト ボックス 700">
          <a:extLst>
            <a:ext uri="{FF2B5EF4-FFF2-40B4-BE49-F238E27FC236}">
              <a16:creationId xmlns:a16="http://schemas.microsoft.com/office/drawing/2014/main" id="{CC286F38-3E0A-42AF-84D0-78BA5E61FAA9}"/>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82AE1B38-5E99-4C8F-AF5C-AFA70F1840D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3" name="テキスト ボックス 702">
          <a:extLst>
            <a:ext uri="{FF2B5EF4-FFF2-40B4-BE49-F238E27FC236}">
              <a16:creationId xmlns:a16="http://schemas.microsoft.com/office/drawing/2014/main" id="{AE82063F-F783-4789-A359-5C5EFD6942CC}"/>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930917B0-04DD-46FA-ADC0-51D2223CF1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05" name="直線コネクタ 704">
          <a:extLst>
            <a:ext uri="{FF2B5EF4-FFF2-40B4-BE49-F238E27FC236}">
              <a16:creationId xmlns:a16="http://schemas.microsoft.com/office/drawing/2014/main" id="{2FC04556-3F6A-44F5-BD84-B7FFE448458F}"/>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06" name="【消防施設】&#10;一人当たり面積最小値テキスト">
          <a:extLst>
            <a:ext uri="{FF2B5EF4-FFF2-40B4-BE49-F238E27FC236}">
              <a16:creationId xmlns:a16="http://schemas.microsoft.com/office/drawing/2014/main" id="{701C6450-8DE0-4692-AA7F-7FC8145B255B}"/>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7" name="直線コネクタ 706">
          <a:extLst>
            <a:ext uri="{FF2B5EF4-FFF2-40B4-BE49-F238E27FC236}">
              <a16:creationId xmlns:a16="http://schemas.microsoft.com/office/drawing/2014/main" id="{4AB89D11-C4E4-4206-A927-15328A903017}"/>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08" name="【消防施設】&#10;一人当たり面積最大値テキスト">
          <a:extLst>
            <a:ext uri="{FF2B5EF4-FFF2-40B4-BE49-F238E27FC236}">
              <a16:creationId xmlns:a16="http://schemas.microsoft.com/office/drawing/2014/main" id="{46192A4F-0636-437D-82A4-61B52BE6DB89}"/>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09" name="直線コネクタ 708">
          <a:extLst>
            <a:ext uri="{FF2B5EF4-FFF2-40B4-BE49-F238E27FC236}">
              <a16:creationId xmlns:a16="http://schemas.microsoft.com/office/drawing/2014/main" id="{A51679E0-A931-4A62-9039-ECF103CE8129}"/>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10" name="【消防施設】&#10;一人当たり面積平均値テキスト">
          <a:extLst>
            <a:ext uri="{FF2B5EF4-FFF2-40B4-BE49-F238E27FC236}">
              <a16:creationId xmlns:a16="http://schemas.microsoft.com/office/drawing/2014/main" id="{F6C24324-A750-4962-B7F9-C0187EA17E2D}"/>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11" name="フローチャート: 判断 710">
          <a:extLst>
            <a:ext uri="{FF2B5EF4-FFF2-40B4-BE49-F238E27FC236}">
              <a16:creationId xmlns:a16="http://schemas.microsoft.com/office/drawing/2014/main" id="{A822729B-56BB-46C7-B7B6-EDDA6B276FD0}"/>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12" name="フローチャート: 判断 711">
          <a:extLst>
            <a:ext uri="{FF2B5EF4-FFF2-40B4-BE49-F238E27FC236}">
              <a16:creationId xmlns:a16="http://schemas.microsoft.com/office/drawing/2014/main" id="{E2309DC3-7AB0-4B1A-9950-4274E6A44764}"/>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13" name="フローチャート: 判断 712">
          <a:extLst>
            <a:ext uri="{FF2B5EF4-FFF2-40B4-BE49-F238E27FC236}">
              <a16:creationId xmlns:a16="http://schemas.microsoft.com/office/drawing/2014/main" id="{73ACE23A-0265-434B-879C-CCC608993F1F}"/>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14" name="フローチャート: 判断 713">
          <a:extLst>
            <a:ext uri="{FF2B5EF4-FFF2-40B4-BE49-F238E27FC236}">
              <a16:creationId xmlns:a16="http://schemas.microsoft.com/office/drawing/2014/main" id="{B10584F9-B936-400A-AFD3-9B9D4734D2E7}"/>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15" name="フローチャート: 判断 714">
          <a:extLst>
            <a:ext uri="{FF2B5EF4-FFF2-40B4-BE49-F238E27FC236}">
              <a16:creationId xmlns:a16="http://schemas.microsoft.com/office/drawing/2014/main" id="{09B58D3E-558A-40FD-B223-9CD1A4722944}"/>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694E6A9-F1BB-4BEC-8A9F-9755A5625BF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07CF86B-08FC-4E71-B573-F431642AE8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1660B5F-5A5B-459F-9B75-6A0A0EE1D6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AD70B19-5F85-4E71-9D0A-EB3B603D90F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DAEF640-2737-4BA8-8867-3834B8983A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62570</xdr:rowOff>
    </xdr:from>
    <xdr:to>
      <xdr:col>116</xdr:col>
      <xdr:colOff>114300</xdr:colOff>
      <xdr:row>86</xdr:row>
      <xdr:rowOff>164170</xdr:rowOff>
    </xdr:to>
    <xdr:sp macro="" textlink="">
      <xdr:nvSpPr>
        <xdr:cNvPr id="721" name="楕円 720">
          <a:extLst>
            <a:ext uri="{FF2B5EF4-FFF2-40B4-BE49-F238E27FC236}">
              <a16:creationId xmlns:a16="http://schemas.microsoft.com/office/drawing/2014/main" id="{552E25CA-D4AC-4241-85C7-5CF51A922158}"/>
            </a:ext>
          </a:extLst>
        </xdr:cNvPr>
        <xdr:cNvSpPr/>
      </xdr:nvSpPr>
      <xdr:spPr>
        <a:xfrm>
          <a:off x="22110700" y="148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22" name="【消防施設】&#10;一人当たり面積該当値テキスト">
          <a:extLst>
            <a:ext uri="{FF2B5EF4-FFF2-40B4-BE49-F238E27FC236}">
              <a16:creationId xmlns:a16="http://schemas.microsoft.com/office/drawing/2014/main" id="{79FB7438-9BAE-4B1D-9E90-8C20F9356CCC}"/>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62585</xdr:rowOff>
    </xdr:from>
    <xdr:to>
      <xdr:col>112</xdr:col>
      <xdr:colOff>38100</xdr:colOff>
      <xdr:row>86</xdr:row>
      <xdr:rowOff>164185</xdr:rowOff>
    </xdr:to>
    <xdr:sp macro="" textlink="">
      <xdr:nvSpPr>
        <xdr:cNvPr id="723" name="楕円 722">
          <a:extLst>
            <a:ext uri="{FF2B5EF4-FFF2-40B4-BE49-F238E27FC236}">
              <a16:creationId xmlns:a16="http://schemas.microsoft.com/office/drawing/2014/main" id="{1002D6F6-5594-43D2-99CD-EC765F032397}"/>
            </a:ext>
          </a:extLst>
        </xdr:cNvPr>
        <xdr:cNvSpPr/>
      </xdr:nvSpPr>
      <xdr:spPr>
        <a:xfrm>
          <a:off x="21272500" y="148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113370</xdr:rowOff>
    </xdr:from>
    <xdr:to>
      <xdr:col>116</xdr:col>
      <xdr:colOff>63500</xdr:colOff>
      <xdr:row>86</xdr:row>
      <xdr:rowOff>113385</xdr:rowOff>
    </xdr:to>
    <xdr:cxnSp macro="">
      <xdr:nvCxnSpPr>
        <xdr:cNvPr id="724" name="直線コネクタ 723">
          <a:extLst>
            <a:ext uri="{FF2B5EF4-FFF2-40B4-BE49-F238E27FC236}">
              <a16:creationId xmlns:a16="http://schemas.microsoft.com/office/drawing/2014/main" id="{0D383A9F-EF08-4F97-B6AD-AC3843A7052C}"/>
            </a:ext>
          </a:extLst>
        </xdr:cNvPr>
        <xdr:cNvCxnSpPr/>
      </xdr:nvCxnSpPr>
      <xdr:spPr>
        <a:xfrm flipV="1">
          <a:off x="21323300" y="14858070"/>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62601</xdr:rowOff>
    </xdr:from>
    <xdr:to>
      <xdr:col>107</xdr:col>
      <xdr:colOff>101600</xdr:colOff>
      <xdr:row>86</xdr:row>
      <xdr:rowOff>164201</xdr:rowOff>
    </xdr:to>
    <xdr:sp macro="" textlink="">
      <xdr:nvSpPr>
        <xdr:cNvPr id="725" name="楕円 724">
          <a:extLst>
            <a:ext uri="{FF2B5EF4-FFF2-40B4-BE49-F238E27FC236}">
              <a16:creationId xmlns:a16="http://schemas.microsoft.com/office/drawing/2014/main" id="{616F61F2-E249-40CA-AB8F-83A4FA6F0362}"/>
            </a:ext>
          </a:extLst>
        </xdr:cNvPr>
        <xdr:cNvSpPr/>
      </xdr:nvSpPr>
      <xdr:spPr>
        <a:xfrm>
          <a:off x="20383500" y="148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113385</xdr:rowOff>
    </xdr:from>
    <xdr:to>
      <xdr:col>111</xdr:col>
      <xdr:colOff>177800</xdr:colOff>
      <xdr:row>86</xdr:row>
      <xdr:rowOff>113401</xdr:rowOff>
    </xdr:to>
    <xdr:cxnSp macro="">
      <xdr:nvCxnSpPr>
        <xdr:cNvPr id="726" name="直線コネクタ 725">
          <a:extLst>
            <a:ext uri="{FF2B5EF4-FFF2-40B4-BE49-F238E27FC236}">
              <a16:creationId xmlns:a16="http://schemas.microsoft.com/office/drawing/2014/main" id="{B3EFBC52-EE30-480F-9697-AAC6001D07D6}"/>
            </a:ext>
          </a:extLst>
        </xdr:cNvPr>
        <xdr:cNvCxnSpPr/>
      </xdr:nvCxnSpPr>
      <xdr:spPr>
        <a:xfrm flipV="1">
          <a:off x="20434300" y="1485808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62616</xdr:rowOff>
    </xdr:from>
    <xdr:to>
      <xdr:col>102</xdr:col>
      <xdr:colOff>165100</xdr:colOff>
      <xdr:row>86</xdr:row>
      <xdr:rowOff>164216</xdr:rowOff>
    </xdr:to>
    <xdr:sp macro="" textlink="">
      <xdr:nvSpPr>
        <xdr:cNvPr id="727" name="楕円 726">
          <a:extLst>
            <a:ext uri="{FF2B5EF4-FFF2-40B4-BE49-F238E27FC236}">
              <a16:creationId xmlns:a16="http://schemas.microsoft.com/office/drawing/2014/main" id="{74D1C911-39DE-4305-A233-DB6BC60F01B2}"/>
            </a:ext>
          </a:extLst>
        </xdr:cNvPr>
        <xdr:cNvSpPr/>
      </xdr:nvSpPr>
      <xdr:spPr>
        <a:xfrm>
          <a:off x="19494500" y="1480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113401</xdr:rowOff>
    </xdr:from>
    <xdr:to>
      <xdr:col>107</xdr:col>
      <xdr:colOff>50800</xdr:colOff>
      <xdr:row>86</xdr:row>
      <xdr:rowOff>113416</xdr:rowOff>
    </xdr:to>
    <xdr:cxnSp macro="">
      <xdr:nvCxnSpPr>
        <xdr:cNvPr id="728" name="直線コネクタ 727">
          <a:extLst>
            <a:ext uri="{FF2B5EF4-FFF2-40B4-BE49-F238E27FC236}">
              <a16:creationId xmlns:a16="http://schemas.microsoft.com/office/drawing/2014/main" id="{618DF2CA-F926-4C4F-8E12-062039BC2453}"/>
            </a:ext>
          </a:extLst>
        </xdr:cNvPr>
        <xdr:cNvCxnSpPr/>
      </xdr:nvCxnSpPr>
      <xdr:spPr>
        <a:xfrm flipV="1">
          <a:off x="19545300" y="14858101"/>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62627</xdr:rowOff>
    </xdr:from>
    <xdr:to>
      <xdr:col>98</xdr:col>
      <xdr:colOff>38100</xdr:colOff>
      <xdr:row>86</xdr:row>
      <xdr:rowOff>164227</xdr:rowOff>
    </xdr:to>
    <xdr:sp macro="" textlink="">
      <xdr:nvSpPr>
        <xdr:cNvPr id="729" name="楕円 728">
          <a:extLst>
            <a:ext uri="{FF2B5EF4-FFF2-40B4-BE49-F238E27FC236}">
              <a16:creationId xmlns:a16="http://schemas.microsoft.com/office/drawing/2014/main" id="{6BA25FC7-3B6B-4CAE-8913-E08CB010DB09}"/>
            </a:ext>
          </a:extLst>
        </xdr:cNvPr>
        <xdr:cNvSpPr/>
      </xdr:nvSpPr>
      <xdr:spPr>
        <a:xfrm>
          <a:off x="18605500" y="1480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113416</xdr:rowOff>
    </xdr:from>
    <xdr:to>
      <xdr:col>102</xdr:col>
      <xdr:colOff>114300</xdr:colOff>
      <xdr:row>86</xdr:row>
      <xdr:rowOff>113427</xdr:rowOff>
    </xdr:to>
    <xdr:cxnSp macro="">
      <xdr:nvCxnSpPr>
        <xdr:cNvPr id="730" name="直線コネクタ 729">
          <a:extLst>
            <a:ext uri="{FF2B5EF4-FFF2-40B4-BE49-F238E27FC236}">
              <a16:creationId xmlns:a16="http://schemas.microsoft.com/office/drawing/2014/main" id="{AA3062CE-987B-4907-B9AF-AA25536C74C7}"/>
            </a:ext>
          </a:extLst>
        </xdr:cNvPr>
        <xdr:cNvCxnSpPr/>
      </xdr:nvCxnSpPr>
      <xdr:spPr>
        <a:xfrm flipV="1">
          <a:off x="18656300" y="1485811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31" name="n_1aveValue【消防施設】&#10;一人当たり面積">
          <a:extLst>
            <a:ext uri="{FF2B5EF4-FFF2-40B4-BE49-F238E27FC236}">
              <a16:creationId xmlns:a16="http://schemas.microsoft.com/office/drawing/2014/main" id="{82ED158D-2AAD-453E-BCC4-FC9A5F90E9B7}"/>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732" name="n_2aveValue【消防施設】&#10;一人当たり面積">
          <a:extLst>
            <a:ext uri="{FF2B5EF4-FFF2-40B4-BE49-F238E27FC236}">
              <a16:creationId xmlns:a16="http://schemas.microsoft.com/office/drawing/2014/main" id="{4EE8D72F-ABE7-4122-9EF1-F50E2DE19926}"/>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733" name="n_3aveValue【消防施設】&#10;一人当たり面積">
          <a:extLst>
            <a:ext uri="{FF2B5EF4-FFF2-40B4-BE49-F238E27FC236}">
              <a16:creationId xmlns:a16="http://schemas.microsoft.com/office/drawing/2014/main" id="{BB0F6BA1-422F-4AB7-8BF4-944EDCC220CD}"/>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734" name="n_4aveValue【消防施設】&#10;一人当たり面積">
          <a:extLst>
            <a:ext uri="{FF2B5EF4-FFF2-40B4-BE49-F238E27FC236}">
              <a16:creationId xmlns:a16="http://schemas.microsoft.com/office/drawing/2014/main" id="{BCB39492-2603-4483-83B8-FA3D44F26AEE}"/>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155312</xdr:rowOff>
    </xdr:from>
    <xdr:ext cx="469744" cy="259045"/>
    <xdr:sp macro="" textlink="">
      <xdr:nvSpPr>
        <xdr:cNvPr id="735" name="n_1mainValue【消防施設】&#10;一人当たり面積">
          <a:extLst>
            <a:ext uri="{FF2B5EF4-FFF2-40B4-BE49-F238E27FC236}">
              <a16:creationId xmlns:a16="http://schemas.microsoft.com/office/drawing/2014/main" id="{2C6D9837-4210-43A7-AA58-1DF3ECBEC84F}"/>
            </a:ext>
          </a:extLst>
        </xdr:cNvPr>
        <xdr:cNvSpPr txBox="1"/>
      </xdr:nvSpPr>
      <xdr:spPr>
        <a:xfrm>
          <a:off x="21075727" y="1490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9278</xdr:rowOff>
    </xdr:from>
    <xdr:ext cx="469744" cy="259045"/>
    <xdr:sp macro="" textlink="">
      <xdr:nvSpPr>
        <xdr:cNvPr id="736" name="n_2mainValue【消防施設】&#10;一人当たり面積">
          <a:extLst>
            <a:ext uri="{FF2B5EF4-FFF2-40B4-BE49-F238E27FC236}">
              <a16:creationId xmlns:a16="http://schemas.microsoft.com/office/drawing/2014/main" id="{5E29AB90-BF39-490C-9D47-3745BCC708BA}"/>
            </a:ext>
          </a:extLst>
        </xdr:cNvPr>
        <xdr:cNvSpPr txBox="1"/>
      </xdr:nvSpPr>
      <xdr:spPr>
        <a:xfrm>
          <a:off x="20199427" y="145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9293</xdr:rowOff>
    </xdr:from>
    <xdr:ext cx="469744" cy="259045"/>
    <xdr:sp macro="" textlink="">
      <xdr:nvSpPr>
        <xdr:cNvPr id="737" name="n_3mainValue【消防施設】&#10;一人当たり面積">
          <a:extLst>
            <a:ext uri="{FF2B5EF4-FFF2-40B4-BE49-F238E27FC236}">
              <a16:creationId xmlns:a16="http://schemas.microsoft.com/office/drawing/2014/main" id="{745F27D5-6A9C-4CF9-8C84-74A318D4FEAA}"/>
            </a:ext>
          </a:extLst>
        </xdr:cNvPr>
        <xdr:cNvSpPr txBox="1"/>
      </xdr:nvSpPr>
      <xdr:spPr>
        <a:xfrm>
          <a:off x="19310427" y="1458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9304</xdr:rowOff>
    </xdr:from>
    <xdr:ext cx="469744" cy="259045"/>
    <xdr:sp macro="" textlink="">
      <xdr:nvSpPr>
        <xdr:cNvPr id="738" name="n_4mainValue【消防施設】&#10;一人当たり面積">
          <a:extLst>
            <a:ext uri="{FF2B5EF4-FFF2-40B4-BE49-F238E27FC236}">
              <a16:creationId xmlns:a16="http://schemas.microsoft.com/office/drawing/2014/main" id="{C570AB67-FD00-45C5-9102-2C94B90B8964}"/>
            </a:ext>
          </a:extLst>
        </xdr:cNvPr>
        <xdr:cNvSpPr txBox="1"/>
      </xdr:nvSpPr>
      <xdr:spPr>
        <a:xfrm>
          <a:off x="18421427" y="1458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6ED46584-7876-4780-92C2-2D94BE26FB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F7C27C34-5946-4372-BBEF-F76D8D30AD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C4E31A5-AB09-40FF-B928-25B03B7DBB0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C1F69B62-7510-43CD-AA09-4CD1FFD048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B55FF107-7642-449A-8FD9-7884ED33E5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7346CCFA-4028-4A6F-8682-A97A7185152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D0369BD7-A526-4F3B-82E0-1EEC4DCBA4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4E8BA85D-E5D1-48F9-A593-B7585F6194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A4A98AD-E712-40E5-8F5F-E9F276C019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4C1099F-EADB-4118-9057-A0CAE14BA9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E37457BC-6F3F-4AAD-A1C9-9142A1A235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338CA948-D90D-4C71-AC8B-D784A25714B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6A4D6295-D7F4-4DB5-BB65-E1D978AD3B6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3D04F10C-2653-4F33-9B30-3BE7DC2922E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C8D1053E-EE6A-41B2-BBF2-C5F60E056A5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E1C1EDB9-247F-4E63-BDF5-45E099AB01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DA1828D3-E905-4A90-AD7B-37D2047040A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CB60F88B-2480-4079-99B9-921755B5FEB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9209452C-B492-440D-A10E-7937C32A82D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D542BDDA-8DAF-4C10-96B5-5D94BC7FE30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F34D82A-53EA-4C84-9B57-CDB0451AF11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4EE7D5D7-351B-4707-AC19-8BE09E54E9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297E7457-532F-4A25-9D24-B303D779EE7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E2F34CAD-5E54-4B73-925E-EA00043FB9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72AD3137-4499-4A80-9FFB-4E111D49E9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3C2EEED0-68A5-4E99-B330-8780F176DBB4}"/>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0B3F9CB6-9DDF-43BF-81A4-6C02BCBD47F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705CB3DB-4AF8-4440-904D-CD4A3D87AFF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7" name="【庁舎】&#10;有形固定資産減価償却率最大値テキスト">
          <a:extLst>
            <a:ext uri="{FF2B5EF4-FFF2-40B4-BE49-F238E27FC236}">
              <a16:creationId xmlns:a16="http://schemas.microsoft.com/office/drawing/2014/main" id="{F301D914-D070-47B7-BEF3-3AC05DDBAE17}"/>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68" name="直線コネクタ 767">
          <a:extLst>
            <a:ext uri="{FF2B5EF4-FFF2-40B4-BE49-F238E27FC236}">
              <a16:creationId xmlns:a16="http://schemas.microsoft.com/office/drawing/2014/main" id="{4F79C0F4-A86D-4F9D-8605-2573421A33BE}"/>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69" name="【庁舎】&#10;有形固定資産減価償却率平均値テキスト">
          <a:extLst>
            <a:ext uri="{FF2B5EF4-FFF2-40B4-BE49-F238E27FC236}">
              <a16:creationId xmlns:a16="http://schemas.microsoft.com/office/drawing/2014/main" id="{76838B81-168E-4BAB-8E1F-95E812338639}"/>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0" name="フローチャート: 判断 769">
          <a:extLst>
            <a:ext uri="{FF2B5EF4-FFF2-40B4-BE49-F238E27FC236}">
              <a16:creationId xmlns:a16="http://schemas.microsoft.com/office/drawing/2014/main" id="{36ADBA98-A015-4C50-AA60-F1CC69F1D70C}"/>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1" name="フローチャート: 判断 770">
          <a:extLst>
            <a:ext uri="{FF2B5EF4-FFF2-40B4-BE49-F238E27FC236}">
              <a16:creationId xmlns:a16="http://schemas.microsoft.com/office/drawing/2014/main" id="{8F049C55-1051-4C61-AC98-64442ECE300E}"/>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2" name="フローチャート: 判断 771">
          <a:extLst>
            <a:ext uri="{FF2B5EF4-FFF2-40B4-BE49-F238E27FC236}">
              <a16:creationId xmlns:a16="http://schemas.microsoft.com/office/drawing/2014/main" id="{EDBA43D2-9758-464D-8459-C9D499CD7054}"/>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a:extLst>
            <a:ext uri="{FF2B5EF4-FFF2-40B4-BE49-F238E27FC236}">
              <a16:creationId xmlns:a16="http://schemas.microsoft.com/office/drawing/2014/main" id="{3618DEFB-046E-4A46-9987-ADE16C083B83}"/>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4" name="フローチャート: 判断 773">
          <a:extLst>
            <a:ext uri="{FF2B5EF4-FFF2-40B4-BE49-F238E27FC236}">
              <a16:creationId xmlns:a16="http://schemas.microsoft.com/office/drawing/2014/main" id="{C652B547-027D-466F-B698-4D05FC9B80F4}"/>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672C801-2497-4744-BF85-A7CEE72E78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E64005D-592A-413F-8900-5ED3957EA4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DBD5F67-5ABB-4918-AD81-1FF3B996F5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9348885-B6A6-4662-B44A-D190303DBC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A4A8CB0-857A-4C6C-9D1A-B73DDA25CF3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160927</xdr:rowOff>
    </xdr:from>
    <xdr:to>
      <xdr:col>85</xdr:col>
      <xdr:colOff>177800</xdr:colOff>
      <xdr:row>103</xdr:row>
      <xdr:rowOff>91077</xdr:rowOff>
    </xdr:to>
    <xdr:sp macro="" textlink="">
      <xdr:nvSpPr>
        <xdr:cNvPr id="780" name="楕円 779">
          <a:extLst>
            <a:ext uri="{FF2B5EF4-FFF2-40B4-BE49-F238E27FC236}">
              <a16:creationId xmlns:a16="http://schemas.microsoft.com/office/drawing/2014/main" id="{72282B01-A329-415A-BE8A-9936CA6B0E24}"/>
            </a:ext>
          </a:extLst>
        </xdr:cNvPr>
        <xdr:cNvSpPr/>
      </xdr:nvSpPr>
      <xdr:spPr>
        <a:xfrm>
          <a:off x="162687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12354</xdr:rowOff>
    </xdr:from>
    <xdr:ext cx="405111" cy="259045"/>
    <xdr:sp macro="" textlink="">
      <xdr:nvSpPr>
        <xdr:cNvPr id="781" name="【庁舎】&#10;有形固定資産減価償却率該当値テキスト">
          <a:extLst>
            <a:ext uri="{FF2B5EF4-FFF2-40B4-BE49-F238E27FC236}">
              <a16:creationId xmlns:a16="http://schemas.microsoft.com/office/drawing/2014/main" id="{7F71FF36-B4BB-45C2-BE20-438D6232707D}"/>
            </a:ext>
          </a:extLst>
        </xdr:cNvPr>
        <xdr:cNvSpPr txBox="1"/>
      </xdr:nvSpPr>
      <xdr:spPr>
        <a:xfrm>
          <a:off x="16357600" y="1750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118473</xdr:rowOff>
    </xdr:from>
    <xdr:to>
      <xdr:col>81</xdr:col>
      <xdr:colOff>101600</xdr:colOff>
      <xdr:row>103</xdr:row>
      <xdr:rowOff>48623</xdr:rowOff>
    </xdr:to>
    <xdr:sp macro="" textlink="">
      <xdr:nvSpPr>
        <xdr:cNvPr id="782" name="楕円 781">
          <a:extLst>
            <a:ext uri="{FF2B5EF4-FFF2-40B4-BE49-F238E27FC236}">
              <a16:creationId xmlns:a16="http://schemas.microsoft.com/office/drawing/2014/main" id="{D3793791-7AD1-4026-BCF9-8F936925B749}"/>
            </a:ext>
          </a:extLst>
        </xdr:cNvPr>
        <xdr:cNvSpPr/>
      </xdr:nvSpPr>
      <xdr:spPr>
        <a:xfrm>
          <a:off x="15430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169273</xdr:rowOff>
    </xdr:from>
    <xdr:to>
      <xdr:col>85</xdr:col>
      <xdr:colOff>127000</xdr:colOff>
      <xdr:row>103</xdr:row>
      <xdr:rowOff>40277</xdr:rowOff>
    </xdr:to>
    <xdr:cxnSp macro="">
      <xdr:nvCxnSpPr>
        <xdr:cNvPr id="783" name="直線コネクタ 782">
          <a:extLst>
            <a:ext uri="{FF2B5EF4-FFF2-40B4-BE49-F238E27FC236}">
              <a16:creationId xmlns:a16="http://schemas.microsoft.com/office/drawing/2014/main" id="{A7A3D652-F16A-4099-AAF2-227AD54448D7}"/>
            </a:ext>
          </a:extLst>
        </xdr:cNvPr>
        <xdr:cNvCxnSpPr/>
      </xdr:nvCxnSpPr>
      <xdr:spPr>
        <a:xfrm>
          <a:off x="15481300" y="1765717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80918</xdr:rowOff>
    </xdr:from>
    <xdr:to>
      <xdr:col>76</xdr:col>
      <xdr:colOff>165100</xdr:colOff>
      <xdr:row>103</xdr:row>
      <xdr:rowOff>11068</xdr:rowOff>
    </xdr:to>
    <xdr:sp macro="" textlink="">
      <xdr:nvSpPr>
        <xdr:cNvPr id="784" name="楕円 783">
          <a:extLst>
            <a:ext uri="{FF2B5EF4-FFF2-40B4-BE49-F238E27FC236}">
              <a16:creationId xmlns:a16="http://schemas.microsoft.com/office/drawing/2014/main" id="{E691C945-7AB7-48C1-84BD-FAF6D658B361}"/>
            </a:ext>
          </a:extLst>
        </xdr:cNvPr>
        <xdr:cNvSpPr/>
      </xdr:nvSpPr>
      <xdr:spPr>
        <a:xfrm>
          <a:off x="14541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131718</xdr:rowOff>
    </xdr:from>
    <xdr:to>
      <xdr:col>81</xdr:col>
      <xdr:colOff>50800</xdr:colOff>
      <xdr:row>102</xdr:row>
      <xdr:rowOff>169273</xdr:rowOff>
    </xdr:to>
    <xdr:cxnSp macro="">
      <xdr:nvCxnSpPr>
        <xdr:cNvPr id="785" name="直線コネクタ 784">
          <a:extLst>
            <a:ext uri="{FF2B5EF4-FFF2-40B4-BE49-F238E27FC236}">
              <a16:creationId xmlns:a16="http://schemas.microsoft.com/office/drawing/2014/main" id="{C3190C85-29DF-4B6E-8B69-4AE66F00C4FD}"/>
            </a:ext>
          </a:extLst>
        </xdr:cNvPr>
        <xdr:cNvCxnSpPr/>
      </xdr:nvCxnSpPr>
      <xdr:spPr>
        <a:xfrm>
          <a:off x="14592300" y="176196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107043</xdr:rowOff>
    </xdr:from>
    <xdr:to>
      <xdr:col>72</xdr:col>
      <xdr:colOff>38100</xdr:colOff>
      <xdr:row>104</xdr:row>
      <xdr:rowOff>37193</xdr:rowOff>
    </xdr:to>
    <xdr:sp macro="" textlink="">
      <xdr:nvSpPr>
        <xdr:cNvPr id="786" name="楕円 785">
          <a:extLst>
            <a:ext uri="{FF2B5EF4-FFF2-40B4-BE49-F238E27FC236}">
              <a16:creationId xmlns:a16="http://schemas.microsoft.com/office/drawing/2014/main" id="{C3F91F10-AC6B-439C-A603-975A2C3848B4}"/>
            </a:ext>
          </a:extLst>
        </xdr:cNvPr>
        <xdr:cNvSpPr/>
      </xdr:nvSpPr>
      <xdr:spPr>
        <a:xfrm>
          <a:off x="13652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131718</xdr:rowOff>
    </xdr:from>
    <xdr:to>
      <xdr:col>76</xdr:col>
      <xdr:colOff>114300</xdr:colOff>
      <xdr:row>103</xdr:row>
      <xdr:rowOff>157843</xdr:rowOff>
    </xdr:to>
    <xdr:cxnSp macro="">
      <xdr:nvCxnSpPr>
        <xdr:cNvPr id="787" name="直線コネクタ 786">
          <a:extLst>
            <a:ext uri="{FF2B5EF4-FFF2-40B4-BE49-F238E27FC236}">
              <a16:creationId xmlns:a16="http://schemas.microsoft.com/office/drawing/2014/main" id="{E8BD4820-FE8D-46D9-A6B8-3475516A578A}"/>
            </a:ext>
          </a:extLst>
        </xdr:cNvPr>
        <xdr:cNvCxnSpPr/>
      </xdr:nvCxnSpPr>
      <xdr:spPr>
        <a:xfrm flipV="1">
          <a:off x="13703300" y="17619618"/>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98879</xdr:rowOff>
    </xdr:from>
    <xdr:to>
      <xdr:col>67</xdr:col>
      <xdr:colOff>101600</xdr:colOff>
      <xdr:row>105</xdr:row>
      <xdr:rowOff>29029</xdr:rowOff>
    </xdr:to>
    <xdr:sp macro="" textlink="">
      <xdr:nvSpPr>
        <xdr:cNvPr id="788" name="楕円 787">
          <a:extLst>
            <a:ext uri="{FF2B5EF4-FFF2-40B4-BE49-F238E27FC236}">
              <a16:creationId xmlns:a16="http://schemas.microsoft.com/office/drawing/2014/main" id="{2184A0F2-6FDE-4F25-BF35-FA715EE8D471}"/>
            </a:ext>
          </a:extLst>
        </xdr:cNvPr>
        <xdr:cNvSpPr/>
      </xdr:nvSpPr>
      <xdr:spPr>
        <a:xfrm>
          <a:off x="12763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157843</xdr:rowOff>
    </xdr:from>
    <xdr:to>
      <xdr:col>71</xdr:col>
      <xdr:colOff>177800</xdr:colOff>
      <xdr:row>104</xdr:row>
      <xdr:rowOff>149679</xdr:rowOff>
    </xdr:to>
    <xdr:cxnSp macro="">
      <xdr:nvCxnSpPr>
        <xdr:cNvPr id="789" name="直線コネクタ 788">
          <a:extLst>
            <a:ext uri="{FF2B5EF4-FFF2-40B4-BE49-F238E27FC236}">
              <a16:creationId xmlns:a16="http://schemas.microsoft.com/office/drawing/2014/main" id="{DE9E379F-F675-4530-A107-B74EE265051D}"/>
            </a:ext>
          </a:extLst>
        </xdr:cNvPr>
        <xdr:cNvCxnSpPr/>
      </xdr:nvCxnSpPr>
      <xdr:spPr>
        <a:xfrm flipV="1">
          <a:off x="12814300" y="1781719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790" name="n_1aveValue【庁舎】&#10;有形固定資産減価償却率">
          <a:extLst>
            <a:ext uri="{FF2B5EF4-FFF2-40B4-BE49-F238E27FC236}">
              <a16:creationId xmlns:a16="http://schemas.microsoft.com/office/drawing/2014/main" id="{8F24D446-29FD-4C3F-849B-D67052E4BD21}"/>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1" name="n_2aveValue【庁舎】&#10;有形固定資産減価償却率">
          <a:extLst>
            <a:ext uri="{FF2B5EF4-FFF2-40B4-BE49-F238E27FC236}">
              <a16:creationId xmlns:a16="http://schemas.microsoft.com/office/drawing/2014/main" id="{5DDE3471-D936-42F0-A6DB-99D14F5E2CB7}"/>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2" name="n_3aveValue【庁舎】&#10;有形固定資産減価償却率">
          <a:extLst>
            <a:ext uri="{FF2B5EF4-FFF2-40B4-BE49-F238E27FC236}">
              <a16:creationId xmlns:a16="http://schemas.microsoft.com/office/drawing/2014/main" id="{DDDE7FDD-E53A-4BB4-92EF-C9E9281199A1}"/>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793" name="n_4aveValue【庁舎】&#10;有形固定資産減価償却率">
          <a:extLst>
            <a:ext uri="{FF2B5EF4-FFF2-40B4-BE49-F238E27FC236}">
              <a16:creationId xmlns:a16="http://schemas.microsoft.com/office/drawing/2014/main" id="{42B242F8-3F50-406A-9643-D8901CAE29C6}"/>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65150</xdr:rowOff>
    </xdr:from>
    <xdr:ext cx="405111" cy="259045"/>
    <xdr:sp macro="" textlink="">
      <xdr:nvSpPr>
        <xdr:cNvPr id="794" name="n_1mainValue【庁舎】&#10;有形固定資産減価償却率">
          <a:extLst>
            <a:ext uri="{FF2B5EF4-FFF2-40B4-BE49-F238E27FC236}">
              <a16:creationId xmlns:a16="http://schemas.microsoft.com/office/drawing/2014/main" id="{8572BC47-750A-41BB-A5C3-E230737DAC47}"/>
            </a:ext>
          </a:extLst>
        </xdr:cNvPr>
        <xdr:cNvSpPr txBox="1"/>
      </xdr:nvSpPr>
      <xdr:spPr>
        <a:xfrm>
          <a:off x="152660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27595</xdr:rowOff>
    </xdr:from>
    <xdr:ext cx="405111" cy="259045"/>
    <xdr:sp macro="" textlink="">
      <xdr:nvSpPr>
        <xdr:cNvPr id="795" name="n_2mainValue【庁舎】&#10;有形固定資産減価償却率">
          <a:extLst>
            <a:ext uri="{FF2B5EF4-FFF2-40B4-BE49-F238E27FC236}">
              <a16:creationId xmlns:a16="http://schemas.microsoft.com/office/drawing/2014/main" id="{63493FF1-30D9-4BD6-871F-1409B9FB7B8C}"/>
            </a:ext>
          </a:extLst>
        </xdr:cNvPr>
        <xdr:cNvSpPr txBox="1"/>
      </xdr:nvSpPr>
      <xdr:spPr>
        <a:xfrm>
          <a:off x="14389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53720</xdr:rowOff>
    </xdr:from>
    <xdr:ext cx="405111" cy="259045"/>
    <xdr:sp macro="" textlink="">
      <xdr:nvSpPr>
        <xdr:cNvPr id="796" name="n_3mainValue【庁舎】&#10;有形固定資産減価償却率">
          <a:extLst>
            <a:ext uri="{FF2B5EF4-FFF2-40B4-BE49-F238E27FC236}">
              <a16:creationId xmlns:a16="http://schemas.microsoft.com/office/drawing/2014/main" id="{0A7CE09C-D6D7-4D3D-A78C-278A5736DC91}"/>
            </a:ext>
          </a:extLst>
        </xdr:cNvPr>
        <xdr:cNvSpPr txBox="1"/>
      </xdr:nvSpPr>
      <xdr:spPr>
        <a:xfrm>
          <a:off x="13500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45556</xdr:rowOff>
    </xdr:from>
    <xdr:ext cx="405111" cy="259045"/>
    <xdr:sp macro="" textlink="">
      <xdr:nvSpPr>
        <xdr:cNvPr id="797" name="n_4mainValue【庁舎】&#10;有形固定資産減価償却率">
          <a:extLst>
            <a:ext uri="{FF2B5EF4-FFF2-40B4-BE49-F238E27FC236}">
              <a16:creationId xmlns:a16="http://schemas.microsoft.com/office/drawing/2014/main" id="{CC5E0955-BCDE-4F0A-991F-5E662F808534}"/>
            </a:ext>
          </a:extLst>
        </xdr:cNvPr>
        <xdr:cNvSpPr txBox="1"/>
      </xdr:nvSpPr>
      <xdr:spPr>
        <a:xfrm>
          <a:off x="12611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67639CED-2037-4454-83E7-1E16325DD3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8AE7158F-D52C-4C80-9B05-9EC577823E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2E640D0-035C-4BFD-A7DE-6B4C0D01C7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C3D6BB8E-3ECC-4028-B576-EB51A97A70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CAE7C91-70E6-4366-A537-442BC63D33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6C3AE220-7C1A-49BB-B1DA-172FB38E388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2781E553-A7B0-4602-9EB7-43752AC2FC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943D3DA5-EBCD-40C0-A20B-807F36C493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97C66C2-D4F2-4899-BF38-ABBD6232FE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8B52880-2CB4-455A-A167-7007FFD41F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AFA9DE4D-20F7-4EC3-8ACD-73FD4327B9D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775938F0-CCBC-4ADA-8BD6-7EC04DA02E8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CADFB444-4948-4B05-B75C-93840C5408C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57C12347-CB60-4065-9BDB-5D2EFA774A7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C2D8EC44-60B7-424E-8DB1-E71270CB740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D58AB8CC-062F-4D67-A031-8FE5599F48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3C767269-9D5A-476F-BA45-6573C98B63C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2082A73F-F4D4-4B1E-AA73-04FC7335CBA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C2964832-145F-4100-BCE1-90A88E40F49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71068A73-C2A5-4211-B414-0496B9260DE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ABC9F67E-1EC7-4501-BFBA-7C728F8C16D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FAB1F57A-98C8-4BA0-8191-B0DC1B70EAE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B37EEBF-7042-42C2-8D0B-919A9EC9C1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F7FF6CE1-F762-4F93-970B-C1BB25E4A5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5783C629-CC52-4B14-A7B3-549E2943B22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3" name="直線コネクタ 822">
          <a:extLst>
            <a:ext uri="{FF2B5EF4-FFF2-40B4-BE49-F238E27FC236}">
              <a16:creationId xmlns:a16="http://schemas.microsoft.com/office/drawing/2014/main" id="{5F2234A2-4F42-4855-BA3B-55ECE7E00A4D}"/>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4" name="【庁舎】&#10;一人当たり面積最小値テキスト">
          <a:extLst>
            <a:ext uri="{FF2B5EF4-FFF2-40B4-BE49-F238E27FC236}">
              <a16:creationId xmlns:a16="http://schemas.microsoft.com/office/drawing/2014/main" id="{1DAE9FF1-B2DD-495B-ABC4-DB39DEE36861}"/>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5" name="直線コネクタ 824">
          <a:extLst>
            <a:ext uri="{FF2B5EF4-FFF2-40B4-BE49-F238E27FC236}">
              <a16:creationId xmlns:a16="http://schemas.microsoft.com/office/drawing/2014/main" id="{5A12AB08-EB9A-42BD-9795-C8C532F9D255}"/>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6" name="【庁舎】&#10;一人当たり面積最大値テキスト">
          <a:extLst>
            <a:ext uri="{FF2B5EF4-FFF2-40B4-BE49-F238E27FC236}">
              <a16:creationId xmlns:a16="http://schemas.microsoft.com/office/drawing/2014/main" id="{1EAEBE54-4043-4ECA-AFF4-6D06F7AEB7DF}"/>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7" name="直線コネクタ 826">
          <a:extLst>
            <a:ext uri="{FF2B5EF4-FFF2-40B4-BE49-F238E27FC236}">
              <a16:creationId xmlns:a16="http://schemas.microsoft.com/office/drawing/2014/main" id="{4AD4D146-629B-4D77-BD98-6714A1EB3174}"/>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828" name="【庁舎】&#10;一人当たり面積平均値テキスト">
          <a:extLst>
            <a:ext uri="{FF2B5EF4-FFF2-40B4-BE49-F238E27FC236}">
              <a16:creationId xmlns:a16="http://schemas.microsoft.com/office/drawing/2014/main" id="{84D189E9-5454-45A7-B829-53CF109C6A13}"/>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29" name="フローチャート: 判断 828">
          <a:extLst>
            <a:ext uri="{FF2B5EF4-FFF2-40B4-BE49-F238E27FC236}">
              <a16:creationId xmlns:a16="http://schemas.microsoft.com/office/drawing/2014/main" id="{9231E1A3-0EC7-4EDB-A0C6-301FB4B7D33A}"/>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0" name="フローチャート: 判断 829">
          <a:extLst>
            <a:ext uri="{FF2B5EF4-FFF2-40B4-BE49-F238E27FC236}">
              <a16:creationId xmlns:a16="http://schemas.microsoft.com/office/drawing/2014/main" id="{FE8D3346-6CB9-46D6-809A-6433B8C23806}"/>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1" name="フローチャート: 判断 830">
          <a:extLst>
            <a:ext uri="{FF2B5EF4-FFF2-40B4-BE49-F238E27FC236}">
              <a16:creationId xmlns:a16="http://schemas.microsoft.com/office/drawing/2014/main" id="{9DD855B1-6D53-4C6E-8CC8-5CF614D0F474}"/>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2" name="フローチャート: 判断 831">
          <a:extLst>
            <a:ext uri="{FF2B5EF4-FFF2-40B4-BE49-F238E27FC236}">
              <a16:creationId xmlns:a16="http://schemas.microsoft.com/office/drawing/2014/main" id="{7CC2A6F5-F595-4611-801C-8C3D57E54648}"/>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3" name="フローチャート: 判断 832">
          <a:extLst>
            <a:ext uri="{FF2B5EF4-FFF2-40B4-BE49-F238E27FC236}">
              <a16:creationId xmlns:a16="http://schemas.microsoft.com/office/drawing/2014/main" id="{DA9A5B63-EC46-48D0-9B1F-D3DC366A9363}"/>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910788D-B385-46E2-9EB3-D4F8234BF4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B99D8AC-1485-408D-A868-E2D9039D79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23A1CD6-0CDD-4649-BDF9-3ED3EA65A1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D80D277-9061-4B38-AA52-D443B17640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843FF2E2-A59E-4771-B30F-90DEB86698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10705</xdr:rowOff>
    </xdr:from>
    <xdr:to>
      <xdr:col>116</xdr:col>
      <xdr:colOff>114300</xdr:colOff>
      <xdr:row>105</xdr:row>
      <xdr:rowOff>112305</xdr:rowOff>
    </xdr:to>
    <xdr:sp macro="" textlink="">
      <xdr:nvSpPr>
        <xdr:cNvPr id="839" name="楕円 838">
          <a:extLst>
            <a:ext uri="{FF2B5EF4-FFF2-40B4-BE49-F238E27FC236}">
              <a16:creationId xmlns:a16="http://schemas.microsoft.com/office/drawing/2014/main" id="{D89CE169-24E8-47E9-98A1-7E5BCFF253C2}"/>
            </a:ext>
          </a:extLst>
        </xdr:cNvPr>
        <xdr:cNvSpPr/>
      </xdr:nvSpPr>
      <xdr:spPr>
        <a:xfrm>
          <a:off x="22110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33582</xdr:rowOff>
    </xdr:from>
    <xdr:ext cx="469744" cy="259045"/>
    <xdr:sp macro="" textlink="">
      <xdr:nvSpPr>
        <xdr:cNvPr id="840" name="【庁舎】&#10;一人当たり面積該当値テキスト">
          <a:extLst>
            <a:ext uri="{FF2B5EF4-FFF2-40B4-BE49-F238E27FC236}">
              <a16:creationId xmlns:a16="http://schemas.microsoft.com/office/drawing/2014/main" id="{CB6384F1-EDB6-4F8B-B455-46F48233E84D}"/>
            </a:ext>
          </a:extLst>
        </xdr:cNvPr>
        <xdr:cNvSpPr txBox="1"/>
      </xdr:nvSpPr>
      <xdr:spPr>
        <a:xfrm>
          <a:off x="22199600" y="1786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23768</xdr:rowOff>
    </xdr:from>
    <xdr:to>
      <xdr:col>112</xdr:col>
      <xdr:colOff>38100</xdr:colOff>
      <xdr:row>105</xdr:row>
      <xdr:rowOff>125368</xdr:rowOff>
    </xdr:to>
    <xdr:sp macro="" textlink="">
      <xdr:nvSpPr>
        <xdr:cNvPr id="841" name="楕円 840">
          <a:extLst>
            <a:ext uri="{FF2B5EF4-FFF2-40B4-BE49-F238E27FC236}">
              <a16:creationId xmlns:a16="http://schemas.microsoft.com/office/drawing/2014/main" id="{6DD75CE7-0611-4914-A1FF-CB20AB686957}"/>
            </a:ext>
          </a:extLst>
        </xdr:cNvPr>
        <xdr:cNvSpPr/>
      </xdr:nvSpPr>
      <xdr:spPr>
        <a:xfrm>
          <a:off x="21272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61505</xdr:rowOff>
    </xdr:from>
    <xdr:to>
      <xdr:col>116</xdr:col>
      <xdr:colOff>63500</xdr:colOff>
      <xdr:row>105</xdr:row>
      <xdr:rowOff>74568</xdr:rowOff>
    </xdr:to>
    <xdr:cxnSp macro="">
      <xdr:nvCxnSpPr>
        <xdr:cNvPr id="842" name="直線コネクタ 841">
          <a:extLst>
            <a:ext uri="{FF2B5EF4-FFF2-40B4-BE49-F238E27FC236}">
              <a16:creationId xmlns:a16="http://schemas.microsoft.com/office/drawing/2014/main" id="{CEC70EFD-C7CC-4705-BED3-744DEAEF4BBF}"/>
            </a:ext>
          </a:extLst>
        </xdr:cNvPr>
        <xdr:cNvCxnSpPr/>
      </xdr:nvCxnSpPr>
      <xdr:spPr>
        <a:xfrm flipV="1">
          <a:off x="21323300" y="180637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35198</xdr:rowOff>
    </xdr:from>
    <xdr:to>
      <xdr:col>107</xdr:col>
      <xdr:colOff>101600</xdr:colOff>
      <xdr:row>105</xdr:row>
      <xdr:rowOff>136798</xdr:rowOff>
    </xdr:to>
    <xdr:sp macro="" textlink="">
      <xdr:nvSpPr>
        <xdr:cNvPr id="843" name="楕円 842">
          <a:extLst>
            <a:ext uri="{FF2B5EF4-FFF2-40B4-BE49-F238E27FC236}">
              <a16:creationId xmlns:a16="http://schemas.microsoft.com/office/drawing/2014/main" id="{809F431B-5861-443D-BCD3-6C05A1B9F119}"/>
            </a:ext>
          </a:extLst>
        </xdr:cNvPr>
        <xdr:cNvSpPr/>
      </xdr:nvSpPr>
      <xdr:spPr>
        <a:xfrm>
          <a:off x="20383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74568</xdr:rowOff>
    </xdr:from>
    <xdr:to>
      <xdr:col>111</xdr:col>
      <xdr:colOff>177800</xdr:colOff>
      <xdr:row>105</xdr:row>
      <xdr:rowOff>85998</xdr:rowOff>
    </xdr:to>
    <xdr:cxnSp macro="">
      <xdr:nvCxnSpPr>
        <xdr:cNvPr id="844" name="直線コネクタ 843">
          <a:extLst>
            <a:ext uri="{FF2B5EF4-FFF2-40B4-BE49-F238E27FC236}">
              <a16:creationId xmlns:a16="http://schemas.microsoft.com/office/drawing/2014/main" id="{064A9F23-F91F-4A16-9791-4EE7E04A47A4}"/>
            </a:ext>
          </a:extLst>
        </xdr:cNvPr>
        <xdr:cNvCxnSpPr/>
      </xdr:nvCxnSpPr>
      <xdr:spPr>
        <a:xfrm flipV="1">
          <a:off x="20434300" y="180768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43362</xdr:rowOff>
    </xdr:from>
    <xdr:to>
      <xdr:col>102</xdr:col>
      <xdr:colOff>165100</xdr:colOff>
      <xdr:row>105</xdr:row>
      <xdr:rowOff>144962</xdr:rowOff>
    </xdr:to>
    <xdr:sp macro="" textlink="">
      <xdr:nvSpPr>
        <xdr:cNvPr id="845" name="楕円 844">
          <a:extLst>
            <a:ext uri="{FF2B5EF4-FFF2-40B4-BE49-F238E27FC236}">
              <a16:creationId xmlns:a16="http://schemas.microsoft.com/office/drawing/2014/main" id="{E14FA5DA-A8BF-46E4-A0D8-0E047A10F0D8}"/>
            </a:ext>
          </a:extLst>
        </xdr:cNvPr>
        <xdr:cNvSpPr/>
      </xdr:nvSpPr>
      <xdr:spPr>
        <a:xfrm>
          <a:off x="19494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85998</xdr:rowOff>
    </xdr:from>
    <xdr:to>
      <xdr:col>107</xdr:col>
      <xdr:colOff>50800</xdr:colOff>
      <xdr:row>105</xdr:row>
      <xdr:rowOff>94162</xdr:rowOff>
    </xdr:to>
    <xdr:cxnSp macro="">
      <xdr:nvCxnSpPr>
        <xdr:cNvPr id="846" name="直線コネクタ 845">
          <a:extLst>
            <a:ext uri="{FF2B5EF4-FFF2-40B4-BE49-F238E27FC236}">
              <a16:creationId xmlns:a16="http://schemas.microsoft.com/office/drawing/2014/main" id="{A7D5DCB7-16D9-4D1E-B957-1B426521BEC3}"/>
            </a:ext>
          </a:extLst>
        </xdr:cNvPr>
        <xdr:cNvCxnSpPr/>
      </xdr:nvCxnSpPr>
      <xdr:spPr>
        <a:xfrm flipV="1">
          <a:off x="19545300" y="1808824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30299</xdr:rowOff>
    </xdr:from>
    <xdr:to>
      <xdr:col>98</xdr:col>
      <xdr:colOff>38100</xdr:colOff>
      <xdr:row>102</xdr:row>
      <xdr:rowOff>131899</xdr:rowOff>
    </xdr:to>
    <xdr:sp macro="" textlink="">
      <xdr:nvSpPr>
        <xdr:cNvPr id="847" name="楕円 846">
          <a:extLst>
            <a:ext uri="{FF2B5EF4-FFF2-40B4-BE49-F238E27FC236}">
              <a16:creationId xmlns:a16="http://schemas.microsoft.com/office/drawing/2014/main" id="{85F21429-E3A0-4FDB-91AB-E52BA9478AD6}"/>
            </a:ext>
          </a:extLst>
        </xdr:cNvPr>
        <xdr:cNvSpPr/>
      </xdr:nvSpPr>
      <xdr:spPr>
        <a:xfrm>
          <a:off x="18605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81099</xdr:rowOff>
    </xdr:from>
    <xdr:to>
      <xdr:col>102</xdr:col>
      <xdr:colOff>114300</xdr:colOff>
      <xdr:row>105</xdr:row>
      <xdr:rowOff>94162</xdr:rowOff>
    </xdr:to>
    <xdr:cxnSp macro="">
      <xdr:nvCxnSpPr>
        <xdr:cNvPr id="848" name="直線コネクタ 847">
          <a:extLst>
            <a:ext uri="{FF2B5EF4-FFF2-40B4-BE49-F238E27FC236}">
              <a16:creationId xmlns:a16="http://schemas.microsoft.com/office/drawing/2014/main" id="{D71F1AEB-AAB0-4960-BDB3-26E5CA08807C}"/>
            </a:ext>
          </a:extLst>
        </xdr:cNvPr>
        <xdr:cNvCxnSpPr/>
      </xdr:nvCxnSpPr>
      <xdr:spPr>
        <a:xfrm>
          <a:off x="18656300" y="17568999"/>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849" name="n_1aveValue【庁舎】&#10;一人当たり面積">
          <a:extLst>
            <a:ext uri="{FF2B5EF4-FFF2-40B4-BE49-F238E27FC236}">
              <a16:creationId xmlns:a16="http://schemas.microsoft.com/office/drawing/2014/main" id="{7129D826-E692-4BF2-93C9-78B2B8857A18}"/>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850" name="n_2aveValue【庁舎】&#10;一人当たり面積">
          <a:extLst>
            <a:ext uri="{FF2B5EF4-FFF2-40B4-BE49-F238E27FC236}">
              <a16:creationId xmlns:a16="http://schemas.microsoft.com/office/drawing/2014/main" id="{02531DE3-248F-49E3-9A35-83CD321F8456}"/>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851" name="n_3aveValue【庁舎】&#10;一人当たり面積">
          <a:extLst>
            <a:ext uri="{FF2B5EF4-FFF2-40B4-BE49-F238E27FC236}">
              <a16:creationId xmlns:a16="http://schemas.microsoft.com/office/drawing/2014/main" id="{BCF67FB4-C5D8-4D6C-9613-65172C57668C}"/>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852" name="n_4aveValue【庁舎】&#10;一人当たり面積">
          <a:extLst>
            <a:ext uri="{FF2B5EF4-FFF2-40B4-BE49-F238E27FC236}">
              <a16:creationId xmlns:a16="http://schemas.microsoft.com/office/drawing/2014/main" id="{6E77F710-BCA4-4430-AC73-D2741976A903}"/>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141895</xdr:rowOff>
    </xdr:from>
    <xdr:ext cx="469744" cy="259045"/>
    <xdr:sp macro="" textlink="">
      <xdr:nvSpPr>
        <xdr:cNvPr id="853" name="n_1mainValue【庁舎】&#10;一人当たり面積">
          <a:extLst>
            <a:ext uri="{FF2B5EF4-FFF2-40B4-BE49-F238E27FC236}">
              <a16:creationId xmlns:a16="http://schemas.microsoft.com/office/drawing/2014/main" id="{8840BB25-8037-4060-A2F8-146BB790E557}"/>
            </a:ext>
          </a:extLst>
        </xdr:cNvPr>
        <xdr:cNvSpPr txBox="1"/>
      </xdr:nvSpPr>
      <xdr:spPr>
        <a:xfrm>
          <a:off x="210757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153325</xdr:rowOff>
    </xdr:from>
    <xdr:ext cx="469744" cy="259045"/>
    <xdr:sp macro="" textlink="">
      <xdr:nvSpPr>
        <xdr:cNvPr id="854" name="n_2mainValue【庁舎】&#10;一人当たり面積">
          <a:extLst>
            <a:ext uri="{FF2B5EF4-FFF2-40B4-BE49-F238E27FC236}">
              <a16:creationId xmlns:a16="http://schemas.microsoft.com/office/drawing/2014/main" id="{FA1639AB-91D3-428D-970B-7FC0561AF3ED}"/>
            </a:ext>
          </a:extLst>
        </xdr:cNvPr>
        <xdr:cNvSpPr txBox="1"/>
      </xdr:nvSpPr>
      <xdr:spPr>
        <a:xfrm>
          <a:off x="20199427" y="1781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161489</xdr:rowOff>
    </xdr:from>
    <xdr:ext cx="469744" cy="259045"/>
    <xdr:sp macro="" textlink="">
      <xdr:nvSpPr>
        <xdr:cNvPr id="855" name="n_3mainValue【庁舎】&#10;一人当たり面積">
          <a:extLst>
            <a:ext uri="{FF2B5EF4-FFF2-40B4-BE49-F238E27FC236}">
              <a16:creationId xmlns:a16="http://schemas.microsoft.com/office/drawing/2014/main" id="{1906629B-DE37-4651-AD4F-9F55B358786F}"/>
            </a:ext>
          </a:extLst>
        </xdr:cNvPr>
        <xdr:cNvSpPr txBox="1"/>
      </xdr:nvSpPr>
      <xdr:spPr>
        <a:xfrm>
          <a:off x="19310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148426</xdr:rowOff>
    </xdr:from>
    <xdr:ext cx="469744" cy="259045"/>
    <xdr:sp macro="" textlink="">
      <xdr:nvSpPr>
        <xdr:cNvPr id="856" name="n_4mainValue【庁舎】&#10;一人当たり面積">
          <a:extLst>
            <a:ext uri="{FF2B5EF4-FFF2-40B4-BE49-F238E27FC236}">
              <a16:creationId xmlns:a16="http://schemas.microsoft.com/office/drawing/2014/main" id="{8BF6B76F-D664-42D2-B1D0-C4A9D1110DA7}"/>
            </a:ext>
          </a:extLst>
        </xdr:cNvPr>
        <xdr:cNvSpPr txBox="1"/>
      </xdr:nvSpPr>
      <xdr:spPr>
        <a:xfrm>
          <a:off x="18421427" y="172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529ECE48-61E5-49A5-837C-E387DE7798D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1BE0161B-773F-4846-8EDD-057C95AF58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ECFEB260-19C0-4D65-968F-C6599EF0C1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類似団体と比較して特に有形固定資産減価償却率が低くなっている施設は、一般廃棄物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処理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施設、庁舎であり、高くなっている施設は図書館である。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計画的な修繕及び、改修を行っている。また、現４庁舎は昭和５６年以前に建築されており、建築後概ね４０年が経過し、老朽化等も進んでいたため、平成２８年度から令和元年度までの３カ年で耐震改修を実施し、機能維持及びランニングコストの低減を図ってきたところである。加えて、図書館については軽微な修繕のみ実施してきただけで特段、老朽化対策を講じてこなかったため、今後は老朽化対策を講じ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なお、すべての施設において、今後は壱岐市公共施設個別施設計画に基づき、積極的に公共施設の修繕や更新、集約化・複合化等を推進していく。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25,494
25,408
139.42
24,628,870
23,803,541
745,896
12,931,064
26,296,282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196850</xdr:colOff>
      <xdr:row>30</xdr:row>
      <xdr:rowOff>88900</xdr:rowOff>
    </xdr:from>
    <xdr:to>
      <xdr:col>49</xdr:col>
      <xdr:colOff>0</xdr:colOff>
      <xdr:row>32</xdr:row>
      <xdr:rowOff>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97950" y="52324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長引く地方経済の低迷や少子高齢化に伴う人口減少により地方税等の自主財源の確保が難しい状況が続き、歳入の多くを地方交付税等の依存財源に頼った財政基盤となっており、財政力指数は類似団体内平均を大きく下回っている。</a:t>
          </a:r>
          <a:endParaRPr lang="ja-JP" altLang="ja-JP" sz="1400">
            <a:effectLst/>
          </a:endParaRPr>
        </a:p>
        <a:p>
          <a:r>
            <a:rPr kumimoji="1" lang="ja-JP" altLang="ja-JP" sz="1100">
              <a:solidFill>
                <a:schemeClr val="dk1"/>
              </a:solidFill>
              <a:effectLst/>
              <a:latin typeface="+mn-lt"/>
              <a:ea typeface="+mn-ea"/>
              <a:cs typeface="+mn-cs"/>
            </a:rPr>
            <a:t>今後は、事業の峻別により、投資的経費等を抑制し、歳出の徹底的な見直しを図るとともに、新たな自主財源の発掘による歳入確保に努めていく。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普通交付税合併算定替措置の段階的縮減が終了し、令和元年度から一本算定となったことから、年々経常収支比率が上昇する見込みであった。しかし、コロナウイルス感染症拡大に伴い、算定分子である経常の物件費及び扶助費等が抑制される一方、算定分母となる経常一般財源（地方消費税交付金・普通交付税等）が増加したことにより、結果として数値が前年度比</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ポイント減少することとなった。今後は、令和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の国勢調査人口により、普通交付税算定の測定単位である人口の減少など、経常一般財源の歳入見込みは厳しさを増していくことから、徹底した事務事業等の見直しを図り、経常的経費の歳出抑制に努めていく。</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65617</xdr:rowOff>
    </xdr:from>
    <xdr:to>
      <xdr:col>23</xdr:col>
      <xdr:colOff>133350</xdr:colOff>
      <xdr:row>60</xdr:row>
      <xdr:rowOff>129963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526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61</xdr:row>
      <xdr:rowOff>127423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1696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26881</xdr:rowOff>
    </xdr:from>
    <xdr:to>
      <xdr:col>15</xdr:col>
      <xdr:colOff>82550</xdr:colOff>
      <xdr:row>61</xdr:row>
      <xdr:rowOff>127423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8533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101812</xdr:rowOff>
    </xdr:from>
    <xdr:to>
      <xdr:col>11</xdr:col>
      <xdr:colOff>31750</xdr:colOff>
      <xdr:row>61</xdr:row>
      <xdr:rowOff>26881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88812"/>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14817</xdr:rowOff>
    </xdr:from>
    <xdr:to>
      <xdr:col>23</xdr:col>
      <xdr:colOff>184150</xdr:colOff>
      <xdr:row>60</xdr:row>
      <xdr:rowOff>116417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158344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7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79163</xdr:rowOff>
    </xdr:from>
    <xdr:to>
      <xdr:col>19</xdr:col>
      <xdr:colOff>184150</xdr:colOff>
      <xdr:row>61</xdr:row>
      <xdr:rowOff>9313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163000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147531</xdr:rowOff>
    </xdr:from>
    <xdr:to>
      <xdr:col>11</xdr:col>
      <xdr:colOff>82550</xdr:colOff>
      <xdr:row>61</xdr:row>
      <xdr:rowOff>77681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87858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51012</xdr:rowOff>
    </xdr:from>
    <xdr:to>
      <xdr:col>7</xdr:col>
      <xdr:colOff>31750</xdr:colOff>
      <xdr:row>60</xdr:row>
      <xdr:rowOff>152612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162789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年を経過するが、未だに旧町ごとに多くの施設を有し、多くの施設の管理運営費を有しているため、類似団体内平均を大きく上回っている。なお、算出分母となる人口については急激な減少が続いている。</a:t>
          </a:r>
          <a:endParaRPr lang="ja-JP" altLang="ja-JP" sz="1400">
            <a:effectLst/>
          </a:endParaRPr>
        </a:p>
        <a:p>
          <a:r>
            <a:rPr kumimoji="1" lang="ja-JP" altLang="ja-JP" sz="1100">
              <a:solidFill>
                <a:schemeClr val="dk1"/>
              </a:solidFill>
              <a:effectLst/>
              <a:latin typeface="+mn-lt"/>
              <a:ea typeface="+mn-ea"/>
              <a:cs typeface="+mn-cs"/>
            </a:rPr>
            <a:t>今後は、公共施設等総合管理計画（個別施設計画）に基づく施設の統廃合・集約化を行うとともに、指定管理者制度等の活用による施設管理コストの削減に努めていく。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165212</xdr:rowOff>
    </xdr:from>
    <xdr:to>
      <xdr:col>23</xdr:col>
      <xdr:colOff>133350</xdr:colOff>
      <xdr:row>84</xdr:row>
      <xdr:rowOff>7426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95562"/>
          <a:ext cx="8382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165036</xdr:rowOff>
    </xdr:from>
    <xdr:to>
      <xdr:col>19</xdr:col>
      <xdr:colOff>133350</xdr:colOff>
      <xdr:row>83</xdr:row>
      <xdr:rowOff>165212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395386"/>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135246</xdr:rowOff>
    </xdr:from>
    <xdr:to>
      <xdr:col>15</xdr:col>
      <xdr:colOff>82550</xdr:colOff>
      <xdr:row>83</xdr:row>
      <xdr:rowOff>165036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365596"/>
          <a:ext cx="8890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102488</xdr:rowOff>
    </xdr:from>
    <xdr:to>
      <xdr:col>11</xdr:col>
      <xdr:colOff>31750</xdr:colOff>
      <xdr:row>83</xdr:row>
      <xdr:rowOff>135246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32838"/>
          <a:ext cx="8890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128076</xdr:rowOff>
    </xdr:from>
    <xdr:to>
      <xdr:col>23</xdr:col>
      <xdr:colOff>184150</xdr:colOff>
      <xdr:row>84</xdr:row>
      <xdr:rowOff>58226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100153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3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114412</xdr:rowOff>
    </xdr:from>
    <xdr:to>
      <xdr:col>19</xdr:col>
      <xdr:colOff>184150</xdr:colOff>
      <xdr:row>84</xdr:row>
      <xdr:rowOff>44562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34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29339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431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114236</xdr:rowOff>
    </xdr:from>
    <xdr:to>
      <xdr:col>15</xdr:col>
      <xdr:colOff>133350</xdr:colOff>
      <xdr:row>84</xdr:row>
      <xdr:rowOff>44386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3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29163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4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84446</xdr:rowOff>
    </xdr:from>
    <xdr:to>
      <xdr:col>11</xdr:col>
      <xdr:colOff>82550</xdr:colOff>
      <xdr:row>84</xdr:row>
      <xdr:rowOff>14596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3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170823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4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51688</xdr:rowOff>
    </xdr:from>
    <xdr:to>
      <xdr:col>7</xdr:col>
      <xdr:colOff>31750</xdr:colOff>
      <xdr:row>83</xdr:row>
      <xdr:rowOff>153288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138065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36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級別標準職務表の見直しにより、一定の昇給抑制が図られており、</a:t>
          </a:r>
          <a:r>
            <a:rPr kumimoji="1" lang="ja-JP" altLang="ja-JP" sz="1100" b="0" i="0" baseline="0">
              <a:solidFill>
                <a:schemeClr val="dk1"/>
              </a:solidFill>
              <a:effectLst/>
              <a:latin typeface="+mn-lt"/>
              <a:ea typeface="+mn-ea"/>
              <a:cs typeface="+mn-cs"/>
            </a:rPr>
            <a:t>全国市町村平均と同程度に留まっており、</a:t>
          </a:r>
          <a:r>
            <a:rPr kumimoji="1" lang="ja-JP" altLang="ja-JP" sz="1100">
              <a:solidFill>
                <a:schemeClr val="dk1"/>
              </a:solidFill>
              <a:effectLst/>
              <a:latin typeface="+mn-lt"/>
              <a:ea typeface="+mn-ea"/>
              <a:cs typeface="+mn-cs"/>
            </a:rPr>
            <a:t>長崎県下でも低い水準にある。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今後も、国の人事院勧告を尊重した適正な職員の給与水準の確保に努めるとともに、壱岐市行財政改革「第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次」定員適正化計画に基づいた職員数の適正化に努めます。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58561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3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71966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64521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人口減少が進行する中、人口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人当たりの職員数は増加傾向にある。これは、令和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年度までに多くの職員が退職</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年度からこの退職分の補充に加え、前倒しして新規職員採用を行った結果、一時的に職員数が超過している状況のためである。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114300</xdr:rowOff>
    </xdr:from>
    <xdr:to>
      <xdr:col>81</xdr:col>
      <xdr:colOff>44450</xdr:colOff>
      <xdr:row>63</xdr:row>
      <xdr:rowOff>146473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156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102809</xdr:rowOff>
    </xdr:from>
    <xdr:to>
      <xdr:col>77</xdr:col>
      <xdr:colOff>44450</xdr:colOff>
      <xdr:row>63</xdr:row>
      <xdr:rowOff>114300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90415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83276</xdr:rowOff>
    </xdr:from>
    <xdr:to>
      <xdr:col>72</xdr:col>
      <xdr:colOff>203200</xdr:colOff>
      <xdr:row>63</xdr:row>
      <xdr:rowOff>102809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84626"/>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39612</xdr:rowOff>
    </xdr:from>
    <xdr:to>
      <xdr:col>68</xdr:col>
      <xdr:colOff>152400</xdr:colOff>
      <xdr:row>63</xdr:row>
      <xdr:rowOff>83276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40962"/>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95673</xdr:rowOff>
    </xdr:from>
    <xdr:to>
      <xdr:col>81</xdr:col>
      <xdr:colOff>95250</xdr:colOff>
      <xdr:row>64</xdr:row>
      <xdr:rowOff>25823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67750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63500</xdr:rowOff>
    </xdr:from>
    <xdr:to>
      <xdr:col>77</xdr:col>
      <xdr:colOff>95250</xdr:colOff>
      <xdr:row>63</xdr:row>
      <xdr:rowOff>165100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149877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52009</xdr:rowOff>
    </xdr:from>
    <xdr:to>
      <xdr:col>73</xdr:col>
      <xdr:colOff>44450</xdr:colOff>
      <xdr:row>63</xdr:row>
      <xdr:rowOff>153609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138386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32476</xdr:rowOff>
    </xdr:from>
    <xdr:to>
      <xdr:col>68</xdr:col>
      <xdr:colOff>203200</xdr:colOff>
      <xdr:row>63</xdr:row>
      <xdr:rowOff>134076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118853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160262</xdr:rowOff>
    </xdr:from>
    <xdr:to>
      <xdr:col>64</xdr:col>
      <xdr:colOff>152400</xdr:colOff>
      <xdr:row>63</xdr:row>
      <xdr:rowOff>90412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75189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年度単年度比率は</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ヵ年平均でみると、昨年に比べ、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今後は、普通交付税の減少や庁舎耐震改修、葬祭場や小中学校の建設工事など大型事業にかかる合併特例債等の元利償還金の増加が見込まれることから、今後も実質公債費比率が上昇するものと考えられる。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143192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13382"/>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137160</xdr:rowOff>
    </xdr:from>
    <xdr:to>
      <xdr:col>77</xdr:col>
      <xdr:colOff>44450</xdr:colOff>
      <xdr:row>36</xdr:row>
      <xdr:rowOff>143192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0936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119063</xdr:rowOff>
    </xdr:from>
    <xdr:to>
      <xdr:col>72</xdr:col>
      <xdr:colOff>203200</xdr:colOff>
      <xdr:row>36</xdr:row>
      <xdr:rowOff>137160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912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100965</xdr:rowOff>
    </xdr:from>
    <xdr:to>
      <xdr:col>68</xdr:col>
      <xdr:colOff>152400</xdr:colOff>
      <xdr:row>36</xdr:row>
      <xdr:rowOff>119063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7316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92392</xdr:rowOff>
    </xdr:from>
    <xdr:to>
      <xdr:col>77</xdr:col>
      <xdr:colOff>95250</xdr:colOff>
      <xdr:row>37</xdr:row>
      <xdr:rowOff>22542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32719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3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86360</xdr:rowOff>
    </xdr:from>
    <xdr:to>
      <xdr:col>73</xdr:col>
      <xdr:colOff>44450</xdr:colOff>
      <xdr:row>37</xdr:row>
      <xdr:rowOff>16510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26687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68263</xdr:rowOff>
    </xdr:from>
    <xdr:to>
      <xdr:col>68</xdr:col>
      <xdr:colOff>203200</xdr:colOff>
      <xdr:row>36</xdr:row>
      <xdr:rowOff>169863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8590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50165</xdr:rowOff>
    </xdr:from>
    <xdr:to>
      <xdr:col>64</xdr:col>
      <xdr:colOff>152400</xdr:colOff>
      <xdr:row>36</xdr:row>
      <xdr:rowOff>151765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161942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と比較して、</a:t>
          </a:r>
          <a:r>
            <a:rPr kumimoji="1" lang="en-US" altLang="ja-JP" sz="1100">
              <a:solidFill>
                <a:sysClr val="windowText" lastClr="000000"/>
              </a:solidFill>
              <a:effectLst/>
              <a:latin typeface="+mn-lt"/>
              <a:ea typeface="+mn-ea"/>
              <a:cs typeface="+mn-cs"/>
            </a:rPr>
            <a:t>10</a:t>
          </a:r>
          <a:r>
            <a:rPr kumimoji="1" lang="ja-JP" altLang="ja-JP" sz="1100">
              <a:solidFill>
                <a:schemeClr val="dk1"/>
              </a:solidFill>
              <a:effectLst/>
              <a:latin typeface="+mn-lt"/>
              <a:ea typeface="+mn-ea"/>
              <a:cs typeface="+mn-cs"/>
            </a:rPr>
            <a:t>ポイントの減となった。要因として、分子である地方債現在高が</a:t>
          </a:r>
          <a:r>
            <a:rPr kumimoji="1" lang="en-US" altLang="ja-JP" sz="1100">
              <a:solidFill>
                <a:schemeClr val="dk1"/>
              </a:solidFill>
              <a:effectLst/>
              <a:latin typeface="+mn-lt"/>
              <a:ea typeface="+mn-ea"/>
              <a:cs typeface="+mn-cs"/>
            </a:rPr>
            <a:t>933,203</a:t>
          </a:r>
          <a:r>
            <a:rPr kumimoji="1" lang="ja-JP" altLang="ja-JP" sz="1100">
              <a:solidFill>
                <a:schemeClr val="dk1"/>
              </a:solidFill>
              <a:effectLst/>
              <a:latin typeface="+mn-lt"/>
              <a:ea typeface="+mn-ea"/>
              <a:cs typeface="+mn-cs"/>
            </a:rPr>
            <a:t>千円減、分母である標準財政規模が約</a:t>
          </a:r>
          <a:r>
            <a:rPr kumimoji="1" lang="en-US" altLang="ja-JP" sz="1100">
              <a:solidFill>
                <a:schemeClr val="dk1"/>
              </a:solidFill>
              <a:effectLst/>
              <a:latin typeface="+mn-lt"/>
              <a:ea typeface="+mn-ea"/>
              <a:cs typeface="+mn-cs"/>
            </a:rPr>
            <a:t>432,397</a:t>
          </a:r>
          <a:r>
            <a:rPr kumimoji="1" lang="ja-JP" altLang="ja-JP" sz="1100">
              <a:solidFill>
                <a:schemeClr val="dk1"/>
              </a:solidFill>
              <a:effectLst/>
              <a:latin typeface="+mn-lt"/>
              <a:ea typeface="+mn-ea"/>
              <a:cs typeface="+mn-cs"/>
            </a:rPr>
            <a:t>千円増等が挙げられる。持続可能な財政基盤を確立するため、市債発行額を地方債の元金償還額以内に留めるように努め、将来にわたる負担の軽減を図るとともに、可能な限り地方債の繰上償還や基金への計画的な積立て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160833</xdr:rowOff>
    </xdr:from>
    <xdr:to>
      <xdr:col>81</xdr:col>
      <xdr:colOff>44450</xdr:colOff>
      <xdr:row>15</xdr:row>
      <xdr:rowOff>37643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6113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145610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45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37643</xdr:rowOff>
    </xdr:from>
    <xdr:to>
      <xdr:col>77</xdr:col>
      <xdr:colOff>44450</xdr:colOff>
      <xdr:row>15</xdr:row>
      <xdr:rowOff>64186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09393"/>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113538</xdr:rowOff>
    </xdr:from>
    <xdr:to>
      <xdr:col>72</xdr:col>
      <xdr:colOff>203200</xdr:colOff>
      <xdr:row>15</xdr:row>
      <xdr:rowOff>64186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13838"/>
          <a:ext cx="889000" cy="1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83617</xdr:rowOff>
    </xdr:from>
    <xdr:to>
      <xdr:col>68</xdr:col>
      <xdr:colOff>152400</xdr:colOff>
      <xdr:row>14</xdr:row>
      <xdr:rowOff>113538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483917"/>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110033</xdr:rowOff>
    </xdr:from>
    <xdr:to>
      <xdr:col>81</xdr:col>
      <xdr:colOff>95250</xdr:colOff>
      <xdr:row>15</xdr:row>
      <xdr:rowOff>40183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31310</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3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158293</xdr:rowOff>
    </xdr:from>
    <xdr:to>
      <xdr:col>77</xdr:col>
      <xdr:colOff>95250</xdr:colOff>
      <xdr:row>15</xdr:row>
      <xdr:rowOff>88443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98620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32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13386</xdr:rowOff>
    </xdr:from>
    <xdr:to>
      <xdr:col>73</xdr:col>
      <xdr:colOff>44450</xdr:colOff>
      <xdr:row>15</xdr:row>
      <xdr:rowOff>114986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8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125163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5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62738</xdr:rowOff>
    </xdr:from>
    <xdr:to>
      <xdr:col>68</xdr:col>
      <xdr:colOff>203200</xdr:colOff>
      <xdr:row>14</xdr:row>
      <xdr:rowOff>164338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3065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2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32817</xdr:rowOff>
    </xdr:from>
    <xdr:to>
      <xdr:col>64</xdr:col>
      <xdr:colOff>152400</xdr:colOff>
      <xdr:row>14</xdr:row>
      <xdr:rowOff>134417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144594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2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76200</xdr:rowOff>
    </xdr:from>
    <xdr:ext cx="10467975" cy="52142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761999" y="4533900"/>
          <a:ext cx="10467975"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25,494
25,408
139.42
24,628,870
23,803,541
745,896
12,931,064
26,296,282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これまで物件費に算入されていたフルタイム及びパートタイム職員の報酬等が令和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年度の制度改正（会計年度任用職員制度）により、人件費に計上されることとなったため、人件費が増加</a:t>
          </a:r>
          <a:r>
            <a:rPr kumimoji="1" lang="ja-JP" altLang="en-US" sz="1100">
              <a:solidFill>
                <a:schemeClr val="dk1"/>
              </a:solidFill>
              <a:effectLst/>
              <a:latin typeface="+mn-lt"/>
              <a:ea typeface="+mn-ea"/>
              <a:cs typeface="+mn-cs"/>
            </a:rPr>
            <a:t>傾向にあるが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年度は正規職員の減及び再任用による人件費の圧縮により、</a:t>
          </a:r>
          <a:r>
            <a:rPr kumimoji="1" lang="ja-JP" altLang="ja-JP" sz="1100">
              <a:solidFill>
                <a:schemeClr val="dk1"/>
              </a:solidFill>
              <a:effectLst/>
              <a:latin typeface="+mn-lt"/>
              <a:ea typeface="+mn-ea"/>
              <a:cs typeface="+mn-cs"/>
            </a:rPr>
            <a:t>経常収支比率は前年度比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コロナウイルス感染症拡大に伴い、旅費や委託業務など経常の物件費が減少したことで、経常収支比率は前年度比</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ポイント減となった。</a:t>
          </a:r>
          <a:endParaRPr lang="ja-JP" altLang="ja-JP" sz="1400">
            <a:effectLst/>
          </a:endParaRPr>
        </a:p>
        <a:p>
          <a:r>
            <a:rPr kumimoji="1" lang="ja-JP" altLang="ja-JP" sz="1100" b="0" i="0" baseline="0">
              <a:solidFill>
                <a:schemeClr val="dk1"/>
              </a:solidFill>
              <a:effectLst/>
              <a:latin typeface="+mn-lt"/>
              <a:ea typeface="+mn-ea"/>
              <a:cs typeface="+mn-cs"/>
            </a:rPr>
            <a:t>しかし、合併後</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年を経過するが、未だに旧町ごとに多くの施設を有し、多くの施設の管理運営費を有しているため、他の類似団体内平均より高くなっている。今後、公共施設等総合計画に基づく施設の統廃合・集約化を行うとともに、指定管理者制度等の活用による施設管理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19050</xdr:rowOff>
    </xdr:from>
    <xdr:to>
      <xdr:col>82</xdr:col>
      <xdr:colOff>107950</xdr:colOff>
      <xdr:row>20</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76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76200</xdr:rowOff>
    </xdr:from>
    <xdr:to>
      <xdr:col>78</xdr:col>
      <xdr:colOff>69850</xdr:colOff>
      <xdr:row>22</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5052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133350</xdr:rowOff>
    </xdr:from>
    <xdr:to>
      <xdr:col>73</xdr:col>
      <xdr:colOff>180975</xdr:colOff>
      <xdr:row>22</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73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152400</xdr:rowOff>
    </xdr:from>
    <xdr:to>
      <xdr:col>69</xdr:col>
      <xdr:colOff>92075</xdr:colOff>
      <xdr:row>21</xdr:row>
      <xdr:rowOff>133350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58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139700</xdr:rowOff>
    </xdr:from>
    <xdr:to>
      <xdr:col>82</xdr:col>
      <xdr:colOff>158750</xdr:colOff>
      <xdr:row>19</xdr:row>
      <xdr:rowOff>69850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25400</xdr:rowOff>
    </xdr:from>
    <xdr:to>
      <xdr:col>78</xdr:col>
      <xdr:colOff>120650</xdr:colOff>
      <xdr:row>20</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4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22</xdr:row>
      <xdr:rowOff>0</xdr:rowOff>
    </xdr:from>
    <xdr:to>
      <xdr:col>74</xdr:col>
      <xdr:colOff>31750</xdr:colOff>
      <xdr:row>22</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7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85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82550</xdr:rowOff>
    </xdr:from>
    <xdr:to>
      <xdr:col>69</xdr:col>
      <xdr:colOff>142875</xdr:colOff>
      <xdr:row>22</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101600</xdr:rowOff>
    </xdr:from>
    <xdr:to>
      <xdr:col>65</xdr:col>
      <xdr:colOff>53975</xdr:colOff>
      <xdr:row>21</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令和元年</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月から幼児教育・保育の無償化により、児童福祉費にかかる扶助費は増加しているが、新型コロナウイルス感染症の拡大により、保護費や障害者関連経費にかかる扶助費が減少し</a:t>
          </a:r>
          <a:r>
            <a:rPr kumimoji="1" lang="ja-JP" altLang="en-US" sz="1100" baseline="0">
              <a:solidFill>
                <a:schemeClr val="dk1"/>
              </a:solidFill>
              <a:effectLst/>
              <a:latin typeface="+mn-lt"/>
              <a:ea typeface="+mn-ea"/>
              <a:cs typeface="+mn-cs"/>
            </a:rPr>
            <a:t>ており前年度と同水準となっている。</a:t>
          </a:r>
          <a:r>
            <a:rPr kumimoji="1" lang="ja-JP" altLang="ja-JP" sz="1100" baseline="0">
              <a:solidFill>
                <a:schemeClr val="dk1"/>
              </a:solidFill>
              <a:effectLst/>
              <a:latin typeface="+mn-lt"/>
              <a:ea typeface="+mn-ea"/>
              <a:cs typeface="+mn-cs"/>
            </a:rPr>
            <a:t>なお、扶助費にかかる経常収支比率は類似団体内平均を下回っている。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55</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1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1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0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25400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その他の経費にかかる経常収支比率は、前年度比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ポイント減少し、類似団体内平均よりも下回っている。その他の経費の主なものとして、公営</a:t>
          </a:r>
          <a:r>
            <a:rPr kumimoji="1" lang="ja-JP" altLang="en-US" sz="110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会計に対する繰出金が挙げられる。公営企業については独立採算の原則に基づき、今後も経営努力と経費の節減等を継続していくことにより、一般会計からの繰出金の抑制に努めていく。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94343</xdr:rowOff>
    </xdr:from>
    <xdr:to>
      <xdr:col>82</xdr:col>
      <xdr:colOff>107950</xdr:colOff>
      <xdr:row>54</xdr:row>
      <xdr:rowOff>107406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526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107406</xdr:rowOff>
    </xdr:from>
    <xdr:to>
      <xdr:col>78</xdr:col>
      <xdr:colOff>69850</xdr:colOff>
      <xdr:row>55</xdr:row>
      <xdr:rowOff>66584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6570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146594</xdr:rowOff>
    </xdr:from>
    <xdr:to>
      <xdr:col>73</xdr:col>
      <xdr:colOff>180975</xdr:colOff>
      <xdr:row>55</xdr:row>
      <xdr:rowOff>66584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0489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146594</xdr:rowOff>
    </xdr:from>
    <xdr:to>
      <xdr:col>69</xdr:col>
      <xdr:colOff>92075</xdr:colOff>
      <xdr:row>54</xdr:row>
      <xdr:rowOff>153126</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048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43543</xdr:rowOff>
    </xdr:from>
    <xdr:to>
      <xdr:col>82</xdr:col>
      <xdr:colOff>158750</xdr:colOff>
      <xdr:row>54</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60070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56606</xdr:rowOff>
    </xdr:from>
    <xdr:to>
      <xdr:col>78</xdr:col>
      <xdr:colOff>120650</xdr:colOff>
      <xdr:row>54</xdr:row>
      <xdr:rowOff>158206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168383</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8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15784</xdr:rowOff>
    </xdr:from>
    <xdr:to>
      <xdr:col>74</xdr:col>
      <xdr:colOff>31750</xdr:colOff>
      <xdr:row>55</xdr:row>
      <xdr:rowOff>117384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127561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95794</xdr:rowOff>
    </xdr:from>
    <xdr:to>
      <xdr:col>69</xdr:col>
      <xdr:colOff>142875</xdr:colOff>
      <xdr:row>55</xdr:row>
      <xdr:rowOff>25944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36121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102326</xdr:rowOff>
    </xdr:from>
    <xdr:to>
      <xdr:col>65</xdr:col>
      <xdr:colOff>53975</xdr:colOff>
      <xdr:row>55</xdr:row>
      <xdr:rowOff>32476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42653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2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補助費等にかかる経常収支比率は類似団体内平均を</a:t>
          </a:r>
          <a:r>
            <a:rPr kumimoji="1" lang="ja-JP" altLang="ja-JP" sz="1100">
              <a:solidFill>
                <a:sysClr val="windowText" lastClr="000000"/>
              </a:solidFill>
              <a:effectLst/>
              <a:latin typeface="+mn-lt"/>
              <a:ea typeface="+mn-ea"/>
              <a:cs typeface="+mn-cs"/>
            </a:rPr>
            <a:t>下回っ</a:t>
          </a:r>
          <a:r>
            <a:rPr kumimoji="1" lang="ja-JP" altLang="en-US" sz="1100">
              <a:solidFill>
                <a:sysClr val="windowText" lastClr="000000"/>
              </a:solidFill>
              <a:effectLst/>
              <a:latin typeface="+mn-lt"/>
              <a:ea typeface="+mn-ea"/>
              <a:cs typeface="+mn-cs"/>
            </a:rPr>
            <a:t>ているが</a:t>
          </a:r>
          <a:r>
            <a:rPr kumimoji="1" lang="ja-JP" altLang="ja-JP" sz="1100">
              <a:solidFill>
                <a:sysClr val="windowText" lastClr="000000"/>
              </a:solidFill>
              <a:effectLst/>
              <a:latin typeface="+mn-lt"/>
              <a:ea typeface="+mn-ea"/>
              <a:cs typeface="+mn-cs"/>
            </a:rPr>
            <a:t>、病院企業団に対する負担金が前年度比で約</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憶</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千万円増加したことなど</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した。補助金については、補助金検討委員会の答申に沿った</a:t>
          </a:r>
          <a:r>
            <a:rPr kumimoji="1" lang="ja-JP" altLang="ja-JP" sz="1100">
              <a:solidFill>
                <a:schemeClr val="dk1"/>
              </a:solidFill>
              <a:effectLst/>
              <a:latin typeface="+mn-lt"/>
              <a:ea typeface="+mn-ea"/>
              <a:cs typeface="+mn-cs"/>
            </a:rPr>
            <a:t>見直しを図るとともに、今後も公益性・必要性・妥当性・費用対効果について十分な検証を行い、適正化に向けた見直し</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36</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2546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133858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11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公債費にかかる経常収支比率は、利率見直し及び償還終了に伴う償還額の減少により、前年度比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ポイント減少した。今後は合併特例債による大型事業の償還を控えており、公債費負担の増加が懸念される中、交付税措置の有利な地方債の活用や繰上償還等の実施により、健全な財政運営に努めていく。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79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88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60706</xdr:rowOff>
    </xdr:from>
    <xdr:to>
      <xdr:col>15</xdr:col>
      <xdr:colOff>98425</xdr:colOff>
      <xdr:row>76</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909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7718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142003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105427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xdr:rowOff>
    </xdr:from>
    <xdr:to>
      <xdr:col>11</xdr:col>
      <xdr:colOff>60325</xdr:colOff>
      <xdr:row>76</xdr:row>
      <xdr:rowOff>111506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96283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2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游ゴシック" panose="020B0400000000000000" pitchFamily="50" charset="-128"/>
              <a:ea typeface="游ゴシック" panose="020B0400000000000000" pitchFamily="50" charset="-128"/>
              <a:cs typeface="+mn-cs"/>
            </a:rPr>
            <a:t>コロナウイルス感染症拡大に伴い、算定分子である経常の物件費及び扶助費等が抑制される一方、算定分母となる経常一般財源（地方消費税交付金・普通交付税等）が増加したことにより、結果として数値が前年度比</a:t>
          </a:r>
          <a:r>
            <a:rPr kumimoji="1" lang="en-US" altLang="ja-JP" sz="900" b="0" i="0" baseline="0">
              <a:solidFill>
                <a:schemeClr val="dk1"/>
              </a:solidFill>
              <a:effectLst/>
              <a:latin typeface="游ゴシック" panose="020B0400000000000000" pitchFamily="50" charset="-128"/>
              <a:ea typeface="游ゴシック" panose="020B0400000000000000" pitchFamily="50" charset="-128"/>
              <a:cs typeface="+mn-cs"/>
            </a:rPr>
            <a:t>1.2</a:t>
          </a:r>
          <a:r>
            <a:rPr kumimoji="1" lang="ja-JP" altLang="ja-JP" sz="900" b="0" i="0" baseline="0">
              <a:solidFill>
                <a:schemeClr val="dk1"/>
              </a:solidFill>
              <a:effectLst/>
              <a:latin typeface="游ゴシック" panose="020B0400000000000000" pitchFamily="50" charset="-128"/>
              <a:ea typeface="游ゴシック" panose="020B0400000000000000" pitchFamily="50" charset="-128"/>
              <a:cs typeface="+mn-cs"/>
            </a:rPr>
            <a:t>ポイント減少することとなった。</a:t>
          </a:r>
          <a:endParaRPr lang="ja-JP" altLang="ja-JP" sz="900">
            <a:effectLst/>
            <a:latin typeface="游ゴシック" panose="020B0400000000000000" pitchFamily="50" charset="-128"/>
            <a:ea typeface="游ゴシック" panose="020B0400000000000000" pitchFamily="50" charset="-128"/>
          </a:endParaRPr>
        </a:p>
        <a:p>
          <a:r>
            <a:rPr kumimoji="1" lang="ja-JP" altLang="ja-JP" sz="900" b="0" i="0" baseline="0">
              <a:solidFill>
                <a:schemeClr val="dk1"/>
              </a:solidFill>
              <a:effectLst/>
              <a:latin typeface="游ゴシック" panose="020B0400000000000000" pitchFamily="50" charset="-128"/>
              <a:ea typeface="游ゴシック" panose="020B0400000000000000" pitchFamily="50" charset="-128"/>
              <a:cs typeface="+mn-cs"/>
            </a:rPr>
            <a:t>今後は、令和</a:t>
          </a:r>
          <a:r>
            <a:rPr kumimoji="1" lang="en-US" altLang="ja-JP" sz="900" b="0" i="0" baseline="0">
              <a:solidFill>
                <a:schemeClr val="dk1"/>
              </a:solidFill>
              <a:effectLst/>
              <a:latin typeface="游ゴシック" panose="020B0400000000000000" pitchFamily="50" charset="-128"/>
              <a:ea typeface="游ゴシック" panose="020B0400000000000000" pitchFamily="50" charset="-128"/>
              <a:cs typeface="+mn-cs"/>
            </a:rPr>
            <a:t>2</a:t>
          </a:r>
          <a:r>
            <a:rPr kumimoji="1" lang="ja-JP" altLang="ja-JP" sz="900" b="0" i="0" baseline="0">
              <a:solidFill>
                <a:schemeClr val="dk1"/>
              </a:solidFill>
              <a:effectLst/>
              <a:latin typeface="游ゴシック" panose="020B0400000000000000" pitchFamily="50" charset="-128"/>
              <a:ea typeface="游ゴシック" panose="020B0400000000000000" pitchFamily="50" charset="-128"/>
              <a:cs typeface="+mn-cs"/>
            </a:rPr>
            <a:t>年度の国勢調査人口により、普通交付税算定の測定単位である人口の減少など、経常一般財源の歳入見込みは厳しさを増していくことから、徹底した事務事業等の見直しを図り、経常的経費の歳出抑制に努めていく</a:t>
          </a:r>
          <a:r>
            <a:rPr kumimoji="1" lang="ja-JP" altLang="en-US" sz="900" b="0" i="0" baseline="0">
              <a:solidFill>
                <a:schemeClr val="dk1"/>
              </a:solidFill>
              <a:effectLst/>
              <a:latin typeface="游ゴシック" panose="020B0400000000000000" pitchFamily="50" charset="-128"/>
              <a:ea typeface="游ゴシック" panose="020B0400000000000000" pitchFamily="50" charset="-128"/>
              <a:cs typeface="+mn-cs"/>
            </a:rPr>
            <a:t>。</a:t>
          </a:r>
          <a:endParaRPr kumimoji="1" lang="ja-JP" altLang="en-US" sz="900">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62992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812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62992</xdr:rowOff>
    </xdr:from>
    <xdr:to>
      <xdr:col>78</xdr:col>
      <xdr:colOff>69850</xdr:colOff>
      <xdr:row>79</xdr:row>
      <xdr:rowOff>60706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360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136144</xdr:rowOff>
    </xdr:from>
    <xdr:to>
      <xdr:col>73</xdr:col>
      <xdr:colOff>180975</xdr:colOff>
      <xdr:row>79</xdr:row>
      <xdr:rowOff>60706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092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78</xdr:row>
      <xdr:rowOff>136144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269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145305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123969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5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121683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2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25671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2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114825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69304</xdr:rowOff>
    </xdr:from>
    <xdr:to>
      <xdr:col>29</xdr:col>
      <xdr:colOff>127000</xdr:colOff>
      <xdr:row>13</xdr:row>
      <xdr:rowOff>113424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45779"/>
          <a:ext cx="647700" cy="4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113424</xdr:rowOff>
    </xdr:from>
    <xdr:to>
      <xdr:col>26</xdr:col>
      <xdr:colOff>50800</xdr:colOff>
      <xdr:row>14</xdr:row>
      <xdr:rowOff>42545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89899"/>
          <a:ext cx="698500" cy="100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42101</xdr:rowOff>
    </xdr:from>
    <xdr:to>
      <xdr:col>22</xdr:col>
      <xdr:colOff>114300</xdr:colOff>
      <xdr:row>14</xdr:row>
      <xdr:rowOff>42545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490026"/>
          <a:ext cx="698500" cy="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28753</xdr:rowOff>
    </xdr:from>
    <xdr:to>
      <xdr:col>18</xdr:col>
      <xdr:colOff>177800</xdr:colOff>
      <xdr:row>14</xdr:row>
      <xdr:rowOff>42101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76678"/>
          <a:ext cx="698500" cy="13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18504</xdr:rowOff>
    </xdr:from>
    <xdr:to>
      <xdr:col>29</xdr:col>
      <xdr:colOff>177800</xdr:colOff>
      <xdr:row>13</xdr:row>
      <xdr:rowOff>120104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94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35031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62624</xdr:rowOff>
    </xdr:from>
    <xdr:to>
      <xdr:col>26</xdr:col>
      <xdr:colOff>101600</xdr:colOff>
      <xdr:row>13</xdr:row>
      <xdr:rowOff>164224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39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2951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07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163195</xdr:rowOff>
    </xdr:from>
    <xdr:to>
      <xdr:col>22</xdr:col>
      <xdr:colOff>165100</xdr:colOff>
      <xdr:row>14</xdr:row>
      <xdr:rowOff>93345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3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103522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162751</xdr:rowOff>
    </xdr:from>
    <xdr:to>
      <xdr:col>19</xdr:col>
      <xdr:colOff>38100</xdr:colOff>
      <xdr:row>14</xdr:row>
      <xdr:rowOff>92901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9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103078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149403</xdr:rowOff>
    </xdr:from>
    <xdr:to>
      <xdr:col>15</xdr:col>
      <xdr:colOff>101600</xdr:colOff>
      <xdr:row>14</xdr:row>
      <xdr:rowOff>79553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2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89730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9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332858</xdr:rowOff>
    </xdr:from>
    <xdr:to>
      <xdr:col>29</xdr:col>
      <xdr:colOff>127000</xdr:colOff>
      <xdr:row>38</xdr:row>
      <xdr:rowOff>1156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57558"/>
          <a:ext cx="647700" cy="11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326038</xdr:rowOff>
    </xdr:from>
    <xdr:to>
      <xdr:col>26</xdr:col>
      <xdr:colOff>50800</xdr:colOff>
      <xdr:row>38</xdr:row>
      <xdr:rowOff>1156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50738"/>
          <a:ext cx="698500" cy="18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326038</xdr:rowOff>
    </xdr:from>
    <xdr:to>
      <xdr:col>22</xdr:col>
      <xdr:colOff>114300</xdr:colOff>
      <xdr:row>37</xdr:row>
      <xdr:rowOff>337944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50738"/>
          <a:ext cx="698500" cy="1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337944</xdr:rowOff>
    </xdr:from>
    <xdr:to>
      <xdr:col>18</xdr:col>
      <xdr:colOff>177800</xdr:colOff>
      <xdr:row>38</xdr:row>
      <xdr:rowOff>14391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62644"/>
          <a:ext cx="698500" cy="1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282058</xdr:rowOff>
    </xdr:from>
    <xdr:to>
      <xdr:col>29</xdr:col>
      <xdr:colOff>177800</xdr:colOff>
      <xdr:row>38</xdr:row>
      <xdr:rowOff>40758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0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254135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7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293256</xdr:rowOff>
    </xdr:from>
    <xdr:to>
      <xdr:col>26</xdr:col>
      <xdr:colOff>101600</xdr:colOff>
      <xdr:row>38</xdr:row>
      <xdr:rowOff>51956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36733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0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275238</xdr:rowOff>
    </xdr:from>
    <xdr:to>
      <xdr:col>22</xdr:col>
      <xdr:colOff>165100</xdr:colOff>
      <xdr:row>38</xdr:row>
      <xdr:rowOff>33938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99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44115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6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287144</xdr:rowOff>
    </xdr:from>
    <xdr:to>
      <xdr:col>19</xdr:col>
      <xdr:colOff>38100</xdr:colOff>
      <xdr:row>38</xdr:row>
      <xdr:rowOff>45844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1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30621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306491</xdr:rowOff>
    </xdr:from>
    <xdr:to>
      <xdr:col>15</xdr:col>
      <xdr:colOff>101600</xdr:colOff>
      <xdr:row>38</xdr:row>
      <xdr:rowOff>65191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3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49968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25,494
25,408
139.42
24,628,870
23,803,541
745,896
12,931,064
26,296,282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45047</xdr:rowOff>
    </xdr:from>
    <xdr:to>
      <xdr:col>24</xdr:col>
      <xdr:colOff>63500</xdr:colOff>
      <xdr:row>32</xdr:row>
      <xdr:rowOff>96647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1447"/>
          <a:ext cx="8382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96647</xdr:rowOff>
    </xdr:from>
    <xdr:to>
      <xdr:col>19</xdr:col>
      <xdr:colOff>177800</xdr:colOff>
      <xdr:row>33</xdr:row>
      <xdr:rowOff>139217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83047"/>
          <a:ext cx="889000" cy="2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149784</xdr:rowOff>
    </xdr:from>
    <xdr:to>
      <xdr:col>15</xdr:col>
      <xdr:colOff>50800</xdr:colOff>
      <xdr:row>33</xdr:row>
      <xdr:rowOff>139217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36184"/>
          <a:ext cx="889000" cy="1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127089</xdr:rowOff>
    </xdr:from>
    <xdr:to>
      <xdr:col>10</xdr:col>
      <xdr:colOff>114300</xdr:colOff>
      <xdr:row>32</xdr:row>
      <xdr:rowOff>149784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13489"/>
          <a:ext cx="8890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165697</xdr:rowOff>
    </xdr:from>
    <xdr:to>
      <xdr:col>24</xdr:col>
      <xdr:colOff>114300</xdr:colOff>
      <xdr:row>32</xdr:row>
      <xdr:rowOff>95847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17124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45847</xdr:rowOff>
    </xdr:from>
    <xdr:to>
      <xdr:col>20</xdr:col>
      <xdr:colOff>38100</xdr:colOff>
      <xdr:row>32</xdr:row>
      <xdr:rowOff>147447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163974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0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88417</xdr:rowOff>
    </xdr:from>
    <xdr:to>
      <xdr:col>15</xdr:col>
      <xdr:colOff>101600</xdr:colOff>
      <xdr:row>34</xdr:row>
      <xdr:rowOff>18567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35094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2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98984</xdr:rowOff>
    </xdr:from>
    <xdr:to>
      <xdr:col>10</xdr:col>
      <xdr:colOff>165100</xdr:colOff>
      <xdr:row>33</xdr:row>
      <xdr:rowOff>29134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45661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76289</xdr:rowOff>
    </xdr:from>
    <xdr:to>
      <xdr:col>6</xdr:col>
      <xdr:colOff>38100</xdr:colOff>
      <xdr:row>33</xdr:row>
      <xdr:rowOff>6439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22966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3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163061</xdr:rowOff>
    </xdr:from>
    <xdr:to>
      <xdr:col>24</xdr:col>
      <xdr:colOff>63500</xdr:colOff>
      <xdr:row>56</xdr:row>
      <xdr:rowOff>168275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64261"/>
          <a:ext cx="838200" cy="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127602</xdr:rowOff>
    </xdr:from>
    <xdr:to>
      <xdr:col>19</xdr:col>
      <xdr:colOff>177800</xdr:colOff>
      <xdr:row>56</xdr:row>
      <xdr:rowOff>168275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28802"/>
          <a:ext cx="889000" cy="4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127602</xdr:rowOff>
    </xdr:from>
    <xdr:to>
      <xdr:col>15</xdr:col>
      <xdr:colOff>50800</xdr:colOff>
      <xdr:row>56</xdr:row>
      <xdr:rowOff>151471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28802"/>
          <a:ext cx="889000" cy="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151471</xdr:rowOff>
    </xdr:from>
    <xdr:to>
      <xdr:col>10</xdr:col>
      <xdr:colOff>114300</xdr:colOff>
      <xdr:row>57</xdr:row>
      <xdr:rowOff>11611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52671"/>
          <a:ext cx="889000" cy="3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112261</xdr:rowOff>
    </xdr:from>
    <xdr:to>
      <xdr:col>24</xdr:col>
      <xdr:colOff>114300</xdr:colOff>
      <xdr:row>57</xdr:row>
      <xdr:rowOff>42411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135138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117475</xdr:rowOff>
    </xdr:from>
    <xdr:to>
      <xdr:col>20</xdr:col>
      <xdr:colOff>38100</xdr:colOff>
      <xdr:row>57</xdr:row>
      <xdr:rowOff>47625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64152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9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76802</xdr:rowOff>
    </xdr:from>
    <xdr:to>
      <xdr:col>15</xdr:col>
      <xdr:colOff>101600</xdr:colOff>
      <xdr:row>57</xdr:row>
      <xdr:rowOff>6952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23479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5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100671</xdr:rowOff>
    </xdr:from>
    <xdr:to>
      <xdr:col>10</xdr:col>
      <xdr:colOff>165100</xdr:colOff>
      <xdr:row>57</xdr:row>
      <xdr:rowOff>30821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4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132261</xdr:rowOff>
    </xdr:from>
    <xdr:to>
      <xdr:col>6</xdr:col>
      <xdr:colOff>38100</xdr:colOff>
      <xdr:row>57</xdr:row>
      <xdr:rowOff>62411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78938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50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66810</xdr:rowOff>
    </xdr:from>
    <xdr:to>
      <xdr:col>24</xdr:col>
      <xdr:colOff>63500</xdr:colOff>
      <xdr:row>78</xdr:row>
      <xdr:rowOff>87824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39910"/>
          <a:ext cx="838200" cy="2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19908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9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87824</xdr:rowOff>
    </xdr:from>
    <xdr:to>
      <xdr:col>19</xdr:col>
      <xdr:colOff>177800</xdr:colOff>
      <xdr:row>78</xdr:row>
      <xdr:rowOff>131911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092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157346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131911</xdr:rowOff>
    </xdr:from>
    <xdr:to>
      <xdr:col>15</xdr:col>
      <xdr:colOff>50800</xdr:colOff>
      <xdr:row>78</xdr:row>
      <xdr:rowOff>155604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5011"/>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155604</xdr:rowOff>
    </xdr:from>
    <xdr:to>
      <xdr:col>10</xdr:col>
      <xdr:colOff>114300</xdr:colOff>
      <xdr:row>79</xdr:row>
      <xdr:rowOff>36585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28704"/>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16010</xdr:rowOff>
    </xdr:from>
    <xdr:to>
      <xdr:col>24</xdr:col>
      <xdr:colOff>114300</xdr:colOff>
      <xdr:row>78</xdr:row>
      <xdr:rowOff>117610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38887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37024</xdr:rowOff>
    </xdr:from>
    <xdr:to>
      <xdr:col>20</xdr:col>
      <xdr:colOff>38100</xdr:colOff>
      <xdr:row>78</xdr:row>
      <xdr:rowOff>138624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155151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81111</xdr:rowOff>
    </xdr:from>
    <xdr:to>
      <xdr:col>15</xdr:col>
      <xdr:colOff>101600</xdr:colOff>
      <xdr:row>79</xdr:row>
      <xdr:rowOff>11261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22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104804</xdr:rowOff>
    </xdr:from>
    <xdr:to>
      <xdr:col>10</xdr:col>
      <xdr:colOff>165100</xdr:colOff>
      <xdr:row>79</xdr:row>
      <xdr:rowOff>34954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26081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157235</xdr:rowOff>
    </xdr:from>
    <xdr:to>
      <xdr:col>6</xdr:col>
      <xdr:colOff>38100</xdr:colOff>
      <xdr:row>79</xdr:row>
      <xdr:rowOff>87385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78512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2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118593</xdr:rowOff>
    </xdr:from>
    <xdr:to>
      <xdr:col>24</xdr:col>
      <xdr:colOff>63500</xdr:colOff>
      <xdr:row>96</xdr:row>
      <xdr:rowOff>125374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77793"/>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91053</xdr:rowOff>
    </xdr:from>
    <xdr:to>
      <xdr:col>19</xdr:col>
      <xdr:colOff>177800</xdr:colOff>
      <xdr:row>96</xdr:row>
      <xdr:rowOff>118593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50253"/>
          <a:ext cx="8890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91053</xdr:rowOff>
    </xdr:from>
    <xdr:to>
      <xdr:col>15</xdr:col>
      <xdr:colOff>50800</xdr:colOff>
      <xdr:row>97</xdr:row>
      <xdr:rowOff>29423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50253"/>
          <a:ext cx="889000" cy="10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29423</xdr:rowOff>
    </xdr:from>
    <xdr:to>
      <xdr:col>10</xdr:col>
      <xdr:colOff>114300</xdr:colOff>
      <xdr:row>97</xdr:row>
      <xdr:rowOff>35863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60073"/>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74574</xdr:rowOff>
    </xdr:from>
    <xdr:to>
      <xdr:col>24</xdr:col>
      <xdr:colOff>114300</xdr:colOff>
      <xdr:row>97</xdr:row>
      <xdr:rowOff>4724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53001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67793</xdr:rowOff>
    </xdr:from>
    <xdr:to>
      <xdr:col>20</xdr:col>
      <xdr:colOff>38100</xdr:colOff>
      <xdr:row>96</xdr:row>
      <xdr:rowOff>169393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14470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3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40253</xdr:rowOff>
    </xdr:from>
    <xdr:to>
      <xdr:col>15</xdr:col>
      <xdr:colOff>101600</xdr:colOff>
      <xdr:row>96</xdr:row>
      <xdr:rowOff>141853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158380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7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150073</xdr:rowOff>
    </xdr:from>
    <xdr:to>
      <xdr:col>10</xdr:col>
      <xdr:colOff>165100</xdr:colOff>
      <xdr:row>97</xdr:row>
      <xdr:rowOff>80223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71350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156513</xdr:rowOff>
    </xdr:from>
    <xdr:to>
      <xdr:col>6</xdr:col>
      <xdr:colOff>38100</xdr:colOff>
      <xdr:row>97</xdr:row>
      <xdr:rowOff>86663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77790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118509</xdr:rowOff>
    </xdr:from>
    <xdr:to>
      <xdr:col>55</xdr:col>
      <xdr:colOff>0</xdr:colOff>
      <xdr:row>35</xdr:row>
      <xdr:rowOff>40796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76359"/>
          <a:ext cx="838200" cy="26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118509</xdr:rowOff>
    </xdr:from>
    <xdr:to>
      <xdr:col>50</xdr:col>
      <xdr:colOff>114300</xdr:colOff>
      <xdr:row>36</xdr:row>
      <xdr:rowOff>104785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76359"/>
          <a:ext cx="889000" cy="50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90303</xdr:rowOff>
    </xdr:from>
    <xdr:to>
      <xdr:col>45</xdr:col>
      <xdr:colOff>177800</xdr:colOff>
      <xdr:row>36</xdr:row>
      <xdr:rowOff>104785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62503"/>
          <a:ext cx="889000" cy="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79921</xdr:rowOff>
    </xdr:from>
    <xdr:to>
      <xdr:col>41</xdr:col>
      <xdr:colOff>50800</xdr:colOff>
      <xdr:row>36</xdr:row>
      <xdr:rowOff>90303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52121"/>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161446</xdr:rowOff>
    </xdr:from>
    <xdr:to>
      <xdr:col>55</xdr:col>
      <xdr:colOff>50800</xdr:colOff>
      <xdr:row>35</xdr:row>
      <xdr:rowOff>91596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9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12873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4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67709</xdr:rowOff>
    </xdr:from>
    <xdr:to>
      <xdr:col>50</xdr:col>
      <xdr:colOff>165100</xdr:colOff>
      <xdr:row>33</xdr:row>
      <xdr:rowOff>169309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14386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53985</xdr:rowOff>
    </xdr:from>
    <xdr:to>
      <xdr:col>46</xdr:col>
      <xdr:colOff>38100</xdr:colOff>
      <xdr:row>36</xdr:row>
      <xdr:rowOff>155585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0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39503</xdr:rowOff>
    </xdr:from>
    <xdr:to>
      <xdr:col>41</xdr:col>
      <xdr:colOff>101600</xdr:colOff>
      <xdr:row>36</xdr:row>
      <xdr:rowOff>141103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157630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8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29121</xdr:rowOff>
    </xdr:from>
    <xdr:to>
      <xdr:col>36</xdr:col>
      <xdr:colOff>165100</xdr:colOff>
      <xdr:row>36</xdr:row>
      <xdr:rowOff>130721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147248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7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88096</xdr:rowOff>
    </xdr:from>
    <xdr:to>
      <xdr:col>55</xdr:col>
      <xdr:colOff>0</xdr:colOff>
      <xdr:row>56</xdr:row>
      <xdr:rowOff>99754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17846"/>
          <a:ext cx="838200" cy="18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116853</xdr:rowOff>
    </xdr:from>
    <xdr:to>
      <xdr:col>50</xdr:col>
      <xdr:colOff>114300</xdr:colOff>
      <xdr:row>55</xdr:row>
      <xdr:rowOff>88096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203703"/>
          <a:ext cx="889000" cy="3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116853</xdr:rowOff>
    </xdr:from>
    <xdr:to>
      <xdr:col>45</xdr:col>
      <xdr:colOff>177800</xdr:colOff>
      <xdr:row>54</xdr:row>
      <xdr:rowOff>92110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203703"/>
          <a:ext cx="889000" cy="1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80401</xdr:rowOff>
    </xdr:from>
    <xdr:to>
      <xdr:col>41</xdr:col>
      <xdr:colOff>50800</xdr:colOff>
      <xdr:row>54</xdr:row>
      <xdr:rowOff>92110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338701"/>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48954</xdr:rowOff>
    </xdr:from>
    <xdr:to>
      <xdr:col>55</xdr:col>
      <xdr:colOff>50800</xdr:colOff>
      <xdr:row>56</xdr:row>
      <xdr:rowOff>150554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27381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37296</xdr:rowOff>
    </xdr:from>
    <xdr:to>
      <xdr:col>50</xdr:col>
      <xdr:colOff>165100</xdr:colOff>
      <xdr:row>55</xdr:row>
      <xdr:rowOff>138896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155423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66053</xdr:rowOff>
    </xdr:from>
    <xdr:to>
      <xdr:col>46</xdr:col>
      <xdr:colOff>38100</xdr:colOff>
      <xdr:row>53</xdr:row>
      <xdr:rowOff>167653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1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12730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92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41310</xdr:rowOff>
    </xdr:from>
    <xdr:to>
      <xdr:col>41</xdr:col>
      <xdr:colOff>101600</xdr:colOff>
      <xdr:row>54</xdr:row>
      <xdr:rowOff>142910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2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159437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07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29601</xdr:rowOff>
    </xdr:from>
    <xdr:to>
      <xdr:col>36</xdr:col>
      <xdr:colOff>165100</xdr:colOff>
      <xdr:row>54</xdr:row>
      <xdr:rowOff>131201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147728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06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118835</xdr:rowOff>
    </xdr:from>
    <xdr:to>
      <xdr:col>55</xdr:col>
      <xdr:colOff>0</xdr:colOff>
      <xdr:row>77</xdr:row>
      <xdr:rowOff>170579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320485"/>
          <a:ext cx="838200" cy="5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97729</xdr:rowOff>
    </xdr:from>
    <xdr:to>
      <xdr:col>50</xdr:col>
      <xdr:colOff>114300</xdr:colOff>
      <xdr:row>77</xdr:row>
      <xdr:rowOff>118835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127929"/>
          <a:ext cx="889000" cy="19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97729</xdr:rowOff>
    </xdr:from>
    <xdr:to>
      <xdr:col>45</xdr:col>
      <xdr:colOff>177800</xdr:colOff>
      <xdr:row>76</xdr:row>
      <xdr:rowOff>166760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127929"/>
          <a:ext cx="889000" cy="6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6609</xdr:rowOff>
    </xdr:from>
    <xdr:to>
      <xdr:col>41</xdr:col>
      <xdr:colOff>50800</xdr:colOff>
      <xdr:row>76</xdr:row>
      <xdr:rowOff>166760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036809"/>
          <a:ext cx="889000" cy="16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119779</xdr:rowOff>
    </xdr:from>
    <xdr:to>
      <xdr:col>55</xdr:col>
      <xdr:colOff>50800</xdr:colOff>
      <xdr:row>78</xdr:row>
      <xdr:rowOff>49929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34706</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3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68035</xdr:rowOff>
    </xdr:from>
    <xdr:to>
      <xdr:col>50</xdr:col>
      <xdr:colOff>165100</xdr:colOff>
      <xdr:row>77</xdr:row>
      <xdr:rowOff>169635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160762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6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46929</xdr:rowOff>
    </xdr:from>
    <xdr:to>
      <xdr:col>46</xdr:col>
      <xdr:colOff>38100</xdr:colOff>
      <xdr:row>76</xdr:row>
      <xdr:rowOff>148529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7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165056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5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115960</xdr:rowOff>
    </xdr:from>
    <xdr:to>
      <xdr:col>41</xdr:col>
      <xdr:colOff>101600</xdr:colOff>
      <xdr:row>77</xdr:row>
      <xdr:rowOff>46110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1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62637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2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127259</xdr:rowOff>
    </xdr:from>
    <xdr:to>
      <xdr:col>36</xdr:col>
      <xdr:colOff>165100</xdr:colOff>
      <xdr:row>76</xdr:row>
      <xdr:rowOff>57409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9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73936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76744</xdr:rowOff>
    </xdr:from>
    <xdr:to>
      <xdr:col>55</xdr:col>
      <xdr:colOff>0</xdr:colOff>
      <xdr:row>96</xdr:row>
      <xdr:rowOff>170935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535944"/>
          <a:ext cx="838200" cy="9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76423</xdr:rowOff>
    </xdr:from>
    <xdr:to>
      <xdr:col>50</xdr:col>
      <xdr:colOff>114300</xdr:colOff>
      <xdr:row>96</xdr:row>
      <xdr:rowOff>76744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364173"/>
          <a:ext cx="889000" cy="17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76423</xdr:rowOff>
    </xdr:from>
    <xdr:to>
      <xdr:col>45</xdr:col>
      <xdr:colOff>177800</xdr:colOff>
      <xdr:row>95</xdr:row>
      <xdr:rowOff>131009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364173"/>
          <a:ext cx="889000" cy="5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131009</xdr:rowOff>
    </xdr:from>
    <xdr:to>
      <xdr:col>41</xdr:col>
      <xdr:colOff>50800</xdr:colOff>
      <xdr:row>96</xdr:row>
      <xdr:rowOff>122377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418759"/>
          <a:ext cx="889000" cy="16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120135</xdr:rowOff>
    </xdr:from>
    <xdr:to>
      <xdr:col>55</xdr:col>
      <xdr:colOff>50800</xdr:colOff>
      <xdr:row>97</xdr:row>
      <xdr:rowOff>50285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5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143012</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43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25944</xdr:rowOff>
    </xdr:from>
    <xdr:to>
      <xdr:col>50</xdr:col>
      <xdr:colOff>165100</xdr:colOff>
      <xdr:row>96</xdr:row>
      <xdr:rowOff>127544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144071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25623</xdr:rowOff>
    </xdr:from>
    <xdr:to>
      <xdr:col>46</xdr:col>
      <xdr:colOff>38100</xdr:colOff>
      <xdr:row>95</xdr:row>
      <xdr:rowOff>127223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3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143750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608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80209</xdr:rowOff>
    </xdr:from>
    <xdr:to>
      <xdr:col>41</xdr:col>
      <xdr:colOff>101600</xdr:colOff>
      <xdr:row>96</xdr:row>
      <xdr:rowOff>10359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3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26886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4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71577</xdr:rowOff>
    </xdr:from>
    <xdr:to>
      <xdr:col>36</xdr:col>
      <xdr:colOff>165100</xdr:colOff>
      <xdr:row>97</xdr:row>
      <xdr:rowOff>1727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53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18254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64622</xdr:rowOff>
    </xdr:from>
    <xdr:to>
      <xdr:col>85</xdr:col>
      <xdr:colOff>127000</xdr:colOff>
      <xdr:row>37</xdr:row>
      <xdr:rowOff>122138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408272"/>
          <a:ext cx="8382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150730</xdr:rowOff>
    </xdr:from>
    <xdr:to>
      <xdr:col>81</xdr:col>
      <xdr:colOff>50800</xdr:colOff>
      <xdr:row>37</xdr:row>
      <xdr:rowOff>64622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322930"/>
          <a:ext cx="889000" cy="8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143758</xdr:rowOff>
    </xdr:from>
    <xdr:to>
      <xdr:col>76</xdr:col>
      <xdr:colOff>114300</xdr:colOff>
      <xdr:row>36</xdr:row>
      <xdr:rowOff>150730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144508"/>
          <a:ext cx="889000" cy="1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143758</xdr:rowOff>
    </xdr:from>
    <xdr:to>
      <xdr:col>71</xdr:col>
      <xdr:colOff>177800</xdr:colOff>
      <xdr:row>37</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144508"/>
          <a:ext cx="889000" cy="2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71338</xdr:rowOff>
    </xdr:from>
    <xdr:to>
      <xdr:col>85</xdr:col>
      <xdr:colOff>177800</xdr:colOff>
      <xdr:row>38</xdr:row>
      <xdr:rowOff>1488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1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30715</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0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13822</xdr:rowOff>
    </xdr:from>
    <xdr:to>
      <xdr:col>81</xdr:col>
      <xdr:colOff>101600</xdr:colOff>
      <xdr:row>37</xdr:row>
      <xdr:rowOff>115422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3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131949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1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99930</xdr:rowOff>
    </xdr:from>
    <xdr:to>
      <xdr:col>76</xdr:col>
      <xdr:colOff>165100</xdr:colOff>
      <xdr:row>37</xdr:row>
      <xdr:rowOff>30080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2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46607</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0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92958</xdr:rowOff>
    </xdr:from>
    <xdr:to>
      <xdr:col>72</xdr:col>
      <xdr:colOff>38100</xdr:colOff>
      <xdr:row>36</xdr:row>
      <xdr:rowOff>23108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0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39635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586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146050</xdr:rowOff>
    </xdr:from>
    <xdr:to>
      <xdr:col>67</xdr:col>
      <xdr:colOff>101600</xdr:colOff>
      <xdr:row>37</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92727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09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68380</xdr:rowOff>
    </xdr:from>
    <xdr:to>
      <xdr:col>85</xdr:col>
      <xdr:colOff>127000</xdr:colOff>
      <xdr:row>77</xdr:row>
      <xdr:rowOff>85554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70030"/>
          <a:ext cx="8382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46992</xdr:rowOff>
    </xdr:from>
    <xdr:to>
      <xdr:col>81</xdr:col>
      <xdr:colOff>50800</xdr:colOff>
      <xdr:row>77</xdr:row>
      <xdr:rowOff>85554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48642"/>
          <a:ext cx="8890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40641</xdr:rowOff>
    </xdr:from>
    <xdr:to>
      <xdr:col>76</xdr:col>
      <xdr:colOff>114300</xdr:colOff>
      <xdr:row>77</xdr:row>
      <xdr:rowOff>46992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42291"/>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40641</xdr:rowOff>
    </xdr:from>
    <xdr:to>
      <xdr:col>71</xdr:col>
      <xdr:colOff>177800</xdr:colOff>
      <xdr:row>77</xdr:row>
      <xdr:rowOff>97050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42291"/>
          <a:ext cx="8890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17580</xdr:rowOff>
    </xdr:from>
    <xdr:to>
      <xdr:col>85</xdr:col>
      <xdr:colOff>177800</xdr:colOff>
      <xdr:row>77</xdr:row>
      <xdr:rowOff>119180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40457</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34754</xdr:rowOff>
    </xdr:from>
    <xdr:to>
      <xdr:col>81</xdr:col>
      <xdr:colOff>101600</xdr:colOff>
      <xdr:row>77</xdr:row>
      <xdr:rowOff>136354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152881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01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167642</xdr:rowOff>
    </xdr:from>
    <xdr:to>
      <xdr:col>76</xdr:col>
      <xdr:colOff>165100</xdr:colOff>
      <xdr:row>77</xdr:row>
      <xdr:rowOff>97792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114319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7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161291</xdr:rowOff>
    </xdr:from>
    <xdr:to>
      <xdr:col>72</xdr:col>
      <xdr:colOff>38100</xdr:colOff>
      <xdr:row>77</xdr:row>
      <xdr:rowOff>91441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107968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96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46250</xdr:rowOff>
    </xdr:from>
    <xdr:to>
      <xdr:col>67</xdr:col>
      <xdr:colOff>101600</xdr:colOff>
      <xdr:row>77</xdr:row>
      <xdr:rowOff>147850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164377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02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167677</xdr:rowOff>
    </xdr:from>
    <xdr:to>
      <xdr:col>85</xdr:col>
      <xdr:colOff>127000</xdr:colOff>
      <xdr:row>98</xdr:row>
      <xdr:rowOff>56558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798327"/>
          <a:ext cx="838200" cy="6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56558</xdr:rowOff>
    </xdr:from>
    <xdr:to>
      <xdr:col>81</xdr:col>
      <xdr:colOff>50800</xdr:colOff>
      <xdr:row>98</xdr:row>
      <xdr:rowOff>68957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58658"/>
          <a:ext cx="8890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68957</xdr:rowOff>
    </xdr:from>
    <xdr:to>
      <xdr:col>76</xdr:col>
      <xdr:colOff>114300</xdr:colOff>
      <xdr:row>98</xdr:row>
      <xdr:rowOff>77344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71057"/>
          <a:ext cx="889000" cy="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73065</xdr:rowOff>
    </xdr:from>
    <xdr:to>
      <xdr:col>71</xdr:col>
      <xdr:colOff>177800</xdr:colOff>
      <xdr:row>98</xdr:row>
      <xdr:rowOff>77344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7516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116877</xdr:rowOff>
    </xdr:from>
    <xdr:to>
      <xdr:col>85</xdr:col>
      <xdr:colOff>177800</xdr:colOff>
      <xdr:row>98</xdr:row>
      <xdr:rowOff>47027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139754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9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5758</xdr:rowOff>
    </xdr:from>
    <xdr:to>
      <xdr:col>81</xdr:col>
      <xdr:colOff>101600</xdr:colOff>
      <xdr:row>98</xdr:row>
      <xdr:rowOff>107358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123885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8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18157</xdr:rowOff>
    </xdr:from>
    <xdr:to>
      <xdr:col>76</xdr:col>
      <xdr:colOff>165100</xdr:colOff>
      <xdr:row>98</xdr:row>
      <xdr:rowOff>119757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136284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26544</xdr:rowOff>
    </xdr:from>
    <xdr:to>
      <xdr:col>72</xdr:col>
      <xdr:colOff>38100</xdr:colOff>
      <xdr:row>98</xdr:row>
      <xdr:rowOff>128144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144671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22265</xdr:rowOff>
    </xdr:from>
    <xdr:to>
      <xdr:col>67</xdr:col>
      <xdr:colOff>101600</xdr:colOff>
      <xdr:row>98</xdr:row>
      <xdr:rowOff>123865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140392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7398</xdr:rowOff>
    </xdr:from>
    <xdr:to>
      <xdr:col>116</xdr:col>
      <xdr:colOff>63500</xdr:colOff>
      <xdr:row>59</xdr:row>
      <xdr:rowOff>21437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22948"/>
          <a:ext cx="8382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7398</xdr:rowOff>
    </xdr:from>
    <xdr:to>
      <xdr:col>111</xdr:col>
      <xdr:colOff>177800</xdr:colOff>
      <xdr:row>59</xdr:row>
      <xdr:rowOff>8236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22948"/>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8236</xdr:rowOff>
    </xdr:from>
    <xdr:to>
      <xdr:col>107</xdr:col>
      <xdr:colOff>50800</xdr:colOff>
      <xdr:row>59</xdr:row>
      <xdr:rowOff>8941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23786"/>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8941</xdr:rowOff>
    </xdr:from>
    <xdr:to>
      <xdr:col>102</xdr:col>
      <xdr:colOff>114300</xdr:colOff>
      <xdr:row>59</xdr:row>
      <xdr:rowOff>9436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2449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142087</xdr:rowOff>
    </xdr:from>
    <xdr:to>
      <xdr:col>116</xdr:col>
      <xdr:colOff>114300</xdr:colOff>
      <xdr:row>59</xdr:row>
      <xdr:rowOff>72237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57014</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128048</xdr:rowOff>
    </xdr:from>
    <xdr:to>
      <xdr:col>112</xdr:col>
      <xdr:colOff>38100</xdr:colOff>
      <xdr:row>59</xdr:row>
      <xdr:rowOff>58198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49325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128886</xdr:rowOff>
    </xdr:from>
    <xdr:to>
      <xdr:col>107</xdr:col>
      <xdr:colOff>101600</xdr:colOff>
      <xdr:row>59</xdr:row>
      <xdr:rowOff>59036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50163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129591</xdr:rowOff>
    </xdr:from>
    <xdr:to>
      <xdr:col>102</xdr:col>
      <xdr:colOff>165100</xdr:colOff>
      <xdr:row>59</xdr:row>
      <xdr:rowOff>59741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50868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130086</xdr:rowOff>
    </xdr:from>
    <xdr:to>
      <xdr:col>98</xdr:col>
      <xdr:colOff>38100</xdr:colOff>
      <xdr:row>59</xdr:row>
      <xdr:rowOff>60236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51363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65634</xdr:rowOff>
    </xdr:from>
    <xdr:to>
      <xdr:col>116</xdr:col>
      <xdr:colOff>63500</xdr:colOff>
      <xdr:row>75</xdr:row>
      <xdr:rowOff>82779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24384"/>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76312</xdr:rowOff>
    </xdr:from>
    <xdr:to>
      <xdr:col>111</xdr:col>
      <xdr:colOff>177800</xdr:colOff>
      <xdr:row>75</xdr:row>
      <xdr:rowOff>82779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935062"/>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52473</xdr:rowOff>
    </xdr:from>
    <xdr:to>
      <xdr:col>107</xdr:col>
      <xdr:colOff>50800</xdr:colOff>
      <xdr:row>75</xdr:row>
      <xdr:rowOff>76312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11223"/>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47296</xdr:rowOff>
    </xdr:from>
    <xdr:to>
      <xdr:col>102</xdr:col>
      <xdr:colOff>114300</xdr:colOff>
      <xdr:row>75</xdr:row>
      <xdr:rowOff>52473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06046"/>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14834</xdr:rowOff>
    </xdr:from>
    <xdr:to>
      <xdr:col>116</xdr:col>
      <xdr:colOff>114300</xdr:colOff>
      <xdr:row>75</xdr:row>
      <xdr:rowOff>116434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37711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31979</xdr:rowOff>
    </xdr:from>
    <xdr:to>
      <xdr:col>112</xdr:col>
      <xdr:colOff>38100</xdr:colOff>
      <xdr:row>75</xdr:row>
      <xdr:rowOff>133579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150106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6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25512</xdr:rowOff>
    </xdr:from>
    <xdr:to>
      <xdr:col>107</xdr:col>
      <xdr:colOff>101600</xdr:colOff>
      <xdr:row>75</xdr:row>
      <xdr:rowOff>127112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143639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5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1673</xdr:rowOff>
    </xdr:from>
    <xdr:to>
      <xdr:col>102</xdr:col>
      <xdr:colOff>165100</xdr:colOff>
      <xdr:row>75</xdr:row>
      <xdr:rowOff>103273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119800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167946</xdr:rowOff>
    </xdr:from>
    <xdr:to>
      <xdr:col>98</xdr:col>
      <xdr:colOff>38100</xdr:colOff>
      <xdr:row>75</xdr:row>
      <xdr:rowOff>98096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114623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会計年度任用職員制度が開始されたことにより、住民一人当たりのコストは増加傾向にある。また、庁舎の一本化や旧町時代に建設された類似施設の統廃合が進んでおらず、職員の集約化・縮減に繋がっていないため、類似団体内平均と比べ高水準にある。</a:t>
          </a:r>
          <a:endParaRPr lang="ja-JP" altLang="ja-JP" sz="1400">
            <a:effectLst/>
          </a:endParaRPr>
        </a:p>
        <a:p>
          <a:r>
            <a:rPr kumimoji="1" lang="ja-JP" altLang="ja-JP" sz="1100">
              <a:solidFill>
                <a:schemeClr val="dk1"/>
              </a:solidFill>
              <a:effectLst/>
              <a:latin typeface="+mn-lt"/>
              <a:ea typeface="+mn-ea"/>
              <a:cs typeface="+mn-cs"/>
            </a:rPr>
            <a:t>・物件費・維持補修費について、人口は減少しているにも関わらず、老朽化した多数の施設を運営しているため、その維持管理に要する費用が多額になっており、類似団体内平均と比べて高い水準にある。</a:t>
          </a:r>
          <a:r>
            <a:rPr kumimoji="1" lang="ja-JP" altLang="en-US" sz="110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公共施設等総合管理計画</a:t>
          </a:r>
          <a:r>
            <a:rPr kumimoji="1" lang="ja-JP" altLang="en-US" sz="1100" b="0" i="0" baseline="0">
              <a:solidFill>
                <a:schemeClr val="dk1"/>
              </a:solidFill>
              <a:effectLst/>
              <a:latin typeface="+mn-lt"/>
              <a:ea typeface="+mn-ea"/>
              <a:cs typeface="+mn-cs"/>
            </a:rPr>
            <a:t>（個別施設計画）に基づき</a:t>
          </a:r>
          <a:r>
            <a:rPr kumimoji="1" lang="ja-JP" altLang="ja-JP" sz="1100">
              <a:solidFill>
                <a:schemeClr val="dk1"/>
              </a:solidFill>
              <a:effectLst/>
              <a:latin typeface="+mn-lt"/>
              <a:ea typeface="+mn-ea"/>
              <a:cs typeface="+mn-cs"/>
            </a:rPr>
            <a:t>早急に施設の統廃合</a:t>
          </a:r>
          <a:r>
            <a:rPr kumimoji="1" lang="ja-JP" altLang="en-US" sz="1100">
              <a:solidFill>
                <a:schemeClr val="dk1"/>
              </a:solidFill>
              <a:effectLst/>
              <a:latin typeface="+mn-lt"/>
              <a:ea typeface="+mn-ea"/>
              <a:cs typeface="+mn-cs"/>
            </a:rPr>
            <a:t>を進めていく。</a:t>
          </a:r>
          <a:endParaRPr lang="ja-JP" altLang="ja-JP" sz="1400">
            <a:effectLst/>
          </a:endParaRPr>
        </a:p>
        <a:p>
          <a:r>
            <a:rPr kumimoji="1" lang="ja-JP" altLang="ja-JP" sz="1100">
              <a:solidFill>
                <a:schemeClr val="dk1"/>
              </a:solidFill>
              <a:effectLst/>
              <a:latin typeface="+mn-lt"/>
              <a:ea typeface="+mn-ea"/>
              <a:cs typeface="+mn-cs"/>
            </a:rPr>
            <a:t>・補助費等について、住民一人当たりのコストは</a:t>
          </a:r>
          <a:r>
            <a:rPr kumimoji="1" lang="ja-JP" altLang="en-US" sz="1100">
              <a:solidFill>
                <a:schemeClr val="dk1"/>
              </a:solidFill>
              <a:effectLst/>
              <a:latin typeface="+mn-lt"/>
              <a:ea typeface="+mn-ea"/>
              <a:cs typeface="+mn-cs"/>
            </a:rPr>
            <a:t>前年比減となっているが、</a:t>
          </a:r>
          <a:r>
            <a:rPr kumimoji="1" lang="ja-JP" altLang="ja-JP" sz="1100">
              <a:solidFill>
                <a:schemeClr val="dk1"/>
              </a:solidFill>
              <a:effectLst/>
              <a:latin typeface="+mn-lt"/>
              <a:ea typeface="+mn-ea"/>
              <a:cs typeface="+mn-cs"/>
            </a:rPr>
            <a:t>コロナウイルス感染症に対する支援事業（</a:t>
          </a:r>
          <a:r>
            <a:rPr kumimoji="1" lang="ja-JP" altLang="en-US" sz="1100">
              <a:solidFill>
                <a:schemeClr val="dk1"/>
              </a:solidFill>
              <a:effectLst/>
              <a:latin typeface="+mn-lt"/>
              <a:ea typeface="+mn-ea"/>
              <a:cs typeface="+mn-cs"/>
            </a:rPr>
            <a:t>子育て世帯等臨時特別支援事業</a:t>
          </a:r>
          <a:r>
            <a:rPr kumimoji="1" lang="ja-JP" altLang="ja-JP" sz="1100">
              <a:solidFill>
                <a:schemeClr val="dk1"/>
              </a:solidFill>
              <a:effectLst/>
              <a:latin typeface="+mn-lt"/>
              <a:ea typeface="+mn-ea"/>
              <a:cs typeface="+mn-cs"/>
            </a:rPr>
            <a:t>やプレミアム商品券発行補助金等）を実施したことにより</a:t>
          </a:r>
          <a:r>
            <a:rPr kumimoji="1" lang="ja-JP" altLang="en-US" sz="1100">
              <a:solidFill>
                <a:schemeClr val="dk1"/>
              </a:solidFill>
              <a:effectLst/>
              <a:latin typeface="+mn-lt"/>
              <a:ea typeface="+mn-ea"/>
              <a:cs typeface="+mn-cs"/>
            </a:rPr>
            <a:t>コロナ前に比べて高い水準となっている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・普通建設事業費は</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スクール構想整備事業</a:t>
          </a:r>
          <a:r>
            <a:rPr kumimoji="1" lang="ja-JP" altLang="ja-JP" sz="1100">
              <a:solidFill>
                <a:schemeClr val="dk1"/>
              </a:solidFill>
              <a:effectLst/>
              <a:latin typeface="+mn-lt"/>
              <a:ea typeface="+mn-ea"/>
              <a:cs typeface="+mn-cs"/>
            </a:rPr>
            <a:t>・中学校校舎・小学校体育館などの大規模建設事業が完了したことから、前年度比減となっている。その一方、老朽化した施設維持には多額の費用を要しているため、</a:t>
          </a:r>
          <a:r>
            <a:rPr kumimoji="1" lang="ja-JP" altLang="ja-JP" sz="1100" b="0" i="0" baseline="0">
              <a:solidFill>
                <a:schemeClr val="dk1"/>
              </a:solidFill>
              <a:effectLst/>
              <a:latin typeface="+mn-lt"/>
              <a:ea typeface="+mn-ea"/>
              <a:cs typeface="+mn-cs"/>
            </a:rPr>
            <a:t>類似団体と比較して一人当たりコストが高い状況にある。今後は、公共施設等総合管理計画（個別施設計画）に基づき</a:t>
          </a:r>
          <a:r>
            <a:rPr kumimoji="1" lang="ja-JP" altLang="ja-JP" sz="1100">
              <a:solidFill>
                <a:schemeClr val="dk1"/>
              </a:solidFill>
              <a:effectLst/>
              <a:latin typeface="+mn-lt"/>
              <a:ea typeface="+mn-ea"/>
              <a:cs typeface="+mn-cs"/>
            </a:rPr>
            <a:t>早急に施設の統廃合を進めていく。</a:t>
          </a:r>
          <a:endParaRPr lang="ja-JP" altLang="ja-JP" sz="1400">
            <a:effectLst/>
          </a:endParaRPr>
        </a:p>
        <a:p>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年北部豪雨にかかる災害復旧工事）をピークに年々減少傾向にある。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25,494
25,408
139.42
24,628,870
23,803,541
745,896
12,931,064
26,296,282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83693</xdr:rowOff>
    </xdr:from>
    <xdr:to>
      <xdr:col>24</xdr:col>
      <xdr:colOff>63500</xdr:colOff>
      <xdr:row>35</xdr:row>
      <xdr:rowOff>132080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4443"/>
          <a:ext cx="8382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127127</xdr:rowOff>
    </xdr:from>
    <xdr:to>
      <xdr:col>19</xdr:col>
      <xdr:colOff>177800</xdr:colOff>
      <xdr:row>35</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78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16828</xdr:rowOff>
    </xdr:from>
    <xdr:to>
      <xdr:col>15</xdr:col>
      <xdr:colOff>50800</xdr:colOff>
      <xdr:row>35</xdr:row>
      <xdr:rowOff>127127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7578"/>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16828</xdr:rowOff>
    </xdr:from>
    <xdr:to>
      <xdr:col>10</xdr:col>
      <xdr:colOff>114300</xdr:colOff>
      <xdr:row>35</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7578"/>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32893</xdr:rowOff>
    </xdr:from>
    <xdr:to>
      <xdr:col>24</xdr:col>
      <xdr:colOff>114300</xdr:colOff>
      <xdr:row>35</xdr:row>
      <xdr:rowOff>134493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55770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81280</xdr:rowOff>
    </xdr:from>
    <xdr:to>
      <xdr:col>20</xdr:col>
      <xdr:colOff>38100</xdr:colOff>
      <xdr:row>36</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76327</xdr:rowOff>
    </xdr:from>
    <xdr:to>
      <xdr:col>15</xdr:col>
      <xdr:colOff>101600</xdr:colOff>
      <xdr:row>36</xdr:row>
      <xdr:rowOff>6477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23004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137478</xdr:rowOff>
    </xdr:from>
    <xdr:to>
      <xdr:col>10</xdr:col>
      <xdr:colOff>165100</xdr:colOff>
      <xdr:row>35</xdr:row>
      <xdr:rowOff>67628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84155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17653</xdr:rowOff>
    </xdr:from>
    <xdr:to>
      <xdr:col>6</xdr:col>
      <xdr:colOff>38100</xdr:colOff>
      <xdr:row>35</xdr:row>
      <xdr:rowOff>119253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135780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89903</xdr:rowOff>
    </xdr:from>
    <xdr:to>
      <xdr:col>24</xdr:col>
      <xdr:colOff>63500</xdr:colOff>
      <xdr:row>58</xdr:row>
      <xdr:rowOff>21553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2553"/>
          <a:ext cx="838200" cy="1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89903</xdr:rowOff>
    </xdr:from>
    <xdr:to>
      <xdr:col>19</xdr:col>
      <xdr:colOff>177800</xdr:colOff>
      <xdr:row>58</xdr:row>
      <xdr:rowOff>34971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2553"/>
          <a:ext cx="889000" cy="11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34971</xdr:rowOff>
    </xdr:from>
    <xdr:to>
      <xdr:col>15</xdr:col>
      <xdr:colOff>50800</xdr:colOff>
      <xdr:row>58</xdr:row>
      <xdr:rowOff>39657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9071"/>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39657</xdr:rowOff>
    </xdr:from>
    <xdr:to>
      <xdr:col>10</xdr:col>
      <xdr:colOff>114300</xdr:colOff>
      <xdr:row>58</xdr:row>
      <xdr:rowOff>54108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83757"/>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142203</xdr:rowOff>
    </xdr:from>
    <xdr:to>
      <xdr:col>24</xdr:col>
      <xdr:colOff>114300</xdr:colOff>
      <xdr:row>58</xdr:row>
      <xdr:rowOff>72353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165080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39103</xdr:rowOff>
    </xdr:from>
    <xdr:to>
      <xdr:col>20</xdr:col>
      <xdr:colOff>38100</xdr:colOff>
      <xdr:row>57</xdr:row>
      <xdr:rowOff>140703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157230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155621</xdr:rowOff>
    </xdr:from>
    <xdr:to>
      <xdr:col>15</xdr:col>
      <xdr:colOff>101600</xdr:colOff>
      <xdr:row>58</xdr:row>
      <xdr:rowOff>85771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102298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160307</xdr:rowOff>
    </xdr:from>
    <xdr:to>
      <xdr:col>10</xdr:col>
      <xdr:colOff>165100</xdr:colOff>
      <xdr:row>58</xdr:row>
      <xdr:rowOff>90457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106984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0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3308</xdr:rowOff>
    </xdr:from>
    <xdr:to>
      <xdr:col>6</xdr:col>
      <xdr:colOff>38100</xdr:colOff>
      <xdr:row>58</xdr:row>
      <xdr:rowOff>104908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121435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121302</xdr:rowOff>
    </xdr:from>
    <xdr:to>
      <xdr:col>24</xdr:col>
      <xdr:colOff>63500</xdr:colOff>
      <xdr:row>75</xdr:row>
      <xdr:rowOff>82116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8602"/>
          <a:ext cx="838200" cy="1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82116</xdr:rowOff>
    </xdr:from>
    <xdr:to>
      <xdr:col>19</xdr:col>
      <xdr:colOff>177800</xdr:colOff>
      <xdr:row>75</xdr:row>
      <xdr:rowOff>110828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40866"/>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65350</xdr:rowOff>
    </xdr:from>
    <xdr:to>
      <xdr:col>15</xdr:col>
      <xdr:colOff>50800</xdr:colOff>
      <xdr:row>75</xdr:row>
      <xdr:rowOff>110828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24100"/>
          <a:ext cx="889000" cy="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65350</xdr:rowOff>
    </xdr:from>
    <xdr:to>
      <xdr:col>10</xdr:col>
      <xdr:colOff>114300</xdr:colOff>
      <xdr:row>75</xdr:row>
      <xdr:rowOff>134529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4100"/>
          <a:ext cx="889000" cy="6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70502</xdr:rowOff>
    </xdr:from>
    <xdr:to>
      <xdr:col>24</xdr:col>
      <xdr:colOff>114300</xdr:colOff>
      <xdr:row>75</xdr:row>
      <xdr:rowOff>652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93379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31316</xdr:rowOff>
    </xdr:from>
    <xdr:to>
      <xdr:col>20</xdr:col>
      <xdr:colOff>38100</xdr:colOff>
      <xdr:row>75</xdr:row>
      <xdr:rowOff>132916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149443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60028</xdr:rowOff>
    </xdr:from>
    <xdr:to>
      <xdr:col>15</xdr:col>
      <xdr:colOff>101600</xdr:colOff>
      <xdr:row>75</xdr:row>
      <xdr:rowOff>161627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14550</xdr:rowOff>
    </xdr:from>
    <xdr:to>
      <xdr:col>10</xdr:col>
      <xdr:colOff>165100</xdr:colOff>
      <xdr:row>75</xdr:row>
      <xdr:rowOff>116150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132677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83729</xdr:rowOff>
    </xdr:from>
    <xdr:to>
      <xdr:col>6</xdr:col>
      <xdr:colOff>38100</xdr:colOff>
      <xdr:row>76</xdr:row>
      <xdr:rowOff>13878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424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30406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1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71569</xdr:rowOff>
    </xdr:from>
    <xdr:to>
      <xdr:col>24</xdr:col>
      <xdr:colOff>63500</xdr:colOff>
      <xdr:row>95</xdr:row>
      <xdr:rowOff>141993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59319"/>
          <a:ext cx="838200" cy="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72889</xdr:rowOff>
    </xdr:from>
    <xdr:to>
      <xdr:col>19</xdr:col>
      <xdr:colOff>177800</xdr:colOff>
      <xdr:row>95</xdr:row>
      <xdr:rowOff>141993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189189"/>
          <a:ext cx="889000" cy="24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72889</xdr:rowOff>
    </xdr:from>
    <xdr:to>
      <xdr:col>15</xdr:col>
      <xdr:colOff>50800</xdr:colOff>
      <xdr:row>95</xdr:row>
      <xdr:rowOff>141749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189189"/>
          <a:ext cx="889000" cy="2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141749</xdr:rowOff>
    </xdr:from>
    <xdr:to>
      <xdr:col>10</xdr:col>
      <xdr:colOff>114300</xdr:colOff>
      <xdr:row>95</xdr:row>
      <xdr:rowOff>146436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29499"/>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20769</xdr:rowOff>
    </xdr:from>
    <xdr:to>
      <xdr:col>24</xdr:col>
      <xdr:colOff>114300</xdr:colOff>
      <xdr:row>95</xdr:row>
      <xdr:rowOff>122369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43646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5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91193</xdr:rowOff>
    </xdr:from>
    <xdr:to>
      <xdr:col>20</xdr:col>
      <xdr:colOff>38100</xdr:colOff>
      <xdr:row>96</xdr:row>
      <xdr:rowOff>21343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37870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22089</xdr:rowOff>
    </xdr:from>
    <xdr:to>
      <xdr:col>15</xdr:col>
      <xdr:colOff>101600</xdr:colOff>
      <xdr:row>94</xdr:row>
      <xdr:rowOff>123689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140216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1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90949</xdr:rowOff>
    </xdr:from>
    <xdr:to>
      <xdr:col>10</xdr:col>
      <xdr:colOff>165100</xdr:colOff>
      <xdr:row>96</xdr:row>
      <xdr:rowOff>21099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7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37626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5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95636</xdr:rowOff>
    </xdr:from>
    <xdr:to>
      <xdr:col>6</xdr:col>
      <xdr:colOff>38100</xdr:colOff>
      <xdr:row>96</xdr:row>
      <xdr:rowOff>25786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42313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5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164388</xdr:rowOff>
    </xdr:from>
    <xdr:to>
      <xdr:col>55</xdr:col>
      <xdr:colOff>0</xdr:colOff>
      <xdr:row>53</xdr:row>
      <xdr:rowOff>17767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8908338"/>
          <a:ext cx="838200" cy="1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164388</xdr:rowOff>
    </xdr:from>
    <xdr:to>
      <xdr:col>50</xdr:col>
      <xdr:colOff>114300</xdr:colOff>
      <xdr:row>52</xdr:row>
      <xdr:rowOff>95403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8908338"/>
          <a:ext cx="889000" cy="10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95403</xdr:rowOff>
    </xdr:from>
    <xdr:to>
      <xdr:col>45</xdr:col>
      <xdr:colOff>177800</xdr:colOff>
      <xdr:row>53</xdr:row>
      <xdr:rowOff>26226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010803"/>
          <a:ext cx="889000" cy="1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94272</xdr:rowOff>
    </xdr:from>
    <xdr:to>
      <xdr:col>41</xdr:col>
      <xdr:colOff>50800</xdr:colOff>
      <xdr:row>53</xdr:row>
      <xdr:rowOff>26226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009672"/>
          <a:ext cx="8890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138417</xdr:rowOff>
    </xdr:from>
    <xdr:to>
      <xdr:col>55</xdr:col>
      <xdr:colOff>50800</xdr:colOff>
      <xdr:row>53</xdr:row>
      <xdr:rowOff>68567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05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161294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9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113588</xdr:rowOff>
    </xdr:from>
    <xdr:to>
      <xdr:col>50</xdr:col>
      <xdr:colOff>165100</xdr:colOff>
      <xdr:row>52</xdr:row>
      <xdr:rowOff>43738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8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60265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63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44603</xdr:rowOff>
    </xdr:from>
    <xdr:to>
      <xdr:col>46</xdr:col>
      <xdr:colOff>38100</xdr:colOff>
      <xdr:row>52</xdr:row>
      <xdr:rowOff>146203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9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162730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873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146876</xdr:rowOff>
    </xdr:from>
    <xdr:to>
      <xdr:col>41</xdr:col>
      <xdr:colOff>101600</xdr:colOff>
      <xdr:row>53</xdr:row>
      <xdr:rowOff>77026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0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93553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83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43472</xdr:rowOff>
    </xdr:from>
    <xdr:to>
      <xdr:col>36</xdr:col>
      <xdr:colOff>165100</xdr:colOff>
      <xdr:row>52</xdr:row>
      <xdr:rowOff>145072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9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161599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7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48709</xdr:rowOff>
    </xdr:from>
    <xdr:to>
      <xdr:col>55</xdr:col>
      <xdr:colOff>0</xdr:colOff>
      <xdr:row>77</xdr:row>
      <xdr:rowOff>69200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250359"/>
          <a:ext cx="838200" cy="2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48709</xdr:rowOff>
    </xdr:from>
    <xdr:to>
      <xdr:col>50</xdr:col>
      <xdr:colOff>114300</xdr:colOff>
      <xdr:row>77</xdr:row>
      <xdr:rowOff>116867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50359"/>
          <a:ext cx="889000" cy="6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116867</xdr:rowOff>
    </xdr:from>
    <xdr:to>
      <xdr:col>45</xdr:col>
      <xdr:colOff>177800</xdr:colOff>
      <xdr:row>77</xdr:row>
      <xdr:rowOff>119968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18517"/>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119968</xdr:rowOff>
    </xdr:from>
    <xdr:to>
      <xdr:col>41</xdr:col>
      <xdr:colOff>50800</xdr:colOff>
      <xdr:row>77</xdr:row>
      <xdr:rowOff>122820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21618"/>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18400</xdr:rowOff>
    </xdr:from>
    <xdr:to>
      <xdr:col>55</xdr:col>
      <xdr:colOff>50800</xdr:colOff>
      <xdr:row>77</xdr:row>
      <xdr:rowOff>120000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41277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7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169359</xdr:rowOff>
    </xdr:from>
    <xdr:to>
      <xdr:col>50</xdr:col>
      <xdr:colOff>165100</xdr:colOff>
      <xdr:row>77</xdr:row>
      <xdr:rowOff>99509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1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116036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66067</xdr:rowOff>
    </xdr:from>
    <xdr:to>
      <xdr:col>46</xdr:col>
      <xdr:colOff>38100</xdr:colOff>
      <xdr:row>77</xdr:row>
      <xdr:rowOff>167667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69168</xdr:rowOff>
    </xdr:from>
    <xdr:to>
      <xdr:col>41</xdr:col>
      <xdr:colOff>101600</xdr:colOff>
      <xdr:row>77</xdr:row>
      <xdr:rowOff>170768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72020</xdr:rowOff>
    </xdr:from>
    <xdr:to>
      <xdr:col>36</xdr:col>
      <xdr:colOff>165100</xdr:colOff>
      <xdr:row>78</xdr:row>
      <xdr:rowOff>2170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18697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10362</xdr:rowOff>
    </xdr:from>
    <xdr:to>
      <xdr:col>55</xdr:col>
      <xdr:colOff>0</xdr:colOff>
      <xdr:row>97</xdr:row>
      <xdr:rowOff>16819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41012"/>
          <a:ext cx="8382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16819</xdr:rowOff>
    </xdr:from>
    <xdr:to>
      <xdr:col>50</xdr:col>
      <xdr:colOff>114300</xdr:colOff>
      <xdr:row>97</xdr:row>
      <xdr:rowOff>53604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47469"/>
          <a:ext cx="889000" cy="3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53604</xdr:rowOff>
    </xdr:from>
    <xdr:to>
      <xdr:col>45</xdr:col>
      <xdr:colOff>177800</xdr:colOff>
      <xdr:row>97</xdr:row>
      <xdr:rowOff>54756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84254"/>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21002</xdr:rowOff>
    </xdr:from>
    <xdr:to>
      <xdr:col>41</xdr:col>
      <xdr:colOff>50800</xdr:colOff>
      <xdr:row>97</xdr:row>
      <xdr:rowOff>54756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651652"/>
          <a:ext cx="889000" cy="3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131012</xdr:rowOff>
    </xdr:from>
    <xdr:to>
      <xdr:col>55</xdr:col>
      <xdr:colOff>50800</xdr:colOff>
      <xdr:row>97</xdr:row>
      <xdr:rowOff>61162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153889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137469</xdr:rowOff>
    </xdr:from>
    <xdr:to>
      <xdr:col>50</xdr:col>
      <xdr:colOff>165100</xdr:colOff>
      <xdr:row>97</xdr:row>
      <xdr:rowOff>67619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84146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7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2804</xdr:rowOff>
    </xdr:from>
    <xdr:to>
      <xdr:col>46</xdr:col>
      <xdr:colOff>38100</xdr:colOff>
      <xdr:row>97</xdr:row>
      <xdr:rowOff>104404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120931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0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3956</xdr:rowOff>
    </xdr:from>
    <xdr:to>
      <xdr:col>41</xdr:col>
      <xdr:colOff>101600</xdr:colOff>
      <xdr:row>97</xdr:row>
      <xdr:rowOff>105556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122083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141652</xdr:rowOff>
    </xdr:from>
    <xdr:to>
      <xdr:col>36</xdr:col>
      <xdr:colOff>165100</xdr:colOff>
      <xdr:row>97</xdr:row>
      <xdr:rowOff>71802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88329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7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98933</xdr:rowOff>
    </xdr:from>
    <xdr:to>
      <xdr:col>85</xdr:col>
      <xdr:colOff>127000</xdr:colOff>
      <xdr:row>36</xdr:row>
      <xdr:rowOff>74492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099683"/>
          <a:ext cx="838200" cy="14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98933</xdr:rowOff>
    </xdr:from>
    <xdr:to>
      <xdr:col>81</xdr:col>
      <xdr:colOff>50800</xdr:colOff>
      <xdr:row>36</xdr:row>
      <xdr:rowOff>46469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099683"/>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79521</xdr:rowOff>
    </xdr:from>
    <xdr:to>
      <xdr:col>76</xdr:col>
      <xdr:colOff>114300</xdr:colOff>
      <xdr:row>36</xdr:row>
      <xdr:rowOff>46469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908821"/>
          <a:ext cx="889000" cy="30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79521</xdr:rowOff>
    </xdr:from>
    <xdr:to>
      <xdr:col>71</xdr:col>
      <xdr:colOff>177800</xdr:colOff>
      <xdr:row>34</xdr:row>
      <xdr:rowOff>109868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908821"/>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23692</xdr:rowOff>
    </xdr:from>
    <xdr:to>
      <xdr:col>85</xdr:col>
      <xdr:colOff>177800</xdr:colOff>
      <xdr:row>36</xdr:row>
      <xdr:rowOff>125292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9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2119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48133</xdr:rowOff>
    </xdr:from>
    <xdr:to>
      <xdr:col>81</xdr:col>
      <xdr:colOff>101600</xdr:colOff>
      <xdr:row>35</xdr:row>
      <xdr:rowOff>149733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166260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167119</xdr:rowOff>
    </xdr:from>
    <xdr:to>
      <xdr:col>76</xdr:col>
      <xdr:colOff>165100</xdr:colOff>
      <xdr:row>36</xdr:row>
      <xdr:rowOff>97269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113796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28721</xdr:rowOff>
    </xdr:from>
    <xdr:to>
      <xdr:col>72</xdr:col>
      <xdr:colOff>38100</xdr:colOff>
      <xdr:row>34</xdr:row>
      <xdr:rowOff>130321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8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146848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6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59068</xdr:rowOff>
    </xdr:from>
    <xdr:to>
      <xdr:col>67</xdr:col>
      <xdr:colOff>101600</xdr:colOff>
      <xdr:row>34</xdr:row>
      <xdr:rowOff>160668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8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5745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6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50003</xdr:rowOff>
    </xdr:from>
    <xdr:to>
      <xdr:col>85</xdr:col>
      <xdr:colOff>127000</xdr:colOff>
      <xdr:row>54</xdr:row>
      <xdr:rowOff>151816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08303"/>
          <a:ext cx="838200" cy="10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24157</xdr:rowOff>
    </xdr:from>
    <xdr:to>
      <xdr:col>81</xdr:col>
      <xdr:colOff>50800</xdr:colOff>
      <xdr:row>54</xdr:row>
      <xdr:rowOff>50003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8768107"/>
          <a:ext cx="889000" cy="5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24157</xdr:rowOff>
    </xdr:from>
    <xdr:to>
      <xdr:col>76</xdr:col>
      <xdr:colOff>114300</xdr:colOff>
      <xdr:row>53</xdr:row>
      <xdr:rowOff>65419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8768107"/>
          <a:ext cx="889000" cy="38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160689</xdr:rowOff>
    </xdr:from>
    <xdr:to>
      <xdr:col>71</xdr:col>
      <xdr:colOff>177800</xdr:colOff>
      <xdr:row>53</xdr:row>
      <xdr:rowOff>65419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076089"/>
          <a:ext cx="889000" cy="7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101016</xdr:rowOff>
    </xdr:from>
    <xdr:to>
      <xdr:col>85</xdr:col>
      <xdr:colOff>177800</xdr:colOff>
      <xdr:row>55</xdr:row>
      <xdr:rowOff>31166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5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123893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170653</xdr:rowOff>
    </xdr:from>
    <xdr:to>
      <xdr:col>81</xdr:col>
      <xdr:colOff>101600</xdr:colOff>
      <xdr:row>54</xdr:row>
      <xdr:rowOff>100803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2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117330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0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144807</xdr:rowOff>
    </xdr:from>
    <xdr:to>
      <xdr:col>76</xdr:col>
      <xdr:colOff>165100</xdr:colOff>
      <xdr:row>51</xdr:row>
      <xdr:rowOff>74957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87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91484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49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14619</xdr:rowOff>
    </xdr:from>
    <xdr:to>
      <xdr:col>72</xdr:col>
      <xdr:colOff>38100</xdr:colOff>
      <xdr:row>53</xdr:row>
      <xdr:rowOff>116219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1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132746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8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109889</xdr:rowOff>
    </xdr:from>
    <xdr:to>
      <xdr:col>67</xdr:col>
      <xdr:colOff>101600</xdr:colOff>
      <xdr:row>53</xdr:row>
      <xdr:rowOff>40039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0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56566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880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64622</xdr:rowOff>
    </xdr:from>
    <xdr:to>
      <xdr:col>85</xdr:col>
      <xdr:colOff>127000</xdr:colOff>
      <xdr:row>77</xdr:row>
      <xdr:rowOff>122138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266272"/>
          <a:ext cx="8382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150730</xdr:rowOff>
    </xdr:from>
    <xdr:to>
      <xdr:col>81</xdr:col>
      <xdr:colOff>50800</xdr:colOff>
      <xdr:row>77</xdr:row>
      <xdr:rowOff>64622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180930"/>
          <a:ext cx="889000" cy="8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143758</xdr:rowOff>
    </xdr:from>
    <xdr:to>
      <xdr:col>76</xdr:col>
      <xdr:colOff>114300</xdr:colOff>
      <xdr:row>76</xdr:row>
      <xdr:rowOff>150730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002508"/>
          <a:ext cx="889000" cy="1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143758</xdr:rowOff>
    </xdr:from>
    <xdr:to>
      <xdr:col>71</xdr:col>
      <xdr:colOff>177800</xdr:colOff>
      <xdr:row>77</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002508"/>
          <a:ext cx="889000" cy="2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71338</xdr:rowOff>
    </xdr:from>
    <xdr:to>
      <xdr:col>85</xdr:col>
      <xdr:colOff>177800</xdr:colOff>
      <xdr:row>78</xdr:row>
      <xdr:rowOff>1488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30715</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6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13822</xdr:rowOff>
    </xdr:from>
    <xdr:to>
      <xdr:col>81</xdr:col>
      <xdr:colOff>101600</xdr:colOff>
      <xdr:row>77</xdr:row>
      <xdr:rowOff>115422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131949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99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99930</xdr:rowOff>
    </xdr:from>
    <xdr:to>
      <xdr:col>76</xdr:col>
      <xdr:colOff>165100</xdr:colOff>
      <xdr:row>77</xdr:row>
      <xdr:rowOff>30080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46607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9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92958</xdr:rowOff>
    </xdr:from>
    <xdr:to>
      <xdr:col>72</xdr:col>
      <xdr:colOff>38100</xdr:colOff>
      <xdr:row>76</xdr:row>
      <xdr:rowOff>23109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95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39635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27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146050</xdr:rowOff>
    </xdr:from>
    <xdr:to>
      <xdr:col>67</xdr:col>
      <xdr:colOff>101600</xdr:colOff>
      <xdr:row>77</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92727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68380</xdr:rowOff>
    </xdr:from>
    <xdr:to>
      <xdr:col>85</xdr:col>
      <xdr:colOff>127000</xdr:colOff>
      <xdr:row>97</xdr:row>
      <xdr:rowOff>85554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99030"/>
          <a:ext cx="8382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46992</xdr:rowOff>
    </xdr:from>
    <xdr:to>
      <xdr:col>81</xdr:col>
      <xdr:colOff>50800</xdr:colOff>
      <xdr:row>97</xdr:row>
      <xdr:rowOff>85554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77642"/>
          <a:ext cx="8890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40641</xdr:rowOff>
    </xdr:from>
    <xdr:to>
      <xdr:col>76</xdr:col>
      <xdr:colOff>114300</xdr:colOff>
      <xdr:row>97</xdr:row>
      <xdr:rowOff>46992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71291"/>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40641</xdr:rowOff>
    </xdr:from>
    <xdr:to>
      <xdr:col>71</xdr:col>
      <xdr:colOff>177800</xdr:colOff>
      <xdr:row>97</xdr:row>
      <xdr:rowOff>97050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71291"/>
          <a:ext cx="8890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17580</xdr:rowOff>
    </xdr:from>
    <xdr:to>
      <xdr:col>85</xdr:col>
      <xdr:colOff>177800</xdr:colOff>
      <xdr:row>97</xdr:row>
      <xdr:rowOff>119180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40457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9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34754</xdr:rowOff>
    </xdr:from>
    <xdr:to>
      <xdr:col>81</xdr:col>
      <xdr:colOff>101600</xdr:colOff>
      <xdr:row>97</xdr:row>
      <xdr:rowOff>136354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152881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4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167642</xdr:rowOff>
    </xdr:from>
    <xdr:to>
      <xdr:col>76</xdr:col>
      <xdr:colOff>165100</xdr:colOff>
      <xdr:row>97</xdr:row>
      <xdr:rowOff>97792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114319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0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161291</xdr:rowOff>
    </xdr:from>
    <xdr:to>
      <xdr:col>72</xdr:col>
      <xdr:colOff>38100</xdr:colOff>
      <xdr:row>97</xdr:row>
      <xdr:rowOff>91441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107968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39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46250</xdr:rowOff>
    </xdr:from>
    <xdr:to>
      <xdr:col>67</xdr:col>
      <xdr:colOff>101600</xdr:colOff>
      <xdr:row>97</xdr:row>
      <xdr:rowOff>147850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164377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5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61976</xdr:rowOff>
    </xdr:from>
    <xdr:to>
      <xdr:col>116</xdr:col>
      <xdr:colOff>63500</xdr:colOff>
      <xdr:row>37</xdr:row>
      <xdr:rowOff>80950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405626"/>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53382</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68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61976</xdr:rowOff>
    </xdr:from>
    <xdr:to>
      <xdr:col>111</xdr:col>
      <xdr:colOff>177800</xdr:colOff>
      <xdr:row>37</xdr:row>
      <xdr:rowOff>65634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40562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150766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34087</xdr:rowOff>
    </xdr:from>
    <xdr:to>
      <xdr:col>107</xdr:col>
      <xdr:colOff>50800</xdr:colOff>
      <xdr:row>37</xdr:row>
      <xdr:rowOff>65634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377737"/>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154195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7569</xdr:rowOff>
    </xdr:from>
    <xdr:to>
      <xdr:col>102</xdr:col>
      <xdr:colOff>114300</xdr:colOff>
      <xdr:row>37</xdr:row>
      <xdr:rowOff>34087</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351219"/>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144822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65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90416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30150</xdr:rowOff>
    </xdr:from>
    <xdr:to>
      <xdr:col>116</xdr:col>
      <xdr:colOff>114300</xdr:colOff>
      <xdr:row>37</xdr:row>
      <xdr:rowOff>131750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3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53027</xdr:rowOff>
    </xdr:from>
    <xdr:ext cx="469744"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2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11176</xdr:rowOff>
    </xdr:from>
    <xdr:to>
      <xdr:col>112</xdr:col>
      <xdr:colOff>38100</xdr:colOff>
      <xdr:row>37</xdr:row>
      <xdr:rowOff>112776</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129303</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14834</xdr:rowOff>
    </xdr:from>
    <xdr:to>
      <xdr:col>107</xdr:col>
      <xdr:colOff>101600</xdr:colOff>
      <xdr:row>37</xdr:row>
      <xdr:rowOff>116434</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132961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154737</xdr:rowOff>
    </xdr:from>
    <xdr:to>
      <xdr:col>102</xdr:col>
      <xdr:colOff>165100</xdr:colOff>
      <xdr:row>37</xdr:row>
      <xdr:rowOff>84887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101414</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128219</xdr:rowOff>
    </xdr:from>
    <xdr:to>
      <xdr:col>98</xdr:col>
      <xdr:colOff>38100</xdr:colOff>
      <xdr:row>37</xdr:row>
      <xdr:rowOff>58369</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74896</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・全体的にみても、類似団体内平均と比較して住民一人当たりのコストは高くなっている。この主な要因は、人口に対し施設数が多く、維持管理に多くの費用を要していることにある。</a:t>
          </a:r>
          <a:endParaRPr lang="ja-JP" altLang="ja-JP" sz="1400">
            <a:effectLst/>
          </a:endParaRPr>
        </a:p>
        <a:p>
          <a:r>
            <a:rPr kumimoji="1" lang="ja-JP" altLang="ja-JP" sz="1100">
              <a:solidFill>
                <a:schemeClr val="dk1"/>
              </a:solidFill>
              <a:effectLst/>
              <a:latin typeface="+mn-lt"/>
              <a:ea typeface="+mn-ea"/>
              <a:cs typeface="+mn-cs"/>
            </a:rPr>
            <a:t>・昨年度と比較して増減額が大きいものうち、主な要因は次のとおりである。</a:t>
          </a:r>
          <a:endParaRPr lang="ja-JP" altLang="ja-JP" sz="1400">
            <a:effectLst/>
          </a:endParaRPr>
        </a:p>
        <a:p>
          <a:r>
            <a:rPr kumimoji="1" lang="ja-JP" altLang="ja-JP" sz="1100">
              <a:solidFill>
                <a:schemeClr val="dk1"/>
              </a:solidFill>
              <a:effectLst/>
              <a:latin typeface="+mn-lt"/>
              <a:ea typeface="+mn-ea"/>
              <a:cs typeface="+mn-cs"/>
            </a:rPr>
            <a:t>　民生費の増は、</a:t>
          </a:r>
          <a:r>
            <a:rPr kumimoji="1" lang="ja-JP" altLang="en-US" sz="1100">
              <a:solidFill>
                <a:schemeClr val="dk1"/>
              </a:solidFill>
              <a:effectLst/>
              <a:latin typeface="+mn-lt"/>
              <a:ea typeface="+mn-ea"/>
              <a:cs typeface="+mn-cs"/>
            </a:rPr>
            <a:t>出産・子育て世帯等臨時特別支援給付金や住民税非課税世帯等に対する臨時特別給付金</a:t>
          </a:r>
          <a:r>
            <a:rPr kumimoji="1" lang="ja-JP" altLang="ja-JP" sz="1100">
              <a:solidFill>
                <a:schemeClr val="dk1"/>
              </a:solidFill>
              <a:effectLst/>
              <a:latin typeface="+mn-lt"/>
              <a:ea typeface="+mn-ea"/>
              <a:cs typeface="+mn-cs"/>
            </a:rPr>
            <a:t>などの補助費が増加したことが主な要因である。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の減は、</a:t>
          </a:r>
          <a:r>
            <a:rPr kumimoji="1" lang="ja-JP" altLang="en-US" sz="1100">
              <a:solidFill>
                <a:schemeClr val="dk1"/>
              </a:solidFill>
              <a:effectLst/>
              <a:latin typeface="+mn-lt"/>
              <a:ea typeface="+mn-ea"/>
              <a:cs typeface="+mn-cs"/>
            </a:rPr>
            <a:t>特別定額給付金</a:t>
          </a:r>
          <a:r>
            <a:rPr kumimoji="1" lang="ja-JP" altLang="ja-JP" sz="1100">
              <a:solidFill>
                <a:schemeClr val="dk1"/>
              </a:solidFill>
              <a:effectLst/>
              <a:latin typeface="+mn-lt"/>
              <a:ea typeface="+mn-ea"/>
              <a:cs typeface="+mn-cs"/>
            </a:rPr>
            <a:t>などの補助費が減少したことが主な要因である。</a:t>
          </a:r>
          <a:endParaRPr lang="ja-JP" altLang="ja-JP" sz="1400">
            <a:effectLst/>
          </a:endParaRPr>
        </a:p>
        <a:p>
          <a:r>
            <a:rPr kumimoji="1" lang="ja-JP" altLang="ja-JP" sz="1100">
              <a:solidFill>
                <a:schemeClr val="dk1"/>
              </a:solidFill>
              <a:effectLst/>
              <a:latin typeface="+mn-lt"/>
              <a:ea typeface="+mn-ea"/>
              <a:cs typeface="+mn-cs"/>
            </a:rPr>
            <a:t>　農林水産業費の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漁村再生交付金事業</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普通建設事業</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教育費の減は、</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スクール構想整備事業などの普通建設事業費の事業費が減少したことが主な要因である。</a:t>
          </a:r>
          <a:r>
            <a:rPr kumimoji="1" lang="ja-JP" altLang="ja-JP" sz="1100" b="0" i="0" baseline="0">
              <a:solidFill>
                <a:schemeClr val="dk1"/>
              </a:solidFill>
              <a:effectLst/>
              <a:latin typeface="+mn-lt"/>
              <a:ea typeface="+mn-ea"/>
              <a:cs typeface="+mn-cs"/>
            </a:rPr>
            <a:t>・災害復旧費は平成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年北部豪雨にかかる災害復旧工事）をピークに年々減少傾向にある。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財政調整基金残高　</a:t>
          </a:r>
          <a:r>
            <a:rPr kumimoji="1" lang="en-US" altLang="ja-JP" sz="900" b="0" i="0" baseline="0">
              <a:solidFill>
                <a:schemeClr val="dk1"/>
              </a:solidFill>
              <a:effectLst/>
              <a:latin typeface="+mn-lt"/>
              <a:ea typeface="+mn-ea"/>
              <a:cs typeface="+mn-cs"/>
            </a:rPr>
            <a:t>1,554,414</a:t>
          </a:r>
          <a:r>
            <a:rPr kumimoji="1" lang="ja-JP" altLang="ja-JP" sz="900" b="0" i="0" baseline="0">
              <a:solidFill>
                <a:schemeClr val="dk1"/>
              </a:solidFill>
              <a:effectLst/>
              <a:latin typeface="+mn-lt"/>
              <a:ea typeface="+mn-ea"/>
              <a:cs typeface="+mn-cs"/>
            </a:rPr>
            <a:t>千円（前年度比</a:t>
          </a:r>
          <a:r>
            <a:rPr kumimoji="1" lang="en-US" altLang="ja-JP" sz="900" b="0" i="0" baseline="0">
              <a:solidFill>
                <a:schemeClr val="dk1"/>
              </a:solidFill>
              <a:effectLst/>
              <a:latin typeface="+mn-lt"/>
              <a:ea typeface="+mn-ea"/>
              <a:cs typeface="+mn-cs"/>
            </a:rPr>
            <a:t>250,192</a:t>
          </a:r>
          <a:r>
            <a:rPr kumimoji="1" lang="ja-JP" altLang="ja-JP" sz="900" b="0" i="0" baseline="0">
              <a:solidFill>
                <a:schemeClr val="dk1"/>
              </a:solidFill>
              <a:effectLst/>
              <a:latin typeface="+mn-lt"/>
              <a:ea typeface="+mn-ea"/>
              <a:cs typeface="+mn-cs"/>
            </a:rPr>
            <a:t>千円増）</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実質収支額　</a:t>
          </a:r>
          <a:r>
            <a:rPr kumimoji="1" lang="en-US" altLang="ja-JP" sz="900" b="0" i="0" baseline="0">
              <a:solidFill>
                <a:schemeClr val="dk1"/>
              </a:solidFill>
              <a:effectLst/>
              <a:latin typeface="+mn-lt"/>
              <a:ea typeface="+mn-ea"/>
              <a:cs typeface="+mn-cs"/>
            </a:rPr>
            <a:t>745,896</a:t>
          </a:r>
          <a:r>
            <a:rPr kumimoji="1" lang="ja-JP" altLang="ja-JP" sz="900" b="0" i="0" baseline="0">
              <a:solidFill>
                <a:schemeClr val="dk1"/>
              </a:solidFill>
              <a:effectLst/>
              <a:latin typeface="+mn-lt"/>
              <a:ea typeface="+mn-ea"/>
              <a:cs typeface="+mn-cs"/>
            </a:rPr>
            <a:t>千円（前年度比</a:t>
          </a:r>
          <a:r>
            <a:rPr kumimoji="1" lang="en-US" altLang="ja-JP" sz="900" b="0" i="0" baseline="0">
              <a:solidFill>
                <a:schemeClr val="dk1"/>
              </a:solidFill>
              <a:effectLst/>
              <a:latin typeface="+mn-lt"/>
              <a:ea typeface="+mn-ea"/>
              <a:cs typeface="+mn-cs"/>
            </a:rPr>
            <a:t>293,350</a:t>
          </a:r>
          <a:r>
            <a:rPr kumimoji="1" lang="ja-JP" altLang="ja-JP" sz="900" b="0" i="0" baseline="0">
              <a:solidFill>
                <a:schemeClr val="dk1"/>
              </a:solidFill>
              <a:effectLst/>
              <a:latin typeface="+mn-lt"/>
              <a:ea typeface="+mn-ea"/>
              <a:cs typeface="+mn-cs"/>
            </a:rPr>
            <a:t>千円増）</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実質単年度収支額　</a:t>
          </a:r>
          <a:r>
            <a:rPr kumimoji="1" lang="en-US" altLang="ja-JP" sz="900" b="0" i="0" baseline="0">
              <a:solidFill>
                <a:schemeClr val="dk1"/>
              </a:solidFill>
              <a:effectLst/>
              <a:latin typeface="+mn-lt"/>
              <a:ea typeface="+mn-ea"/>
              <a:cs typeface="+mn-cs"/>
            </a:rPr>
            <a:t>543,542</a:t>
          </a:r>
          <a:r>
            <a:rPr kumimoji="1" lang="ja-JP" altLang="ja-JP" sz="900" b="0" i="0" baseline="0">
              <a:solidFill>
                <a:schemeClr val="dk1"/>
              </a:solidFill>
              <a:effectLst/>
              <a:latin typeface="+mn-lt"/>
              <a:ea typeface="+mn-ea"/>
              <a:cs typeface="+mn-cs"/>
            </a:rPr>
            <a:t>千円（前年度比</a:t>
          </a:r>
          <a:r>
            <a:rPr kumimoji="1" lang="en-US" altLang="ja-JP" sz="900" b="0" i="0" baseline="0">
              <a:solidFill>
                <a:schemeClr val="dk1"/>
              </a:solidFill>
              <a:effectLst/>
              <a:latin typeface="+mn-lt"/>
              <a:ea typeface="+mn-ea"/>
              <a:cs typeface="+mn-cs"/>
            </a:rPr>
            <a:t>287,386</a:t>
          </a:r>
          <a:r>
            <a:rPr kumimoji="1" lang="ja-JP" altLang="ja-JP" sz="900" b="0" i="0" baseline="0">
              <a:solidFill>
                <a:schemeClr val="dk1"/>
              </a:solidFill>
              <a:effectLst/>
              <a:latin typeface="+mn-lt"/>
              <a:ea typeface="+mn-ea"/>
              <a:cs typeface="+mn-cs"/>
            </a:rPr>
            <a:t>千円増）</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標準財政規模　</a:t>
          </a:r>
          <a:r>
            <a:rPr kumimoji="1" lang="en-US" altLang="ja-JP" sz="900" b="0" i="0" baseline="0">
              <a:solidFill>
                <a:schemeClr val="dk1"/>
              </a:solidFill>
              <a:effectLst/>
              <a:latin typeface="+mn-lt"/>
              <a:ea typeface="+mn-ea"/>
              <a:cs typeface="+mn-cs"/>
            </a:rPr>
            <a:t>12,931,064</a:t>
          </a:r>
          <a:r>
            <a:rPr kumimoji="1" lang="ja-JP" altLang="ja-JP" sz="900" b="0" i="0" baseline="0">
              <a:solidFill>
                <a:schemeClr val="dk1"/>
              </a:solidFill>
              <a:effectLst/>
              <a:latin typeface="+mn-lt"/>
              <a:ea typeface="+mn-ea"/>
              <a:cs typeface="+mn-cs"/>
            </a:rPr>
            <a:t>千円（前年度比</a:t>
          </a:r>
          <a:r>
            <a:rPr kumimoji="1" lang="en-US" altLang="ja-JP" sz="900" b="0" i="0" baseline="0">
              <a:solidFill>
                <a:schemeClr val="dk1"/>
              </a:solidFill>
              <a:effectLst/>
              <a:latin typeface="+mn-lt"/>
              <a:ea typeface="+mn-ea"/>
              <a:cs typeface="+mn-cs"/>
            </a:rPr>
            <a:t>432,397</a:t>
          </a:r>
          <a:r>
            <a:rPr kumimoji="1" lang="ja-JP" altLang="ja-JP" sz="900" b="0" i="0" baseline="0">
              <a:solidFill>
                <a:schemeClr val="dk1"/>
              </a:solidFill>
              <a:effectLst/>
              <a:latin typeface="+mn-lt"/>
              <a:ea typeface="+mn-ea"/>
              <a:cs typeface="+mn-cs"/>
            </a:rPr>
            <a:t>千円増）</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実質収支額及び財政調整基金残高は共に前年度より増加した</a:t>
          </a:r>
          <a:r>
            <a:rPr kumimoji="1" lang="ja-JP" altLang="en-US" sz="900" b="0" i="0" baseline="0">
              <a:solidFill>
                <a:schemeClr val="dk1"/>
              </a:solidFill>
              <a:effectLst/>
              <a:latin typeface="+mn-lt"/>
              <a:ea typeface="+mn-ea"/>
              <a:cs typeface="+mn-cs"/>
            </a:rPr>
            <a:t>。それに伴い</a:t>
          </a:r>
          <a:r>
            <a:rPr kumimoji="1" lang="ja-JP" altLang="ja-JP" sz="900" b="0" i="0" baseline="0">
              <a:solidFill>
                <a:schemeClr val="dk1"/>
              </a:solidFill>
              <a:effectLst/>
              <a:latin typeface="+mn-lt"/>
              <a:ea typeface="+mn-ea"/>
              <a:cs typeface="+mn-cs"/>
            </a:rPr>
            <a:t>標準財政規模比における</a:t>
          </a:r>
          <a:r>
            <a:rPr kumimoji="1" lang="ja-JP" altLang="en-US" sz="900" b="0" i="0" baseline="0">
              <a:solidFill>
                <a:schemeClr val="dk1"/>
              </a:solidFill>
              <a:effectLst/>
              <a:latin typeface="+mn-lt"/>
              <a:ea typeface="+mn-ea"/>
              <a:cs typeface="+mn-cs"/>
            </a:rPr>
            <a:t>実質収支額及び財政調整基金残高も増加している。</a:t>
          </a:r>
          <a:r>
            <a:rPr kumimoji="1" lang="ja-JP" altLang="ja-JP" sz="900" b="0" i="0" baseline="0">
              <a:solidFill>
                <a:schemeClr val="dk1"/>
              </a:solidFill>
              <a:effectLst/>
              <a:latin typeface="+mn-lt"/>
              <a:ea typeface="+mn-ea"/>
              <a:cs typeface="+mn-cs"/>
            </a:rPr>
            <a:t>また、平成</a:t>
          </a:r>
          <a:r>
            <a:rPr kumimoji="1" lang="en-US" altLang="ja-JP" sz="900" b="0" i="0" baseline="0">
              <a:solidFill>
                <a:schemeClr val="dk1"/>
              </a:solidFill>
              <a:effectLst/>
              <a:latin typeface="+mn-lt"/>
              <a:ea typeface="+mn-ea"/>
              <a:cs typeface="+mn-cs"/>
            </a:rPr>
            <a:t>29</a:t>
          </a:r>
          <a:r>
            <a:rPr kumimoji="1" lang="ja-JP" altLang="ja-JP" sz="900" b="0" i="0" baseline="0">
              <a:solidFill>
                <a:schemeClr val="dk1"/>
              </a:solidFill>
              <a:effectLst/>
              <a:latin typeface="+mn-lt"/>
              <a:ea typeface="+mn-ea"/>
              <a:cs typeface="+mn-cs"/>
            </a:rPr>
            <a:t>年に発生した九州北部豪雨に係る災害復旧工事が平成</a:t>
          </a:r>
          <a:r>
            <a:rPr kumimoji="1" lang="en-US" altLang="ja-JP" sz="900" b="0" i="0" baseline="0">
              <a:solidFill>
                <a:schemeClr val="dk1"/>
              </a:solidFill>
              <a:effectLst/>
              <a:latin typeface="+mn-lt"/>
              <a:ea typeface="+mn-ea"/>
              <a:cs typeface="+mn-cs"/>
            </a:rPr>
            <a:t>30</a:t>
          </a:r>
          <a:r>
            <a:rPr kumimoji="1" lang="ja-JP" altLang="ja-JP" sz="900" b="0" i="0" baseline="0">
              <a:solidFill>
                <a:schemeClr val="dk1"/>
              </a:solidFill>
              <a:effectLst/>
              <a:latin typeface="+mn-lt"/>
              <a:ea typeface="+mn-ea"/>
              <a:cs typeface="+mn-cs"/>
            </a:rPr>
            <a:t>年度をピークに減少してきたこと及び小中学校の大規模建設事業が完了したことなどから、単年度収支が改善され、実質単年度収支の標準財政規模比は前年度比</a:t>
          </a:r>
          <a:r>
            <a:rPr kumimoji="1" lang="en-US" altLang="ja-JP" sz="900" b="0" i="0" baseline="0">
              <a:solidFill>
                <a:schemeClr val="dk1"/>
              </a:solidFill>
              <a:effectLst/>
              <a:latin typeface="+mn-lt"/>
              <a:ea typeface="+mn-ea"/>
              <a:cs typeface="+mn-cs"/>
            </a:rPr>
            <a:t>2.15</a:t>
          </a:r>
          <a:r>
            <a:rPr kumimoji="1" lang="ja-JP" altLang="ja-JP" sz="900" b="0" i="0" baseline="0">
              <a:solidFill>
                <a:schemeClr val="dk1"/>
              </a:solidFill>
              <a:effectLst/>
              <a:latin typeface="+mn-lt"/>
              <a:ea typeface="+mn-ea"/>
              <a:cs typeface="+mn-cs"/>
            </a:rPr>
            <a:t>ポイント増となった。</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赤字がないことから、実質赤字比率及び連結実質赤字比率はない。しかしながら、各公営事業会計の財源不足を補填する形で一般会計から多額の繰出しを行っているため、今後、公営企業特別会計については、独立採算制の原則に基づき経営努力と経費の節減等を進めることにより、繰出金等の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4" t="s">
        <v>79</v>
      </c>
      <c r="C1" s="384"/>
      <c r="D1" s="384"/>
      <c r="E1" s="384"/>
      <c r="F1" s="384"/>
      <c r="G1" s="384"/>
      <c r="H1" s="384"/>
      <c r="I1" s="384"/>
      <c r="J1" s="384"/>
      <c r="K1" s="384"/>
      <c r="L1" s="384"/>
      <c r="M1" s="384"/>
      <c r="N1" s="384"/>
      <c r="O1" s="384"/>
      <c r="P1" s="384"/>
      <c r="Q1" s="384"/>
      <c r="R1" s="384"/>
      <c r="S1" s="384"/>
      <c r="T1" s="384"/>
      <c r="U1" s="384"/>
      <c r="V1" s="384"/>
      <c r="W1" s="384"/>
      <c r="X1" s="384"/>
      <c r="Y1" s="384"/>
      <c r="Z1" s="384"/>
      <c r="AA1" s="384"/>
      <c r="AB1" s="384"/>
      <c r="AC1" s="384"/>
      <c r="AD1" s="384"/>
      <c r="AE1" s="384"/>
      <c r="AF1" s="384"/>
      <c r="AG1" s="384"/>
      <c r="AH1" s="384"/>
      <c r="AI1" s="384"/>
      <c r="AJ1" s="384"/>
      <c r="AK1" s="384"/>
      <c r="AL1" s="384"/>
      <c r="AM1" s="384"/>
      <c r="AN1" s="384"/>
      <c r="AO1" s="384"/>
      <c r="AP1" s="384"/>
      <c r="AQ1" s="384"/>
      <c r="AR1" s="384"/>
      <c r="AS1" s="384"/>
      <c r="AT1" s="384"/>
      <c r="AU1" s="384"/>
      <c r="AV1" s="384"/>
      <c r="AW1" s="384"/>
      <c r="AX1" s="384"/>
      <c r="AY1" s="384"/>
      <c r="AZ1" s="384"/>
      <c r="BA1" s="384"/>
      <c r="BB1" s="384"/>
      <c r="BC1" s="384"/>
      <c r="BD1" s="384"/>
      <c r="BE1" s="384"/>
      <c r="BF1" s="384"/>
      <c r="BG1" s="384"/>
      <c r="BH1" s="384"/>
      <c r="BI1" s="384"/>
      <c r="BJ1" s="384"/>
      <c r="BK1" s="384"/>
      <c r="BL1" s="384"/>
      <c r="BM1" s="384"/>
      <c r="BN1" s="384"/>
      <c r="BO1" s="384"/>
      <c r="BP1" s="384"/>
      <c r="BQ1" s="384"/>
      <c r="BR1" s="384"/>
      <c r="BS1" s="384"/>
      <c r="BT1" s="384"/>
      <c r="BU1" s="384"/>
      <c r="BV1" s="384"/>
      <c r="BW1" s="384"/>
      <c r="BX1" s="384"/>
      <c r="BY1" s="384"/>
      <c r="BZ1" s="384"/>
      <c r="CA1" s="384"/>
      <c r="CB1" s="384"/>
      <c r="CC1" s="384"/>
      <c r="CD1" s="384"/>
      <c r="CE1" s="384"/>
      <c r="CF1" s="384"/>
      <c r="CG1" s="384"/>
      <c r="CH1" s="384"/>
      <c r="CI1" s="384"/>
      <c r="CJ1" s="384"/>
      <c r="CK1" s="384"/>
      <c r="CL1" s="384"/>
      <c r="CM1" s="384"/>
      <c r="CN1" s="384"/>
      <c r="CO1" s="384"/>
      <c r="CP1" s="384"/>
      <c r="CQ1" s="384"/>
      <c r="CR1" s="384"/>
      <c r="CS1" s="384"/>
      <c r="CT1" s="384"/>
      <c r="CU1" s="384"/>
      <c r="CV1" s="384"/>
      <c r="CW1" s="384"/>
      <c r="CX1" s="384"/>
      <c r="CY1" s="384"/>
      <c r="CZ1" s="384"/>
      <c r="DA1" s="384"/>
      <c r="DB1" s="384"/>
      <c r="DC1" s="384"/>
      <c r="DD1" s="384"/>
      <c r="DE1" s="384"/>
      <c r="DF1" s="384"/>
      <c r="DG1" s="384"/>
      <c r="DH1" s="384"/>
      <c r="DI1" s="384"/>
      <c r="DJ1" s="178"/>
      <c r="DK1" s="178"/>
      <c r="DL1" s="178"/>
      <c r="DM1" s="178"/>
      <c r="DN1" s="178"/>
      <c r="DO1" s="178"/>
    </row>
    <row r="2" spans="1:119" ht="24.75" thickBot="1" x14ac:dyDescent="0.2">
      <c r="B2" s="179" t="s">
        <v>80</v>
      </c>
      <c r="C2" s="179"/>
      <c r="D2" s="180"/>
    </row>
    <row r="3" spans="1:119" ht="18.75" customHeight="1" thickBot="1" x14ac:dyDescent="0.2">
      <c r="A3" s="178"/>
      <c r="B3" s="385" t="s">
        <v>81</v>
      </c>
      <c r="C3" s="386"/>
      <c r="D3" s="386"/>
      <c r="E3" s="387"/>
      <c r="F3" s="387"/>
      <c r="G3" s="387"/>
      <c r="H3" s="387"/>
      <c r="I3" s="387"/>
      <c r="J3" s="387"/>
      <c r="K3" s="387"/>
      <c r="L3" s="387" t="s">
        <v>82</v>
      </c>
      <c r="M3" s="387"/>
      <c r="N3" s="387"/>
      <c r="O3" s="387"/>
      <c r="P3" s="387"/>
      <c r="Q3" s="387"/>
      <c r="R3" s="394"/>
      <c r="S3" s="394"/>
      <c r="T3" s="394"/>
      <c r="U3" s="394"/>
      <c r="V3" s="395"/>
      <c r="W3" s="369" t="s">
        <v>83</v>
      </c>
      <c r="X3" s="370"/>
      <c r="Y3" s="370"/>
      <c r="Z3" s="370"/>
      <c r="AA3" s="370"/>
      <c r="AB3" s="386"/>
      <c r="AC3" s="394" t="s">
        <v>84</v>
      </c>
      <c r="AD3" s="370"/>
      <c r="AE3" s="370"/>
      <c r="AF3" s="370"/>
      <c r="AG3" s="370"/>
      <c r="AH3" s="370"/>
      <c r="AI3" s="370"/>
      <c r="AJ3" s="370"/>
      <c r="AK3" s="370"/>
      <c r="AL3" s="371"/>
      <c r="AM3" s="369" t="s">
        <v>85</v>
      </c>
      <c r="AN3" s="370"/>
      <c r="AO3" s="370"/>
      <c r="AP3" s="370"/>
      <c r="AQ3" s="370"/>
      <c r="AR3" s="370"/>
      <c r="AS3" s="370"/>
      <c r="AT3" s="370"/>
      <c r="AU3" s="370"/>
      <c r="AV3" s="370"/>
      <c r="AW3" s="370"/>
      <c r="AX3" s="371"/>
      <c r="AY3" s="406" t="s">
        <v>1</v>
      </c>
      <c r="AZ3" s="407"/>
      <c r="BA3" s="407"/>
      <c r="BB3" s="407"/>
      <c r="BC3" s="407"/>
      <c r="BD3" s="407"/>
      <c r="BE3" s="407"/>
      <c r="BF3" s="407"/>
      <c r="BG3" s="407"/>
      <c r="BH3" s="407"/>
      <c r="BI3" s="407"/>
      <c r="BJ3" s="407"/>
      <c r="BK3" s="407"/>
      <c r="BL3" s="407"/>
      <c r="BM3" s="408"/>
      <c r="BN3" s="369" t="s">
        <v>86</v>
      </c>
      <c r="BO3" s="370"/>
      <c r="BP3" s="370"/>
      <c r="BQ3" s="370"/>
      <c r="BR3" s="370"/>
      <c r="BS3" s="370"/>
      <c r="BT3" s="370"/>
      <c r="BU3" s="371"/>
      <c r="BV3" s="369" t="s">
        <v>87</v>
      </c>
      <c r="BW3" s="370"/>
      <c r="BX3" s="370"/>
      <c r="BY3" s="370"/>
      <c r="BZ3" s="370"/>
      <c r="CA3" s="370"/>
      <c r="CB3" s="370"/>
      <c r="CC3" s="371"/>
      <c r="CD3" s="406" t="s">
        <v>1</v>
      </c>
      <c r="CE3" s="407"/>
      <c r="CF3" s="407"/>
      <c r="CG3" s="407"/>
      <c r="CH3" s="407"/>
      <c r="CI3" s="407"/>
      <c r="CJ3" s="407"/>
      <c r="CK3" s="407"/>
      <c r="CL3" s="407"/>
      <c r="CM3" s="407"/>
      <c r="CN3" s="407"/>
      <c r="CO3" s="407"/>
      <c r="CP3" s="407"/>
      <c r="CQ3" s="407"/>
      <c r="CR3" s="407"/>
      <c r="CS3" s="408"/>
      <c r="CT3" s="369" t="s">
        <v>88</v>
      </c>
      <c r="CU3" s="370"/>
      <c r="CV3" s="370"/>
      <c r="CW3" s="370"/>
      <c r="CX3" s="370"/>
      <c r="CY3" s="370"/>
      <c r="CZ3" s="370"/>
      <c r="DA3" s="371"/>
      <c r="DB3" s="369" t="s">
        <v>89</v>
      </c>
      <c r="DC3" s="370"/>
      <c r="DD3" s="370"/>
      <c r="DE3" s="370"/>
      <c r="DF3" s="370"/>
      <c r="DG3" s="370"/>
      <c r="DH3" s="370"/>
      <c r="DI3" s="371"/>
    </row>
    <row r="4" spans="1:119" ht="18.75" customHeight="1" x14ac:dyDescent="0.15">
      <c r="A4" s="178"/>
      <c r="B4" s="388"/>
      <c r="C4" s="389"/>
      <c r="D4" s="389"/>
      <c r="E4" s="390"/>
      <c r="F4" s="390"/>
      <c r="G4" s="390"/>
      <c r="H4" s="390"/>
      <c r="I4" s="390"/>
      <c r="J4" s="390"/>
      <c r="K4" s="390"/>
      <c r="L4" s="390"/>
      <c r="M4" s="390"/>
      <c r="N4" s="390"/>
      <c r="O4" s="390"/>
      <c r="P4" s="390"/>
      <c r="Q4" s="390"/>
      <c r="R4" s="396"/>
      <c r="S4" s="396"/>
      <c r="T4" s="396"/>
      <c r="U4" s="396"/>
      <c r="V4" s="397"/>
      <c r="W4" s="400"/>
      <c r="X4" s="401"/>
      <c r="Y4" s="401"/>
      <c r="Z4" s="401"/>
      <c r="AA4" s="401"/>
      <c r="AB4" s="389"/>
      <c r="AC4" s="396"/>
      <c r="AD4" s="401"/>
      <c r="AE4" s="401"/>
      <c r="AF4" s="401"/>
      <c r="AG4" s="401"/>
      <c r="AH4" s="401"/>
      <c r="AI4" s="401"/>
      <c r="AJ4" s="401"/>
      <c r="AK4" s="401"/>
      <c r="AL4" s="404"/>
      <c r="AM4" s="402"/>
      <c r="AN4" s="403"/>
      <c r="AO4" s="403"/>
      <c r="AP4" s="403"/>
      <c r="AQ4" s="403"/>
      <c r="AR4" s="403"/>
      <c r="AS4" s="403"/>
      <c r="AT4" s="403"/>
      <c r="AU4" s="403"/>
      <c r="AV4" s="403"/>
      <c r="AW4" s="403"/>
      <c r="AX4" s="405"/>
      <c r="AY4" s="372" t="s">
        <v>90</v>
      </c>
      <c r="AZ4" s="373"/>
      <c r="BA4" s="373"/>
      <c r="BB4" s="373"/>
      <c r="BC4" s="373"/>
      <c r="BD4" s="373"/>
      <c r="BE4" s="373"/>
      <c r="BF4" s="373"/>
      <c r="BG4" s="373"/>
      <c r="BH4" s="373"/>
      <c r="BI4" s="373"/>
      <c r="BJ4" s="373"/>
      <c r="BK4" s="373"/>
      <c r="BL4" s="373"/>
      <c r="BM4" s="374"/>
      <c r="BN4" s="375">
        <v>24628870</v>
      </c>
      <c r="BO4" s="376"/>
      <c r="BP4" s="376"/>
      <c r="BQ4" s="376"/>
      <c r="BR4" s="376"/>
      <c r="BS4" s="376"/>
      <c r="BT4" s="376"/>
      <c r="BU4" s="377"/>
      <c r="BV4" s="375">
        <v>27034681</v>
      </c>
      <c r="BW4" s="376"/>
      <c r="BX4" s="376"/>
      <c r="BY4" s="376"/>
      <c r="BZ4" s="376"/>
      <c r="CA4" s="376"/>
      <c r="CB4" s="376"/>
      <c r="CC4" s="377"/>
      <c r="CD4" s="378" t="s">
        <v>91</v>
      </c>
      <c r="CE4" s="379"/>
      <c r="CF4" s="379"/>
      <c r="CG4" s="379"/>
      <c r="CH4" s="379"/>
      <c r="CI4" s="379"/>
      <c r="CJ4" s="379"/>
      <c r="CK4" s="379"/>
      <c r="CL4" s="379"/>
      <c r="CM4" s="379"/>
      <c r="CN4" s="379"/>
      <c r="CO4" s="379"/>
      <c r="CP4" s="379"/>
      <c r="CQ4" s="379"/>
      <c r="CR4" s="379"/>
      <c r="CS4" s="380"/>
      <c r="CT4" s="381">
        <v>5.8</v>
      </c>
      <c r="CU4" s="382"/>
      <c r="CV4" s="382"/>
      <c r="CW4" s="382"/>
      <c r="CX4" s="382"/>
      <c r="CY4" s="382"/>
      <c r="CZ4" s="382"/>
      <c r="DA4" s="383"/>
      <c r="DB4" s="381">
        <v>3.6</v>
      </c>
      <c r="DC4" s="382"/>
      <c r="DD4" s="382"/>
      <c r="DE4" s="382"/>
      <c r="DF4" s="382"/>
      <c r="DG4" s="382"/>
      <c r="DH4" s="382"/>
      <c r="DI4" s="383"/>
    </row>
    <row r="5" spans="1:119" ht="18.75" customHeight="1" x14ac:dyDescent="0.15">
      <c r="A5" s="178"/>
      <c r="B5" s="391"/>
      <c r="C5" s="392"/>
      <c r="D5" s="392"/>
      <c r="E5" s="393"/>
      <c r="F5" s="393"/>
      <c r="G5" s="393"/>
      <c r="H5" s="393"/>
      <c r="I5" s="393"/>
      <c r="J5" s="393"/>
      <c r="K5" s="393"/>
      <c r="L5" s="393"/>
      <c r="M5" s="393"/>
      <c r="N5" s="393"/>
      <c r="O5" s="393"/>
      <c r="P5" s="393"/>
      <c r="Q5" s="393"/>
      <c r="R5" s="398"/>
      <c r="S5" s="398"/>
      <c r="T5" s="398"/>
      <c r="U5" s="398"/>
      <c r="V5" s="399"/>
      <c r="W5" s="402"/>
      <c r="X5" s="403"/>
      <c r="Y5" s="403"/>
      <c r="Z5" s="403"/>
      <c r="AA5" s="403"/>
      <c r="AB5" s="392"/>
      <c r="AC5" s="398"/>
      <c r="AD5" s="403"/>
      <c r="AE5" s="403"/>
      <c r="AF5" s="403"/>
      <c r="AG5" s="403"/>
      <c r="AH5" s="403"/>
      <c r="AI5" s="403"/>
      <c r="AJ5" s="403"/>
      <c r="AK5" s="403"/>
      <c r="AL5" s="405"/>
      <c r="AM5" s="441" t="s">
        <v>92</v>
      </c>
      <c r="AN5" s="442"/>
      <c r="AO5" s="442"/>
      <c r="AP5" s="442"/>
      <c r="AQ5" s="442"/>
      <c r="AR5" s="442"/>
      <c r="AS5" s="442"/>
      <c r="AT5" s="443"/>
      <c r="AU5" s="444" t="s">
        <v>93</v>
      </c>
      <c r="AV5" s="445"/>
      <c r="AW5" s="445"/>
      <c r="AX5" s="445"/>
      <c r="AY5" s="446" t="s">
        <v>94</v>
      </c>
      <c r="AZ5" s="447"/>
      <c r="BA5" s="447"/>
      <c r="BB5" s="447"/>
      <c r="BC5" s="447"/>
      <c r="BD5" s="447"/>
      <c r="BE5" s="447"/>
      <c r="BF5" s="447"/>
      <c r="BG5" s="447"/>
      <c r="BH5" s="447"/>
      <c r="BI5" s="447"/>
      <c r="BJ5" s="447"/>
      <c r="BK5" s="447"/>
      <c r="BL5" s="447"/>
      <c r="BM5" s="448"/>
      <c r="BN5" s="412">
        <v>23803541</v>
      </c>
      <c r="BO5" s="413"/>
      <c r="BP5" s="413"/>
      <c r="BQ5" s="413"/>
      <c r="BR5" s="413"/>
      <c r="BS5" s="413"/>
      <c r="BT5" s="413"/>
      <c r="BU5" s="414"/>
      <c r="BV5" s="412">
        <v>26358945</v>
      </c>
      <c r="BW5" s="413"/>
      <c r="BX5" s="413"/>
      <c r="BY5" s="413"/>
      <c r="BZ5" s="413"/>
      <c r="CA5" s="413"/>
      <c r="CB5" s="413"/>
      <c r="CC5" s="414"/>
      <c r="CD5" s="415" t="s">
        <v>95</v>
      </c>
      <c r="CE5" s="416"/>
      <c r="CF5" s="416"/>
      <c r="CG5" s="416"/>
      <c r="CH5" s="416"/>
      <c r="CI5" s="416"/>
      <c r="CJ5" s="416"/>
      <c r="CK5" s="416"/>
      <c r="CL5" s="416"/>
      <c r="CM5" s="416"/>
      <c r="CN5" s="416"/>
      <c r="CO5" s="416"/>
      <c r="CP5" s="416"/>
      <c r="CQ5" s="416"/>
      <c r="CR5" s="416"/>
      <c r="CS5" s="417"/>
      <c r="CT5" s="409">
        <v>89</v>
      </c>
      <c r="CU5" s="410"/>
      <c r="CV5" s="410"/>
      <c r="CW5" s="410"/>
      <c r="CX5" s="410"/>
      <c r="CY5" s="410"/>
      <c r="CZ5" s="410"/>
      <c r="DA5" s="411"/>
      <c r="DB5" s="409">
        <v>90.6</v>
      </c>
      <c r="DC5" s="410"/>
      <c r="DD5" s="410"/>
      <c r="DE5" s="410"/>
      <c r="DF5" s="410"/>
      <c r="DG5" s="410"/>
      <c r="DH5" s="410"/>
      <c r="DI5" s="411"/>
    </row>
    <row r="6" spans="1:119" ht="18.75" customHeight="1" x14ac:dyDescent="0.15">
      <c r="A6" s="178"/>
      <c r="B6" s="418" t="s">
        <v>96</v>
      </c>
      <c r="C6" s="419"/>
      <c r="D6" s="419"/>
      <c r="E6" s="420"/>
      <c r="F6" s="420"/>
      <c r="G6" s="420"/>
      <c r="H6" s="420"/>
      <c r="I6" s="420"/>
      <c r="J6" s="420"/>
      <c r="K6" s="420"/>
      <c r="L6" s="420" t="s">
        <v>97</v>
      </c>
      <c r="M6" s="420"/>
      <c r="N6" s="420"/>
      <c r="O6" s="420"/>
      <c r="P6" s="420"/>
      <c r="Q6" s="420"/>
      <c r="R6" s="424"/>
      <c r="S6" s="424"/>
      <c r="T6" s="424"/>
      <c r="U6" s="424"/>
      <c r="V6" s="425"/>
      <c r="W6" s="428" t="s">
        <v>98</v>
      </c>
      <c r="X6" s="429"/>
      <c r="Y6" s="429"/>
      <c r="Z6" s="429"/>
      <c r="AA6" s="429"/>
      <c r="AB6" s="419"/>
      <c r="AC6" s="432" t="s">
        <v>99</v>
      </c>
      <c r="AD6" s="433"/>
      <c r="AE6" s="433"/>
      <c r="AF6" s="433"/>
      <c r="AG6" s="433"/>
      <c r="AH6" s="433"/>
      <c r="AI6" s="433"/>
      <c r="AJ6" s="433"/>
      <c r="AK6" s="433"/>
      <c r="AL6" s="434"/>
      <c r="AM6" s="441" t="s">
        <v>100</v>
      </c>
      <c r="AN6" s="442"/>
      <c r="AO6" s="442"/>
      <c r="AP6" s="442"/>
      <c r="AQ6" s="442"/>
      <c r="AR6" s="442"/>
      <c r="AS6" s="442"/>
      <c r="AT6" s="443"/>
      <c r="AU6" s="444" t="s">
        <v>101</v>
      </c>
      <c r="AV6" s="445"/>
      <c r="AW6" s="445"/>
      <c r="AX6" s="445"/>
      <c r="AY6" s="446" t="s">
        <v>102</v>
      </c>
      <c r="AZ6" s="447"/>
      <c r="BA6" s="447"/>
      <c r="BB6" s="447"/>
      <c r="BC6" s="447"/>
      <c r="BD6" s="447"/>
      <c r="BE6" s="447"/>
      <c r="BF6" s="447"/>
      <c r="BG6" s="447"/>
      <c r="BH6" s="447"/>
      <c r="BI6" s="447"/>
      <c r="BJ6" s="447"/>
      <c r="BK6" s="447"/>
      <c r="BL6" s="447"/>
      <c r="BM6" s="448"/>
      <c r="BN6" s="412">
        <v>825329</v>
      </c>
      <c r="BO6" s="413"/>
      <c r="BP6" s="413"/>
      <c r="BQ6" s="413"/>
      <c r="BR6" s="413"/>
      <c r="BS6" s="413"/>
      <c r="BT6" s="413"/>
      <c r="BU6" s="414"/>
      <c r="BV6" s="412">
        <v>675736</v>
      </c>
      <c r="BW6" s="413"/>
      <c r="BX6" s="413"/>
      <c r="BY6" s="413"/>
      <c r="BZ6" s="413"/>
      <c r="CA6" s="413"/>
      <c r="CB6" s="413"/>
      <c r="CC6" s="414"/>
      <c r="CD6" s="415" t="s">
        <v>103</v>
      </c>
      <c r="CE6" s="416"/>
      <c r="CF6" s="416"/>
      <c r="CG6" s="416"/>
      <c r="CH6" s="416"/>
      <c r="CI6" s="416"/>
      <c r="CJ6" s="416"/>
      <c r="CK6" s="416"/>
      <c r="CL6" s="416"/>
      <c r="CM6" s="416"/>
      <c r="CN6" s="416"/>
      <c r="CO6" s="416"/>
      <c r="CP6" s="416"/>
      <c r="CQ6" s="416"/>
      <c r="CR6" s="416"/>
      <c r="CS6" s="417"/>
      <c r="CT6" s="449">
        <v>92</v>
      </c>
      <c r="CU6" s="450"/>
      <c r="CV6" s="450"/>
      <c r="CW6" s="450"/>
      <c r="CX6" s="450"/>
      <c r="CY6" s="450"/>
      <c r="CZ6" s="450"/>
      <c r="DA6" s="451"/>
      <c r="DB6" s="449">
        <v>93.3</v>
      </c>
      <c r="DC6" s="450"/>
      <c r="DD6" s="450"/>
      <c r="DE6" s="450"/>
      <c r="DF6" s="450"/>
      <c r="DG6" s="450"/>
      <c r="DH6" s="450"/>
      <c r="DI6" s="451"/>
    </row>
    <row r="7" spans="1:119" ht="18.75" customHeight="1" x14ac:dyDescent="0.15">
      <c r="A7" s="178"/>
      <c r="B7" s="388"/>
      <c r="C7" s="389"/>
      <c r="D7" s="389"/>
      <c r="E7" s="390"/>
      <c r="F7" s="390"/>
      <c r="G7" s="390"/>
      <c r="H7" s="390"/>
      <c r="I7" s="390"/>
      <c r="J7" s="390"/>
      <c r="K7" s="390"/>
      <c r="L7" s="390"/>
      <c r="M7" s="390"/>
      <c r="N7" s="390"/>
      <c r="O7" s="390"/>
      <c r="P7" s="390"/>
      <c r="Q7" s="390"/>
      <c r="R7" s="396"/>
      <c r="S7" s="396"/>
      <c r="T7" s="396"/>
      <c r="U7" s="396"/>
      <c r="V7" s="397"/>
      <c r="W7" s="400"/>
      <c r="X7" s="401"/>
      <c r="Y7" s="401"/>
      <c r="Z7" s="401"/>
      <c r="AA7" s="401"/>
      <c r="AB7" s="389"/>
      <c r="AC7" s="435"/>
      <c r="AD7" s="436"/>
      <c r="AE7" s="436"/>
      <c r="AF7" s="436"/>
      <c r="AG7" s="436"/>
      <c r="AH7" s="436"/>
      <c r="AI7" s="436"/>
      <c r="AJ7" s="436"/>
      <c r="AK7" s="436"/>
      <c r="AL7" s="437"/>
      <c r="AM7" s="441" t="s">
        <v>104</v>
      </c>
      <c r="AN7" s="442"/>
      <c r="AO7" s="442"/>
      <c r="AP7" s="442"/>
      <c r="AQ7" s="442"/>
      <c r="AR7" s="442"/>
      <c r="AS7" s="442"/>
      <c r="AT7" s="443"/>
      <c r="AU7" s="444" t="s">
        <v>93</v>
      </c>
      <c r="AV7" s="445"/>
      <c r="AW7" s="445"/>
      <c r="AX7" s="445"/>
      <c r="AY7" s="446" t="s">
        <v>105</v>
      </c>
      <c r="AZ7" s="447"/>
      <c r="BA7" s="447"/>
      <c r="BB7" s="447"/>
      <c r="BC7" s="447"/>
      <c r="BD7" s="447"/>
      <c r="BE7" s="447"/>
      <c r="BF7" s="447"/>
      <c r="BG7" s="447"/>
      <c r="BH7" s="447"/>
      <c r="BI7" s="447"/>
      <c r="BJ7" s="447"/>
      <c r="BK7" s="447"/>
      <c r="BL7" s="447"/>
      <c r="BM7" s="448"/>
      <c r="BN7" s="412">
        <v>79433</v>
      </c>
      <c r="BO7" s="413"/>
      <c r="BP7" s="413"/>
      <c r="BQ7" s="413"/>
      <c r="BR7" s="413"/>
      <c r="BS7" s="413"/>
      <c r="BT7" s="413"/>
      <c r="BU7" s="414"/>
      <c r="BV7" s="412">
        <v>223190</v>
      </c>
      <c r="BW7" s="413"/>
      <c r="BX7" s="413"/>
      <c r="BY7" s="413"/>
      <c r="BZ7" s="413"/>
      <c r="CA7" s="413"/>
      <c r="CB7" s="413"/>
      <c r="CC7" s="414"/>
      <c r="CD7" s="415" t="s">
        <v>106</v>
      </c>
      <c r="CE7" s="416"/>
      <c r="CF7" s="416"/>
      <c r="CG7" s="416"/>
      <c r="CH7" s="416"/>
      <c r="CI7" s="416"/>
      <c r="CJ7" s="416"/>
      <c r="CK7" s="416"/>
      <c r="CL7" s="416"/>
      <c r="CM7" s="416"/>
      <c r="CN7" s="416"/>
      <c r="CO7" s="416"/>
      <c r="CP7" s="416"/>
      <c r="CQ7" s="416"/>
      <c r="CR7" s="416"/>
      <c r="CS7" s="417"/>
      <c r="CT7" s="412">
        <v>12931064</v>
      </c>
      <c r="CU7" s="413"/>
      <c r="CV7" s="413"/>
      <c r="CW7" s="413"/>
      <c r="CX7" s="413"/>
      <c r="CY7" s="413"/>
      <c r="CZ7" s="413"/>
      <c r="DA7" s="414"/>
      <c r="DB7" s="412">
        <v>12498667</v>
      </c>
      <c r="DC7" s="413"/>
      <c r="DD7" s="413"/>
      <c r="DE7" s="413"/>
      <c r="DF7" s="413"/>
      <c r="DG7" s="413"/>
      <c r="DH7" s="413"/>
      <c r="DI7" s="414"/>
    </row>
    <row r="8" spans="1:119" ht="18.75" customHeight="1" thickBot="1" x14ac:dyDescent="0.2">
      <c r="A8" s="178"/>
      <c r="B8" s="421"/>
      <c r="C8" s="422"/>
      <c r="D8" s="422"/>
      <c r="E8" s="423"/>
      <c r="F8" s="423"/>
      <c r="G8" s="423"/>
      <c r="H8" s="423"/>
      <c r="I8" s="423"/>
      <c r="J8" s="423"/>
      <c r="K8" s="423"/>
      <c r="L8" s="423"/>
      <c r="M8" s="423"/>
      <c r="N8" s="423"/>
      <c r="O8" s="423"/>
      <c r="P8" s="423"/>
      <c r="Q8" s="423"/>
      <c r="R8" s="426"/>
      <c r="S8" s="426"/>
      <c r="T8" s="426"/>
      <c r="U8" s="426"/>
      <c r="V8" s="427"/>
      <c r="W8" s="430"/>
      <c r="X8" s="431"/>
      <c r="Y8" s="431"/>
      <c r="Z8" s="431"/>
      <c r="AA8" s="431"/>
      <c r="AB8" s="422"/>
      <c r="AC8" s="438"/>
      <c r="AD8" s="439"/>
      <c r="AE8" s="439"/>
      <c r="AF8" s="439"/>
      <c r="AG8" s="439"/>
      <c r="AH8" s="439"/>
      <c r="AI8" s="439"/>
      <c r="AJ8" s="439"/>
      <c r="AK8" s="439"/>
      <c r="AL8" s="440"/>
      <c r="AM8" s="441" t="s">
        <v>107</v>
      </c>
      <c r="AN8" s="442"/>
      <c r="AO8" s="442"/>
      <c r="AP8" s="442"/>
      <c r="AQ8" s="442"/>
      <c r="AR8" s="442"/>
      <c r="AS8" s="442"/>
      <c r="AT8" s="443"/>
      <c r="AU8" s="444" t="s">
        <v>108</v>
      </c>
      <c r="AV8" s="445"/>
      <c r="AW8" s="445"/>
      <c r="AX8" s="445"/>
      <c r="AY8" s="446" t="s">
        <v>109</v>
      </c>
      <c r="AZ8" s="447"/>
      <c r="BA8" s="447"/>
      <c r="BB8" s="447"/>
      <c r="BC8" s="447"/>
      <c r="BD8" s="447"/>
      <c r="BE8" s="447"/>
      <c r="BF8" s="447"/>
      <c r="BG8" s="447"/>
      <c r="BH8" s="447"/>
      <c r="BI8" s="447"/>
      <c r="BJ8" s="447"/>
      <c r="BK8" s="447"/>
      <c r="BL8" s="447"/>
      <c r="BM8" s="448"/>
      <c r="BN8" s="412">
        <v>745896</v>
      </c>
      <c r="BO8" s="413"/>
      <c r="BP8" s="413"/>
      <c r="BQ8" s="413"/>
      <c r="BR8" s="413"/>
      <c r="BS8" s="413"/>
      <c r="BT8" s="413"/>
      <c r="BU8" s="414"/>
      <c r="BV8" s="412">
        <v>452546</v>
      </c>
      <c r="BW8" s="413"/>
      <c r="BX8" s="413"/>
      <c r="BY8" s="413"/>
      <c r="BZ8" s="413"/>
      <c r="CA8" s="413"/>
      <c r="CB8" s="413"/>
      <c r="CC8" s="414"/>
      <c r="CD8" s="415" t="s">
        <v>110</v>
      </c>
      <c r="CE8" s="416"/>
      <c r="CF8" s="416"/>
      <c r="CG8" s="416"/>
      <c r="CH8" s="416"/>
      <c r="CI8" s="416"/>
      <c r="CJ8" s="416"/>
      <c r="CK8" s="416"/>
      <c r="CL8" s="416"/>
      <c r="CM8" s="416"/>
      <c r="CN8" s="416"/>
      <c r="CO8" s="416"/>
      <c r="CP8" s="416"/>
      <c r="CQ8" s="416"/>
      <c r="CR8" s="416"/>
      <c r="CS8" s="417"/>
      <c r="CT8" s="452">
        <v>0.22</v>
      </c>
      <c r="CU8" s="453"/>
      <c r="CV8" s="453"/>
      <c r="CW8" s="453"/>
      <c r="CX8" s="453"/>
      <c r="CY8" s="453"/>
      <c r="CZ8" s="453"/>
      <c r="DA8" s="454"/>
      <c r="DB8" s="452">
        <v>0.22</v>
      </c>
      <c r="DC8" s="453"/>
      <c r="DD8" s="453"/>
      <c r="DE8" s="453"/>
      <c r="DF8" s="453"/>
      <c r="DG8" s="453"/>
      <c r="DH8" s="453"/>
      <c r="DI8" s="454"/>
    </row>
    <row r="9" spans="1:119" ht="18.75" customHeight="1" thickBot="1" x14ac:dyDescent="0.2">
      <c r="A9" s="178"/>
      <c r="B9" s="406" t="s">
        <v>111</v>
      </c>
      <c r="C9" s="407"/>
      <c r="D9" s="407"/>
      <c r="E9" s="407"/>
      <c r="F9" s="407"/>
      <c r="G9" s="407"/>
      <c r="H9" s="407"/>
      <c r="I9" s="407"/>
      <c r="J9" s="407"/>
      <c r="K9" s="455"/>
      <c r="L9" s="456" t="s">
        <v>112</v>
      </c>
      <c r="M9" s="457"/>
      <c r="N9" s="457"/>
      <c r="O9" s="457"/>
      <c r="P9" s="457"/>
      <c r="Q9" s="458"/>
      <c r="R9" s="459">
        <v>24948</v>
      </c>
      <c r="S9" s="460"/>
      <c r="T9" s="460"/>
      <c r="U9" s="460"/>
      <c r="V9" s="461"/>
      <c r="W9" s="369" t="s">
        <v>113</v>
      </c>
      <c r="X9" s="370"/>
      <c r="Y9" s="370"/>
      <c r="Z9" s="370"/>
      <c r="AA9" s="370"/>
      <c r="AB9" s="370"/>
      <c r="AC9" s="370"/>
      <c r="AD9" s="370"/>
      <c r="AE9" s="370"/>
      <c r="AF9" s="370"/>
      <c r="AG9" s="370"/>
      <c r="AH9" s="370"/>
      <c r="AI9" s="370"/>
      <c r="AJ9" s="370"/>
      <c r="AK9" s="370"/>
      <c r="AL9" s="371"/>
      <c r="AM9" s="441" t="s">
        <v>114</v>
      </c>
      <c r="AN9" s="442"/>
      <c r="AO9" s="442"/>
      <c r="AP9" s="442"/>
      <c r="AQ9" s="442"/>
      <c r="AR9" s="442"/>
      <c r="AS9" s="442"/>
      <c r="AT9" s="443"/>
      <c r="AU9" s="444" t="s">
        <v>93</v>
      </c>
      <c r="AV9" s="445"/>
      <c r="AW9" s="445"/>
      <c r="AX9" s="445"/>
      <c r="AY9" s="446" t="s">
        <v>115</v>
      </c>
      <c r="AZ9" s="447"/>
      <c r="BA9" s="447"/>
      <c r="BB9" s="447"/>
      <c r="BC9" s="447"/>
      <c r="BD9" s="447"/>
      <c r="BE9" s="447"/>
      <c r="BF9" s="447"/>
      <c r="BG9" s="447"/>
      <c r="BH9" s="447"/>
      <c r="BI9" s="447"/>
      <c r="BJ9" s="447"/>
      <c r="BK9" s="447"/>
      <c r="BL9" s="447"/>
      <c r="BM9" s="448"/>
      <c r="BN9" s="412">
        <v>293350</v>
      </c>
      <c r="BO9" s="413"/>
      <c r="BP9" s="413"/>
      <c r="BQ9" s="413"/>
      <c r="BR9" s="413"/>
      <c r="BS9" s="413"/>
      <c r="BT9" s="413"/>
      <c r="BU9" s="414"/>
      <c r="BV9" s="412">
        <v>5895</v>
      </c>
      <c r="BW9" s="413"/>
      <c r="BX9" s="413"/>
      <c r="BY9" s="413"/>
      <c r="BZ9" s="413"/>
      <c r="CA9" s="413"/>
      <c r="CB9" s="413"/>
      <c r="CC9" s="414"/>
      <c r="CD9" s="415" t="s">
        <v>116</v>
      </c>
      <c r="CE9" s="416"/>
      <c r="CF9" s="416"/>
      <c r="CG9" s="416"/>
      <c r="CH9" s="416"/>
      <c r="CI9" s="416"/>
      <c r="CJ9" s="416"/>
      <c r="CK9" s="416"/>
      <c r="CL9" s="416"/>
      <c r="CM9" s="416"/>
      <c r="CN9" s="416"/>
      <c r="CO9" s="416"/>
      <c r="CP9" s="416"/>
      <c r="CQ9" s="416"/>
      <c r="CR9" s="416"/>
      <c r="CS9" s="417"/>
      <c r="CT9" s="409">
        <v>18.3</v>
      </c>
      <c r="CU9" s="410"/>
      <c r="CV9" s="410"/>
      <c r="CW9" s="410"/>
      <c r="CX9" s="410"/>
      <c r="CY9" s="410"/>
      <c r="CZ9" s="410"/>
      <c r="DA9" s="411"/>
      <c r="DB9" s="409">
        <v>18.5</v>
      </c>
      <c r="DC9" s="410"/>
      <c r="DD9" s="410"/>
      <c r="DE9" s="410"/>
      <c r="DF9" s="410"/>
      <c r="DG9" s="410"/>
      <c r="DH9" s="410"/>
      <c r="DI9" s="411"/>
    </row>
    <row r="10" spans="1:119" ht="18.75" customHeight="1" thickBot="1" x14ac:dyDescent="0.2">
      <c r="A10" s="178"/>
      <c r="B10" s="406"/>
      <c r="C10" s="407"/>
      <c r="D10" s="407"/>
      <c r="E10" s="407"/>
      <c r="F10" s="407"/>
      <c r="G10" s="407"/>
      <c r="H10" s="407"/>
      <c r="I10" s="407"/>
      <c r="J10" s="407"/>
      <c r="K10" s="455"/>
      <c r="L10" s="462" t="s">
        <v>117</v>
      </c>
      <c r="M10" s="442"/>
      <c r="N10" s="442"/>
      <c r="O10" s="442"/>
      <c r="P10" s="442"/>
      <c r="Q10" s="443"/>
      <c r="R10" s="463">
        <v>27103</v>
      </c>
      <c r="S10" s="464"/>
      <c r="T10" s="464"/>
      <c r="U10" s="464"/>
      <c r="V10" s="465"/>
      <c r="W10" s="400"/>
      <c r="X10" s="401"/>
      <c r="Y10" s="401"/>
      <c r="Z10" s="401"/>
      <c r="AA10" s="401"/>
      <c r="AB10" s="401"/>
      <c r="AC10" s="401"/>
      <c r="AD10" s="401"/>
      <c r="AE10" s="401"/>
      <c r="AF10" s="401"/>
      <c r="AG10" s="401"/>
      <c r="AH10" s="401"/>
      <c r="AI10" s="401"/>
      <c r="AJ10" s="401"/>
      <c r="AK10" s="401"/>
      <c r="AL10" s="404"/>
      <c r="AM10" s="441" t="s">
        <v>118</v>
      </c>
      <c r="AN10" s="442"/>
      <c r="AO10" s="442"/>
      <c r="AP10" s="442"/>
      <c r="AQ10" s="442"/>
      <c r="AR10" s="442"/>
      <c r="AS10" s="442"/>
      <c r="AT10" s="443"/>
      <c r="AU10" s="444" t="s">
        <v>119</v>
      </c>
      <c r="AV10" s="445"/>
      <c r="AW10" s="445"/>
      <c r="AX10" s="445"/>
      <c r="AY10" s="446" t="s">
        <v>120</v>
      </c>
      <c r="AZ10" s="447"/>
      <c r="BA10" s="447"/>
      <c r="BB10" s="447"/>
      <c r="BC10" s="447"/>
      <c r="BD10" s="447"/>
      <c r="BE10" s="447"/>
      <c r="BF10" s="447"/>
      <c r="BG10" s="447"/>
      <c r="BH10" s="447"/>
      <c r="BI10" s="447"/>
      <c r="BJ10" s="447"/>
      <c r="BK10" s="447"/>
      <c r="BL10" s="447"/>
      <c r="BM10" s="448"/>
      <c r="BN10" s="412">
        <v>250192</v>
      </c>
      <c r="BO10" s="413"/>
      <c r="BP10" s="413"/>
      <c r="BQ10" s="413"/>
      <c r="BR10" s="413"/>
      <c r="BS10" s="413"/>
      <c r="BT10" s="413"/>
      <c r="BU10" s="414"/>
      <c r="BV10" s="412">
        <v>250261</v>
      </c>
      <c r="BW10" s="413"/>
      <c r="BX10" s="413"/>
      <c r="BY10" s="413"/>
      <c r="BZ10" s="413"/>
      <c r="CA10" s="413"/>
      <c r="CB10" s="413"/>
      <c r="CC10" s="41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6"/>
      <c r="C11" s="407"/>
      <c r="D11" s="407"/>
      <c r="E11" s="407"/>
      <c r="F11" s="407"/>
      <c r="G11" s="407"/>
      <c r="H11" s="407"/>
      <c r="I11" s="407"/>
      <c r="J11" s="407"/>
      <c r="K11" s="455"/>
      <c r="L11" s="466" t="s">
        <v>122</v>
      </c>
      <c r="M11" s="467"/>
      <c r="N11" s="467"/>
      <c r="O11" s="467"/>
      <c r="P11" s="467"/>
      <c r="Q11" s="468"/>
      <c r="R11" s="469" t="s">
        <v>123</v>
      </c>
      <c r="S11" s="470"/>
      <c r="T11" s="470"/>
      <c r="U11" s="470"/>
      <c r="V11" s="471"/>
      <c r="W11" s="400"/>
      <c r="X11" s="401"/>
      <c r="Y11" s="401"/>
      <c r="Z11" s="401"/>
      <c r="AA11" s="401"/>
      <c r="AB11" s="401"/>
      <c r="AC11" s="401"/>
      <c r="AD11" s="401"/>
      <c r="AE11" s="401"/>
      <c r="AF11" s="401"/>
      <c r="AG11" s="401"/>
      <c r="AH11" s="401"/>
      <c r="AI11" s="401"/>
      <c r="AJ11" s="401"/>
      <c r="AK11" s="401"/>
      <c r="AL11" s="404"/>
      <c r="AM11" s="441" t="s">
        <v>124</v>
      </c>
      <c r="AN11" s="442"/>
      <c r="AO11" s="442"/>
      <c r="AP11" s="442"/>
      <c r="AQ11" s="442"/>
      <c r="AR11" s="442"/>
      <c r="AS11" s="442"/>
      <c r="AT11" s="443"/>
      <c r="AU11" s="444" t="s">
        <v>101</v>
      </c>
      <c r="AV11" s="445"/>
      <c r="AW11" s="445"/>
      <c r="AX11" s="445"/>
      <c r="AY11" s="446" t="s">
        <v>125</v>
      </c>
      <c r="AZ11" s="447"/>
      <c r="BA11" s="447"/>
      <c r="BB11" s="447"/>
      <c r="BC11" s="447"/>
      <c r="BD11" s="447"/>
      <c r="BE11" s="447"/>
      <c r="BF11" s="447"/>
      <c r="BG11" s="447"/>
      <c r="BH11" s="447"/>
      <c r="BI11" s="447"/>
      <c r="BJ11" s="447"/>
      <c r="BK11" s="447"/>
      <c r="BL11" s="447"/>
      <c r="BM11" s="448"/>
      <c r="BN11" s="412">
        <v>0</v>
      </c>
      <c r="BO11" s="413"/>
      <c r="BP11" s="413"/>
      <c r="BQ11" s="413"/>
      <c r="BR11" s="413"/>
      <c r="BS11" s="413"/>
      <c r="BT11" s="413"/>
      <c r="BU11" s="414"/>
      <c r="BV11" s="412">
        <v>0</v>
      </c>
      <c r="BW11" s="413"/>
      <c r="BX11" s="413"/>
      <c r="BY11" s="413"/>
      <c r="BZ11" s="413"/>
      <c r="CA11" s="413"/>
      <c r="CB11" s="413"/>
      <c r="CC11" s="414"/>
      <c r="CD11" s="415" t="s">
        <v>126</v>
      </c>
      <c r="CE11" s="416"/>
      <c r="CF11" s="416"/>
      <c r="CG11" s="416"/>
      <c r="CH11" s="416"/>
      <c r="CI11" s="416"/>
      <c r="CJ11" s="416"/>
      <c r="CK11" s="416"/>
      <c r="CL11" s="416"/>
      <c r="CM11" s="416"/>
      <c r="CN11" s="416"/>
      <c r="CO11" s="416"/>
      <c r="CP11" s="416"/>
      <c r="CQ11" s="416"/>
      <c r="CR11" s="416"/>
      <c r="CS11" s="417"/>
      <c r="CT11" s="452" t="s">
        <v>127</v>
      </c>
      <c r="CU11" s="453"/>
      <c r="CV11" s="453"/>
      <c r="CW11" s="453"/>
      <c r="CX11" s="453"/>
      <c r="CY11" s="453"/>
      <c r="CZ11" s="453"/>
      <c r="DA11" s="454"/>
      <c r="DB11" s="452" t="s">
        <v>128</v>
      </c>
      <c r="DC11" s="453"/>
      <c r="DD11" s="453"/>
      <c r="DE11" s="453"/>
      <c r="DF11" s="453"/>
      <c r="DG11" s="453"/>
      <c r="DH11" s="453"/>
      <c r="DI11" s="454"/>
    </row>
    <row r="12" spans="1:119" ht="18.75" customHeight="1" x14ac:dyDescent="0.15">
      <c r="A12" s="178"/>
      <c r="B12" s="472" t="s">
        <v>129</v>
      </c>
      <c r="C12" s="473"/>
      <c r="D12" s="473"/>
      <c r="E12" s="473"/>
      <c r="F12" s="473"/>
      <c r="G12" s="473"/>
      <c r="H12" s="473"/>
      <c r="I12" s="473"/>
      <c r="J12" s="473"/>
      <c r="K12" s="474"/>
      <c r="L12" s="481" t="s">
        <v>130</v>
      </c>
      <c r="M12" s="482"/>
      <c r="N12" s="482"/>
      <c r="O12" s="482"/>
      <c r="P12" s="482"/>
      <c r="Q12" s="483"/>
      <c r="R12" s="484">
        <v>25494</v>
      </c>
      <c r="S12" s="485"/>
      <c r="T12" s="485"/>
      <c r="U12" s="485"/>
      <c r="V12" s="486"/>
      <c r="W12" s="487" t="s">
        <v>1</v>
      </c>
      <c r="X12" s="445"/>
      <c r="Y12" s="445"/>
      <c r="Z12" s="445"/>
      <c r="AA12" s="445"/>
      <c r="AB12" s="488"/>
      <c r="AC12" s="489" t="s">
        <v>131</v>
      </c>
      <c r="AD12" s="490"/>
      <c r="AE12" s="490"/>
      <c r="AF12" s="490"/>
      <c r="AG12" s="491"/>
      <c r="AH12" s="489" t="s">
        <v>132</v>
      </c>
      <c r="AI12" s="490"/>
      <c r="AJ12" s="490"/>
      <c r="AK12" s="490"/>
      <c r="AL12" s="492"/>
      <c r="AM12" s="441" t="s">
        <v>133</v>
      </c>
      <c r="AN12" s="442"/>
      <c r="AO12" s="442"/>
      <c r="AP12" s="442"/>
      <c r="AQ12" s="442"/>
      <c r="AR12" s="442"/>
      <c r="AS12" s="442"/>
      <c r="AT12" s="443"/>
      <c r="AU12" s="444" t="s">
        <v>134</v>
      </c>
      <c r="AV12" s="445"/>
      <c r="AW12" s="445"/>
      <c r="AX12" s="445"/>
      <c r="AY12" s="446" t="s">
        <v>135</v>
      </c>
      <c r="AZ12" s="447"/>
      <c r="BA12" s="447"/>
      <c r="BB12" s="447"/>
      <c r="BC12" s="447"/>
      <c r="BD12" s="447"/>
      <c r="BE12" s="447"/>
      <c r="BF12" s="447"/>
      <c r="BG12" s="447"/>
      <c r="BH12" s="447"/>
      <c r="BI12" s="447"/>
      <c r="BJ12" s="447"/>
      <c r="BK12" s="447"/>
      <c r="BL12" s="447"/>
      <c r="BM12" s="448"/>
      <c r="BN12" s="412">
        <v>0</v>
      </c>
      <c r="BO12" s="413"/>
      <c r="BP12" s="413"/>
      <c r="BQ12" s="413"/>
      <c r="BR12" s="413"/>
      <c r="BS12" s="413"/>
      <c r="BT12" s="413"/>
      <c r="BU12" s="414"/>
      <c r="BV12" s="412">
        <v>0</v>
      </c>
      <c r="BW12" s="413"/>
      <c r="BX12" s="413"/>
      <c r="BY12" s="413"/>
      <c r="BZ12" s="413"/>
      <c r="CA12" s="413"/>
      <c r="CB12" s="413"/>
      <c r="CC12" s="414"/>
      <c r="CD12" s="415" t="s">
        <v>136</v>
      </c>
      <c r="CE12" s="416"/>
      <c r="CF12" s="416"/>
      <c r="CG12" s="416"/>
      <c r="CH12" s="416"/>
      <c r="CI12" s="416"/>
      <c r="CJ12" s="416"/>
      <c r="CK12" s="416"/>
      <c r="CL12" s="416"/>
      <c r="CM12" s="416"/>
      <c r="CN12" s="416"/>
      <c r="CO12" s="416"/>
      <c r="CP12" s="416"/>
      <c r="CQ12" s="416"/>
      <c r="CR12" s="416"/>
      <c r="CS12" s="417"/>
      <c r="CT12" s="452" t="s">
        <v>128</v>
      </c>
      <c r="CU12" s="453"/>
      <c r="CV12" s="453"/>
      <c r="CW12" s="453"/>
      <c r="CX12" s="453"/>
      <c r="CY12" s="453"/>
      <c r="CZ12" s="453"/>
      <c r="DA12" s="454"/>
      <c r="DB12" s="452" t="s">
        <v>137</v>
      </c>
      <c r="DC12" s="453"/>
      <c r="DD12" s="453"/>
      <c r="DE12" s="453"/>
      <c r="DF12" s="453"/>
      <c r="DG12" s="453"/>
      <c r="DH12" s="453"/>
      <c r="DI12" s="454"/>
    </row>
    <row r="13" spans="1:119" ht="18.75" customHeight="1" x14ac:dyDescent="0.15">
      <c r="A13" s="178"/>
      <c r="B13" s="475"/>
      <c r="C13" s="476"/>
      <c r="D13" s="476"/>
      <c r="E13" s="476"/>
      <c r="F13" s="476"/>
      <c r="G13" s="476"/>
      <c r="H13" s="476"/>
      <c r="I13" s="476"/>
      <c r="J13" s="476"/>
      <c r="K13" s="477"/>
      <c r="L13" s="187"/>
      <c r="M13" s="503" t="s">
        <v>138</v>
      </c>
      <c r="N13" s="504"/>
      <c r="O13" s="504"/>
      <c r="P13" s="504"/>
      <c r="Q13" s="505"/>
      <c r="R13" s="496">
        <v>25408</v>
      </c>
      <c r="S13" s="497"/>
      <c r="T13" s="497"/>
      <c r="U13" s="497"/>
      <c r="V13" s="498"/>
      <c r="W13" s="428" t="s">
        <v>139</v>
      </c>
      <c r="X13" s="429"/>
      <c r="Y13" s="429"/>
      <c r="Z13" s="429"/>
      <c r="AA13" s="429"/>
      <c r="AB13" s="419"/>
      <c r="AC13" s="463">
        <v>1933</v>
      </c>
      <c r="AD13" s="464"/>
      <c r="AE13" s="464"/>
      <c r="AF13" s="464"/>
      <c r="AG13" s="506"/>
      <c r="AH13" s="463">
        <v>2657</v>
      </c>
      <c r="AI13" s="464"/>
      <c r="AJ13" s="464"/>
      <c r="AK13" s="464"/>
      <c r="AL13" s="465"/>
      <c r="AM13" s="441" t="s">
        <v>140</v>
      </c>
      <c r="AN13" s="442"/>
      <c r="AO13" s="442"/>
      <c r="AP13" s="442"/>
      <c r="AQ13" s="442"/>
      <c r="AR13" s="442"/>
      <c r="AS13" s="442"/>
      <c r="AT13" s="443"/>
      <c r="AU13" s="444" t="s">
        <v>141</v>
      </c>
      <c r="AV13" s="445"/>
      <c r="AW13" s="445"/>
      <c r="AX13" s="445"/>
      <c r="AY13" s="446" t="s">
        <v>142</v>
      </c>
      <c r="AZ13" s="447"/>
      <c r="BA13" s="447"/>
      <c r="BB13" s="447"/>
      <c r="BC13" s="447"/>
      <c r="BD13" s="447"/>
      <c r="BE13" s="447"/>
      <c r="BF13" s="447"/>
      <c r="BG13" s="447"/>
      <c r="BH13" s="447"/>
      <c r="BI13" s="447"/>
      <c r="BJ13" s="447"/>
      <c r="BK13" s="447"/>
      <c r="BL13" s="447"/>
      <c r="BM13" s="448"/>
      <c r="BN13" s="412">
        <v>543542</v>
      </c>
      <c r="BO13" s="413"/>
      <c r="BP13" s="413"/>
      <c r="BQ13" s="413"/>
      <c r="BR13" s="413"/>
      <c r="BS13" s="413"/>
      <c r="BT13" s="413"/>
      <c r="BU13" s="414"/>
      <c r="BV13" s="412">
        <v>256156</v>
      </c>
      <c r="BW13" s="413"/>
      <c r="BX13" s="413"/>
      <c r="BY13" s="413"/>
      <c r="BZ13" s="413"/>
      <c r="CA13" s="413"/>
      <c r="CB13" s="413"/>
      <c r="CC13" s="414"/>
      <c r="CD13" s="415" t="s">
        <v>143</v>
      </c>
      <c r="CE13" s="416"/>
      <c r="CF13" s="416"/>
      <c r="CG13" s="416"/>
      <c r="CH13" s="416"/>
      <c r="CI13" s="416"/>
      <c r="CJ13" s="416"/>
      <c r="CK13" s="416"/>
      <c r="CL13" s="416"/>
      <c r="CM13" s="416"/>
      <c r="CN13" s="416"/>
      <c r="CO13" s="416"/>
      <c r="CP13" s="416"/>
      <c r="CQ13" s="416"/>
      <c r="CR13" s="416"/>
      <c r="CS13" s="417"/>
      <c r="CT13" s="409">
        <v>6.6</v>
      </c>
      <c r="CU13" s="410"/>
      <c r="CV13" s="410"/>
      <c r="CW13" s="410"/>
      <c r="CX13" s="410"/>
      <c r="CY13" s="410"/>
      <c r="CZ13" s="410"/>
      <c r="DA13" s="411"/>
      <c r="DB13" s="409">
        <v>6.7</v>
      </c>
      <c r="DC13" s="410"/>
      <c r="DD13" s="410"/>
      <c r="DE13" s="410"/>
      <c r="DF13" s="410"/>
      <c r="DG13" s="410"/>
      <c r="DH13" s="410"/>
      <c r="DI13" s="411"/>
    </row>
    <row r="14" spans="1:119" ht="18.75" customHeight="1" thickBot="1" x14ac:dyDescent="0.2">
      <c r="A14" s="178"/>
      <c r="B14" s="475"/>
      <c r="C14" s="476"/>
      <c r="D14" s="476"/>
      <c r="E14" s="476"/>
      <c r="F14" s="476"/>
      <c r="G14" s="476"/>
      <c r="H14" s="476"/>
      <c r="I14" s="476"/>
      <c r="J14" s="476"/>
      <c r="K14" s="477"/>
      <c r="L14" s="493" t="s">
        <v>144</v>
      </c>
      <c r="M14" s="494"/>
      <c r="N14" s="494"/>
      <c r="O14" s="494"/>
      <c r="P14" s="494"/>
      <c r="Q14" s="495"/>
      <c r="R14" s="496">
        <v>25977</v>
      </c>
      <c r="S14" s="497"/>
      <c r="T14" s="497"/>
      <c r="U14" s="497"/>
      <c r="V14" s="498"/>
      <c r="W14" s="402"/>
      <c r="X14" s="403"/>
      <c r="Y14" s="403"/>
      <c r="Z14" s="403"/>
      <c r="AA14" s="403"/>
      <c r="AB14" s="392"/>
      <c r="AC14" s="499">
        <v>16.899999999999999</v>
      </c>
      <c r="AD14" s="500"/>
      <c r="AE14" s="500"/>
      <c r="AF14" s="500"/>
      <c r="AG14" s="501"/>
      <c r="AH14" s="499">
        <v>20.399999999999999</v>
      </c>
      <c r="AI14" s="500"/>
      <c r="AJ14" s="500"/>
      <c r="AK14" s="500"/>
      <c r="AL14" s="502"/>
      <c r="AM14" s="441"/>
      <c r="AN14" s="442"/>
      <c r="AO14" s="442"/>
      <c r="AP14" s="442"/>
      <c r="AQ14" s="442"/>
      <c r="AR14" s="442"/>
      <c r="AS14" s="442"/>
      <c r="AT14" s="443"/>
      <c r="AU14" s="444"/>
      <c r="AV14" s="445"/>
      <c r="AW14" s="445"/>
      <c r="AX14" s="445"/>
      <c r="AY14" s="446"/>
      <c r="AZ14" s="447"/>
      <c r="BA14" s="447"/>
      <c r="BB14" s="447"/>
      <c r="BC14" s="447"/>
      <c r="BD14" s="447"/>
      <c r="BE14" s="447"/>
      <c r="BF14" s="447"/>
      <c r="BG14" s="447"/>
      <c r="BH14" s="447"/>
      <c r="BI14" s="447"/>
      <c r="BJ14" s="447"/>
      <c r="BK14" s="447"/>
      <c r="BL14" s="447"/>
      <c r="BM14" s="448"/>
      <c r="BN14" s="412"/>
      <c r="BO14" s="413"/>
      <c r="BP14" s="413"/>
      <c r="BQ14" s="413"/>
      <c r="BR14" s="413"/>
      <c r="BS14" s="413"/>
      <c r="BT14" s="413"/>
      <c r="BU14" s="414"/>
      <c r="BV14" s="412"/>
      <c r="BW14" s="413"/>
      <c r="BX14" s="413"/>
      <c r="BY14" s="413"/>
      <c r="BZ14" s="413"/>
      <c r="CA14" s="413"/>
      <c r="CB14" s="413"/>
      <c r="CC14" s="414"/>
      <c r="CD14" s="507" t="s">
        <v>145</v>
      </c>
      <c r="CE14" s="508"/>
      <c r="CF14" s="508"/>
      <c r="CG14" s="508"/>
      <c r="CH14" s="508"/>
      <c r="CI14" s="508"/>
      <c r="CJ14" s="508"/>
      <c r="CK14" s="508"/>
      <c r="CL14" s="508"/>
      <c r="CM14" s="508"/>
      <c r="CN14" s="508"/>
      <c r="CO14" s="508"/>
      <c r="CP14" s="508"/>
      <c r="CQ14" s="508"/>
      <c r="CR14" s="508"/>
      <c r="CS14" s="509"/>
      <c r="CT14" s="510">
        <v>22.8</v>
      </c>
      <c r="CU14" s="511"/>
      <c r="CV14" s="511"/>
      <c r="CW14" s="511"/>
      <c r="CX14" s="511"/>
      <c r="CY14" s="511"/>
      <c r="CZ14" s="511"/>
      <c r="DA14" s="512"/>
      <c r="DB14" s="510">
        <v>32.799999999999997</v>
      </c>
      <c r="DC14" s="511"/>
      <c r="DD14" s="511"/>
      <c r="DE14" s="511"/>
      <c r="DF14" s="511"/>
      <c r="DG14" s="511"/>
      <c r="DH14" s="511"/>
      <c r="DI14" s="512"/>
    </row>
    <row r="15" spans="1:119" ht="18.75" customHeight="1" x14ac:dyDescent="0.15">
      <c r="A15" s="178"/>
      <c r="B15" s="475"/>
      <c r="C15" s="476"/>
      <c r="D15" s="476"/>
      <c r="E15" s="476"/>
      <c r="F15" s="476"/>
      <c r="G15" s="476"/>
      <c r="H15" s="476"/>
      <c r="I15" s="476"/>
      <c r="J15" s="476"/>
      <c r="K15" s="477"/>
      <c r="L15" s="187"/>
      <c r="M15" s="503" t="s">
        <v>146</v>
      </c>
      <c r="N15" s="504"/>
      <c r="O15" s="504"/>
      <c r="P15" s="504"/>
      <c r="Q15" s="505"/>
      <c r="R15" s="496">
        <v>25892</v>
      </c>
      <c r="S15" s="497"/>
      <c r="T15" s="497"/>
      <c r="U15" s="497"/>
      <c r="V15" s="498"/>
      <c r="W15" s="428" t="s">
        <v>147</v>
      </c>
      <c r="X15" s="429"/>
      <c r="Y15" s="429"/>
      <c r="Z15" s="429"/>
      <c r="AA15" s="429"/>
      <c r="AB15" s="419"/>
      <c r="AC15" s="463">
        <v>1731</v>
      </c>
      <c r="AD15" s="464"/>
      <c r="AE15" s="464"/>
      <c r="AF15" s="464"/>
      <c r="AG15" s="506"/>
      <c r="AH15" s="463">
        <v>1945</v>
      </c>
      <c r="AI15" s="464"/>
      <c r="AJ15" s="464"/>
      <c r="AK15" s="464"/>
      <c r="AL15" s="465"/>
      <c r="AM15" s="441"/>
      <c r="AN15" s="442"/>
      <c r="AO15" s="442"/>
      <c r="AP15" s="442"/>
      <c r="AQ15" s="442"/>
      <c r="AR15" s="442"/>
      <c r="AS15" s="442"/>
      <c r="AT15" s="443"/>
      <c r="AU15" s="444"/>
      <c r="AV15" s="445"/>
      <c r="AW15" s="445"/>
      <c r="AX15" s="445"/>
      <c r="AY15" s="372" t="s">
        <v>148</v>
      </c>
      <c r="AZ15" s="373"/>
      <c r="BA15" s="373"/>
      <c r="BB15" s="373"/>
      <c r="BC15" s="373"/>
      <c r="BD15" s="373"/>
      <c r="BE15" s="373"/>
      <c r="BF15" s="373"/>
      <c r="BG15" s="373"/>
      <c r="BH15" s="373"/>
      <c r="BI15" s="373"/>
      <c r="BJ15" s="373"/>
      <c r="BK15" s="373"/>
      <c r="BL15" s="373"/>
      <c r="BM15" s="374"/>
      <c r="BN15" s="375">
        <v>2547270</v>
      </c>
      <c r="BO15" s="376"/>
      <c r="BP15" s="376"/>
      <c r="BQ15" s="376"/>
      <c r="BR15" s="376"/>
      <c r="BS15" s="376"/>
      <c r="BT15" s="376"/>
      <c r="BU15" s="377"/>
      <c r="BV15" s="375">
        <v>2624477</v>
      </c>
      <c r="BW15" s="376"/>
      <c r="BX15" s="376"/>
      <c r="BY15" s="376"/>
      <c r="BZ15" s="376"/>
      <c r="CA15" s="376"/>
      <c r="CB15" s="376"/>
      <c r="CC15" s="377"/>
      <c r="CD15" s="513" t="s">
        <v>149</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5"/>
      <c r="C16" s="476"/>
      <c r="D16" s="476"/>
      <c r="E16" s="476"/>
      <c r="F16" s="476"/>
      <c r="G16" s="476"/>
      <c r="H16" s="476"/>
      <c r="I16" s="476"/>
      <c r="J16" s="476"/>
      <c r="K16" s="477"/>
      <c r="L16" s="493" t="s">
        <v>150</v>
      </c>
      <c r="M16" s="516"/>
      <c r="N16" s="516"/>
      <c r="O16" s="516"/>
      <c r="P16" s="516"/>
      <c r="Q16" s="517"/>
      <c r="R16" s="518" t="s">
        <v>151</v>
      </c>
      <c r="S16" s="519"/>
      <c r="T16" s="519"/>
      <c r="U16" s="519"/>
      <c r="V16" s="520"/>
      <c r="W16" s="402"/>
      <c r="X16" s="403"/>
      <c r="Y16" s="403"/>
      <c r="Z16" s="403"/>
      <c r="AA16" s="403"/>
      <c r="AB16" s="392"/>
      <c r="AC16" s="499">
        <v>15.2</v>
      </c>
      <c r="AD16" s="500"/>
      <c r="AE16" s="500"/>
      <c r="AF16" s="500"/>
      <c r="AG16" s="501"/>
      <c r="AH16" s="499">
        <v>15</v>
      </c>
      <c r="AI16" s="500"/>
      <c r="AJ16" s="500"/>
      <c r="AK16" s="500"/>
      <c r="AL16" s="502"/>
      <c r="AM16" s="441"/>
      <c r="AN16" s="442"/>
      <c r="AO16" s="442"/>
      <c r="AP16" s="442"/>
      <c r="AQ16" s="442"/>
      <c r="AR16" s="442"/>
      <c r="AS16" s="442"/>
      <c r="AT16" s="443"/>
      <c r="AU16" s="444"/>
      <c r="AV16" s="445"/>
      <c r="AW16" s="445"/>
      <c r="AX16" s="445"/>
      <c r="AY16" s="446" t="s">
        <v>152</v>
      </c>
      <c r="AZ16" s="447"/>
      <c r="BA16" s="447"/>
      <c r="BB16" s="447"/>
      <c r="BC16" s="447"/>
      <c r="BD16" s="447"/>
      <c r="BE16" s="447"/>
      <c r="BF16" s="447"/>
      <c r="BG16" s="447"/>
      <c r="BH16" s="447"/>
      <c r="BI16" s="447"/>
      <c r="BJ16" s="447"/>
      <c r="BK16" s="447"/>
      <c r="BL16" s="447"/>
      <c r="BM16" s="448"/>
      <c r="BN16" s="412">
        <v>11908872</v>
      </c>
      <c r="BO16" s="413"/>
      <c r="BP16" s="413"/>
      <c r="BQ16" s="413"/>
      <c r="BR16" s="413"/>
      <c r="BS16" s="413"/>
      <c r="BT16" s="413"/>
      <c r="BU16" s="414"/>
      <c r="BV16" s="412">
        <v>11530261</v>
      </c>
      <c r="BW16" s="413"/>
      <c r="BX16" s="413"/>
      <c r="BY16" s="413"/>
      <c r="BZ16" s="413"/>
      <c r="CA16" s="413"/>
      <c r="CB16" s="413"/>
      <c r="CC16" s="414"/>
      <c r="CD16" s="191"/>
      <c r="CE16" s="526"/>
      <c r="CF16" s="526"/>
      <c r="CG16" s="526"/>
      <c r="CH16" s="526"/>
      <c r="CI16" s="526"/>
      <c r="CJ16" s="526"/>
      <c r="CK16" s="526"/>
      <c r="CL16" s="526"/>
      <c r="CM16" s="526"/>
      <c r="CN16" s="526"/>
      <c r="CO16" s="526"/>
      <c r="CP16" s="526"/>
      <c r="CQ16" s="526"/>
      <c r="CR16" s="526"/>
      <c r="CS16" s="527"/>
      <c r="CT16" s="409"/>
      <c r="CU16" s="410"/>
      <c r="CV16" s="410"/>
      <c r="CW16" s="410"/>
      <c r="CX16" s="410"/>
      <c r="CY16" s="410"/>
      <c r="CZ16" s="410"/>
      <c r="DA16" s="411"/>
      <c r="DB16" s="409"/>
      <c r="DC16" s="410"/>
      <c r="DD16" s="410"/>
      <c r="DE16" s="410"/>
      <c r="DF16" s="410"/>
      <c r="DG16" s="410"/>
      <c r="DH16" s="410"/>
      <c r="DI16" s="411"/>
    </row>
    <row r="17" spans="1:113" ht="18.75" customHeight="1" thickBot="1" x14ac:dyDescent="0.2">
      <c r="A17" s="178"/>
      <c r="B17" s="478"/>
      <c r="C17" s="479"/>
      <c r="D17" s="479"/>
      <c r="E17" s="479"/>
      <c r="F17" s="479"/>
      <c r="G17" s="479"/>
      <c r="H17" s="479"/>
      <c r="I17" s="479"/>
      <c r="J17" s="479"/>
      <c r="K17" s="480"/>
      <c r="L17" s="192"/>
      <c r="M17" s="523" t="s">
        <v>153</v>
      </c>
      <c r="N17" s="524"/>
      <c r="O17" s="524"/>
      <c r="P17" s="524"/>
      <c r="Q17" s="525"/>
      <c r="R17" s="518" t="s">
        <v>154</v>
      </c>
      <c r="S17" s="519"/>
      <c r="T17" s="519"/>
      <c r="U17" s="519"/>
      <c r="V17" s="520"/>
      <c r="W17" s="428" t="s">
        <v>155</v>
      </c>
      <c r="X17" s="429"/>
      <c r="Y17" s="429"/>
      <c r="Z17" s="429"/>
      <c r="AA17" s="429"/>
      <c r="AB17" s="419"/>
      <c r="AC17" s="463">
        <v>7741</v>
      </c>
      <c r="AD17" s="464"/>
      <c r="AE17" s="464"/>
      <c r="AF17" s="464"/>
      <c r="AG17" s="506"/>
      <c r="AH17" s="463">
        <v>8402</v>
      </c>
      <c r="AI17" s="464"/>
      <c r="AJ17" s="464"/>
      <c r="AK17" s="464"/>
      <c r="AL17" s="465"/>
      <c r="AM17" s="441"/>
      <c r="AN17" s="442"/>
      <c r="AO17" s="442"/>
      <c r="AP17" s="442"/>
      <c r="AQ17" s="442"/>
      <c r="AR17" s="442"/>
      <c r="AS17" s="442"/>
      <c r="AT17" s="443"/>
      <c r="AU17" s="444"/>
      <c r="AV17" s="445"/>
      <c r="AW17" s="445"/>
      <c r="AX17" s="445"/>
      <c r="AY17" s="446" t="s">
        <v>156</v>
      </c>
      <c r="AZ17" s="447"/>
      <c r="BA17" s="447"/>
      <c r="BB17" s="447"/>
      <c r="BC17" s="447"/>
      <c r="BD17" s="447"/>
      <c r="BE17" s="447"/>
      <c r="BF17" s="447"/>
      <c r="BG17" s="447"/>
      <c r="BH17" s="447"/>
      <c r="BI17" s="447"/>
      <c r="BJ17" s="447"/>
      <c r="BK17" s="447"/>
      <c r="BL17" s="447"/>
      <c r="BM17" s="448"/>
      <c r="BN17" s="412">
        <v>3138962</v>
      </c>
      <c r="BO17" s="413"/>
      <c r="BP17" s="413"/>
      <c r="BQ17" s="413"/>
      <c r="BR17" s="413"/>
      <c r="BS17" s="413"/>
      <c r="BT17" s="413"/>
      <c r="BU17" s="414"/>
      <c r="BV17" s="412">
        <v>3237823</v>
      </c>
      <c r="BW17" s="413"/>
      <c r="BX17" s="413"/>
      <c r="BY17" s="413"/>
      <c r="BZ17" s="413"/>
      <c r="CA17" s="413"/>
      <c r="CB17" s="413"/>
      <c r="CC17" s="414"/>
      <c r="CD17" s="191"/>
      <c r="CE17" s="526"/>
      <c r="CF17" s="526"/>
      <c r="CG17" s="526"/>
      <c r="CH17" s="526"/>
      <c r="CI17" s="526"/>
      <c r="CJ17" s="526"/>
      <c r="CK17" s="526"/>
      <c r="CL17" s="526"/>
      <c r="CM17" s="526"/>
      <c r="CN17" s="526"/>
      <c r="CO17" s="526"/>
      <c r="CP17" s="526"/>
      <c r="CQ17" s="526"/>
      <c r="CR17" s="526"/>
      <c r="CS17" s="527"/>
      <c r="CT17" s="409"/>
      <c r="CU17" s="410"/>
      <c r="CV17" s="410"/>
      <c r="CW17" s="410"/>
      <c r="CX17" s="410"/>
      <c r="CY17" s="410"/>
      <c r="CZ17" s="410"/>
      <c r="DA17" s="411"/>
      <c r="DB17" s="409"/>
      <c r="DC17" s="410"/>
      <c r="DD17" s="410"/>
      <c r="DE17" s="410"/>
      <c r="DF17" s="410"/>
      <c r="DG17" s="410"/>
      <c r="DH17" s="410"/>
      <c r="DI17" s="411"/>
    </row>
    <row r="18" spans="1:113" ht="18.75" customHeight="1" thickBot="1" x14ac:dyDescent="0.2">
      <c r="A18" s="178"/>
      <c r="B18" s="534" t="s">
        <v>157</v>
      </c>
      <c r="C18" s="455"/>
      <c r="D18" s="455"/>
      <c r="E18" s="535"/>
      <c r="F18" s="535"/>
      <c r="G18" s="535"/>
      <c r="H18" s="535"/>
      <c r="I18" s="535"/>
      <c r="J18" s="535"/>
      <c r="K18" s="535"/>
      <c r="L18" s="536">
        <v>139.41999999999999</v>
      </c>
      <c r="M18" s="536"/>
      <c r="N18" s="536"/>
      <c r="O18" s="536"/>
      <c r="P18" s="536"/>
      <c r="Q18" s="536"/>
      <c r="R18" s="537"/>
      <c r="S18" s="537"/>
      <c r="T18" s="537"/>
      <c r="U18" s="537"/>
      <c r="V18" s="538"/>
      <c r="W18" s="430"/>
      <c r="X18" s="431"/>
      <c r="Y18" s="431"/>
      <c r="Z18" s="431"/>
      <c r="AA18" s="431"/>
      <c r="AB18" s="422"/>
      <c r="AC18" s="539">
        <v>67.900000000000006</v>
      </c>
      <c r="AD18" s="540"/>
      <c r="AE18" s="540"/>
      <c r="AF18" s="540"/>
      <c r="AG18" s="541"/>
      <c r="AH18" s="539">
        <v>64.599999999999994</v>
      </c>
      <c r="AI18" s="540"/>
      <c r="AJ18" s="540"/>
      <c r="AK18" s="540"/>
      <c r="AL18" s="542"/>
      <c r="AM18" s="441"/>
      <c r="AN18" s="442"/>
      <c r="AO18" s="442"/>
      <c r="AP18" s="442"/>
      <c r="AQ18" s="442"/>
      <c r="AR18" s="442"/>
      <c r="AS18" s="442"/>
      <c r="AT18" s="443"/>
      <c r="AU18" s="444"/>
      <c r="AV18" s="445"/>
      <c r="AW18" s="445"/>
      <c r="AX18" s="445"/>
      <c r="AY18" s="446" t="s">
        <v>158</v>
      </c>
      <c r="AZ18" s="447"/>
      <c r="BA18" s="447"/>
      <c r="BB18" s="447"/>
      <c r="BC18" s="447"/>
      <c r="BD18" s="447"/>
      <c r="BE18" s="447"/>
      <c r="BF18" s="447"/>
      <c r="BG18" s="447"/>
      <c r="BH18" s="447"/>
      <c r="BI18" s="447"/>
      <c r="BJ18" s="447"/>
      <c r="BK18" s="447"/>
      <c r="BL18" s="447"/>
      <c r="BM18" s="448"/>
      <c r="BN18" s="412">
        <v>11614779</v>
      </c>
      <c r="BO18" s="413"/>
      <c r="BP18" s="413"/>
      <c r="BQ18" s="413"/>
      <c r="BR18" s="413"/>
      <c r="BS18" s="413"/>
      <c r="BT18" s="413"/>
      <c r="BU18" s="414"/>
      <c r="BV18" s="412">
        <v>11291142</v>
      </c>
      <c r="BW18" s="413"/>
      <c r="BX18" s="413"/>
      <c r="BY18" s="413"/>
      <c r="BZ18" s="413"/>
      <c r="CA18" s="413"/>
      <c r="CB18" s="413"/>
      <c r="CC18" s="414"/>
      <c r="CD18" s="191"/>
      <c r="CE18" s="526"/>
      <c r="CF18" s="526"/>
      <c r="CG18" s="526"/>
      <c r="CH18" s="526"/>
      <c r="CI18" s="526"/>
      <c r="CJ18" s="526"/>
      <c r="CK18" s="526"/>
      <c r="CL18" s="526"/>
      <c r="CM18" s="526"/>
      <c r="CN18" s="526"/>
      <c r="CO18" s="526"/>
      <c r="CP18" s="526"/>
      <c r="CQ18" s="526"/>
      <c r="CR18" s="526"/>
      <c r="CS18" s="527"/>
      <c r="CT18" s="409"/>
      <c r="CU18" s="410"/>
      <c r="CV18" s="410"/>
      <c r="CW18" s="410"/>
      <c r="CX18" s="410"/>
      <c r="CY18" s="410"/>
      <c r="CZ18" s="410"/>
      <c r="DA18" s="411"/>
      <c r="DB18" s="409"/>
      <c r="DC18" s="410"/>
      <c r="DD18" s="410"/>
      <c r="DE18" s="410"/>
      <c r="DF18" s="410"/>
      <c r="DG18" s="410"/>
      <c r="DH18" s="410"/>
      <c r="DI18" s="411"/>
    </row>
    <row r="19" spans="1:113" ht="18.75" customHeight="1" thickBot="1" x14ac:dyDescent="0.2">
      <c r="A19" s="178"/>
      <c r="B19" s="534" t="s">
        <v>159</v>
      </c>
      <c r="C19" s="455"/>
      <c r="D19" s="455"/>
      <c r="E19" s="535"/>
      <c r="F19" s="535"/>
      <c r="G19" s="535"/>
      <c r="H19" s="535"/>
      <c r="I19" s="535"/>
      <c r="J19" s="535"/>
      <c r="K19" s="535"/>
      <c r="L19" s="543">
        <v>179</v>
      </c>
      <c r="M19" s="543"/>
      <c r="N19" s="543"/>
      <c r="O19" s="543"/>
      <c r="P19" s="543"/>
      <c r="Q19" s="543"/>
      <c r="R19" s="544"/>
      <c r="S19" s="544"/>
      <c r="T19" s="544"/>
      <c r="U19" s="544"/>
      <c r="V19" s="545"/>
      <c r="W19" s="369"/>
      <c r="X19" s="370"/>
      <c r="Y19" s="370"/>
      <c r="Z19" s="370"/>
      <c r="AA19" s="370"/>
      <c r="AB19" s="370"/>
      <c r="AC19" s="521"/>
      <c r="AD19" s="521"/>
      <c r="AE19" s="521"/>
      <c r="AF19" s="521"/>
      <c r="AG19" s="521"/>
      <c r="AH19" s="521"/>
      <c r="AI19" s="521"/>
      <c r="AJ19" s="521"/>
      <c r="AK19" s="521"/>
      <c r="AL19" s="522"/>
      <c r="AM19" s="441"/>
      <c r="AN19" s="442"/>
      <c r="AO19" s="442"/>
      <c r="AP19" s="442"/>
      <c r="AQ19" s="442"/>
      <c r="AR19" s="442"/>
      <c r="AS19" s="442"/>
      <c r="AT19" s="443"/>
      <c r="AU19" s="444"/>
      <c r="AV19" s="445"/>
      <c r="AW19" s="445"/>
      <c r="AX19" s="445"/>
      <c r="AY19" s="446" t="s">
        <v>160</v>
      </c>
      <c r="AZ19" s="447"/>
      <c r="BA19" s="447"/>
      <c r="BB19" s="447"/>
      <c r="BC19" s="447"/>
      <c r="BD19" s="447"/>
      <c r="BE19" s="447"/>
      <c r="BF19" s="447"/>
      <c r="BG19" s="447"/>
      <c r="BH19" s="447"/>
      <c r="BI19" s="447"/>
      <c r="BJ19" s="447"/>
      <c r="BK19" s="447"/>
      <c r="BL19" s="447"/>
      <c r="BM19" s="448"/>
      <c r="BN19" s="412">
        <v>15408497</v>
      </c>
      <c r="BO19" s="413"/>
      <c r="BP19" s="413"/>
      <c r="BQ19" s="413"/>
      <c r="BR19" s="413"/>
      <c r="BS19" s="413"/>
      <c r="BT19" s="413"/>
      <c r="BU19" s="414"/>
      <c r="BV19" s="412">
        <v>14820506</v>
      </c>
      <c r="BW19" s="413"/>
      <c r="BX19" s="413"/>
      <c r="BY19" s="413"/>
      <c r="BZ19" s="413"/>
      <c r="CA19" s="413"/>
      <c r="CB19" s="413"/>
      <c r="CC19" s="414"/>
      <c r="CD19" s="191"/>
      <c r="CE19" s="526"/>
      <c r="CF19" s="526"/>
      <c r="CG19" s="526"/>
      <c r="CH19" s="526"/>
      <c r="CI19" s="526"/>
      <c r="CJ19" s="526"/>
      <c r="CK19" s="526"/>
      <c r="CL19" s="526"/>
      <c r="CM19" s="526"/>
      <c r="CN19" s="526"/>
      <c r="CO19" s="526"/>
      <c r="CP19" s="526"/>
      <c r="CQ19" s="526"/>
      <c r="CR19" s="526"/>
      <c r="CS19" s="527"/>
      <c r="CT19" s="409"/>
      <c r="CU19" s="410"/>
      <c r="CV19" s="410"/>
      <c r="CW19" s="410"/>
      <c r="CX19" s="410"/>
      <c r="CY19" s="410"/>
      <c r="CZ19" s="410"/>
      <c r="DA19" s="411"/>
      <c r="DB19" s="409"/>
      <c r="DC19" s="410"/>
      <c r="DD19" s="410"/>
      <c r="DE19" s="410"/>
      <c r="DF19" s="410"/>
      <c r="DG19" s="410"/>
      <c r="DH19" s="410"/>
      <c r="DI19" s="411"/>
    </row>
    <row r="20" spans="1:113" ht="18.75" customHeight="1" thickBot="1" x14ac:dyDescent="0.2">
      <c r="A20" s="178"/>
      <c r="B20" s="534" t="s">
        <v>161</v>
      </c>
      <c r="C20" s="455"/>
      <c r="D20" s="455"/>
      <c r="E20" s="535"/>
      <c r="F20" s="535"/>
      <c r="G20" s="535"/>
      <c r="H20" s="535"/>
      <c r="I20" s="535"/>
      <c r="J20" s="535"/>
      <c r="K20" s="535"/>
      <c r="L20" s="543">
        <v>9726</v>
      </c>
      <c r="M20" s="543"/>
      <c r="N20" s="543"/>
      <c r="O20" s="543"/>
      <c r="P20" s="543"/>
      <c r="Q20" s="543"/>
      <c r="R20" s="544"/>
      <c r="S20" s="544"/>
      <c r="T20" s="544"/>
      <c r="U20" s="544"/>
      <c r="V20" s="545"/>
      <c r="W20" s="430"/>
      <c r="X20" s="431"/>
      <c r="Y20" s="431"/>
      <c r="Z20" s="431"/>
      <c r="AA20" s="431"/>
      <c r="AB20" s="431"/>
      <c r="AC20" s="546"/>
      <c r="AD20" s="546"/>
      <c r="AE20" s="546"/>
      <c r="AF20" s="546"/>
      <c r="AG20" s="546"/>
      <c r="AH20" s="546"/>
      <c r="AI20" s="546"/>
      <c r="AJ20" s="546"/>
      <c r="AK20" s="546"/>
      <c r="AL20" s="547"/>
      <c r="AM20" s="548"/>
      <c r="AN20" s="467"/>
      <c r="AO20" s="467"/>
      <c r="AP20" s="467"/>
      <c r="AQ20" s="467"/>
      <c r="AR20" s="467"/>
      <c r="AS20" s="467"/>
      <c r="AT20" s="468"/>
      <c r="AU20" s="549"/>
      <c r="AV20" s="550"/>
      <c r="AW20" s="550"/>
      <c r="AX20" s="551"/>
      <c r="AY20" s="446"/>
      <c r="AZ20" s="447"/>
      <c r="BA20" s="447"/>
      <c r="BB20" s="447"/>
      <c r="BC20" s="447"/>
      <c r="BD20" s="447"/>
      <c r="BE20" s="447"/>
      <c r="BF20" s="447"/>
      <c r="BG20" s="447"/>
      <c r="BH20" s="447"/>
      <c r="BI20" s="447"/>
      <c r="BJ20" s="447"/>
      <c r="BK20" s="447"/>
      <c r="BL20" s="447"/>
      <c r="BM20" s="448"/>
      <c r="BN20" s="412"/>
      <c r="BO20" s="413"/>
      <c r="BP20" s="413"/>
      <c r="BQ20" s="413"/>
      <c r="BR20" s="413"/>
      <c r="BS20" s="413"/>
      <c r="BT20" s="413"/>
      <c r="BU20" s="414"/>
      <c r="BV20" s="412"/>
      <c r="BW20" s="413"/>
      <c r="BX20" s="413"/>
      <c r="BY20" s="413"/>
      <c r="BZ20" s="413"/>
      <c r="CA20" s="413"/>
      <c r="CB20" s="413"/>
      <c r="CC20" s="414"/>
      <c r="CD20" s="191"/>
      <c r="CE20" s="526"/>
      <c r="CF20" s="526"/>
      <c r="CG20" s="526"/>
      <c r="CH20" s="526"/>
      <c r="CI20" s="526"/>
      <c r="CJ20" s="526"/>
      <c r="CK20" s="526"/>
      <c r="CL20" s="526"/>
      <c r="CM20" s="526"/>
      <c r="CN20" s="526"/>
      <c r="CO20" s="526"/>
      <c r="CP20" s="526"/>
      <c r="CQ20" s="526"/>
      <c r="CR20" s="526"/>
      <c r="CS20" s="527"/>
      <c r="CT20" s="409"/>
      <c r="CU20" s="410"/>
      <c r="CV20" s="410"/>
      <c r="CW20" s="410"/>
      <c r="CX20" s="410"/>
      <c r="CY20" s="410"/>
      <c r="CZ20" s="410"/>
      <c r="DA20" s="411"/>
      <c r="DB20" s="409"/>
      <c r="DC20" s="410"/>
      <c r="DD20" s="410"/>
      <c r="DE20" s="410"/>
      <c r="DF20" s="410"/>
      <c r="DG20" s="410"/>
      <c r="DH20" s="410"/>
      <c r="DI20" s="411"/>
    </row>
    <row r="21" spans="1:113" ht="18.75" customHeight="1" thickBot="1" x14ac:dyDescent="0.2">
      <c r="A21" s="178"/>
      <c r="B21" s="552" t="s">
        <v>162</v>
      </c>
      <c r="C21" s="553"/>
      <c r="D21" s="553"/>
      <c r="E21" s="553"/>
      <c r="F21" s="553"/>
      <c r="G21" s="553"/>
      <c r="H21" s="553"/>
      <c r="I21" s="553"/>
      <c r="J21" s="553"/>
      <c r="K21" s="553"/>
      <c r="L21" s="553"/>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3"/>
      <c r="AJ21" s="553"/>
      <c r="AK21" s="553"/>
      <c r="AL21" s="553"/>
      <c r="AM21" s="553"/>
      <c r="AN21" s="553"/>
      <c r="AO21" s="553"/>
      <c r="AP21" s="553"/>
      <c r="AQ21" s="553"/>
      <c r="AR21" s="553"/>
      <c r="AS21" s="553"/>
      <c r="AT21" s="553"/>
      <c r="AU21" s="553"/>
      <c r="AV21" s="553"/>
      <c r="AW21" s="553"/>
      <c r="AX21" s="554"/>
      <c r="AY21" s="528"/>
      <c r="AZ21" s="529"/>
      <c r="BA21" s="529"/>
      <c r="BB21" s="529"/>
      <c r="BC21" s="529"/>
      <c r="BD21" s="529"/>
      <c r="BE21" s="529"/>
      <c r="BF21" s="529"/>
      <c r="BG21" s="529"/>
      <c r="BH21" s="529"/>
      <c r="BI21" s="529"/>
      <c r="BJ21" s="529"/>
      <c r="BK21" s="529"/>
      <c r="BL21" s="529"/>
      <c r="BM21" s="530"/>
      <c r="BN21" s="531"/>
      <c r="BO21" s="532"/>
      <c r="BP21" s="532"/>
      <c r="BQ21" s="532"/>
      <c r="BR21" s="532"/>
      <c r="BS21" s="532"/>
      <c r="BT21" s="532"/>
      <c r="BU21" s="533"/>
      <c r="BV21" s="531"/>
      <c r="BW21" s="532"/>
      <c r="BX21" s="532"/>
      <c r="BY21" s="532"/>
      <c r="BZ21" s="532"/>
      <c r="CA21" s="532"/>
      <c r="CB21" s="532"/>
      <c r="CC21" s="533"/>
      <c r="CD21" s="191"/>
      <c r="CE21" s="526"/>
      <c r="CF21" s="526"/>
      <c r="CG21" s="526"/>
      <c r="CH21" s="526"/>
      <c r="CI21" s="526"/>
      <c r="CJ21" s="526"/>
      <c r="CK21" s="526"/>
      <c r="CL21" s="526"/>
      <c r="CM21" s="526"/>
      <c r="CN21" s="526"/>
      <c r="CO21" s="526"/>
      <c r="CP21" s="526"/>
      <c r="CQ21" s="526"/>
      <c r="CR21" s="526"/>
      <c r="CS21" s="527"/>
      <c r="CT21" s="409"/>
      <c r="CU21" s="410"/>
      <c r="CV21" s="410"/>
      <c r="CW21" s="410"/>
      <c r="CX21" s="410"/>
      <c r="CY21" s="410"/>
      <c r="CZ21" s="410"/>
      <c r="DA21" s="411"/>
      <c r="DB21" s="409"/>
      <c r="DC21" s="410"/>
      <c r="DD21" s="410"/>
      <c r="DE21" s="410"/>
      <c r="DF21" s="410"/>
      <c r="DG21" s="410"/>
      <c r="DH21" s="410"/>
      <c r="DI21" s="411"/>
    </row>
    <row r="22" spans="1:113" ht="18.75" customHeight="1" x14ac:dyDescent="0.15">
      <c r="A22" s="178"/>
      <c r="B22" s="582" t="s">
        <v>163</v>
      </c>
      <c r="C22" s="556"/>
      <c r="D22" s="557"/>
      <c r="E22" s="424" t="s">
        <v>1</v>
      </c>
      <c r="F22" s="429"/>
      <c r="G22" s="429"/>
      <c r="H22" s="429"/>
      <c r="I22" s="429"/>
      <c r="J22" s="429"/>
      <c r="K22" s="419"/>
      <c r="L22" s="424" t="s">
        <v>164</v>
      </c>
      <c r="M22" s="429"/>
      <c r="N22" s="429"/>
      <c r="O22" s="429"/>
      <c r="P22" s="419"/>
      <c r="Q22" s="587" t="s">
        <v>165</v>
      </c>
      <c r="R22" s="588"/>
      <c r="S22" s="588"/>
      <c r="T22" s="588"/>
      <c r="U22" s="588"/>
      <c r="V22" s="589"/>
      <c r="W22" s="555" t="s">
        <v>166</v>
      </c>
      <c r="X22" s="556"/>
      <c r="Y22" s="557"/>
      <c r="Z22" s="424" t="s">
        <v>1</v>
      </c>
      <c r="AA22" s="429"/>
      <c r="AB22" s="429"/>
      <c r="AC22" s="429"/>
      <c r="AD22" s="429"/>
      <c r="AE22" s="429"/>
      <c r="AF22" s="429"/>
      <c r="AG22" s="419"/>
      <c r="AH22" s="593" t="s">
        <v>167</v>
      </c>
      <c r="AI22" s="429"/>
      <c r="AJ22" s="429"/>
      <c r="AK22" s="429"/>
      <c r="AL22" s="419"/>
      <c r="AM22" s="593" t="s">
        <v>168</v>
      </c>
      <c r="AN22" s="594"/>
      <c r="AO22" s="594"/>
      <c r="AP22" s="594"/>
      <c r="AQ22" s="594"/>
      <c r="AR22" s="595"/>
      <c r="AS22" s="587" t="s">
        <v>165</v>
      </c>
      <c r="AT22" s="588"/>
      <c r="AU22" s="588"/>
      <c r="AV22" s="588"/>
      <c r="AW22" s="588"/>
      <c r="AX22" s="599"/>
      <c r="AY22" s="372" t="s">
        <v>169</v>
      </c>
      <c r="AZ22" s="373"/>
      <c r="BA22" s="373"/>
      <c r="BB22" s="373"/>
      <c r="BC22" s="373"/>
      <c r="BD22" s="373"/>
      <c r="BE22" s="373"/>
      <c r="BF22" s="373"/>
      <c r="BG22" s="373"/>
      <c r="BH22" s="373"/>
      <c r="BI22" s="373"/>
      <c r="BJ22" s="373"/>
      <c r="BK22" s="373"/>
      <c r="BL22" s="373"/>
      <c r="BM22" s="374"/>
      <c r="BN22" s="375">
        <v>26296282</v>
      </c>
      <c r="BO22" s="376"/>
      <c r="BP22" s="376"/>
      <c r="BQ22" s="376"/>
      <c r="BR22" s="376"/>
      <c r="BS22" s="376"/>
      <c r="BT22" s="376"/>
      <c r="BU22" s="377"/>
      <c r="BV22" s="375">
        <v>27229485</v>
      </c>
      <c r="BW22" s="376"/>
      <c r="BX22" s="376"/>
      <c r="BY22" s="376"/>
      <c r="BZ22" s="376"/>
      <c r="CA22" s="376"/>
      <c r="CB22" s="376"/>
      <c r="CC22" s="377"/>
      <c r="CD22" s="191"/>
      <c r="CE22" s="526"/>
      <c r="CF22" s="526"/>
      <c r="CG22" s="526"/>
      <c r="CH22" s="526"/>
      <c r="CI22" s="526"/>
      <c r="CJ22" s="526"/>
      <c r="CK22" s="526"/>
      <c r="CL22" s="526"/>
      <c r="CM22" s="526"/>
      <c r="CN22" s="526"/>
      <c r="CO22" s="526"/>
      <c r="CP22" s="526"/>
      <c r="CQ22" s="526"/>
      <c r="CR22" s="526"/>
      <c r="CS22" s="527"/>
      <c r="CT22" s="409"/>
      <c r="CU22" s="410"/>
      <c r="CV22" s="410"/>
      <c r="CW22" s="410"/>
      <c r="CX22" s="410"/>
      <c r="CY22" s="410"/>
      <c r="CZ22" s="410"/>
      <c r="DA22" s="411"/>
      <c r="DB22" s="409"/>
      <c r="DC22" s="410"/>
      <c r="DD22" s="410"/>
      <c r="DE22" s="410"/>
      <c r="DF22" s="410"/>
      <c r="DG22" s="410"/>
      <c r="DH22" s="410"/>
      <c r="DI22" s="411"/>
    </row>
    <row r="23" spans="1:113" ht="18.75" customHeight="1" x14ac:dyDescent="0.15">
      <c r="A23" s="178"/>
      <c r="B23" s="583"/>
      <c r="C23" s="559"/>
      <c r="D23" s="560"/>
      <c r="E23" s="398"/>
      <c r="F23" s="403"/>
      <c r="G23" s="403"/>
      <c r="H23" s="403"/>
      <c r="I23" s="403"/>
      <c r="J23" s="403"/>
      <c r="K23" s="392"/>
      <c r="L23" s="398"/>
      <c r="M23" s="403"/>
      <c r="N23" s="403"/>
      <c r="O23" s="403"/>
      <c r="P23" s="392"/>
      <c r="Q23" s="590"/>
      <c r="R23" s="591"/>
      <c r="S23" s="591"/>
      <c r="T23" s="591"/>
      <c r="U23" s="591"/>
      <c r="V23" s="592"/>
      <c r="W23" s="558"/>
      <c r="X23" s="559"/>
      <c r="Y23" s="560"/>
      <c r="Z23" s="398"/>
      <c r="AA23" s="403"/>
      <c r="AB23" s="403"/>
      <c r="AC23" s="403"/>
      <c r="AD23" s="403"/>
      <c r="AE23" s="403"/>
      <c r="AF23" s="403"/>
      <c r="AG23" s="392"/>
      <c r="AH23" s="398"/>
      <c r="AI23" s="403"/>
      <c r="AJ23" s="403"/>
      <c r="AK23" s="403"/>
      <c r="AL23" s="392"/>
      <c r="AM23" s="596"/>
      <c r="AN23" s="597"/>
      <c r="AO23" s="597"/>
      <c r="AP23" s="597"/>
      <c r="AQ23" s="597"/>
      <c r="AR23" s="598"/>
      <c r="AS23" s="590"/>
      <c r="AT23" s="591"/>
      <c r="AU23" s="591"/>
      <c r="AV23" s="591"/>
      <c r="AW23" s="591"/>
      <c r="AX23" s="600"/>
      <c r="AY23" s="446" t="s">
        <v>170</v>
      </c>
      <c r="AZ23" s="447"/>
      <c r="BA23" s="447"/>
      <c r="BB23" s="447"/>
      <c r="BC23" s="447"/>
      <c r="BD23" s="447"/>
      <c r="BE23" s="447"/>
      <c r="BF23" s="447"/>
      <c r="BG23" s="447"/>
      <c r="BH23" s="447"/>
      <c r="BI23" s="447"/>
      <c r="BJ23" s="447"/>
      <c r="BK23" s="447"/>
      <c r="BL23" s="447"/>
      <c r="BM23" s="448"/>
      <c r="BN23" s="412">
        <v>14007022</v>
      </c>
      <c r="BO23" s="413"/>
      <c r="BP23" s="413"/>
      <c r="BQ23" s="413"/>
      <c r="BR23" s="413"/>
      <c r="BS23" s="413"/>
      <c r="BT23" s="413"/>
      <c r="BU23" s="414"/>
      <c r="BV23" s="412">
        <v>14939283</v>
      </c>
      <c r="BW23" s="413"/>
      <c r="BX23" s="413"/>
      <c r="BY23" s="413"/>
      <c r="BZ23" s="413"/>
      <c r="CA23" s="413"/>
      <c r="CB23" s="413"/>
      <c r="CC23" s="414"/>
      <c r="CD23" s="191"/>
      <c r="CE23" s="526"/>
      <c r="CF23" s="526"/>
      <c r="CG23" s="526"/>
      <c r="CH23" s="526"/>
      <c r="CI23" s="526"/>
      <c r="CJ23" s="526"/>
      <c r="CK23" s="526"/>
      <c r="CL23" s="526"/>
      <c r="CM23" s="526"/>
      <c r="CN23" s="526"/>
      <c r="CO23" s="526"/>
      <c r="CP23" s="526"/>
      <c r="CQ23" s="526"/>
      <c r="CR23" s="526"/>
      <c r="CS23" s="527"/>
      <c r="CT23" s="409"/>
      <c r="CU23" s="410"/>
      <c r="CV23" s="410"/>
      <c r="CW23" s="410"/>
      <c r="CX23" s="410"/>
      <c r="CY23" s="410"/>
      <c r="CZ23" s="410"/>
      <c r="DA23" s="411"/>
      <c r="DB23" s="409"/>
      <c r="DC23" s="410"/>
      <c r="DD23" s="410"/>
      <c r="DE23" s="410"/>
      <c r="DF23" s="410"/>
      <c r="DG23" s="410"/>
      <c r="DH23" s="410"/>
      <c r="DI23" s="411"/>
    </row>
    <row r="24" spans="1:113" ht="18.75" customHeight="1" thickBot="1" x14ac:dyDescent="0.2">
      <c r="A24" s="178"/>
      <c r="B24" s="583"/>
      <c r="C24" s="559"/>
      <c r="D24" s="560"/>
      <c r="E24" s="462" t="s">
        <v>171</v>
      </c>
      <c r="F24" s="442"/>
      <c r="G24" s="442"/>
      <c r="H24" s="442"/>
      <c r="I24" s="442"/>
      <c r="J24" s="442"/>
      <c r="K24" s="443"/>
      <c r="L24" s="463">
        <v>1</v>
      </c>
      <c r="M24" s="464"/>
      <c r="N24" s="464"/>
      <c r="O24" s="464"/>
      <c r="P24" s="506"/>
      <c r="Q24" s="463">
        <v>8000</v>
      </c>
      <c r="R24" s="464"/>
      <c r="S24" s="464"/>
      <c r="T24" s="464"/>
      <c r="U24" s="464"/>
      <c r="V24" s="506"/>
      <c r="W24" s="558"/>
      <c r="X24" s="559"/>
      <c r="Y24" s="560"/>
      <c r="Z24" s="462" t="s">
        <v>172</v>
      </c>
      <c r="AA24" s="442"/>
      <c r="AB24" s="442"/>
      <c r="AC24" s="442"/>
      <c r="AD24" s="442"/>
      <c r="AE24" s="442"/>
      <c r="AF24" s="442"/>
      <c r="AG24" s="443"/>
      <c r="AH24" s="463">
        <v>350</v>
      </c>
      <c r="AI24" s="464"/>
      <c r="AJ24" s="464"/>
      <c r="AK24" s="464"/>
      <c r="AL24" s="506"/>
      <c r="AM24" s="463">
        <v>1063300</v>
      </c>
      <c r="AN24" s="464"/>
      <c r="AO24" s="464"/>
      <c r="AP24" s="464"/>
      <c r="AQ24" s="464"/>
      <c r="AR24" s="506"/>
      <c r="AS24" s="463">
        <v>3038</v>
      </c>
      <c r="AT24" s="464"/>
      <c r="AU24" s="464"/>
      <c r="AV24" s="464"/>
      <c r="AW24" s="464"/>
      <c r="AX24" s="465"/>
      <c r="AY24" s="528" t="s">
        <v>173</v>
      </c>
      <c r="AZ24" s="529"/>
      <c r="BA24" s="529"/>
      <c r="BB24" s="529"/>
      <c r="BC24" s="529"/>
      <c r="BD24" s="529"/>
      <c r="BE24" s="529"/>
      <c r="BF24" s="529"/>
      <c r="BG24" s="529"/>
      <c r="BH24" s="529"/>
      <c r="BI24" s="529"/>
      <c r="BJ24" s="529"/>
      <c r="BK24" s="529"/>
      <c r="BL24" s="529"/>
      <c r="BM24" s="530"/>
      <c r="BN24" s="412">
        <v>20073998</v>
      </c>
      <c r="BO24" s="413"/>
      <c r="BP24" s="413"/>
      <c r="BQ24" s="413"/>
      <c r="BR24" s="413"/>
      <c r="BS24" s="413"/>
      <c r="BT24" s="413"/>
      <c r="BU24" s="414"/>
      <c r="BV24" s="412">
        <v>20933380</v>
      </c>
      <c r="BW24" s="413"/>
      <c r="BX24" s="413"/>
      <c r="BY24" s="413"/>
      <c r="BZ24" s="413"/>
      <c r="CA24" s="413"/>
      <c r="CB24" s="413"/>
      <c r="CC24" s="414"/>
      <c r="CD24" s="191"/>
      <c r="CE24" s="526"/>
      <c r="CF24" s="526"/>
      <c r="CG24" s="526"/>
      <c r="CH24" s="526"/>
      <c r="CI24" s="526"/>
      <c r="CJ24" s="526"/>
      <c r="CK24" s="526"/>
      <c r="CL24" s="526"/>
      <c r="CM24" s="526"/>
      <c r="CN24" s="526"/>
      <c r="CO24" s="526"/>
      <c r="CP24" s="526"/>
      <c r="CQ24" s="526"/>
      <c r="CR24" s="526"/>
      <c r="CS24" s="527"/>
      <c r="CT24" s="409"/>
      <c r="CU24" s="410"/>
      <c r="CV24" s="410"/>
      <c r="CW24" s="410"/>
      <c r="CX24" s="410"/>
      <c r="CY24" s="410"/>
      <c r="CZ24" s="410"/>
      <c r="DA24" s="411"/>
      <c r="DB24" s="409"/>
      <c r="DC24" s="410"/>
      <c r="DD24" s="410"/>
      <c r="DE24" s="410"/>
      <c r="DF24" s="410"/>
      <c r="DG24" s="410"/>
      <c r="DH24" s="410"/>
      <c r="DI24" s="411"/>
    </row>
    <row r="25" spans="1:113" ht="18.75" customHeight="1" x14ac:dyDescent="0.15">
      <c r="A25" s="178"/>
      <c r="B25" s="583"/>
      <c r="C25" s="559"/>
      <c r="D25" s="560"/>
      <c r="E25" s="462" t="s">
        <v>174</v>
      </c>
      <c r="F25" s="442"/>
      <c r="G25" s="442"/>
      <c r="H25" s="442"/>
      <c r="I25" s="442"/>
      <c r="J25" s="442"/>
      <c r="K25" s="443"/>
      <c r="L25" s="463">
        <v>2</v>
      </c>
      <c r="M25" s="464"/>
      <c r="N25" s="464"/>
      <c r="O25" s="464"/>
      <c r="P25" s="506"/>
      <c r="Q25" s="463">
        <v>6400</v>
      </c>
      <c r="R25" s="464"/>
      <c r="S25" s="464"/>
      <c r="T25" s="464"/>
      <c r="U25" s="464"/>
      <c r="V25" s="506"/>
      <c r="W25" s="558"/>
      <c r="X25" s="559"/>
      <c r="Y25" s="560"/>
      <c r="Z25" s="462" t="s">
        <v>175</v>
      </c>
      <c r="AA25" s="442"/>
      <c r="AB25" s="442"/>
      <c r="AC25" s="442"/>
      <c r="AD25" s="442"/>
      <c r="AE25" s="442"/>
      <c r="AF25" s="442"/>
      <c r="AG25" s="443"/>
      <c r="AH25" s="463">
        <v>63</v>
      </c>
      <c r="AI25" s="464"/>
      <c r="AJ25" s="464"/>
      <c r="AK25" s="464"/>
      <c r="AL25" s="506"/>
      <c r="AM25" s="463">
        <v>167454</v>
      </c>
      <c r="AN25" s="464"/>
      <c r="AO25" s="464"/>
      <c r="AP25" s="464"/>
      <c r="AQ25" s="464"/>
      <c r="AR25" s="506"/>
      <c r="AS25" s="463">
        <v>2658</v>
      </c>
      <c r="AT25" s="464"/>
      <c r="AU25" s="464"/>
      <c r="AV25" s="464"/>
      <c r="AW25" s="464"/>
      <c r="AX25" s="465"/>
      <c r="AY25" s="372" t="s">
        <v>176</v>
      </c>
      <c r="AZ25" s="373"/>
      <c r="BA25" s="373"/>
      <c r="BB25" s="373"/>
      <c r="BC25" s="373"/>
      <c r="BD25" s="373"/>
      <c r="BE25" s="373"/>
      <c r="BF25" s="373"/>
      <c r="BG25" s="373"/>
      <c r="BH25" s="373"/>
      <c r="BI25" s="373"/>
      <c r="BJ25" s="373"/>
      <c r="BK25" s="373"/>
      <c r="BL25" s="373"/>
      <c r="BM25" s="374"/>
      <c r="BN25" s="375">
        <v>738877</v>
      </c>
      <c r="BO25" s="376"/>
      <c r="BP25" s="376"/>
      <c r="BQ25" s="376"/>
      <c r="BR25" s="376"/>
      <c r="BS25" s="376"/>
      <c r="BT25" s="376"/>
      <c r="BU25" s="377"/>
      <c r="BV25" s="375">
        <v>841386</v>
      </c>
      <c r="BW25" s="376"/>
      <c r="BX25" s="376"/>
      <c r="BY25" s="376"/>
      <c r="BZ25" s="376"/>
      <c r="CA25" s="376"/>
      <c r="CB25" s="376"/>
      <c r="CC25" s="377"/>
      <c r="CD25" s="191"/>
      <c r="CE25" s="526"/>
      <c r="CF25" s="526"/>
      <c r="CG25" s="526"/>
      <c r="CH25" s="526"/>
      <c r="CI25" s="526"/>
      <c r="CJ25" s="526"/>
      <c r="CK25" s="526"/>
      <c r="CL25" s="526"/>
      <c r="CM25" s="526"/>
      <c r="CN25" s="526"/>
      <c r="CO25" s="526"/>
      <c r="CP25" s="526"/>
      <c r="CQ25" s="526"/>
      <c r="CR25" s="526"/>
      <c r="CS25" s="527"/>
      <c r="CT25" s="409"/>
      <c r="CU25" s="410"/>
      <c r="CV25" s="410"/>
      <c r="CW25" s="410"/>
      <c r="CX25" s="410"/>
      <c r="CY25" s="410"/>
      <c r="CZ25" s="410"/>
      <c r="DA25" s="411"/>
      <c r="DB25" s="409"/>
      <c r="DC25" s="410"/>
      <c r="DD25" s="410"/>
      <c r="DE25" s="410"/>
      <c r="DF25" s="410"/>
      <c r="DG25" s="410"/>
      <c r="DH25" s="410"/>
      <c r="DI25" s="411"/>
    </row>
    <row r="26" spans="1:113" ht="18.75" customHeight="1" x14ac:dyDescent="0.15">
      <c r="A26" s="178"/>
      <c r="B26" s="583"/>
      <c r="C26" s="559"/>
      <c r="D26" s="560"/>
      <c r="E26" s="462" t="s">
        <v>177</v>
      </c>
      <c r="F26" s="442"/>
      <c r="G26" s="442"/>
      <c r="H26" s="442"/>
      <c r="I26" s="442"/>
      <c r="J26" s="442"/>
      <c r="K26" s="443"/>
      <c r="L26" s="463">
        <v>1</v>
      </c>
      <c r="M26" s="464"/>
      <c r="N26" s="464"/>
      <c r="O26" s="464"/>
      <c r="P26" s="506"/>
      <c r="Q26" s="463">
        <v>5760</v>
      </c>
      <c r="R26" s="464"/>
      <c r="S26" s="464"/>
      <c r="T26" s="464"/>
      <c r="U26" s="464"/>
      <c r="V26" s="506"/>
      <c r="W26" s="558"/>
      <c r="X26" s="559"/>
      <c r="Y26" s="560"/>
      <c r="Z26" s="462" t="s">
        <v>178</v>
      </c>
      <c r="AA26" s="564"/>
      <c r="AB26" s="564"/>
      <c r="AC26" s="564"/>
      <c r="AD26" s="564"/>
      <c r="AE26" s="564"/>
      <c r="AF26" s="564"/>
      <c r="AG26" s="565"/>
      <c r="AH26" s="463">
        <v>2</v>
      </c>
      <c r="AI26" s="464"/>
      <c r="AJ26" s="464"/>
      <c r="AK26" s="464"/>
      <c r="AL26" s="506"/>
      <c r="AM26" s="463" t="s">
        <v>179</v>
      </c>
      <c r="AN26" s="464"/>
      <c r="AO26" s="464"/>
      <c r="AP26" s="464"/>
      <c r="AQ26" s="464"/>
      <c r="AR26" s="506"/>
      <c r="AS26" s="463" t="s">
        <v>179</v>
      </c>
      <c r="AT26" s="464"/>
      <c r="AU26" s="464"/>
      <c r="AV26" s="464"/>
      <c r="AW26" s="464"/>
      <c r="AX26" s="465"/>
      <c r="AY26" s="415" t="s">
        <v>180</v>
      </c>
      <c r="AZ26" s="416"/>
      <c r="BA26" s="416"/>
      <c r="BB26" s="416"/>
      <c r="BC26" s="416"/>
      <c r="BD26" s="416"/>
      <c r="BE26" s="416"/>
      <c r="BF26" s="416"/>
      <c r="BG26" s="416"/>
      <c r="BH26" s="416"/>
      <c r="BI26" s="416"/>
      <c r="BJ26" s="416"/>
      <c r="BK26" s="416"/>
      <c r="BL26" s="416"/>
      <c r="BM26" s="417"/>
      <c r="BN26" s="412" t="s">
        <v>181</v>
      </c>
      <c r="BO26" s="413"/>
      <c r="BP26" s="413"/>
      <c r="BQ26" s="413"/>
      <c r="BR26" s="413"/>
      <c r="BS26" s="413"/>
      <c r="BT26" s="413"/>
      <c r="BU26" s="414"/>
      <c r="BV26" s="412" t="s">
        <v>181</v>
      </c>
      <c r="BW26" s="413"/>
      <c r="BX26" s="413"/>
      <c r="BY26" s="413"/>
      <c r="BZ26" s="413"/>
      <c r="CA26" s="413"/>
      <c r="CB26" s="413"/>
      <c r="CC26" s="414"/>
      <c r="CD26" s="191"/>
      <c r="CE26" s="526"/>
      <c r="CF26" s="526"/>
      <c r="CG26" s="526"/>
      <c r="CH26" s="526"/>
      <c r="CI26" s="526"/>
      <c r="CJ26" s="526"/>
      <c r="CK26" s="526"/>
      <c r="CL26" s="526"/>
      <c r="CM26" s="526"/>
      <c r="CN26" s="526"/>
      <c r="CO26" s="526"/>
      <c r="CP26" s="526"/>
      <c r="CQ26" s="526"/>
      <c r="CR26" s="526"/>
      <c r="CS26" s="527"/>
      <c r="CT26" s="409"/>
      <c r="CU26" s="410"/>
      <c r="CV26" s="410"/>
      <c r="CW26" s="410"/>
      <c r="CX26" s="410"/>
      <c r="CY26" s="410"/>
      <c r="CZ26" s="410"/>
      <c r="DA26" s="411"/>
      <c r="DB26" s="409"/>
      <c r="DC26" s="410"/>
      <c r="DD26" s="410"/>
      <c r="DE26" s="410"/>
      <c r="DF26" s="410"/>
      <c r="DG26" s="410"/>
      <c r="DH26" s="410"/>
      <c r="DI26" s="411"/>
    </row>
    <row r="27" spans="1:113" ht="18.75" customHeight="1" thickBot="1" x14ac:dyDescent="0.2">
      <c r="A27" s="178"/>
      <c r="B27" s="583"/>
      <c r="C27" s="559"/>
      <c r="D27" s="560"/>
      <c r="E27" s="462" t="s">
        <v>182</v>
      </c>
      <c r="F27" s="442"/>
      <c r="G27" s="442"/>
      <c r="H27" s="442"/>
      <c r="I27" s="442"/>
      <c r="J27" s="442"/>
      <c r="K27" s="443"/>
      <c r="L27" s="463">
        <v>1</v>
      </c>
      <c r="M27" s="464"/>
      <c r="N27" s="464"/>
      <c r="O27" s="464"/>
      <c r="P27" s="506"/>
      <c r="Q27" s="463">
        <v>3800</v>
      </c>
      <c r="R27" s="464"/>
      <c r="S27" s="464"/>
      <c r="T27" s="464"/>
      <c r="U27" s="464"/>
      <c r="V27" s="506"/>
      <c r="W27" s="558"/>
      <c r="X27" s="559"/>
      <c r="Y27" s="560"/>
      <c r="Z27" s="462" t="s">
        <v>183</v>
      </c>
      <c r="AA27" s="442"/>
      <c r="AB27" s="442"/>
      <c r="AC27" s="442"/>
      <c r="AD27" s="442"/>
      <c r="AE27" s="442"/>
      <c r="AF27" s="442"/>
      <c r="AG27" s="443"/>
      <c r="AH27" s="463">
        <v>28</v>
      </c>
      <c r="AI27" s="464"/>
      <c r="AJ27" s="464"/>
      <c r="AK27" s="464"/>
      <c r="AL27" s="506"/>
      <c r="AM27" s="463">
        <v>90158</v>
      </c>
      <c r="AN27" s="464"/>
      <c r="AO27" s="464"/>
      <c r="AP27" s="464"/>
      <c r="AQ27" s="464"/>
      <c r="AR27" s="506"/>
      <c r="AS27" s="463">
        <v>3220</v>
      </c>
      <c r="AT27" s="464"/>
      <c r="AU27" s="464"/>
      <c r="AV27" s="464"/>
      <c r="AW27" s="464"/>
      <c r="AX27" s="465"/>
      <c r="AY27" s="507" t="s">
        <v>184</v>
      </c>
      <c r="AZ27" s="508"/>
      <c r="BA27" s="508"/>
      <c r="BB27" s="508"/>
      <c r="BC27" s="508"/>
      <c r="BD27" s="508"/>
      <c r="BE27" s="508"/>
      <c r="BF27" s="508"/>
      <c r="BG27" s="508"/>
      <c r="BH27" s="508"/>
      <c r="BI27" s="508"/>
      <c r="BJ27" s="508"/>
      <c r="BK27" s="508"/>
      <c r="BL27" s="508"/>
      <c r="BM27" s="509"/>
      <c r="BN27" s="531" t="s">
        <v>181</v>
      </c>
      <c r="BO27" s="532"/>
      <c r="BP27" s="532"/>
      <c r="BQ27" s="532"/>
      <c r="BR27" s="532"/>
      <c r="BS27" s="532"/>
      <c r="BT27" s="532"/>
      <c r="BU27" s="533"/>
      <c r="BV27" s="531" t="s">
        <v>181</v>
      </c>
      <c r="BW27" s="532"/>
      <c r="BX27" s="532"/>
      <c r="BY27" s="532"/>
      <c r="BZ27" s="532"/>
      <c r="CA27" s="532"/>
      <c r="CB27" s="532"/>
      <c r="CC27" s="533"/>
      <c r="CD27" s="193"/>
      <c r="CE27" s="526"/>
      <c r="CF27" s="526"/>
      <c r="CG27" s="526"/>
      <c r="CH27" s="526"/>
      <c r="CI27" s="526"/>
      <c r="CJ27" s="526"/>
      <c r="CK27" s="526"/>
      <c r="CL27" s="526"/>
      <c r="CM27" s="526"/>
      <c r="CN27" s="526"/>
      <c r="CO27" s="526"/>
      <c r="CP27" s="526"/>
      <c r="CQ27" s="526"/>
      <c r="CR27" s="526"/>
      <c r="CS27" s="527"/>
      <c r="CT27" s="409"/>
      <c r="CU27" s="410"/>
      <c r="CV27" s="410"/>
      <c r="CW27" s="410"/>
      <c r="CX27" s="410"/>
      <c r="CY27" s="410"/>
      <c r="CZ27" s="410"/>
      <c r="DA27" s="411"/>
      <c r="DB27" s="409"/>
      <c r="DC27" s="410"/>
      <c r="DD27" s="410"/>
      <c r="DE27" s="410"/>
      <c r="DF27" s="410"/>
      <c r="DG27" s="410"/>
      <c r="DH27" s="410"/>
      <c r="DI27" s="411"/>
    </row>
    <row r="28" spans="1:113" ht="18.75" customHeight="1" x14ac:dyDescent="0.15">
      <c r="A28" s="178"/>
      <c r="B28" s="583"/>
      <c r="C28" s="559"/>
      <c r="D28" s="560"/>
      <c r="E28" s="462" t="s">
        <v>185</v>
      </c>
      <c r="F28" s="442"/>
      <c r="G28" s="442"/>
      <c r="H28" s="442"/>
      <c r="I28" s="442"/>
      <c r="J28" s="442"/>
      <c r="K28" s="443"/>
      <c r="L28" s="463">
        <v>1</v>
      </c>
      <c r="M28" s="464"/>
      <c r="N28" s="464"/>
      <c r="O28" s="464"/>
      <c r="P28" s="506"/>
      <c r="Q28" s="463">
        <v>3300</v>
      </c>
      <c r="R28" s="464"/>
      <c r="S28" s="464"/>
      <c r="T28" s="464"/>
      <c r="U28" s="464"/>
      <c r="V28" s="506"/>
      <c r="W28" s="558"/>
      <c r="X28" s="559"/>
      <c r="Y28" s="560"/>
      <c r="Z28" s="462" t="s">
        <v>186</v>
      </c>
      <c r="AA28" s="442"/>
      <c r="AB28" s="442"/>
      <c r="AC28" s="442"/>
      <c r="AD28" s="442"/>
      <c r="AE28" s="442"/>
      <c r="AF28" s="442"/>
      <c r="AG28" s="443"/>
      <c r="AH28" s="463" t="s">
        <v>181</v>
      </c>
      <c r="AI28" s="464"/>
      <c r="AJ28" s="464"/>
      <c r="AK28" s="464"/>
      <c r="AL28" s="506"/>
      <c r="AM28" s="463" t="s">
        <v>128</v>
      </c>
      <c r="AN28" s="464"/>
      <c r="AO28" s="464"/>
      <c r="AP28" s="464"/>
      <c r="AQ28" s="464"/>
      <c r="AR28" s="506"/>
      <c r="AS28" s="463" t="s">
        <v>181</v>
      </c>
      <c r="AT28" s="464"/>
      <c r="AU28" s="464"/>
      <c r="AV28" s="464"/>
      <c r="AW28" s="464"/>
      <c r="AX28" s="465"/>
      <c r="AY28" s="566" t="s">
        <v>187</v>
      </c>
      <c r="AZ28" s="567"/>
      <c r="BA28" s="567"/>
      <c r="BB28" s="568"/>
      <c r="BC28" s="372" t="s">
        <v>47</v>
      </c>
      <c r="BD28" s="373"/>
      <c r="BE28" s="373"/>
      <c r="BF28" s="373"/>
      <c r="BG28" s="373"/>
      <c r="BH28" s="373"/>
      <c r="BI28" s="373"/>
      <c r="BJ28" s="373"/>
      <c r="BK28" s="373"/>
      <c r="BL28" s="373"/>
      <c r="BM28" s="374"/>
      <c r="BN28" s="375">
        <v>1554414</v>
      </c>
      <c r="BO28" s="376"/>
      <c r="BP28" s="376"/>
      <c r="BQ28" s="376"/>
      <c r="BR28" s="376"/>
      <c r="BS28" s="376"/>
      <c r="BT28" s="376"/>
      <c r="BU28" s="377"/>
      <c r="BV28" s="375">
        <v>1304222</v>
      </c>
      <c r="BW28" s="376"/>
      <c r="BX28" s="376"/>
      <c r="BY28" s="376"/>
      <c r="BZ28" s="376"/>
      <c r="CA28" s="376"/>
      <c r="CB28" s="376"/>
      <c r="CC28" s="377"/>
      <c r="CD28" s="191"/>
      <c r="CE28" s="526"/>
      <c r="CF28" s="526"/>
      <c r="CG28" s="526"/>
      <c r="CH28" s="526"/>
      <c r="CI28" s="526"/>
      <c r="CJ28" s="526"/>
      <c r="CK28" s="526"/>
      <c r="CL28" s="526"/>
      <c r="CM28" s="526"/>
      <c r="CN28" s="526"/>
      <c r="CO28" s="526"/>
      <c r="CP28" s="526"/>
      <c r="CQ28" s="526"/>
      <c r="CR28" s="526"/>
      <c r="CS28" s="527"/>
      <c r="CT28" s="409"/>
      <c r="CU28" s="410"/>
      <c r="CV28" s="410"/>
      <c r="CW28" s="410"/>
      <c r="CX28" s="410"/>
      <c r="CY28" s="410"/>
      <c r="CZ28" s="410"/>
      <c r="DA28" s="411"/>
      <c r="DB28" s="409"/>
      <c r="DC28" s="410"/>
      <c r="DD28" s="410"/>
      <c r="DE28" s="410"/>
      <c r="DF28" s="410"/>
      <c r="DG28" s="410"/>
      <c r="DH28" s="410"/>
      <c r="DI28" s="411"/>
    </row>
    <row r="29" spans="1:113" ht="18.75" customHeight="1" x14ac:dyDescent="0.15">
      <c r="A29" s="178"/>
      <c r="B29" s="583"/>
      <c r="C29" s="559"/>
      <c r="D29" s="560"/>
      <c r="E29" s="462" t="s">
        <v>188</v>
      </c>
      <c r="F29" s="442"/>
      <c r="G29" s="442"/>
      <c r="H29" s="442"/>
      <c r="I29" s="442"/>
      <c r="J29" s="442"/>
      <c r="K29" s="443"/>
      <c r="L29" s="463">
        <v>14</v>
      </c>
      <c r="M29" s="464"/>
      <c r="N29" s="464"/>
      <c r="O29" s="464"/>
      <c r="P29" s="506"/>
      <c r="Q29" s="463">
        <v>3000</v>
      </c>
      <c r="R29" s="464"/>
      <c r="S29" s="464"/>
      <c r="T29" s="464"/>
      <c r="U29" s="464"/>
      <c r="V29" s="506"/>
      <c r="W29" s="561"/>
      <c r="X29" s="562"/>
      <c r="Y29" s="563"/>
      <c r="Z29" s="462" t="s">
        <v>189</v>
      </c>
      <c r="AA29" s="442"/>
      <c r="AB29" s="442"/>
      <c r="AC29" s="442"/>
      <c r="AD29" s="442"/>
      <c r="AE29" s="442"/>
      <c r="AF29" s="442"/>
      <c r="AG29" s="443"/>
      <c r="AH29" s="463">
        <v>378</v>
      </c>
      <c r="AI29" s="464"/>
      <c r="AJ29" s="464"/>
      <c r="AK29" s="464"/>
      <c r="AL29" s="506"/>
      <c r="AM29" s="463">
        <v>1153458</v>
      </c>
      <c r="AN29" s="464"/>
      <c r="AO29" s="464"/>
      <c r="AP29" s="464"/>
      <c r="AQ29" s="464"/>
      <c r="AR29" s="506"/>
      <c r="AS29" s="463">
        <v>3051</v>
      </c>
      <c r="AT29" s="464"/>
      <c r="AU29" s="464"/>
      <c r="AV29" s="464"/>
      <c r="AW29" s="464"/>
      <c r="AX29" s="465"/>
      <c r="AY29" s="569"/>
      <c r="AZ29" s="570"/>
      <c r="BA29" s="570"/>
      <c r="BB29" s="571"/>
      <c r="BC29" s="446" t="s">
        <v>190</v>
      </c>
      <c r="BD29" s="447"/>
      <c r="BE29" s="447"/>
      <c r="BF29" s="447"/>
      <c r="BG29" s="447"/>
      <c r="BH29" s="447"/>
      <c r="BI29" s="447"/>
      <c r="BJ29" s="447"/>
      <c r="BK29" s="447"/>
      <c r="BL29" s="447"/>
      <c r="BM29" s="448"/>
      <c r="BN29" s="412">
        <v>1425561</v>
      </c>
      <c r="BO29" s="413"/>
      <c r="BP29" s="413"/>
      <c r="BQ29" s="413"/>
      <c r="BR29" s="413"/>
      <c r="BS29" s="413"/>
      <c r="BT29" s="413"/>
      <c r="BU29" s="414"/>
      <c r="BV29" s="412">
        <v>765541</v>
      </c>
      <c r="BW29" s="413"/>
      <c r="BX29" s="413"/>
      <c r="BY29" s="413"/>
      <c r="BZ29" s="413"/>
      <c r="CA29" s="413"/>
      <c r="CB29" s="413"/>
      <c r="CC29" s="414"/>
      <c r="CD29" s="193"/>
      <c r="CE29" s="526"/>
      <c r="CF29" s="526"/>
      <c r="CG29" s="526"/>
      <c r="CH29" s="526"/>
      <c r="CI29" s="526"/>
      <c r="CJ29" s="526"/>
      <c r="CK29" s="526"/>
      <c r="CL29" s="526"/>
      <c r="CM29" s="526"/>
      <c r="CN29" s="526"/>
      <c r="CO29" s="526"/>
      <c r="CP29" s="526"/>
      <c r="CQ29" s="526"/>
      <c r="CR29" s="526"/>
      <c r="CS29" s="527"/>
      <c r="CT29" s="409"/>
      <c r="CU29" s="410"/>
      <c r="CV29" s="410"/>
      <c r="CW29" s="410"/>
      <c r="CX29" s="410"/>
      <c r="CY29" s="410"/>
      <c r="CZ29" s="410"/>
      <c r="DA29" s="411"/>
      <c r="DB29" s="409"/>
      <c r="DC29" s="410"/>
      <c r="DD29" s="410"/>
      <c r="DE29" s="410"/>
      <c r="DF29" s="410"/>
      <c r="DG29" s="410"/>
      <c r="DH29" s="410"/>
      <c r="DI29" s="411"/>
    </row>
    <row r="30" spans="1:113" ht="18.75" customHeight="1" thickBot="1" x14ac:dyDescent="0.2">
      <c r="A30" s="178"/>
      <c r="B30" s="584"/>
      <c r="C30" s="585"/>
      <c r="D30" s="586"/>
      <c r="E30" s="466"/>
      <c r="F30" s="467"/>
      <c r="G30" s="467"/>
      <c r="H30" s="467"/>
      <c r="I30" s="467"/>
      <c r="J30" s="467"/>
      <c r="K30" s="468"/>
      <c r="L30" s="576"/>
      <c r="M30" s="577"/>
      <c r="N30" s="577"/>
      <c r="O30" s="577"/>
      <c r="P30" s="578"/>
      <c r="Q30" s="576"/>
      <c r="R30" s="577"/>
      <c r="S30" s="577"/>
      <c r="T30" s="577"/>
      <c r="U30" s="577"/>
      <c r="V30" s="578"/>
      <c r="W30" s="579" t="s">
        <v>191</v>
      </c>
      <c r="X30" s="580"/>
      <c r="Y30" s="580"/>
      <c r="Z30" s="580"/>
      <c r="AA30" s="580"/>
      <c r="AB30" s="580"/>
      <c r="AC30" s="580"/>
      <c r="AD30" s="580"/>
      <c r="AE30" s="580"/>
      <c r="AF30" s="580"/>
      <c r="AG30" s="581"/>
      <c r="AH30" s="539">
        <v>96.2</v>
      </c>
      <c r="AI30" s="540"/>
      <c r="AJ30" s="540"/>
      <c r="AK30" s="540"/>
      <c r="AL30" s="540"/>
      <c r="AM30" s="540"/>
      <c r="AN30" s="540"/>
      <c r="AO30" s="540"/>
      <c r="AP30" s="540"/>
      <c r="AQ30" s="540"/>
      <c r="AR30" s="540"/>
      <c r="AS30" s="540"/>
      <c r="AT30" s="540"/>
      <c r="AU30" s="540"/>
      <c r="AV30" s="540"/>
      <c r="AW30" s="540"/>
      <c r="AX30" s="542"/>
      <c r="AY30" s="572"/>
      <c r="AZ30" s="573"/>
      <c r="BA30" s="573"/>
      <c r="BB30" s="574"/>
      <c r="BC30" s="528" t="s">
        <v>49</v>
      </c>
      <c r="BD30" s="529"/>
      <c r="BE30" s="529"/>
      <c r="BF30" s="529"/>
      <c r="BG30" s="529"/>
      <c r="BH30" s="529"/>
      <c r="BI30" s="529"/>
      <c r="BJ30" s="529"/>
      <c r="BK30" s="529"/>
      <c r="BL30" s="529"/>
      <c r="BM30" s="530"/>
      <c r="BN30" s="531">
        <v>6267288</v>
      </c>
      <c r="BO30" s="532"/>
      <c r="BP30" s="532"/>
      <c r="BQ30" s="532"/>
      <c r="BR30" s="532"/>
      <c r="BS30" s="532"/>
      <c r="BT30" s="532"/>
      <c r="BU30" s="533"/>
      <c r="BV30" s="531">
        <v>5981781</v>
      </c>
      <c r="BW30" s="532"/>
      <c r="BX30" s="532"/>
      <c r="BY30" s="532"/>
      <c r="BZ30" s="532"/>
      <c r="CA30" s="532"/>
      <c r="CB30" s="532"/>
      <c r="CC30" s="53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5" t="s">
        <v>192</v>
      </c>
      <c r="D32" s="575"/>
      <c r="E32" s="575"/>
      <c r="F32" s="575"/>
      <c r="G32" s="575"/>
      <c r="H32" s="575"/>
      <c r="I32" s="575"/>
      <c r="J32" s="575"/>
      <c r="K32" s="575"/>
      <c r="L32" s="575"/>
      <c r="M32" s="575"/>
      <c r="N32" s="575"/>
      <c r="O32" s="575"/>
      <c r="P32" s="575"/>
      <c r="Q32" s="575"/>
      <c r="R32" s="575"/>
      <c r="S32" s="575"/>
      <c r="U32" s="416" t="s">
        <v>193</v>
      </c>
      <c r="V32" s="416"/>
      <c r="W32" s="416"/>
      <c r="X32" s="416"/>
      <c r="Y32" s="416"/>
      <c r="Z32" s="416"/>
      <c r="AA32" s="416"/>
      <c r="AB32" s="416"/>
      <c r="AC32" s="416"/>
      <c r="AD32" s="416"/>
      <c r="AE32" s="416"/>
      <c r="AF32" s="416"/>
      <c r="AG32" s="416"/>
      <c r="AH32" s="416"/>
      <c r="AI32" s="416"/>
      <c r="AJ32" s="416"/>
      <c r="AK32" s="416"/>
      <c r="AM32" s="416" t="s">
        <v>194</v>
      </c>
      <c r="AN32" s="416"/>
      <c r="AO32" s="416"/>
      <c r="AP32" s="416"/>
      <c r="AQ32" s="416"/>
      <c r="AR32" s="416"/>
      <c r="AS32" s="416"/>
      <c r="AT32" s="416"/>
      <c r="AU32" s="416"/>
      <c r="AV32" s="416"/>
      <c r="AW32" s="416"/>
      <c r="AX32" s="416"/>
      <c r="AY32" s="416"/>
      <c r="AZ32" s="416"/>
      <c r="BA32" s="416"/>
      <c r="BB32" s="416"/>
      <c r="BC32" s="416"/>
      <c r="BE32" s="416" t="s">
        <v>195</v>
      </c>
      <c r="BF32" s="416"/>
      <c r="BG32" s="416"/>
      <c r="BH32" s="416"/>
      <c r="BI32" s="416"/>
      <c r="BJ32" s="416"/>
      <c r="BK32" s="416"/>
      <c r="BL32" s="416"/>
      <c r="BM32" s="416"/>
      <c r="BN32" s="416"/>
      <c r="BO32" s="416"/>
      <c r="BP32" s="416"/>
      <c r="BQ32" s="416"/>
      <c r="BR32" s="416"/>
      <c r="BS32" s="416"/>
      <c r="BT32" s="416"/>
      <c r="BU32" s="416"/>
      <c r="BW32" s="416" t="s">
        <v>196</v>
      </c>
      <c r="BX32" s="416"/>
      <c r="BY32" s="416"/>
      <c r="BZ32" s="416"/>
      <c r="CA32" s="416"/>
      <c r="CB32" s="416"/>
      <c r="CC32" s="416"/>
      <c r="CD32" s="416"/>
      <c r="CE32" s="416"/>
      <c r="CF32" s="416"/>
      <c r="CG32" s="416"/>
      <c r="CH32" s="416"/>
      <c r="CI32" s="416"/>
      <c r="CJ32" s="416"/>
      <c r="CK32" s="416"/>
      <c r="CL32" s="416"/>
      <c r="CM32" s="416"/>
      <c r="CO32" s="416" t="s">
        <v>197</v>
      </c>
      <c r="CP32" s="416"/>
      <c r="CQ32" s="416"/>
      <c r="CR32" s="416"/>
      <c r="CS32" s="416"/>
      <c r="CT32" s="416"/>
      <c r="CU32" s="416"/>
      <c r="CV32" s="416"/>
      <c r="CW32" s="416"/>
      <c r="CX32" s="416"/>
      <c r="CY32" s="416"/>
      <c r="CZ32" s="416"/>
      <c r="DA32" s="416"/>
      <c r="DB32" s="416"/>
      <c r="DC32" s="416"/>
      <c r="DD32" s="416"/>
      <c r="DE32" s="416"/>
      <c r="DI32" s="201"/>
    </row>
    <row r="33" spans="1:113" ht="13.5" customHeight="1" x14ac:dyDescent="0.15">
      <c r="A33" s="178"/>
      <c r="B33" s="202"/>
      <c r="C33" s="436" t="s">
        <v>198</v>
      </c>
      <c r="D33" s="436"/>
      <c r="E33" s="401" t="s">
        <v>199</v>
      </c>
      <c r="F33" s="401"/>
      <c r="G33" s="401"/>
      <c r="H33" s="401"/>
      <c r="I33" s="401"/>
      <c r="J33" s="401"/>
      <c r="K33" s="401"/>
      <c r="L33" s="401"/>
      <c r="M33" s="401"/>
      <c r="N33" s="401"/>
      <c r="O33" s="401"/>
      <c r="P33" s="401"/>
      <c r="Q33" s="401"/>
      <c r="R33" s="401"/>
      <c r="S33" s="401"/>
      <c r="T33" s="203"/>
      <c r="U33" s="436" t="s">
        <v>198</v>
      </c>
      <c r="V33" s="436"/>
      <c r="W33" s="401" t="s">
        <v>199</v>
      </c>
      <c r="X33" s="401"/>
      <c r="Y33" s="401"/>
      <c r="Z33" s="401"/>
      <c r="AA33" s="401"/>
      <c r="AB33" s="401"/>
      <c r="AC33" s="401"/>
      <c r="AD33" s="401"/>
      <c r="AE33" s="401"/>
      <c r="AF33" s="401"/>
      <c r="AG33" s="401"/>
      <c r="AH33" s="401"/>
      <c r="AI33" s="401"/>
      <c r="AJ33" s="401"/>
      <c r="AK33" s="401"/>
      <c r="AL33" s="203"/>
      <c r="AM33" s="436" t="s">
        <v>198</v>
      </c>
      <c r="AN33" s="436"/>
      <c r="AO33" s="401" t="s">
        <v>199</v>
      </c>
      <c r="AP33" s="401"/>
      <c r="AQ33" s="401"/>
      <c r="AR33" s="401"/>
      <c r="AS33" s="401"/>
      <c r="AT33" s="401"/>
      <c r="AU33" s="401"/>
      <c r="AV33" s="401"/>
      <c r="AW33" s="401"/>
      <c r="AX33" s="401"/>
      <c r="AY33" s="401"/>
      <c r="AZ33" s="401"/>
      <c r="BA33" s="401"/>
      <c r="BB33" s="401"/>
      <c r="BC33" s="401"/>
      <c r="BD33" s="204"/>
      <c r="BE33" s="401" t="s">
        <v>200</v>
      </c>
      <c r="BF33" s="401"/>
      <c r="BG33" s="401" t="s">
        <v>201</v>
      </c>
      <c r="BH33" s="401"/>
      <c r="BI33" s="401"/>
      <c r="BJ33" s="401"/>
      <c r="BK33" s="401"/>
      <c r="BL33" s="401"/>
      <c r="BM33" s="401"/>
      <c r="BN33" s="401"/>
      <c r="BO33" s="401"/>
      <c r="BP33" s="401"/>
      <c r="BQ33" s="401"/>
      <c r="BR33" s="401"/>
      <c r="BS33" s="401"/>
      <c r="BT33" s="401"/>
      <c r="BU33" s="401"/>
      <c r="BV33" s="204"/>
      <c r="BW33" s="436" t="s">
        <v>200</v>
      </c>
      <c r="BX33" s="436"/>
      <c r="BY33" s="401" t="s">
        <v>202</v>
      </c>
      <c r="BZ33" s="401"/>
      <c r="CA33" s="401"/>
      <c r="CB33" s="401"/>
      <c r="CC33" s="401"/>
      <c r="CD33" s="401"/>
      <c r="CE33" s="401"/>
      <c r="CF33" s="401"/>
      <c r="CG33" s="401"/>
      <c r="CH33" s="401"/>
      <c r="CI33" s="401"/>
      <c r="CJ33" s="401"/>
      <c r="CK33" s="401"/>
      <c r="CL33" s="401"/>
      <c r="CM33" s="401"/>
      <c r="CN33" s="203"/>
      <c r="CO33" s="436" t="s">
        <v>198</v>
      </c>
      <c r="CP33" s="436"/>
      <c r="CQ33" s="401" t="s">
        <v>203</v>
      </c>
      <c r="CR33" s="401"/>
      <c r="CS33" s="401"/>
      <c r="CT33" s="401"/>
      <c r="CU33" s="401"/>
      <c r="CV33" s="401"/>
      <c r="CW33" s="401"/>
      <c r="CX33" s="401"/>
      <c r="CY33" s="401"/>
      <c r="CZ33" s="401"/>
      <c r="DA33" s="401"/>
      <c r="DB33" s="401"/>
      <c r="DC33" s="401"/>
      <c r="DD33" s="401"/>
      <c r="DE33" s="401"/>
      <c r="DF33" s="203"/>
      <c r="DG33" s="601" t="s">
        <v>204</v>
      </c>
      <c r="DH33" s="601"/>
      <c r="DI33" s="205"/>
    </row>
    <row r="34" spans="1:113" ht="32.25" customHeight="1" x14ac:dyDescent="0.15">
      <c r="A34" s="178"/>
      <c r="B34" s="202"/>
      <c r="C34" s="602">
        <f>IF(E34="","",1)</f>
        <v>1</v>
      </c>
      <c r="D34" s="602"/>
      <c r="E34" s="603" t="str">
        <f>IF('各会計、関係団体の財政状況及び健全化判断比率'!B7="","",'各会計、関係団体の財政状況及び健全化判断比率'!B7)</f>
        <v>一般会計</v>
      </c>
      <c r="F34" s="603"/>
      <c r="G34" s="603"/>
      <c r="H34" s="603"/>
      <c r="I34" s="603"/>
      <c r="J34" s="603"/>
      <c r="K34" s="603"/>
      <c r="L34" s="603"/>
      <c r="M34" s="603"/>
      <c r="N34" s="603"/>
      <c r="O34" s="603"/>
      <c r="P34" s="603"/>
      <c r="Q34" s="603"/>
      <c r="R34" s="603"/>
      <c r="S34" s="603"/>
      <c r="T34" s="178"/>
      <c r="U34" s="602">
        <f>IF(W34="","",MAX(C34:D43)+1)</f>
        <v>3</v>
      </c>
      <c r="V34" s="602"/>
      <c r="W34" s="603" t="str">
        <f>IF('各会計、関係団体の財政状況及び健全化判断比率'!B28="","",'各会計、関係団体の財政状況及び健全化判断比率'!B28)</f>
        <v>壱岐市国民健康保険事業特別会計</v>
      </c>
      <c r="X34" s="603"/>
      <c r="Y34" s="603"/>
      <c r="Z34" s="603"/>
      <c r="AA34" s="603"/>
      <c r="AB34" s="603"/>
      <c r="AC34" s="603"/>
      <c r="AD34" s="603"/>
      <c r="AE34" s="603"/>
      <c r="AF34" s="603"/>
      <c r="AG34" s="603"/>
      <c r="AH34" s="603"/>
      <c r="AI34" s="603"/>
      <c r="AJ34" s="603"/>
      <c r="AK34" s="603"/>
      <c r="AL34" s="178"/>
      <c r="AM34" s="602">
        <f>IF(AO34="","",MAX(C34:D43,U34:V43)+1)</f>
        <v>6</v>
      </c>
      <c r="AN34" s="602"/>
      <c r="AO34" s="603" t="str">
        <f>IF('各会計、関係団体の財政状況及び健全化判断比率'!B31="","",'各会計、関係団体の財政状況及び健全化判断比率'!B31)</f>
        <v>壱岐市水道事業会計</v>
      </c>
      <c r="AP34" s="603"/>
      <c r="AQ34" s="603"/>
      <c r="AR34" s="603"/>
      <c r="AS34" s="603"/>
      <c r="AT34" s="603"/>
      <c r="AU34" s="603"/>
      <c r="AV34" s="603"/>
      <c r="AW34" s="603"/>
      <c r="AX34" s="603"/>
      <c r="AY34" s="603"/>
      <c r="AZ34" s="603"/>
      <c r="BA34" s="603"/>
      <c r="BB34" s="603"/>
      <c r="BC34" s="603"/>
      <c r="BD34" s="178"/>
      <c r="BE34" s="602">
        <f>IF(BG34="","",MAX(C34:D43,U34:V43,AM34:AN43)+1)</f>
        <v>7</v>
      </c>
      <c r="BF34" s="602"/>
      <c r="BG34" s="603" t="str">
        <f>IF('各会計、関係団体の財政状況及び健全化判断比率'!B32="","",'各会計、関係団体の財政状況及び健全化判断比率'!B32)</f>
        <v>壱岐市下水道事業特別会計</v>
      </c>
      <c r="BH34" s="603"/>
      <c r="BI34" s="603"/>
      <c r="BJ34" s="603"/>
      <c r="BK34" s="603"/>
      <c r="BL34" s="603"/>
      <c r="BM34" s="603"/>
      <c r="BN34" s="603"/>
      <c r="BO34" s="603"/>
      <c r="BP34" s="603"/>
      <c r="BQ34" s="603"/>
      <c r="BR34" s="603"/>
      <c r="BS34" s="603"/>
      <c r="BT34" s="603"/>
      <c r="BU34" s="603"/>
      <c r="BV34" s="178"/>
      <c r="BW34" s="602">
        <f>IF(BY34="","",MAX(C34:D43,U34:V43,AM34:AN43,BE34:BF43)+1)</f>
        <v>9</v>
      </c>
      <c r="BX34" s="602"/>
      <c r="BY34" s="603" t="str">
        <f>IF('各会計、関係団体の財政状況及び健全化判断比率'!B68="","",'各会計、関係団体の財政状況及び健全化判断比率'!B68)</f>
        <v>長崎県市町村総合事務組合（一般会計）</v>
      </c>
      <c r="BZ34" s="603"/>
      <c r="CA34" s="603"/>
      <c r="CB34" s="603"/>
      <c r="CC34" s="603"/>
      <c r="CD34" s="603"/>
      <c r="CE34" s="603"/>
      <c r="CF34" s="603"/>
      <c r="CG34" s="603"/>
      <c r="CH34" s="603"/>
      <c r="CI34" s="603"/>
      <c r="CJ34" s="603"/>
      <c r="CK34" s="603"/>
      <c r="CL34" s="603"/>
      <c r="CM34" s="603"/>
      <c r="CN34" s="178"/>
      <c r="CO34" s="602">
        <f>IF(CQ34="","",MAX(C34:D43,U34:V43,AM34:AN43,BE34:BF43,BW34:BX43)+1)</f>
        <v>18</v>
      </c>
      <c r="CP34" s="602"/>
      <c r="CQ34" s="603" t="str">
        <f>IF('各会計、関係団体の財政状況及び健全化判断比率'!BS7="","",'各会計、関係団体の財政状況及び健全化判断比率'!BS7)</f>
        <v>壱岐市開発公社</v>
      </c>
      <c r="CR34" s="603"/>
      <c r="CS34" s="603"/>
      <c r="CT34" s="603"/>
      <c r="CU34" s="603"/>
      <c r="CV34" s="603"/>
      <c r="CW34" s="603"/>
      <c r="CX34" s="603"/>
      <c r="CY34" s="603"/>
      <c r="CZ34" s="603"/>
      <c r="DA34" s="603"/>
      <c r="DB34" s="603"/>
      <c r="DC34" s="603"/>
      <c r="DD34" s="603"/>
      <c r="DE34" s="603"/>
      <c r="DG34" s="604" t="str">
        <f>IF('各会計、関係団体の財政状況及び健全化判断比率'!BR7="","",'各会計、関係団体の財政状況及び健全化判断比率'!BR7)</f>
        <v/>
      </c>
      <c r="DH34" s="604"/>
      <c r="DI34" s="205"/>
    </row>
    <row r="35" spans="1:113" ht="32.25" customHeight="1" x14ac:dyDescent="0.15">
      <c r="A35" s="178"/>
      <c r="B35" s="202"/>
      <c r="C35" s="602">
        <f>IF(E35="","",C34+1)</f>
        <v>2</v>
      </c>
      <c r="D35" s="602"/>
      <c r="E35" s="603" t="str">
        <f>IF('各会計、関係団体の財政状況及び健全化判断比率'!B8="","",'各会計、関係団体の財政状況及び健全化判断比率'!B8)</f>
        <v>壱岐市農業機械銀行特別会計</v>
      </c>
      <c r="F35" s="603"/>
      <c r="G35" s="603"/>
      <c r="H35" s="603"/>
      <c r="I35" s="603"/>
      <c r="J35" s="603"/>
      <c r="K35" s="603"/>
      <c r="L35" s="603"/>
      <c r="M35" s="603"/>
      <c r="N35" s="603"/>
      <c r="O35" s="603"/>
      <c r="P35" s="603"/>
      <c r="Q35" s="603"/>
      <c r="R35" s="603"/>
      <c r="S35" s="603"/>
      <c r="T35" s="178"/>
      <c r="U35" s="602">
        <f>IF(W35="","",U34+1)</f>
        <v>4</v>
      </c>
      <c r="V35" s="602"/>
      <c r="W35" s="603" t="str">
        <f>IF('各会計、関係団体の財政状況及び健全化判断比率'!B29="","",'各会計、関係団体の財政状況及び健全化判断比率'!B29)</f>
        <v>壱岐市介護保険事業特別会計</v>
      </c>
      <c r="X35" s="603"/>
      <c r="Y35" s="603"/>
      <c r="Z35" s="603"/>
      <c r="AA35" s="603"/>
      <c r="AB35" s="603"/>
      <c r="AC35" s="603"/>
      <c r="AD35" s="603"/>
      <c r="AE35" s="603"/>
      <c r="AF35" s="603"/>
      <c r="AG35" s="603"/>
      <c r="AH35" s="603"/>
      <c r="AI35" s="603"/>
      <c r="AJ35" s="603"/>
      <c r="AK35" s="603"/>
      <c r="AL35" s="178"/>
      <c r="AM35" s="602" t="str">
        <f t="shared" ref="AM35:AM43" si="0">IF(AO35="","",AM34+1)</f>
        <v/>
      </c>
      <c r="AN35" s="602"/>
      <c r="AO35" s="603"/>
      <c r="AP35" s="603"/>
      <c r="AQ35" s="603"/>
      <c r="AR35" s="603"/>
      <c r="AS35" s="603"/>
      <c r="AT35" s="603"/>
      <c r="AU35" s="603"/>
      <c r="AV35" s="603"/>
      <c r="AW35" s="603"/>
      <c r="AX35" s="603"/>
      <c r="AY35" s="603"/>
      <c r="AZ35" s="603"/>
      <c r="BA35" s="603"/>
      <c r="BB35" s="603"/>
      <c r="BC35" s="603"/>
      <c r="BD35" s="178"/>
      <c r="BE35" s="602">
        <f t="shared" ref="BE35:BE43" si="1">IF(BG35="","",BE34+1)</f>
        <v>8</v>
      </c>
      <c r="BF35" s="602"/>
      <c r="BG35" s="603" t="str">
        <f>IF('各会計、関係団体の財政状況及び健全化判断比率'!B33="","",'各会計、関係団体の財政状況及び健全化判断比率'!B33)</f>
        <v>壱岐市三島航路事業特別会計</v>
      </c>
      <c r="BH35" s="603"/>
      <c r="BI35" s="603"/>
      <c r="BJ35" s="603"/>
      <c r="BK35" s="603"/>
      <c r="BL35" s="603"/>
      <c r="BM35" s="603"/>
      <c r="BN35" s="603"/>
      <c r="BO35" s="603"/>
      <c r="BP35" s="603"/>
      <c r="BQ35" s="603"/>
      <c r="BR35" s="603"/>
      <c r="BS35" s="603"/>
      <c r="BT35" s="603"/>
      <c r="BU35" s="603"/>
      <c r="BV35" s="178"/>
      <c r="BW35" s="602">
        <f t="shared" ref="BW35:BW43" si="2">IF(BY35="","",BW34+1)</f>
        <v>10</v>
      </c>
      <c r="BX35" s="602"/>
      <c r="BY35" s="603" t="str">
        <f>IF('各会計、関係団体の財政状況及び健全化判断比率'!B69="","",'各会計、関係団体の財政状況及び健全化判断比率'!B69)</f>
        <v>長崎県市町村総合事務組合（市町村会館管理事業特別会計）</v>
      </c>
      <c r="BZ35" s="603"/>
      <c r="CA35" s="603"/>
      <c r="CB35" s="603"/>
      <c r="CC35" s="603"/>
      <c r="CD35" s="603"/>
      <c r="CE35" s="603"/>
      <c r="CF35" s="603"/>
      <c r="CG35" s="603"/>
      <c r="CH35" s="603"/>
      <c r="CI35" s="603"/>
      <c r="CJ35" s="603"/>
      <c r="CK35" s="603"/>
      <c r="CL35" s="603"/>
      <c r="CM35" s="603"/>
      <c r="CN35" s="178"/>
      <c r="CO35" s="602">
        <f t="shared" ref="CO35:CO43" si="3">IF(CQ35="","",CO34+1)</f>
        <v>19</v>
      </c>
      <c r="CP35" s="602"/>
      <c r="CQ35" s="603" t="str">
        <f>IF('各会計、関係団体の財政状況及び健全化判断比率'!BS8="","",'各会計、関係団体の財政状況及び健全化判断比率'!BS8)</f>
        <v>壱岐クリーンエネルギー</v>
      </c>
      <c r="CR35" s="603"/>
      <c r="CS35" s="603"/>
      <c r="CT35" s="603"/>
      <c r="CU35" s="603"/>
      <c r="CV35" s="603"/>
      <c r="CW35" s="603"/>
      <c r="CX35" s="603"/>
      <c r="CY35" s="603"/>
      <c r="CZ35" s="603"/>
      <c r="DA35" s="603"/>
      <c r="DB35" s="603"/>
      <c r="DC35" s="603"/>
      <c r="DD35" s="603"/>
      <c r="DE35" s="603"/>
      <c r="DG35" s="604" t="str">
        <f>IF('各会計、関係団体の財政状況及び健全化判断比率'!BR8="","",'各会計、関係団体の財政状況及び健全化判断比率'!BR8)</f>
        <v/>
      </c>
      <c r="DH35" s="604"/>
      <c r="DI35" s="205"/>
    </row>
    <row r="36" spans="1:113" ht="32.25" customHeight="1" x14ac:dyDescent="0.15">
      <c r="A36" s="178"/>
      <c r="B36" s="202"/>
      <c r="C36" s="602" t="str">
        <f>IF(E36="","",C35+1)</f>
        <v/>
      </c>
      <c r="D36" s="602"/>
      <c r="E36" s="603" t="str">
        <f>IF('各会計、関係団体の財政状況及び健全化判断比率'!B9="","",'各会計、関係団体の財政状況及び健全化判断比率'!B9)</f>
        <v/>
      </c>
      <c r="F36" s="603"/>
      <c r="G36" s="603"/>
      <c r="H36" s="603"/>
      <c r="I36" s="603"/>
      <c r="J36" s="603"/>
      <c r="K36" s="603"/>
      <c r="L36" s="603"/>
      <c r="M36" s="603"/>
      <c r="N36" s="603"/>
      <c r="O36" s="603"/>
      <c r="P36" s="603"/>
      <c r="Q36" s="603"/>
      <c r="R36" s="603"/>
      <c r="S36" s="603"/>
      <c r="T36" s="178"/>
      <c r="U36" s="602">
        <f t="shared" ref="U36:U43" si="4">IF(W36="","",U35+1)</f>
        <v>5</v>
      </c>
      <c r="V36" s="602"/>
      <c r="W36" s="603" t="str">
        <f>IF('各会計、関係団体の財政状況及び健全化判断比率'!B30="","",'各会計、関係団体の財政状況及び健全化判断比率'!B30)</f>
        <v>壱岐市後期高齢者医療事業特別会計</v>
      </c>
      <c r="X36" s="603"/>
      <c r="Y36" s="603"/>
      <c r="Z36" s="603"/>
      <c r="AA36" s="603"/>
      <c r="AB36" s="603"/>
      <c r="AC36" s="603"/>
      <c r="AD36" s="603"/>
      <c r="AE36" s="603"/>
      <c r="AF36" s="603"/>
      <c r="AG36" s="603"/>
      <c r="AH36" s="603"/>
      <c r="AI36" s="603"/>
      <c r="AJ36" s="603"/>
      <c r="AK36" s="603"/>
      <c r="AL36" s="178"/>
      <c r="AM36" s="602" t="str">
        <f t="shared" si="0"/>
        <v/>
      </c>
      <c r="AN36" s="602"/>
      <c r="AO36" s="603"/>
      <c r="AP36" s="603"/>
      <c r="AQ36" s="603"/>
      <c r="AR36" s="603"/>
      <c r="AS36" s="603"/>
      <c r="AT36" s="603"/>
      <c r="AU36" s="603"/>
      <c r="AV36" s="603"/>
      <c r="AW36" s="603"/>
      <c r="AX36" s="603"/>
      <c r="AY36" s="603"/>
      <c r="AZ36" s="603"/>
      <c r="BA36" s="603"/>
      <c r="BB36" s="603"/>
      <c r="BC36" s="603"/>
      <c r="BD36" s="178"/>
      <c r="BE36" s="602" t="str">
        <f t="shared" si="1"/>
        <v/>
      </c>
      <c r="BF36" s="602"/>
      <c r="BG36" s="603"/>
      <c r="BH36" s="603"/>
      <c r="BI36" s="603"/>
      <c r="BJ36" s="603"/>
      <c r="BK36" s="603"/>
      <c r="BL36" s="603"/>
      <c r="BM36" s="603"/>
      <c r="BN36" s="603"/>
      <c r="BO36" s="603"/>
      <c r="BP36" s="603"/>
      <c r="BQ36" s="603"/>
      <c r="BR36" s="603"/>
      <c r="BS36" s="603"/>
      <c r="BT36" s="603"/>
      <c r="BU36" s="603"/>
      <c r="BV36" s="178"/>
      <c r="BW36" s="602">
        <f t="shared" si="2"/>
        <v>11</v>
      </c>
      <c r="BX36" s="602"/>
      <c r="BY36" s="603" t="str">
        <f>IF('各会計、関係団体の財政状況及び健全化判断比率'!B70="","",'各会計、関係団体の財政状況及び健全化判断比率'!B70)</f>
        <v>長崎県市町村総合事務組合（市町村会館馬町別館管理事業特別会計）</v>
      </c>
      <c r="BZ36" s="603"/>
      <c r="CA36" s="603"/>
      <c r="CB36" s="603"/>
      <c r="CC36" s="603"/>
      <c r="CD36" s="603"/>
      <c r="CE36" s="603"/>
      <c r="CF36" s="603"/>
      <c r="CG36" s="603"/>
      <c r="CH36" s="603"/>
      <c r="CI36" s="603"/>
      <c r="CJ36" s="603"/>
      <c r="CK36" s="603"/>
      <c r="CL36" s="603"/>
      <c r="CM36" s="603"/>
      <c r="CN36" s="178"/>
      <c r="CO36" s="602">
        <f t="shared" si="3"/>
        <v>20</v>
      </c>
      <c r="CP36" s="602"/>
      <c r="CQ36" s="603" t="str">
        <f>IF('各会計、関係団体の財政状況及び健全化判断比率'!BS9="","",'各会計、関係団体の財政状況及び健全化判断比率'!BS9)</f>
        <v>壱岐カントリー倶楽部</v>
      </c>
      <c r="CR36" s="603"/>
      <c r="CS36" s="603"/>
      <c r="CT36" s="603"/>
      <c r="CU36" s="603"/>
      <c r="CV36" s="603"/>
      <c r="CW36" s="603"/>
      <c r="CX36" s="603"/>
      <c r="CY36" s="603"/>
      <c r="CZ36" s="603"/>
      <c r="DA36" s="603"/>
      <c r="DB36" s="603"/>
      <c r="DC36" s="603"/>
      <c r="DD36" s="603"/>
      <c r="DE36" s="603"/>
      <c r="DG36" s="604" t="str">
        <f>IF('各会計、関係団体の財政状況及び健全化判断比率'!BR9="","",'各会計、関係団体の財政状況及び健全化判断比率'!BR9)</f>
        <v/>
      </c>
      <c r="DH36" s="604"/>
      <c r="DI36" s="205"/>
    </row>
    <row r="37" spans="1:113" ht="32.25" customHeight="1" x14ac:dyDescent="0.15">
      <c r="A37" s="178"/>
      <c r="B37" s="202"/>
      <c r="C37" s="602" t="str">
        <f>IF(E37="","",C36+1)</f>
        <v/>
      </c>
      <c r="D37" s="602"/>
      <c r="E37" s="603" t="str">
        <f>IF('各会計、関係団体の財政状況及び健全化判断比率'!B10="","",'各会計、関係団体の財政状況及び健全化判断比率'!B10)</f>
        <v/>
      </c>
      <c r="F37" s="603"/>
      <c r="G37" s="603"/>
      <c r="H37" s="603"/>
      <c r="I37" s="603"/>
      <c r="J37" s="603"/>
      <c r="K37" s="603"/>
      <c r="L37" s="603"/>
      <c r="M37" s="603"/>
      <c r="N37" s="603"/>
      <c r="O37" s="603"/>
      <c r="P37" s="603"/>
      <c r="Q37" s="603"/>
      <c r="R37" s="603"/>
      <c r="S37" s="603"/>
      <c r="T37" s="178"/>
      <c r="U37" s="602" t="str">
        <f t="shared" si="4"/>
        <v/>
      </c>
      <c r="V37" s="602"/>
      <c r="W37" s="603"/>
      <c r="X37" s="603"/>
      <c r="Y37" s="603"/>
      <c r="Z37" s="603"/>
      <c r="AA37" s="603"/>
      <c r="AB37" s="603"/>
      <c r="AC37" s="603"/>
      <c r="AD37" s="603"/>
      <c r="AE37" s="603"/>
      <c r="AF37" s="603"/>
      <c r="AG37" s="603"/>
      <c r="AH37" s="603"/>
      <c r="AI37" s="603"/>
      <c r="AJ37" s="603"/>
      <c r="AK37" s="603"/>
      <c r="AL37" s="178"/>
      <c r="AM37" s="602" t="str">
        <f t="shared" si="0"/>
        <v/>
      </c>
      <c r="AN37" s="602"/>
      <c r="AO37" s="603"/>
      <c r="AP37" s="603"/>
      <c r="AQ37" s="603"/>
      <c r="AR37" s="603"/>
      <c r="AS37" s="603"/>
      <c r="AT37" s="603"/>
      <c r="AU37" s="603"/>
      <c r="AV37" s="603"/>
      <c r="AW37" s="603"/>
      <c r="AX37" s="603"/>
      <c r="AY37" s="603"/>
      <c r="AZ37" s="603"/>
      <c r="BA37" s="603"/>
      <c r="BB37" s="603"/>
      <c r="BC37" s="603"/>
      <c r="BD37" s="178"/>
      <c r="BE37" s="602" t="str">
        <f t="shared" si="1"/>
        <v/>
      </c>
      <c r="BF37" s="602"/>
      <c r="BG37" s="603"/>
      <c r="BH37" s="603"/>
      <c r="BI37" s="603"/>
      <c r="BJ37" s="603"/>
      <c r="BK37" s="603"/>
      <c r="BL37" s="603"/>
      <c r="BM37" s="603"/>
      <c r="BN37" s="603"/>
      <c r="BO37" s="603"/>
      <c r="BP37" s="603"/>
      <c r="BQ37" s="603"/>
      <c r="BR37" s="603"/>
      <c r="BS37" s="603"/>
      <c r="BT37" s="603"/>
      <c r="BU37" s="603"/>
      <c r="BV37" s="178"/>
      <c r="BW37" s="602">
        <f t="shared" si="2"/>
        <v>12</v>
      </c>
      <c r="BX37" s="602"/>
      <c r="BY37" s="603" t="str">
        <f>IF('各会計、関係団体の財政状況及び健全化判断比率'!B71="","",'各会計、関係団体の財政状況及び健全化判断比率'!B71)</f>
        <v>長崎県市町村総合事務組合（公平委員会特別会計）</v>
      </c>
      <c r="BZ37" s="603"/>
      <c r="CA37" s="603"/>
      <c r="CB37" s="603"/>
      <c r="CC37" s="603"/>
      <c r="CD37" s="603"/>
      <c r="CE37" s="603"/>
      <c r="CF37" s="603"/>
      <c r="CG37" s="603"/>
      <c r="CH37" s="603"/>
      <c r="CI37" s="603"/>
      <c r="CJ37" s="603"/>
      <c r="CK37" s="603"/>
      <c r="CL37" s="603"/>
      <c r="CM37" s="603"/>
      <c r="CN37" s="178"/>
      <c r="CO37" s="602">
        <f t="shared" si="3"/>
        <v>21</v>
      </c>
      <c r="CP37" s="602"/>
      <c r="CQ37" s="603" t="str">
        <f>IF('各会計、関係団体の財政状況及び健全化判断比率'!BS10="","",'各会計、関係団体の財政状況及び健全化判断比率'!BS10)</f>
        <v>壱岐空港ターミナルビル</v>
      </c>
      <c r="CR37" s="603"/>
      <c r="CS37" s="603"/>
      <c r="CT37" s="603"/>
      <c r="CU37" s="603"/>
      <c r="CV37" s="603"/>
      <c r="CW37" s="603"/>
      <c r="CX37" s="603"/>
      <c r="CY37" s="603"/>
      <c r="CZ37" s="603"/>
      <c r="DA37" s="603"/>
      <c r="DB37" s="603"/>
      <c r="DC37" s="603"/>
      <c r="DD37" s="603"/>
      <c r="DE37" s="603"/>
      <c r="DG37" s="604" t="str">
        <f>IF('各会計、関係団体の財政状況及び健全化判断比率'!BR10="","",'各会計、関係団体の財政状況及び健全化判断比率'!BR10)</f>
        <v/>
      </c>
      <c r="DH37" s="604"/>
      <c r="DI37" s="205"/>
    </row>
    <row r="38" spans="1:113" ht="32.25" customHeight="1" x14ac:dyDescent="0.15">
      <c r="A38" s="178"/>
      <c r="B38" s="202"/>
      <c r="C38" s="602" t="str">
        <f t="shared" ref="C38:C43" si="5">IF(E38="","",C37+1)</f>
        <v/>
      </c>
      <c r="D38" s="602"/>
      <c r="E38" s="603" t="str">
        <f>IF('各会計、関係団体の財政状況及び健全化判断比率'!B11="","",'各会計、関係団体の財政状況及び健全化判断比率'!B11)</f>
        <v/>
      </c>
      <c r="F38" s="603"/>
      <c r="G38" s="603"/>
      <c r="H38" s="603"/>
      <c r="I38" s="603"/>
      <c r="J38" s="603"/>
      <c r="K38" s="603"/>
      <c r="L38" s="603"/>
      <c r="M38" s="603"/>
      <c r="N38" s="603"/>
      <c r="O38" s="603"/>
      <c r="P38" s="603"/>
      <c r="Q38" s="603"/>
      <c r="R38" s="603"/>
      <c r="S38" s="603"/>
      <c r="T38" s="178"/>
      <c r="U38" s="602" t="str">
        <f t="shared" si="4"/>
        <v/>
      </c>
      <c r="V38" s="602"/>
      <c r="W38" s="603"/>
      <c r="X38" s="603"/>
      <c r="Y38" s="603"/>
      <c r="Z38" s="603"/>
      <c r="AA38" s="603"/>
      <c r="AB38" s="603"/>
      <c r="AC38" s="603"/>
      <c r="AD38" s="603"/>
      <c r="AE38" s="603"/>
      <c r="AF38" s="603"/>
      <c r="AG38" s="603"/>
      <c r="AH38" s="603"/>
      <c r="AI38" s="603"/>
      <c r="AJ38" s="603"/>
      <c r="AK38" s="603"/>
      <c r="AL38" s="178"/>
      <c r="AM38" s="602" t="str">
        <f t="shared" si="0"/>
        <v/>
      </c>
      <c r="AN38" s="602"/>
      <c r="AO38" s="603"/>
      <c r="AP38" s="603"/>
      <c r="AQ38" s="603"/>
      <c r="AR38" s="603"/>
      <c r="AS38" s="603"/>
      <c r="AT38" s="603"/>
      <c r="AU38" s="603"/>
      <c r="AV38" s="603"/>
      <c r="AW38" s="603"/>
      <c r="AX38" s="603"/>
      <c r="AY38" s="603"/>
      <c r="AZ38" s="603"/>
      <c r="BA38" s="603"/>
      <c r="BB38" s="603"/>
      <c r="BC38" s="603"/>
      <c r="BD38" s="178"/>
      <c r="BE38" s="602" t="str">
        <f t="shared" si="1"/>
        <v/>
      </c>
      <c r="BF38" s="602"/>
      <c r="BG38" s="603"/>
      <c r="BH38" s="603"/>
      <c r="BI38" s="603"/>
      <c r="BJ38" s="603"/>
      <c r="BK38" s="603"/>
      <c r="BL38" s="603"/>
      <c r="BM38" s="603"/>
      <c r="BN38" s="603"/>
      <c r="BO38" s="603"/>
      <c r="BP38" s="603"/>
      <c r="BQ38" s="603"/>
      <c r="BR38" s="603"/>
      <c r="BS38" s="603"/>
      <c r="BT38" s="603"/>
      <c r="BU38" s="603"/>
      <c r="BV38" s="178"/>
      <c r="BW38" s="602">
        <f t="shared" si="2"/>
        <v>13</v>
      </c>
      <c r="BX38" s="602"/>
      <c r="BY38" s="603" t="str">
        <f>IF('各会計、関係団体の財政状況及び健全化判断比率'!B72="","",'各会計、関係団体の財政状況及び健全化判断比率'!B72)</f>
        <v>長崎県市町村総合事務組合（行政不服審査会事業特別会計）</v>
      </c>
      <c r="BZ38" s="603"/>
      <c r="CA38" s="603"/>
      <c r="CB38" s="603"/>
      <c r="CC38" s="603"/>
      <c r="CD38" s="603"/>
      <c r="CE38" s="603"/>
      <c r="CF38" s="603"/>
      <c r="CG38" s="603"/>
      <c r="CH38" s="603"/>
      <c r="CI38" s="603"/>
      <c r="CJ38" s="603"/>
      <c r="CK38" s="603"/>
      <c r="CL38" s="603"/>
      <c r="CM38" s="603"/>
      <c r="CN38" s="178"/>
      <c r="CO38" s="602">
        <f t="shared" si="3"/>
        <v>22</v>
      </c>
      <c r="CP38" s="602"/>
      <c r="CQ38" s="603" t="str">
        <f>IF('各会計、関係団体の財政状況及び健全化判断比率'!BS11="","",'各会計、関係団体の財政状況及び健全化判断比率'!BS11)</f>
        <v>マリンパル壱岐</v>
      </c>
      <c r="CR38" s="603"/>
      <c r="CS38" s="603"/>
      <c r="CT38" s="603"/>
      <c r="CU38" s="603"/>
      <c r="CV38" s="603"/>
      <c r="CW38" s="603"/>
      <c r="CX38" s="603"/>
      <c r="CY38" s="603"/>
      <c r="CZ38" s="603"/>
      <c r="DA38" s="603"/>
      <c r="DB38" s="603"/>
      <c r="DC38" s="603"/>
      <c r="DD38" s="603"/>
      <c r="DE38" s="603"/>
      <c r="DG38" s="604" t="str">
        <f>IF('各会計、関係団体の財政状況及び健全化判断比率'!BR11="","",'各会計、関係団体の財政状況及び健全化判断比率'!BR11)</f>
        <v/>
      </c>
      <c r="DH38" s="604"/>
      <c r="DI38" s="205"/>
    </row>
    <row r="39" spans="1:113" ht="32.25" customHeight="1" x14ac:dyDescent="0.15">
      <c r="A39" s="178"/>
      <c r="B39" s="202"/>
      <c r="C39" s="602" t="str">
        <f t="shared" si="5"/>
        <v/>
      </c>
      <c r="D39" s="602"/>
      <c r="E39" s="603" t="str">
        <f>IF('各会計、関係団体の財政状況及び健全化判断比率'!B12="","",'各会計、関係団体の財政状況及び健全化判断比率'!B12)</f>
        <v/>
      </c>
      <c r="F39" s="603"/>
      <c r="G39" s="603"/>
      <c r="H39" s="603"/>
      <c r="I39" s="603"/>
      <c r="J39" s="603"/>
      <c r="K39" s="603"/>
      <c r="L39" s="603"/>
      <c r="M39" s="603"/>
      <c r="N39" s="603"/>
      <c r="O39" s="603"/>
      <c r="P39" s="603"/>
      <c r="Q39" s="603"/>
      <c r="R39" s="603"/>
      <c r="S39" s="603"/>
      <c r="T39" s="178"/>
      <c r="U39" s="602" t="str">
        <f t="shared" si="4"/>
        <v/>
      </c>
      <c r="V39" s="602"/>
      <c r="W39" s="603"/>
      <c r="X39" s="603"/>
      <c r="Y39" s="603"/>
      <c r="Z39" s="603"/>
      <c r="AA39" s="603"/>
      <c r="AB39" s="603"/>
      <c r="AC39" s="603"/>
      <c r="AD39" s="603"/>
      <c r="AE39" s="603"/>
      <c r="AF39" s="603"/>
      <c r="AG39" s="603"/>
      <c r="AH39" s="603"/>
      <c r="AI39" s="603"/>
      <c r="AJ39" s="603"/>
      <c r="AK39" s="603"/>
      <c r="AL39" s="178"/>
      <c r="AM39" s="602" t="str">
        <f t="shared" si="0"/>
        <v/>
      </c>
      <c r="AN39" s="602"/>
      <c r="AO39" s="603"/>
      <c r="AP39" s="603"/>
      <c r="AQ39" s="603"/>
      <c r="AR39" s="603"/>
      <c r="AS39" s="603"/>
      <c r="AT39" s="603"/>
      <c r="AU39" s="603"/>
      <c r="AV39" s="603"/>
      <c r="AW39" s="603"/>
      <c r="AX39" s="603"/>
      <c r="AY39" s="603"/>
      <c r="AZ39" s="603"/>
      <c r="BA39" s="603"/>
      <c r="BB39" s="603"/>
      <c r="BC39" s="603"/>
      <c r="BD39" s="178"/>
      <c r="BE39" s="602" t="str">
        <f t="shared" si="1"/>
        <v/>
      </c>
      <c r="BF39" s="602"/>
      <c r="BG39" s="603"/>
      <c r="BH39" s="603"/>
      <c r="BI39" s="603"/>
      <c r="BJ39" s="603"/>
      <c r="BK39" s="603"/>
      <c r="BL39" s="603"/>
      <c r="BM39" s="603"/>
      <c r="BN39" s="603"/>
      <c r="BO39" s="603"/>
      <c r="BP39" s="603"/>
      <c r="BQ39" s="603"/>
      <c r="BR39" s="603"/>
      <c r="BS39" s="603"/>
      <c r="BT39" s="603"/>
      <c r="BU39" s="603"/>
      <c r="BV39" s="178"/>
      <c r="BW39" s="602">
        <f t="shared" si="2"/>
        <v>14</v>
      </c>
      <c r="BX39" s="602"/>
      <c r="BY39" s="603" t="str">
        <f>IF('各会計、関係団体の財政状況及び健全化判断比率'!B73="","",'各会計、関係団体の財政状況及び健全化判断比率'!B73)</f>
        <v>長崎県市町村総合事務組合（交通災害共済事業特別会計）</v>
      </c>
      <c r="BZ39" s="603"/>
      <c r="CA39" s="603"/>
      <c r="CB39" s="603"/>
      <c r="CC39" s="603"/>
      <c r="CD39" s="603"/>
      <c r="CE39" s="603"/>
      <c r="CF39" s="603"/>
      <c r="CG39" s="603"/>
      <c r="CH39" s="603"/>
      <c r="CI39" s="603"/>
      <c r="CJ39" s="603"/>
      <c r="CK39" s="603"/>
      <c r="CL39" s="603"/>
      <c r="CM39" s="603"/>
      <c r="CN39" s="178"/>
      <c r="CO39" s="602">
        <f t="shared" si="3"/>
        <v>23</v>
      </c>
      <c r="CP39" s="602"/>
      <c r="CQ39" s="603" t="str">
        <f>IF('各会計、関係団体の財政状況及び健全化判断比率'!BS12="","",'各会計、関係団体の財政状況及び健全化判断比率'!BS12)</f>
        <v>壱岐市ふるさと商社</v>
      </c>
      <c r="CR39" s="603"/>
      <c r="CS39" s="603"/>
      <c r="CT39" s="603"/>
      <c r="CU39" s="603"/>
      <c r="CV39" s="603"/>
      <c r="CW39" s="603"/>
      <c r="CX39" s="603"/>
      <c r="CY39" s="603"/>
      <c r="CZ39" s="603"/>
      <c r="DA39" s="603"/>
      <c r="DB39" s="603"/>
      <c r="DC39" s="603"/>
      <c r="DD39" s="603"/>
      <c r="DE39" s="603"/>
      <c r="DG39" s="604" t="str">
        <f>IF('各会計、関係団体の財政状況及び健全化判断比率'!BR12="","",'各会計、関係団体の財政状況及び健全化判断比率'!BR12)</f>
        <v/>
      </c>
      <c r="DH39" s="604"/>
      <c r="DI39" s="205"/>
    </row>
    <row r="40" spans="1:113" ht="32.25" customHeight="1" x14ac:dyDescent="0.15">
      <c r="A40" s="178"/>
      <c r="B40" s="202"/>
      <c r="C40" s="602" t="str">
        <f t="shared" si="5"/>
        <v/>
      </c>
      <c r="D40" s="602"/>
      <c r="E40" s="603" t="str">
        <f>IF('各会計、関係団体の財政状況及び健全化判断比率'!B13="","",'各会計、関係団体の財政状況及び健全化判断比率'!B13)</f>
        <v/>
      </c>
      <c r="F40" s="603"/>
      <c r="G40" s="603"/>
      <c r="H40" s="603"/>
      <c r="I40" s="603"/>
      <c r="J40" s="603"/>
      <c r="K40" s="603"/>
      <c r="L40" s="603"/>
      <c r="M40" s="603"/>
      <c r="N40" s="603"/>
      <c r="O40" s="603"/>
      <c r="P40" s="603"/>
      <c r="Q40" s="603"/>
      <c r="R40" s="603"/>
      <c r="S40" s="603"/>
      <c r="T40" s="178"/>
      <c r="U40" s="602" t="str">
        <f t="shared" si="4"/>
        <v/>
      </c>
      <c r="V40" s="602"/>
      <c r="W40" s="603"/>
      <c r="X40" s="603"/>
      <c r="Y40" s="603"/>
      <c r="Z40" s="603"/>
      <c r="AA40" s="603"/>
      <c r="AB40" s="603"/>
      <c r="AC40" s="603"/>
      <c r="AD40" s="603"/>
      <c r="AE40" s="603"/>
      <c r="AF40" s="603"/>
      <c r="AG40" s="603"/>
      <c r="AH40" s="603"/>
      <c r="AI40" s="603"/>
      <c r="AJ40" s="603"/>
      <c r="AK40" s="603"/>
      <c r="AL40" s="178"/>
      <c r="AM40" s="602" t="str">
        <f t="shared" si="0"/>
        <v/>
      </c>
      <c r="AN40" s="602"/>
      <c r="AO40" s="603"/>
      <c r="AP40" s="603"/>
      <c r="AQ40" s="603"/>
      <c r="AR40" s="603"/>
      <c r="AS40" s="603"/>
      <c r="AT40" s="603"/>
      <c r="AU40" s="603"/>
      <c r="AV40" s="603"/>
      <c r="AW40" s="603"/>
      <c r="AX40" s="603"/>
      <c r="AY40" s="603"/>
      <c r="AZ40" s="603"/>
      <c r="BA40" s="603"/>
      <c r="BB40" s="603"/>
      <c r="BC40" s="603"/>
      <c r="BD40" s="178"/>
      <c r="BE40" s="602" t="str">
        <f t="shared" si="1"/>
        <v/>
      </c>
      <c r="BF40" s="602"/>
      <c r="BG40" s="603"/>
      <c r="BH40" s="603"/>
      <c r="BI40" s="603"/>
      <c r="BJ40" s="603"/>
      <c r="BK40" s="603"/>
      <c r="BL40" s="603"/>
      <c r="BM40" s="603"/>
      <c r="BN40" s="603"/>
      <c r="BO40" s="603"/>
      <c r="BP40" s="603"/>
      <c r="BQ40" s="603"/>
      <c r="BR40" s="603"/>
      <c r="BS40" s="603"/>
      <c r="BT40" s="603"/>
      <c r="BU40" s="603"/>
      <c r="BV40" s="178"/>
      <c r="BW40" s="602">
        <f t="shared" si="2"/>
        <v>15</v>
      </c>
      <c r="BX40" s="602"/>
      <c r="BY40" s="603" t="str">
        <f>IF('各会計、関係団体の財政状況及び健全化判断比率'!B74="","",'各会計、関係団体の財政状況及び健全化判断比率'!B74)</f>
        <v>長崎県後期高齢者医療広域連合（普通会計）</v>
      </c>
      <c r="BZ40" s="603"/>
      <c r="CA40" s="603"/>
      <c r="CB40" s="603"/>
      <c r="CC40" s="603"/>
      <c r="CD40" s="603"/>
      <c r="CE40" s="603"/>
      <c r="CF40" s="603"/>
      <c r="CG40" s="603"/>
      <c r="CH40" s="603"/>
      <c r="CI40" s="603"/>
      <c r="CJ40" s="603"/>
      <c r="CK40" s="603"/>
      <c r="CL40" s="603"/>
      <c r="CM40" s="603"/>
      <c r="CN40" s="178"/>
      <c r="CO40" s="602" t="str">
        <f t="shared" si="3"/>
        <v/>
      </c>
      <c r="CP40" s="602"/>
      <c r="CQ40" s="603" t="str">
        <f>IF('各会計、関係団体の財政状況及び健全化判断比率'!BS13="","",'各会計、関係団体の財政状況及び健全化判断比率'!BS13)</f>
        <v/>
      </c>
      <c r="CR40" s="603"/>
      <c r="CS40" s="603"/>
      <c r="CT40" s="603"/>
      <c r="CU40" s="603"/>
      <c r="CV40" s="603"/>
      <c r="CW40" s="603"/>
      <c r="CX40" s="603"/>
      <c r="CY40" s="603"/>
      <c r="CZ40" s="603"/>
      <c r="DA40" s="603"/>
      <c r="DB40" s="603"/>
      <c r="DC40" s="603"/>
      <c r="DD40" s="603"/>
      <c r="DE40" s="603"/>
      <c r="DG40" s="604" t="str">
        <f>IF('各会計、関係団体の財政状況及び健全化判断比率'!BR13="","",'各会計、関係団体の財政状況及び健全化判断比率'!BR13)</f>
        <v/>
      </c>
      <c r="DH40" s="604"/>
      <c r="DI40" s="205"/>
    </row>
    <row r="41" spans="1:113" ht="32.25" customHeight="1" x14ac:dyDescent="0.15">
      <c r="A41" s="178"/>
      <c r="B41" s="202"/>
      <c r="C41" s="602" t="str">
        <f t="shared" si="5"/>
        <v/>
      </c>
      <c r="D41" s="602"/>
      <c r="E41" s="603" t="str">
        <f>IF('各会計、関係団体の財政状況及び健全化判断比率'!B14="","",'各会計、関係団体の財政状況及び健全化判断比率'!B14)</f>
        <v/>
      </c>
      <c r="F41" s="603"/>
      <c r="G41" s="603"/>
      <c r="H41" s="603"/>
      <c r="I41" s="603"/>
      <c r="J41" s="603"/>
      <c r="K41" s="603"/>
      <c r="L41" s="603"/>
      <c r="M41" s="603"/>
      <c r="N41" s="603"/>
      <c r="O41" s="603"/>
      <c r="P41" s="603"/>
      <c r="Q41" s="603"/>
      <c r="R41" s="603"/>
      <c r="S41" s="603"/>
      <c r="T41" s="178"/>
      <c r="U41" s="602" t="str">
        <f t="shared" si="4"/>
        <v/>
      </c>
      <c r="V41" s="602"/>
      <c r="W41" s="603"/>
      <c r="X41" s="603"/>
      <c r="Y41" s="603"/>
      <c r="Z41" s="603"/>
      <c r="AA41" s="603"/>
      <c r="AB41" s="603"/>
      <c r="AC41" s="603"/>
      <c r="AD41" s="603"/>
      <c r="AE41" s="603"/>
      <c r="AF41" s="603"/>
      <c r="AG41" s="603"/>
      <c r="AH41" s="603"/>
      <c r="AI41" s="603"/>
      <c r="AJ41" s="603"/>
      <c r="AK41" s="603"/>
      <c r="AL41" s="178"/>
      <c r="AM41" s="602" t="str">
        <f t="shared" si="0"/>
        <v/>
      </c>
      <c r="AN41" s="602"/>
      <c r="AO41" s="603"/>
      <c r="AP41" s="603"/>
      <c r="AQ41" s="603"/>
      <c r="AR41" s="603"/>
      <c r="AS41" s="603"/>
      <c r="AT41" s="603"/>
      <c r="AU41" s="603"/>
      <c r="AV41" s="603"/>
      <c r="AW41" s="603"/>
      <c r="AX41" s="603"/>
      <c r="AY41" s="603"/>
      <c r="AZ41" s="603"/>
      <c r="BA41" s="603"/>
      <c r="BB41" s="603"/>
      <c r="BC41" s="603"/>
      <c r="BD41" s="178"/>
      <c r="BE41" s="602" t="str">
        <f t="shared" si="1"/>
        <v/>
      </c>
      <c r="BF41" s="602"/>
      <c r="BG41" s="603"/>
      <c r="BH41" s="603"/>
      <c r="BI41" s="603"/>
      <c r="BJ41" s="603"/>
      <c r="BK41" s="603"/>
      <c r="BL41" s="603"/>
      <c r="BM41" s="603"/>
      <c r="BN41" s="603"/>
      <c r="BO41" s="603"/>
      <c r="BP41" s="603"/>
      <c r="BQ41" s="603"/>
      <c r="BR41" s="603"/>
      <c r="BS41" s="603"/>
      <c r="BT41" s="603"/>
      <c r="BU41" s="603"/>
      <c r="BV41" s="178"/>
      <c r="BW41" s="602">
        <f t="shared" si="2"/>
        <v>16</v>
      </c>
      <c r="BX41" s="602"/>
      <c r="BY41" s="603" t="str">
        <f>IF('各会計、関係団体の財政状況及び健全化判断比率'!B75="","",'各会計、関係団体の財政状況及び健全化判断比率'!B75)</f>
        <v>長崎県後期高齢者医療広域連合（事業会計）</v>
      </c>
      <c r="BZ41" s="603"/>
      <c r="CA41" s="603"/>
      <c r="CB41" s="603"/>
      <c r="CC41" s="603"/>
      <c r="CD41" s="603"/>
      <c r="CE41" s="603"/>
      <c r="CF41" s="603"/>
      <c r="CG41" s="603"/>
      <c r="CH41" s="603"/>
      <c r="CI41" s="603"/>
      <c r="CJ41" s="603"/>
      <c r="CK41" s="603"/>
      <c r="CL41" s="603"/>
      <c r="CM41" s="603"/>
      <c r="CN41" s="178"/>
      <c r="CO41" s="602" t="str">
        <f t="shared" si="3"/>
        <v/>
      </c>
      <c r="CP41" s="602"/>
      <c r="CQ41" s="603" t="str">
        <f>IF('各会計、関係団体の財政状況及び健全化判断比率'!BS14="","",'各会計、関係団体の財政状況及び健全化判断比率'!BS14)</f>
        <v/>
      </c>
      <c r="CR41" s="603"/>
      <c r="CS41" s="603"/>
      <c r="CT41" s="603"/>
      <c r="CU41" s="603"/>
      <c r="CV41" s="603"/>
      <c r="CW41" s="603"/>
      <c r="CX41" s="603"/>
      <c r="CY41" s="603"/>
      <c r="CZ41" s="603"/>
      <c r="DA41" s="603"/>
      <c r="DB41" s="603"/>
      <c r="DC41" s="603"/>
      <c r="DD41" s="603"/>
      <c r="DE41" s="603"/>
      <c r="DG41" s="604" t="str">
        <f>IF('各会計、関係団体の財政状況及び健全化判断比率'!BR14="","",'各会計、関係団体の財政状況及び健全化判断比率'!BR14)</f>
        <v/>
      </c>
      <c r="DH41" s="604"/>
      <c r="DI41" s="205"/>
    </row>
    <row r="42" spans="1:113" ht="32.25" customHeight="1" x14ac:dyDescent="0.15">
      <c r="B42" s="202"/>
      <c r="C42" s="602" t="str">
        <f t="shared" si="5"/>
        <v/>
      </c>
      <c r="D42" s="602"/>
      <c r="E42" s="603" t="str">
        <f>IF('各会計、関係団体の財政状況及び健全化判断比率'!B15="","",'各会計、関係団体の財政状況及び健全化判断比率'!B15)</f>
        <v/>
      </c>
      <c r="F42" s="603"/>
      <c r="G42" s="603"/>
      <c r="H42" s="603"/>
      <c r="I42" s="603"/>
      <c r="J42" s="603"/>
      <c r="K42" s="603"/>
      <c r="L42" s="603"/>
      <c r="M42" s="603"/>
      <c r="N42" s="603"/>
      <c r="O42" s="603"/>
      <c r="P42" s="603"/>
      <c r="Q42" s="603"/>
      <c r="R42" s="603"/>
      <c r="S42" s="603"/>
      <c r="T42" s="178"/>
      <c r="U42" s="602" t="str">
        <f t="shared" si="4"/>
        <v/>
      </c>
      <c r="V42" s="602"/>
      <c r="W42" s="603"/>
      <c r="X42" s="603"/>
      <c r="Y42" s="603"/>
      <c r="Z42" s="603"/>
      <c r="AA42" s="603"/>
      <c r="AB42" s="603"/>
      <c r="AC42" s="603"/>
      <c r="AD42" s="603"/>
      <c r="AE42" s="603"/>
      <c r="AF42" s="603"/>
      <c r="AG42" s="603"/>
      <c r="AH42" s="603"/>
      <c r="AI42" s="603"/>
      <c r="AJ42" s="603"/>
      <c r="AK42" s="603"/>
      <c r="AL42" s="178"/>
      <c r="AM42" s="602" t="str">
        <f t="shared" si="0"/>
        <v/>
      </c>
      <c r="AN42" s="602"/>
      <c r="AO42" s="603"/>
      <c r="AP42" s="603"/>
      <c r="AQ42" s="603"/>
      <c r="AR42" s="603"/>
      <c r="AS42" s="603"/>
      <c r="AT42" s="603"/>
      <c r="AU42" s="603"/>
      <c r="AV42" s="603"/>
      <c r="AW42" s="603"/>
      <c r="AX42" s="603"/>
      <c r="AY42" s="603"/>
      <c r="AZ42" s="603"/>
      <c r="BA42" s="603"/>
      <c r="BB42" s="603"/>
      <c r="BC42" s="603"/>
      <c r="BD42" s="178"/>
      <c r="BE42" s="602" t="str">
        <f t="shared" si="1"/>
        <v/>
      </c>
      <c r="BF42" s="602"/>
      <c r="BG42" s="603"/>
      <c r="BH42" s="603"/>
      <c r="BI42" s="603"/>
      <c r="BJ42" s="603"/>
      <c r="BK42" s="603"/>
      <c r="BL42" s="603"/>
      <c r="BM42" s="603"/>
      <c r="BN42" s="603"/>
      <c r="BO42" s="603"/>
      <c r="BP42" s="603"/>
      <c r="BQ42" s="603"/>
      <c r="BR42" s="603"/>
      <c r="BS42" s="603"/>
      <c r="BT42" s="603"/>
      <c r="BU42" s="603"/>
      <c r="BV42" s="178"/>
      <c r="BW42" s="602">
        <f t="shared" si="2"/>
        <v>17</v>
      </c>
      <c r="BX42" s="602"/>
      <c r="BY42" s="603" t="str">
        <f>IF('各会計、関係団体の財政状況及び健全化判断比率'!B76="","",'各会計、関係団体の財政状況及び健全化判断比率'!B76)</f>
        <v>長崎病院企業団（壱岐病院）</v>
      </c>
      <c r="BZ42" s="603"/>
      <c r="CA42" s="603"/>
      <c r="CB42" s="603"/>
      <c r="CC42" s="603"/>
      <c r="CD42" s="603"/>
      <c r="CE42" s="603"/>
      <c r="CF42" s="603"/>
      <c r="CG42" s="603"/>
      <c r="CH42" s="603"/>
      <c r="CI42" s="603"/>
      <c r="CJ42" s="603"/>
      <c r="CK42" s="603"/>
      <c r="CL42" s="603"/>
      <c r="CM42" s="603"/>
      <c r="CN42" s="178"/>
      <c r="CO42" s="602" t="str">
        <f t="shared" si="3"/>
        <v/>
      </c>
      <c r="CP42" s="602"/>
      <c r="CQ42" s="603" t="str">
        <f>IF('各会計、関係団体の財政状況及び健全化判断比率'!BS15="","",'各会計、関係団体の財政状況及び健全化判断比率'!BS15)</f>
        <v/>
      </c>
      <c r="CR42" s="603"/>
      <c r="CS42" s="603"/>
      <c r="CT42" s="603"/>
      <c r="CU42" s="603"/>
      <c r="CV42" s="603"/>
      <c r="CW42" s="603"/>
      <c r="CX42" s="603"/>
      <c r="CY42" s="603"/>
      <c r="CZ42" s="603"/>
      <c r="DA42" s="603"/>
      <c r="DB42" s="603"/>
      <c r="DC42" s="603"/>
      <c r="DD42" s="603"/>
      <c r="DE42" s="603"/>
      <c r="DG42" s="604" t="str">
        <f>IF('各会計、関係団体の財政状況及び健全化判断比率'!BR15="","",'各会計、関係団体の財政状況及び健全化判断比率'!BR15)</f>
        <v/>
      </c>
      <c r="DH42" s="604"/>
      <c r="DI42" s="205"/>
    </row>
    <row r="43" spans="1:113" ht="32.25" customHeight="1" x14ac:dyDescent="0.15">
      <c r="B43" s="202"/>
      <c r="C43" s="602" t="str">
        <f t="shared" si="5"/>
        <v/>
      </c>
      <c r="D43" s="602"/>
      <c r="E43" s="603" t="str">
        <f>IF('各会計、関係団体の財政状況及び健全化判断比率'!B16="","",'各会計、関係団体の財政状況及び健全化判断比率'!B16)</f>
        <v/>
      </c>
      <c r="F43" s="603"/>
      <c r="G43" s="603"/>
      <c r="H43" s="603"/>
      <c r="I43" s="603"/>
      <c r="J43" s="603"/>
      <c r="K43" s="603"/>
      <c r="L43" s="603"/>
      <c r="M43" s="603"/>
      <c r="N43" s="603"/>
      <c r="O43" s="603"/>
      <c r="P43" s="603"/>
      <c r="Q43" s="603"/>
      <c r="R43" s="603"/>
      <c r="S43" s="603"/>
      <c r="T43" s="178"/>
      <c r="U43" s="602" t="str">
        <f t="shared" si="4"/>
        <v/>
      </c>
      <c r="V43" s="602"/>
      <c r="W43" s="603"/>
      <c r="X43" s="603"/>
      <c r="Y43" s="603"/>
      <c r="Z43" s="603"/>
      <c r="AA43" s="603"/>
      <c r="AB43" s="603"/>
      <c r="AC43" s="603"/>
      <c r="AD43" s="603"/>
      <c r="AE43" s="603"/>
      <c r="AF43" s="603"/>
      <c r="AG43" s="603"/>
      <c r="AH43" s="603"/>
      <c r="AI43" s="603"/>
      <c r="AJ43" s="603"/>
      <c r="AK43" s="603"/>
      <c r="AL43" s="178"/>
      <c r="AM43" s="602" t="str">
        <f t="shared" si="0"/>
        <v/>
      </c>
      <c r="AN43" s="602"/>
      <c r="AO43" s="603"/>
      <c r="AP43" s="603"/>
      <c r="AQ43" s="603"/>
      <c r="AR43" s="603"/>
      <c r="AS43" s="603"/>
      <c r="AT43" s="603"/>
      <c r="AU43" s="603"/>
      <c r="AV43" s="603"/>
      <c r="AW43" s="603"/>
      <c r="AX43" s="603"/>
      <c r="AY43" s="603"/>
      <c r="AZ43" s="603"/>
      <c r="BA43" s="603"/>
      <c r="BB43" s="603"/>
      <c r="BC43" s="603"/>
      <c r="BD43" s="178"/>
      <c r="BE43" s="602" t="str">
        <f t="shared" si="1"/>
        <v/>
      </c>
      <c r="BF43" s="602"/>
      <c r="BG43" s="603"/>
      <c r="BH43" s="603"/>
      <c r="BI43" s="603"/>
      <c r="BJ43" s="603"/>
      <c r="BK43" s="603"/>
      <c r="BL43" s="603"/>
      <c r="BM43" s="603"/>
      <c r="BN43" s="603"/>
      <c r="BO43" s="603"/>
      <c r="BP43" s="603"/>
      <c r="BQ43" s="603"/>
      <c r="BR43" s="603"/>
      <c r="BS43" s="603"/>
      <c r="BT43" s="603"/>
      <c r="BU43" s="603"/>
      <c r="BV43" s="178"/>
      <c r="BW43" s="602" t="str">
        <f t="shared" si="2"/>
        <v/>
      </c>
      <c r="BX43" s="602"/>
      <c r="BY43" s="603" t="str">
        <f>IF('各会計、関係団体の財政状況及び健全化判断比率'!B77="","",'各会計、関係団体の財政状況及び健全化判断比率'!B77)</f>
        <v/>
      </c>
      <c r="BZ43" s="603"/>
      <c r="CA43" s="603"/>
      <c r="CB43" s="603"/>
      <c r="CC43" s="603"/>
      <c r="CD43" s="603"/>
      <c r="CE43" s="603"/>
      <c r="CF43" s="603"/>
      <c r="CG43" s="603"/>
      <c r="CH43" s="603"/>
      <c r="CI43" s="603"/>
      <c r="CJ43" s="603"/>
      <c r="CK43" s="603"/>
      <c r="CL43" s="603"/>
      <c r="CM43" s="603"/>
      <c r="CN43" s="178"/>
      <c r="CO43" s="602" t="str">
        <f t="shared" si="3"/>
        <v/>
      </c>
      <c r="CP43" s="602"/>
      <c r="CQ43" s="603" t="str">
        <f>IF('各会計、関係団体の財政状況及び健全化判断比率'!BS16="","",'各会計、関係団体の財政状況及び健全化判断比率'!BS16)</f>
        <v/>
      </c>
      <c r="CR43" s="603"/>
      <c r="CS43" s="603"/>
      <c r="CT43" s="603"/>
      <c r="CU43" s="603"/>
      <c r="CV43" s="603"/>
      <c r="CW43" s="603"/>
      <c r="CX43" s="603"/>
      <c r="CY43" s="603"/>
      <c r="CZ43" s="603"/>
      <c r="DA43" s="603"/>
      <c r="DB43" s="603"/>
      <c r="DC43" s="603"/>
      <c r="DD43" s="603"/>
      <c r="DE43" s="603"/>
      <c r="DG43" s="604" t="str">
        <f>IF('各会計、関係団体の財政状況及び健全化判断比率'!BR16="","",'各会計、関係団体の財政状況及び健全化判断比率'!BR16)</f>
        <v/>
      </c>
      <c r="DH43" s="6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5" t="s">
        <v>206</v>
      </c>
      <c r="F46" s="605"/>
      <c r="G46" s="605"/>
      <c r="H46" s="605"/>
      <c r="I46" s="605"/>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c r="AN46" s="605"/>
      <c r="AO46" s="605"/>
      <c r="AP46" s="605"/>
      <c r="AQ46" s="605"/>
      <c r="AR46" s="605"/>
      <c r="AS46" s="605"/>
      <c r="AT46" s="605"/>
      <c r="AU46" s="605"/>
      <c r="AV46" s="605"/>
      <c r="AW46" s="605"/>
      <c r="AX46" s="605"/>
      <c r="AY46" s="605"/>
      <c r="AZ46" s="605"/>
      <c r="BA46" s="605"/>
      <c r="BB46" s="605"/>
      <c r="BC46" s="605"/>
      <c r="BD46" s="605"/>
      <c r="BE46" s="605"/>
      <c r="BF46" s="605"/>
      <c r="BG46" s="605"/>
      <c r="BH46" s="605"/>
      <c r="BI46" s="605"/>
      <c r="BJ46" s="605"/>
      <c r="BK46" s="605"/>
      <c r="BL46" s="605"/>
      <c r="BM46" s="605"/>
      <c r="BN46" s="605"/>
      <c r="BO46" s="605"/>
      <c r="BP46" s="605"/>
      <c r="BQ46" s="605"/>
      <c r="BR46" s="605"/>
      <c r="BS46" s="605"/>
      <c r="BT46" s="605"/>
      <c r="BU46" s="605"/>
      <c r="BV46" s="605"/>
      <c r="BW46" s="605"/>
      <c r="BX46" s="605"/>
      <c r="BY46" s="605"/>
      <c r="BZ46" s="605"/>
      <c r="CA46" s="605"/>
      <c r="CB46" s="605"/>
      <c r="CC46" s="605"/>
      <c r="CD46" s="605"/>
      <c r="CE46" s="605"/>
      <c r="CF46" s="605"/>
      <c r="CG46" s="605"/>
      <c r="CH46" s="605"/>
      <c r="CI46" s="605"/>
      <c r="CJ46" s="605"/>
      <c r="CK46" s="605"/>
      <c r="CL46" s="605"/>
      <c r="CM46" s="605"/>
      <c r="CN46" s="605"/>
      <c r="CO46" s="605"/>
      <c r="CP46" s="605"/>
      <c r="CQ46" s="605"/>
      <c r="CR46" s="605"/>
      <c r="CS46" s="605"/>
      <c r="CT46" s="605"/>
      <c r="CU46" s="605"/>
      <c r="CV46" s="605"/>
      <c r="CW46" s="605"/>
      <c r="CX46" s="605"/>
      <c r="CY46" s="605"/>
      <c r="CZ46" s="605"/>
      <c r="DA46" s="605"/>
      <c r="DB46" s="605"/>
      <c r="DC46" s="605"/>
      <c r="DD46" s="605"/>
      <c r="DE46" s="605"/>
      <c r="DF46" s="605"/>
      <c r="DG46" s="605"/>
      <c r="DH46" s="605"/>
      <c r="DI46" s="605"/>
    </row>
    <row r="47" spans="1:113" x14ac:dyDescent="0.15">
      <c r="E47" s="605" t="s">
        <v>207</v>
      </c>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C47" s="605"/>
      <c r="CD47" s="605"/>
      <c r="CE47" s="605"/>
      <c r="CF47" s="605"/>
      <c r="CG47" s="605"/>
      <c r="CH47" s="605"/>
      <c r="CI47" s="605"/>
      <c r="CJ47" s="605"/>
      <c r="CK47" s="605"/>
      <c r="CL47" s="605"/>
      <c r="CM47" s="605"/>
      <c r="CN47" s="605"/>
      <c r="CO47" s="605"/>
      <c r="CP47" s="605"/>
      <c r="CQ47" s="605"/>
      <c r="CR47" s="605"/>
      <c r="CS47" s="605"/>
      <c r="CT47" s="605"/>
      <c r="CU47" s="605"/>
      <c r="CV47" s="605"/>
      <c r="CW47" s="605"/>
      <c r="CX47" s="605"/>
      <c r="CY47" s="605"/>
      <c r="CZ47" s="605"/>
      <c r="DA47" s="605"/>
      <c r="DB47" s="605"/>
      <c r="DC47" s="605"/>
      <c r="DD47" s="605"/>
      <c r="DE47" s="605"/>
      <c r="DF47" s="605"/>
      <c r="DG47" s="605"/>
      <c r="DH47" s="605"/>
      <c r="DI47" s="605"/>
    </row>
    <row r="48" spans="1:113" x14ac:dyDescent="0.15">
      <c r="E48" s="605" t="s">
        <v>208</v>
      </c>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C48" s="605"/>
      <c r="CD48" s="605"/>
      <c r="CE48" s="605"/>
      <c r="CF48" s="605"/>
      <c r="CG48" s="605"/>
      <c r="CH48" s="605"/>
      <c r="CI48" s="605"/>
      <c r="CJ48" s="605"/>
      <c r="CK48" s="605"/>
      <c r="CL48" s="605"/>
      <c r="CM48" s="605"/>
      <c r="CN48" s="605"/>
      <c r="CO48" s="605"/>
      <c r="CP48" s="605"/>
      <c r="CQ48" s="605"/>
      <c r="CR48" s="605"/>
      <c r="CS48" s="605"/>
      <c r="CT48" s="605"/>
      <c r="CU48" s="605"/>
      <c r="CV48" s="605"/>
      <c r="CW48" s="605"/>
      <c r="CX48" s="605"/>
      <c r="CY48" s="605"/>
      <c r="CZ48" s="605"/>
      <c r="DA48" s="605"/>
      <c r="DB48" s="605"/>
      <c r="DC48" s="605"/>
      <c r="DD48" s="605"/>
      <c r="DE48" s="605"/>
      <c r="DF48" s="605"/>
      <c r="DG48" s="605"/>
      <c r="DH48" s="605"/>
      <c r="DI48" s="605"/>
    </row>
    <row r="49" spans="5:113" x14ac:dyDescent="0.15">
      <c r="E49" s="606" t="s">
        <v>209</v>
      </c>
      <c r="F49" s="606"/>
      <c r="G49" s="606"/>
      <c r="H49" s="606"/>
      <c r="I49" s="606"/>
      <c r="J49" s="606"/>
      <c r="K49" s="606"/>
      <c r="L49" s="606"/>
      <c r="M49" s="606"/>
      <c r="N49" s="606"/>
      <c r="O49" s="606"/>
      <c r="P49" s="606"/>
      <c r="Q49" s="606"/>
      <c r="R49" s="606"/>
      <c r="S49" s="606"/>
      <c r="T49" s="606"/>
      <c r="U49" s="606"/>
      <c r="V49" s="606"/>
      <c r="W49" s="606"/>
      <c r="X49" s="606"/>
      <c r="Y49" s="606"/>
      <c r="Z49" s="606"/>
      <c r="AA49" s="606"/>
      <c r="AB49" s="606"/>
      <c r="AC49" s="606"/>
      <c r="AD49" s="606"/>
      <c r="AE49" s="606"/>
      <c r="AF49" s="606"/>
      <c r="AG49" s="606"/>
      <c r="AH49" s="606"/>
      <c r="AI49" s="606"/>
      <c r="AJ49" s="606"/>
      <c r="AK49" s="606"/>
      <c r="AL49" s="606"/>
      <c r="AM49" s="606"/>
      <c r="AN49" s="606"/>
      <c r="AO49" s="606"/>
      <c r="AP49" s="606"/>
      <c r="AQ49" s="606"/>
      <c r="AR49" s="606"/>
      <c r="AS49" s="606"/>
      <c r="AT49" s="606"/>
      <c r="AU49" s="606"/>
      <c r="AV49" s="606"/>
      <c r="AW49" s="606"/>
      <c r="AX49" s="606"/>
      <c r="AY49" s="606"/>
      <c r="AZ49" s="606"/>
      <c r="BA49" s="606"/>
      <c r="BB49" s="606"/>
      <c r="BC49" s="606"/>
      <c r="BD49" s="606"/>
      <c r="BE49" s="606"/>
      <c r="BF49" s="606"/>
      <c r="BG49" s="606"/>
      <c r="BH49" s="606"/>
      <c r="BI49" s="606"/>
      <c r="BJ49" s="606"/>
      <c r="BK49" s="606"/>
      <c r="BL49" s="606"/>
      <c r="BM49" s="606"/>
      <c r="BN49" s="606"/>
      <c r="BO49" s="606"/>
      <c r="BP49" s="606"/>
      <c r="BQ49" s="606"/>
      <c r="BR49" s="606"/>
      <c r="BS49" s="606"/>
      <c r="BT49" s="606"/>
      <c r="BU49" s="606"/>
      <c r="BV49" s="606"/>
      <c r="BW49" s="606"/>
      <c r="BX49" s="606"/>
      <c r="BY49" s="606"/>
      <c r="BZ49" s="606"/>
      <c r="CA49" s="606"/>
      <c r="CB49" s="606"/>
      <c r="CC49" s="606"/>
      <c r="CD49" s="606"/>
      <c r="CE49" s="606"/>
      <c r="CF49" s="606"/>
      <c r="CG49" s="606"/>
      <c r="CH49" s="606"/>
      <c r="CI49" s="606"/>
      <c r="CJ49" s="606"/>
      <c r="CK49" s="606"/>
      <c r="CL49" s="606"/>
      <c r="CM49" s="606"/>
      <c r="CN49" s="606"/>
      <c r="CO49" s="606"/>
      <c r="CP49" s="606"/>
      <c r="CQ49" s="606"/>
      <c r="CR49" s="606"/>
      <c r="CS49" s="606"/>
      <c r="CT49" s="606"/>
      <c r="CU49" s="606"/>
      <c r="CV49" s="606"/>
      <c r="CW49" s="606"/>
      <c r="CX49" s="606"/>
      <c r="CY49" s="606"/>
      <c r="CZ49" s="606"/>
      <c r="DA49" s="606"/>
      <c r="DB49" s="606"/>
      <c r="DC49" s="606"/>
      <c r="DD49" s="606"/>
      <c r="DE49" s="606"/>
      <c r="DF49" s="606"/>
      <c r="DG49" s="606"/>
      <c r="DH49" s="606"/>
      <c r="DI49" s="606"/>
    </row>
    <row r="50" spans="5:113" x14ac:dyDescent="0.15">
      <c r="E50" s="605" t="s">
        <v>210</v>
      </c>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605"/>
      <c r="AO50" s="605"/>
      <c r="AP50" s="605"/>
      <c r="AQ50" s="605"/>
      <c r="AR50" s="605"/>
      <c r="AS50" s="605"/>
      <c r="AT50" s="605"/>
      <c r="AU50" s="605"/>
      <c r="AV50" s="605"/>
      <c r="AW50" s="605"/>
      <c r="AX50" s="605"/>
      <c r="AY50" s="605"/>
      <c r="AZ50" s="605"/>
      <c r="BA50" s="605"/>
      <c r="BB50" s="605"/>
      <c r="BC50" s="605"/>
      <c r="BD50" s="605"/>
      <c r="BE50" s="605"/>
      <c r="BF50" s="605"/>
      <c r="BG50" s="605"/>
      <c r="BH50" s="605"/>
      <c r="BI50" s="605"/>
      <c r="BJ50" s="605"/>
      <c r="BK50" s="605"/>
      <c r="BL50" s="605"/>
      <c r="BM50" s="605"/>
      <c r="BN50" s="605"/>
      <c r="BO50" s="605"/>
      <c r="BP50" s="605"/>
      <c r="BQ50" s="605"/>
      <c r="BR50" s="605"/>
      <c r="BS50" s="605"/>
      <c r="BT50" s="605"/>
      <c r="BU50" s="605"/>
      <c r="BV50" s="605"/>
      <c r="BW50" s="605"/>
      <c r="BX50" s="605"/>
      <c r="BY50" s="605"/>
      <c r="BZ50" s="605"/>
      <c r="CA50" s="605"/>
      <c r="CB50" s="605"/>
      <c r="CC50" s="605"/>
      <c r="CD50" s="605"/>
      <c r="CE50" s="605"/>
      <c r="CF50" s="605"/>
      <c r="CG50" s="605"/>
      <c r="CH50" s="605"/>
      <c r="CI50" s="605"/>
      <c r="CJ50" s="605"/>
      <c r="CK50" s="605"/>
      <c r="CL50" s="605"/>
      <c r="CM50" s="605"/>
      <c r="CN50" s="605"/>
      <c r="CO50" s="605"/>
      <c r="CP50" s="605"/>
      <c r="CQ50" s="605"/>
      <c r="CR50" s="605"/>
      <c r="CS50" s="605"/>
      <c r="CT50" s="605"/>
      <c r="CU50" s="605"/>
      <c r="CV50" s="605"/>
      <c r="CW50" s="605"/>
      <c r="CX50" s="605"/>
      <c r="CY50" s="605"/>
      <c r="CZ50" s="605"/>
      <c r="DA50" s="605"/>
      <c r="DB50" s="605"/>
      <c r="DC50" s="605"/>
      <c r="DD50" s="605"/>
      <c r="DE50" s="605"/>
      <c r="DF50" s="605"/>
      <c r="DG50" s="605"/>
      <c r="DH50" s="605"/>
      <c r="DI50" s="605"/>
    </row>
    <row r="51" spans="5:113" x14ac:dyDescent="0.15">
      <c r="E51" s="605" t="s">
        <v>211</v>
      </c>
      <c r="F51" s="605"/>
      <c r="G51" s="60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c r="AO51" s="605"/>
      <c r="AP51" s="605"/>
      <c r="AQ51" s="605"/>
      <c r="AR51" s="605"/>
      <c r="AS51" s="605"/>
      <c r="AT51" s="605"/>
      <c r="AU51" s="605"/>
      <c r="AV51" s="605"/>
      <c r="AW51" s="605"/>
      <c r="AX51" s="605"/>
      <c r="AY51" s="605"/>
      <c r="AZ51" s="605"/>
      <c r="BA51" s="605"/>
      <c r="BB51" s="605"/>
      <c r="BC51" s="605"/>
      <c r="BD51" s="605"/>
      <c r="BE51" s="605"/>
      <c r="BF51" s="605"/>
      <c r="BG51" s="605"/>
      <c r="BH51" s="605"/>
      <c r="BI51" s="605"/>
      <c r="BJ51" s="605"/>
      <c r="BK51" s="605"/>
      <c r="BL51" s="605"/>
      <c r="BM51" s="605"/>
      <c r="BN51" s="605"/>
      <c r="BO51" s="605"/>
      <c r="BP51" s="605"/>
      <c r="BQ51" s="605"/>
      <c r="BR51" s="605"/>
      <c r="BS51" s="605"/>
      <c r="BT51" s="605"/>
      <c r="BU51" s="605"/>
      <c r="BV51" s="605"/>
      <c r="BW51" s="605"/>
      <c r="BX51" s="605"/>
      <c r="BY51" s="605"/>
      <c r="BZ51" s="605"/>
      <c r="CA51" s="605"/>
      <c r="CB51" s="605"/>
      <c r="CC51" s="605"/>
      <c r="CD51" s="605"/>
      <c r="CE51" s="605"/>
      <c r="CF51" s="605"/>
      <c r="CG51" s="605"/>
      <c r="CH51" s="605"/>
      <c r="CI51" s="605"/>
      <c r="CJ51" s="605"/>
      <c r="CK51" s="605"/>
      <c r="CL51" s="605"/>
      <c r="CM51" s="605"/>
      <c r="CN51" s="605"/>
      <c r="CO51" s="605"/>
      <c r="CP51" s="605"/>
      <c r="CQ51" s="605"/>
      <c r="CR51" s="605"/>
      <c r="CS51" s="605"/>
      <c r="CT51" s="605"/>
      <c r="CU51" s="605"/>
      <c r="CV51" s="605"/>
      <c r="CW51" s="605"/>
      <c r="CX51" s="605"/>
      <c r="CY51" s="605"/>
      <c r="CZ51" s="605"/>
      <c r="DA51" s="605"/>
      <c r="DB51" s="605"/>
      <c r="DC51" s="605"/>
      <c r="DD51" s="605"/>
      <c r="DE51" s="605"/>
      <c r="DF51" s="605"/>
      <c r="DG51" s="605"/>
      <c r="DH51" s="605"/>
      <c r="DI51" s="605"/>
    </row>
    <row r="52" spans="5:113" x14ac:dyDescent="0.15">
      <c r="E52" s="605" t="s">
        <v>212</v>
      </c>
      <c r="F52" s="605"/>
      <c r="G52" s="605"/>
      <c r="H52" s="605"/>
      <c r="I52" s="605"/>
      <c r="J52" s="605"/>
      <c r="K52" s="605"/>
      <c r="L52" s="605"/>
      <c r="M52" s="605"/>
      <c r="N52" s="605"/>
      <c r="O52" s="605"/>
      <c r="P52" s="605"/>
      <c r="Q52" s="605"/>
      <c r="R52" s="605"/>
      <c r="S52" s="605"/>
      <c r="T52" s="605"/>
      <c r="U52" s="605"/>
      <c r="V52" s="605"/>
      <c r="W52" s="605"/>
      <c r="X52" s="605"/>
      <c r="Y52" s="605"/>
      <c r="Z52" s="605"/>
      <c r="AA52" s="605"/>
      <c r="AB52" s="605"/>
      <c r="AC52" s="605"/>
      <c r="AD52" s="605"/>
      <c r="AE52" s="605"/>
      <c r="AF52" s="605"/>
      <c r="AG52" s="605"/>
      <c r="AH52" s="605"/>
      <c r="AI52" s="605"/>
      <c r="AJ52" s="605"/>
      <c r="AK52" s="605"/>
      <c r="AL52" s="605"/>
      <c r="AM52" s="605"/>
      <c r="AN52" s="605"/>
      <c r="AO52" s="605"/>
      <c r="AP52" s="605"/>
      <c r="AQ52" s="605"/>
      <c r="AR52" s="605"/>
      <c r="AS52" s="605"/>
      <c r="AT52" s="605"/>
      <c r="AU52" s="605"/>
      <c r="AV52" s="605"/>
      <c r="AW52" s="605"/>
      <c r="AX52" s="605"/>
      <c r="AY52" s="605"/>
      <c r="AZ52" s="605"/>
      <c r="BA52" s="605"/>
      <c r="BB52" s="605"/>
      <c r="BC52" s="605"/>
      <c r="BD52" s="605"/>
      <c r="BE52" s="605"/>
      <c r="BF52" s="605"/>
      <c r="BG52" s="605"/>
      <c r="BH52" s="605"/>
      <c r="BI52" s="605"/>
      <c r="BJ52" s="605"/>
      <c r="BK52" s="605"/>
      <c r="BL52" s="605"/>
      <c r="BM52" s="605"/>
      <c r="BN52" s="605"/>
      <c r="BO52" s="605"/>
      <c r="BP52" s="605"/>
      <c r="BQ52" s="605"/>
      <c r="BR52" s="605"/>
      <c r="BS52" s="605"/>
      <c r="BT52" s="605"/>
      <c r="BU52" s="605"/>
      <c r="BV52" s="605"/>
      <c r="BW52" s="605"/>
      <c r="BX52" s="605"/>
      <c r="BY52" s="605"/>
      <c r="BZ52" s="605"/>
      <c r="CA52" s="605"/>
      <c r="CB52" s="605"/>
      <c r="CC52" s="605"/>
      <c r="CD52" s="605"/>
      <c r="CE52" s="605"/>
      <c r="CF52" s="605"/>
      <c r="CG52" s="605"/>
      <c r="CH52" s="605"/>
      <c r="CI52" s="605"/>
      <c r="CJ52" s="605"/>
      <c r="CK52" s="605"/>
      <c r="CL52" s="605"/>
      <c r="CM52" s="605"/>
      <c r="CN52" s="605"/>
      <c r="CO52" s="605"/>
      <c r="CP52" s="605"/>
      <c r="CQ52" s="605"/>
      <c r="CR52" s="605"/>
      <c r="CS52" s="605"/>
      <c r="CT52" s="605"/>
      <c r="CU52" s="605"/>
      <c r="CV52" s="605"/>
      <c r="CW52" s="605"/>
      <c r="CX52" s="605"/>
      <c r="CY52" s="605"/>
      <c r="CZ52" s="605"/>
      <c r="DA52" s="605"/>
      <c r="DB52" s="605"/>
      <c r="DC52" s="605"/>
      <c r="DD52" s="605"/>
      <c r="DE52" s="605"/>
      <c r="DF52" s="605"/>
      <c r="DG52" s="605"/>
      <c r="DH52" s="605"/>
      <c r="DI52" s="605"/>
    </row>
    <row r="53" spans="5:113" x14ac:dyDescent="0.15">
      <c r="E53" s="368" t="s">
        <v>596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81" t="s">
        <v>559</v>
      </c>
      <c r="D34" s="1181"/>
      <c r="E34" s="1182"/>
      <c r="F34" s="32">
        <v>4.58</v>
      </c>
      <c r="G34" s="33">
        <v>6.5</v>
      </c>
      <c r="H34" s="33">
        <v>7.66</v>
      </c>
      <c r="I34" s="33">
        <v>7.34</v>
      </c>
      <c r="J34" s="34">
        <v>6.24</v>
      </c>
      <c r="K34" s="22"/>
      <c r="L34" s="22"/>
      <c r="M34" s="22"/>
      <c r="N34" s="22"/>
      <c r="O34" s="22"/>
      <c r="P34" s="22"/>
    </row>
    <row r="35" spans="1:16" ht="39" customHeight="1" x14ac:dyDescent="0.15">
      <c r="A35" s="22"/>
      <c r="B35" s="35"/>
      <c r="C35" s="1175" t="s">
        <v>560</v>
      </c>
      <c r="D35" s="1176"/>
      <c r="E35" s="1177"/>
      <c r="F35" s="36">
        <v>3.34</v>
      </c>
      <c r="G35" s="37">
        <v>3.78</v>
      </c>
      <c r="H35" s="37">
        <v>3.57</v>
      </c>
      <c r="I35" s="37">
        <v>3.56</v>
      </c>
      <c r="J35" s="38">
        <v>5.59</v>
      </c>
      <c r="K35" s="22"/>
      <c r="L35" s="22"/>
      <c r="M35" s="22"/>
      <c r="N35" s="22"/>
      <c r="O35" s="22"/>
      <c r="P35" s="22"/>
    </row>
    <row r="36" spans="1:16" ht="39" customHeight="1" x14ac:dyDescent="0.15">
      <c r="A36" s="22"/>
      <c r="B36" s="35"/>
      <c r="C36" s="1175" t="s">
        <v>561</v>
      </c>
      <c r="D36" s="1176"/>
      <c r="E36" s="1177"/>
      <c r="F36" s="36">
        <v>0.46</v>
      </c>
      <c r="G36" s="37">
        <v>0.56999999999999995</v>
      </c>
      <c r="H36" s="37">
        <v>0.59</v>
      </c>
      <c r="I36" s="37">
        <v>0.92</v>
      </c>
      <c r="J36" s="38">
        <v>1.35</v>
      </c>
      <c r="K36" s="22"/>
      <c r="L36" s="22"/>
      <c r="M36" s="22"/>
      <c r="N36" s="22"/>
      <c r="O36" s="22"/>
      <c r="P36" s="22"/>
    </row>
    <row r="37" spans="1:16" ht="39" customHeight="1" x14ac:dyDescent="0.15">
      <c r="A37" s="22"/>
      <c r="B37" s="35"/>
      <c r="C37" s="1175" t="s">
        <v>562</v>
      </c>
      <c r="D37" s="1176"/>
      <c r="E37" s="1177"/>
      <c r="F37" s="36">
        <v>0.21</v>
      </c>
      <c r="G37" s="37">
        <v>0.18</v>
      </c>
      <c r="H37" s="37">
        <v>0.11</v>
      </c>
      <c r="I37" s="37">
        <v>0.05</v>
      </c>
      <c r="J37" s="38">
        <v>0.17</v>
      </c>
      <c r="K37" s="22"/>
      <c r="L37" s="22"/>
      <c r="M37" s="22"/>
      <c r="N37" s="22"/>
      <c r="O37" s="22"/>
      <c r="P37" s="22"/>
    </row>
    <row r="38" spans="1:16" ht="39" customHeight="1" x14ac:dyDescent="0.15">
      <c r="A38" s="22"/>
      <c r="B38" s="35"/>
      <c r="C38" s="1175" t="s">
        <v>563</v>
      </c>
      <c r="D38" s="1176"/>
      <c r="E38" s="1177"/>
      <c r="F38" s="36">
        <v>1.99</v>
      </c>
      <c r="G38" s="37">
        <v>1.03</v>
      </c>
      <c r="H38" s="37">
        <v>0.31</v>
      </c>
      <c r="I38" s="37">
        <v>0.1</v>
      </c>
      <c r="J38" s="38">
        <v>0.08</v>
      </c>
      <c r="K38" s="22"/>
      <c r="L38" s="22"/>
      <c r="M38" s="22"/>
      <c r="N38" s="22"/>
      <c r="O38" s="22"/>
      <c r="P38" s="22"/>
    </row>
    <row r="39" spans="1:16" ht="39" customHeight="1" x14ac:dyDescent="0.15">
      <c r="A39" s="22"/>
      <c r="B39" s="35"/>
      <c r="C39" s="1175" t="s">
        <v>564</v>
      </c>
      <c r="D39" s="1176"/>
      <c r="E39" s="1177"/>
      <c r="F39" s="36">
        <v>0.02</v>
      </c>
      <c r="G39" s="37">
        <v>0.03</v>
      </c>
      <c r="H39" s="37">
        <v>0.02</v>
      </c>
      <c r="I39" s="37">
        <v>0.02</v>
      </c>
      <c r="J39" s="38">
        <v>0.03</v>
      </c>
      <c r="K39" s="22"/>
      <c r="L39" s="22"/>
      <c r="M39" s="22"/>
      <c r="N39" s="22"/>
      <c r="O39" s="22"/>
      <c r="P39" s="22"/>
    </row>
    <row r="40" spans="1:16" ht="39" customHeight="1" x14ac:dyDescent="0.15">
      <c r="A40" s="22"/>
      <c r="B40" s="35"/>
      <c r="C40" s="1175" t="s">
        <v>565</v>
      </c>
      <c r="D40" s="1176"/>
      <c r="E40" s="1177"/>
      <c r="F40" s="36">
        <v>0</v>
      </c>
      <c r="G40" s="37">
        <v>0.01</v>
      </c>
      <c r="H40" s="37">
        <v>0</v>
      </c>
      <c r="I40" s="37">
        <v>0</v>
      </c>
      <c r="J40" s="38">
        <v>0</v>
      </c>
      <c r="K40" s="22"/>
      <c r="L40" s="22"/>
      <c r="M40" s="22"/>
      <c r="N40" s="22"/>
      <c r="O40" s="22"/>
      <c r="P40" s="22"/>
    </row>
    <row r="41" spans="1:16" ht="39" customHeight="1" x14ac:dyDescent="0.15">
      <c r="A41" s="22"/>
      <c r="B41" s="35"/>
      <c r="C41" s="1175" t="s">
        <v>566</v>
      </c>
      <c r="D41" s="1176"/>
      <c r="E41" s="1177"/>
      <c r="F41" s="36">
        <v>0</v>
      </c>
      <c r="G41" s="37">
        <v>0</v>
      </c>
      <c r="H41" s="37">
        <v>0</v>
      </c>
      <c r="I41" s="37">
        <v>0</v>
      </c>
      <c r="J41" s="38">
        <v>0</v>
      </c>
      <c r="K41" s="22"/>
      <c r="L41" s="22"/>
      <c r="M41" s="22"/>
      <c r="N41" s="22"/>
      <c r="O41" s="22"/>
      <c r="P41" s="22"/>
    </row>
    <row r="42" spans="1:16" ht="39" customHeight="1" x14ac:dyDescent="0.15">
      <c r="A42" s="22"/>
      <c r="B42" s="39"/>
      <c r="C42" s="1175" t="s">
        <v>567</v>
      </c>
      <c r="D42" s="1176"/>
      <c r="E42" s="1177"/>
      <c r="F42" s="36" t="s">
        <v>512</v>
      </c>
      <c r="G42" s="37" t="s">
        <v>512</v>
      </c>
      <c r="H42" s="37" t="s">
        <v>512</v>
      </c>
      <c r="I42" s="37" t="s">
        <v>512</v>
      </c>
      <c r="J42" s="38" t="s">
        <v>512</v>
      </c>
      <c r="K42" s="22"/>
      <c r="L42" s="22"/>
      <c r="M42" s="22"/>
      <c r="N42" s="22"/>
      <c r="O42" s="22"/>
      <c r="P42" s="22"/>
    </row>
    <row r="43" spans="1:16" ht="39" customHeight="1" thickBot="1" x14ac:dyDescent="0.2">
      <c r="A43" s="22"/>
      <c r="B43" s="40"/>
      <c r="C43" s="1178" t="s">
        <v>568</v>
      </c>
      <c r="D43" s="1179"/>
      <c r="E43" s="1180"/>
      <c r="F43" s="41" t="s">
        <v>512</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8NdUOjtCBF3oqjWcCTIUu267ZYEyEMYSRD2qNhDq44ruHOXhFCdOBi/+3mMmK53odPgyw9YkLHb1LiVC6Z9qw==" saltValue="aQf7b3V+xMUKXPy+3v2r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83" t="s">
        <v>10</v>
      </c>
      <c r="C45" s="1184"/>
      <c r="D45" s="58"/>
      <c r="E45" s="1189" t="s">
        <v>11</v>
      </c>
      <c r="F45" s="1189"/>
      <c r="G45" s="1189"/>
      <c r="H45" s="1189"/>
      <c r="I45" s="1189"/>
      <c r="J45" s="1190"/>
      <c r="K45" s="59">
        <v>2871</v>
      </c>
      <c r="L45" s="60">
        <v>2863</v>
      </c>
      <c r="M45" s="60">
        <v>2828</v>
      </c>
      <c r="N45" s="60">
        <v>2832</v>
      </c>
      <c r="O45" s="61">
        <v>2915</v>
      </c>
      <c r="P45" s="48"/>
      <c r="Q45" s="48"/>
      <c r="R45" s="48"/>
      <c r="S45" s="48"/>
      <c r="T45" s="48"/>
      <c r="U45" s="48"/>
    </row>
    <row r="46" spans="1:21" ht="30.75" customHeight="1" x14ac:dyDescent="0.15">
      <c r="A46" s="48"/>
      <c r="B46" s="1185"/>
      <c r="C46" s="1186"/>
      <c r="D46" s="62"/>
      <c r="E46" s="1191" t="s">
        <v>12</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15">
      <c r="A47" s="48"/>
      <c r="B47" s="1185"/>
      <c r="C47" s="1186"/>
      <c r="D47" s="62"/>
      <c r="E47" s="1191" t="s">
        <v>13</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x14ac:dyDescent="0.15">
      <c r="A48" s="48"/>
      <c r="B48" s="1185"/>
      <c r="C48" s="1186"/>
      <c r="D48" s="62"/>
      <c r="E48" s="1191" t="s">
        <v>14</v>
      </c>
      <c r="F48" s="1191"/>
      <c r="G48" s="1191"/>
      <c r="H48" s="1191"/>
      <c r="I48" s="1191"/>
      <c r="J48" s="1192"/>
      <c r="K48" s="63">
        <v>442</v>
      </c>
      <c r="L48" s="64">
        <v>435</v>
      </c>
      <c r="M48" s="64">
        <v>324</v>
      </c>
      <c r="N48" s="64">
        <v>251</v>
      </c>
      <c r="O48" s="65">
        <v>255</v>
      </c>
      <c r="P48" s="48"/>
      <c r="Q48" s="48"/>
      <c r="R48" s="48"/>
      <c r="S48" s="48"/>
      <c r="T48" s="48"/>
      <c r="U48" s="48"/>
    </row>
    <row r="49" spans="1:21" ht="30.75" customHeight="1" x14ac:dyDescent="0.15">
      <c r="A49" s="48"/>
      <c r="B49" s="1185"/>
      <c r="C49" s="1186"/>
      <c r="D49" s="62"/>
      <c r="E49" s="1191" t="s">
        <v>15</v>
      </c>
      <c r="F49" s="1191"/>
      <c r="G49" s="1191"/>
      <c r="H49" s="1191"/>
      <c r="I49" s="1191"/>
      <c r="J49" s="1192"/>
      <c r="K49" s="63">
        <v>16</v>
      </c>
      <c r="L49" s="64">
        <v>74</v>
      </c>
      <c r="M49" s="64">
        <v>92</v>
      </c>
      <c r="N49" s="64">
        <v>95</v>
      </c>
      <c r="O49" s="65">
        <v>79</v>
      </c>
      <c r="P49" s="48"/>
      <c r="Q49" s="48"/>
      <c r="R49" s="48"/>
      <c r="S49" s="48"/>
      <c r="T49" s="48"/>
      <c r="U49" s="48"/>
    </row>
    <row r="50" spans="1:21" ht="30.75" customHeight="1" x14ac:dyDescent="0.15">
      <c r="A50" s="48"/>
      <c r="B50" s="1185"/>
      <c r="C50" s="1186"/>
      <c r="D50" s="62"/>
      <c r="E50" s="1191" t="s">
        <v>16</v>
      </c>
      <c r="F50" s="1191"/>
      <c r="G50" s="1191"/>
      <c r="H50" s="1191"/>
      <c r="I50" s="1191"/>
      <c r="J50" s="1192"/>
      <c r="K50" s="63">
        <v>12</v>
      </c>
      <c r="L50" s="64">
        <v>11</v>
      </c>
      <c r="M50" s="64">
        <v>11</v>
      </c>
      <c r="N50" s="64">
        <v>10</v>
      </c>
      <c r="O50" s="65">
        <v>11</v>
      </c>
      <c r="P50" s="48"/>
      <c r="Q50" s="48"/>
      <c r="R50" s="48"/>
      <c r="S50" s="48"/>
      <c r="T50" s="48"/>
      <c r="U50" s="48"/>
    </row>
    <row r="51" spans="1:21" ht="30.75" customHeight="1" x14ac:dyDescent="0.15">
      <c r="A51" s="48"/>
      <c r="B51" s="1187"/>
      <c r="C51" s="1188"/>
      <c r="D51" s="66"/>
      <c r="E51" s="1191" t="s">
        <v>17</v>
      </c>
      <c r="F51" s="1191"/>
      <c r="G51" s="1191"/>
      <c r="H51" s="1191"/>
      <c r="I51" s="1191"/>
      <c r="J51" s="1192"/>
      <c r="K51" s="63">
        <v>0</v>
      </c>
      <c r="L51" s="64">
        <v>1</v>
      </c>
      <c r="M51" s="64">
        <v>1</v>
      </c>
      <c r="N51" s="64">
        <v>2</v>
      </c>
      <c r="O51" s="65" t="s">
        <v>512</v>
      </c>
      <c r="P51" s="48"/>
      <c r="Q51" s="48"/>
      <c r="R51" s="48"/>
      <c r="S51" s="48"/>
      <c r="T51" s="48"/>
      <c r="U51" s="48"/>
    </row>
    <row r="52" spans="1:21" ht="30.75" customHeight="1" x14ac:dyDescent="0.15">
      <c r="A52" s="48"/>
      <c r="B52" s="1193" t="s">
        <v>18</v>
      </c>
      <c r="C52" s="1194"/>
      <c r="D52" s="66"/>
      <c r="E52" s="1191" t="s">
        <v>19</v>
      </c>
      <c r="F52" s="1191"/>
      <c r="G52" s="1191"/>
      <c r="H52" s="1191"/>
      <c r="I52" s="1191"/>
      <c r="J52" s="1192"/>
      <c r="K52" s="63">
        <v>2810</v>
      </c>
      <c r="L52" s="64">
        <v>2724</v>
      </c>
      <c r="M52" s="64">
        <v>2523</v>
      </c>
      <c r="N52" s="64">
        <v>2591</v>
      </c>
      <c r="O52" s="65">
        <v>2599</v>
      </c>
      <c r="P52" s="48"/>
      <c r="Q52" s="48"/>
      <c r="R52" s="48"/>
      <c r="S52" s="48"/>
      <c r="T52" s="48"/>
      <c r="U52" s="48"/>
    </row>
    <row r="53" spans="1:21" ht="30.75" customHeight="1" thickBot="1" x14ac:dyDescent="0.2">
      <c r="A53" s="48"/>
      <c r="B53" s="1195" t="s">
        <v>20</v>
      </c>
      <c r="C53" s="1196"/>
      <c r="D53" s="67"/>
      <c r="E53" s="1197" t="s">
        <v>21</v>
      </c>
      <c r="F53" s="1197"/>
      <c r="G53" s="1197"/>
      <c r="H53" s="1197"/>
      <c r="I53" s="1197"/>
      <c r="J53" s="1198"/>
      <c r="K53" s="68">
        <v>531</v>
      </c>
      <c r="L53" s="69">
        <v>660</v>
      </c>
      <c r="M53" s="69">
        <v>733</v>
      </c>
      <c r="N53" s="69">
        <v>599</v>
      </c>
      <c r="O53" s="70">
        <v>661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199" t="s">
        <v>24</v>
      </c>
      <c r="C57" s="1200"/>
      <c r="D57" s="1203" t="s">
        <v>25</v>
      </c>
      <c r="E57" s="1204"/>
      <c r="F57" s="1204"/>
      <c r="G57" s="1204"/>
      <c r="H57" s="1204"/>
      <c r="I57" s="1204"/>
      <c r="J57" s="1205"/>
      <c r="K57" s="83"/>
      <c r="L57" s="84"/>
      <c r="M57" s="84"/>
      <c r="N57" s="84"/>
      <c r="O57" s="85"/>
    </row>
    <row r="58" spans="1:21" ht="31.5" customHeight="1" thickBot="1" x14ac:dyDescent="0.2">
      <c r="B58" s="1201"/>
      <c r="C58" s="1202"/>
      <c r="D58" s="1206" t="s">
        <v>26</v>
      </c>
      <c r="E58" s="1207"/>
      <c r="F58" s="1207"/>
      <c r="G58" s="1207"/>
      <c r="H58" s="1207"/>
      <c r="I58" s="1207"/>
      <c r="J58" s="120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u+r8b2/eVHXDnti15Azu9iE/JZ27Ge6Cr8jlhaqQ6IOfF9i9dTGiCxCCG5l0vndkyQJRQHpJR/CjPfl29k3aA==" saltValue="R5xDZJfI804UJeZiupwj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553</v>
      </c>
      <c r="J40" s="100" t="s">
        <v>554</v>
      </c>
      <c r="K40" s="100" t="s">
        <v>555</v>
      </c>
      <c r="L40" s="100" t="s">
        <v>556</v>
      </c>
      <c r="M40" s="101" t="s">
        <v>557</v>
      </c>
    </row>
    <row r="41" spans="2:13" ht="27.75" customHeight="1" x14ac:dyDescent="0.15">
      <c r="B41" s="1209" t="s">
        <v>29</v>
      </c>
      <c r="C41" s="1210"/>
      <c r="D41" s="102"/>
      <c r="E41" s="1215" t="s">
        <v>30</v>
      </c>
      <c r="F41" s="1215"/>
      <c r="G41" s="1215"/>
      <c r="H41" s="1216"/>
      <c r="I41" s="351">
        <v>26287</v>
      </c>
      <c r="J41" s="352">
        <v>26357</v>
      </c>
      <c r="K41" s="352">
        <v>27757</v>
      </c>
      <c r="L41" s="352">
        <v>27229</v>
      </c>
      <c r="M41" s="353">
        <v>26296</v>
      </c>
    </row>
    <row r="42" spans="2:13" ht="27.75" customHeight="1" x14ac:dyDescent="0.15">
      <c r="B42" s="1211"/>
      <c r="C42" s="1212"/>
      <c r="D42" s="103"/>
      <c r="E42" s="1217" t="s">
        <v>31</v>
      </c>
      <c r="F42" s="1217"/>
      <c r="G42" s="1217"/>
      <c r="H42" s="1218"/>
      <c r="I42" s="354" t="s">
        <v>512</v>
      </c>
      <c r="J42" s="355" t="s">
        <v>512</v>
      </c>
      <c r="K42" s="355" t="s">
        <v>512</v>
      </c>
      <c r="L42" s="355" t="s">
        <v>512</v>
      </c>
      <c r="M42" s="356" t="s">
        <v>512</v>
      </c>
    </row>
    <row r="43" spans="2:13" ht="27.75" customHeight="1" x14ac:dyDescent="0.15">
      <c r="B43" s="1211"/>
      <c r="C43" s="1212"/>
      <c r="D43" s="103"/>
      <c r="E43" s="1217" t="s">
        <v>32</v>
      </c>
      <c r="F43" s="1217"/>
      <c r="G43" s="1217"/>
      <c r="H43" s="1218"/>
      <c r="I43" s="354">
        <v>4086</v>
      </c>
      <c r="J43" s="355">
        <v>3620</v>
      </c>
      <c r="K43" s="355">
        <v>3511</v>
      </c>
      <c r="L43" s="355">
        <v>3195</v>
      </c>
      <c r="M43" s="356">
        <v>2831</v>
      </c>
    </row>
    <row r="44" spans="2:13" ht="27.75" customHeight="1" x14ac:dyDescent="0.15">
      <c r="B44" s="1211"/>
      <c r="C44" s="1212"/>
      <c r="D44" s="103"/>
      <c r="E44" s="1217" t="s">
        <v>33</v>
      </c>
      <c r="F44" s="1217"/>
      <c r="G44" s="1217"/>
      <c r="H44" s="1218"/>
      <c r="I44" s="354">
        <v>1092</v>
      </c>
      <c r="J44" s="355">
        <v>1198</v>
      </c>
      <c r="K44" s="355">
        <v>1113</v>
      </c>
      <c r="L44" s="355">
        <v>1010</v>
      </c>
      <c r="M44" s="356">
        <v>941</v>
      </c>
    </row>
    <row r="45" spans="2:13" ht="27.75" customHeight="1" x14ac:dyDescent="0.15">
      <c r="B45" s="1211"/>
      <c r="C45" s="1212"/>
      <c r="D45" s="103"/>
      <c r="E45" s="1217" t="s">
        <v>34</v>
      </c>
      <c r="F45" s="1217"/>
      <c r="G45" s="1217"/>
      <c r="H45" s="1218"/>
      <c r="I45" s="354">
        <v>974</v>
      </c>
      <c r="J45" s="355">
        <v>617</v>
      </c>
      <c r="K45" s="355">
        <v>646</v>
      </c>
      <c r="L45" s="355">
        <v>689</v>
      </c>
      <c r="M45" s="356">
        <v>1231</v>
      </c>
    </row>
    <row r="46" spans="2:13" ht="27.75" customHeight="1" x14ac:dyDescent="0.15">
      <c r="B46" s="1211"/>
      <c r="C46" s="1212"/>
      <c r="D46" s="104"/>
      <c r="E46" s="1217" t="s">
        <v>35</v>
      </c>
      <c r="F46" s="1217"/>
      <c r="G46" s="1217"/>
      <c r="H46" s="1218"/>
      <c r="I46" s="354" t="s">
        <v>512</v>
      </c>
      <c r="J46" s="355" t="s">
        <v>512</v>
      </c>
      <c r="K46" s="355" t="s">
        <v>512</v>
      </c>
      <c r="L46" s="355" t="s">
        <v>512</v>
      </c>
      <c r="M46" s="356" t="s">
        <v>512</v>
      </c>
    </row>
    <row r="47" spans="2:13" ht="27.75" customHeight="1" x14ac:dyDescent="0.15">
      <c r="B47" s="1211"/>
      <c r="C47" s="1212"/>
      <c r="D47" s="105"/>
      <c r="E47" s="1219" t="s">
        <v>36</v>
      </c>
      <c r="F47" s="1220"/>
      <c r="G47" s="1220"/>
      <c r="H47" s="1221"/>
      <c r="I47" s="354" t="s">
        <v>512</v>
      </c>
      <c r="J47" s="355" t="s">
        <v>512</v>
      </c>
      <c r="K47" s="355" t="s">
        <v>512</v>
      </c>
      <c r="L47" s="355" t="s">
        <v>512</v>
      </c>
      <c r="M47" s="356" t="s">
        <v>512</v>
      </c>
    </row>
    <row r="48" spans="2:13" ht="27.75" customHeight="1" x14ac:dyDescent="0.15">
      <c r="B48" s="1211"/>
      <c r="C48" s="1212"/>
      <c r="D48" s="103"/>
      <c r="E48" s="1217" t="s">
        <v>37</v>
      </c>
      <c r="F48" s="1217"/>
      <c r="G48" s="1217"/>
      <c r="H48" s="1218"/>
      <c r="I48" s="354" t="s">
        <v>512</v>
      </c>
      <c r="J48" s="355" t="s">
        <v>512</v>
      </c>
      <c r="K48" s="355" t="s">
        <v>512</v>
      </c>
      <c r="L48" s="355" t="s">
        <v>512</v>
      </c>
      <c r="M48" s="356" t="s">
        <v>512</v>
      </c>
    </row>
    <row r="49" spans="2:13" ht="27.75" customHeight="1" x14ac:dyDescent="0.15">
      <c r="B49" s="1213"/>
      <c r="C49" s="1214"/>
      <c r="D49" s="103"/>
      <c r="E49" s="1217" t="s">
        <v>38</v>
      </c>
      <c r="F49" s="1217"/>
      <c r="G49" s="1217"/>
      <c r="H49" s="1218"/>
      <c r="I49" s="354" t="s">
        <v>512</v>
      </c>
      <c r="J49" s="355" t="s">
        <v>512</v>
      </c>
      <c r="K49" s="355" t="s">
        <v>512</v>
      </c>
      <c r="L49" s="355" t="s">
        <v>512</v>
      </c>
      <c r="M49" s="356" t="s">
        <v>512</v>
      </c>
    </row>
    <row r="50" spans="2:13" ht="27.75" customHeight="1" x14ac:dyDescent="0.15">
      <c r="B50" s="1222" t="s">
        <v>39</v>
      </c>
      <c r="C50" s="1223"/>
      <c r="D50" s="106"/>
      <c r="E50" s="1217" t="s">
        <v>40</v>
      </c>
      <c r="F50" s="1217"/>
      <c r="G50" s="1217"/>
      <c r="H50" s="1218"/>
      <c r="I50" s="354">
        <v>7943</v>
      </c>
      <c r="J50" s="355">
        <v>7010</v>
      </c>
      <c r="K50" s="355">
        <v>5075</v>
      </c>
      <c r="L50" s="355">
        <v>5331</v>
      </c>
      <c r="M50" s="356">
        <v>6332</v>
      </c>
    </row>
    <row r="51" spans="2:13" ht="27.75" customHeight="1" x14ac:dyDescent="0.15">
      <c r="B51" s="1211"/>
      <c r="C51" s="1212"/>
      <c r="D51" s="103"/>
      <c r="E51" s="1217" t="s">
        <v>41</v>
      </c>
      <c r="F51" s="1217"/>
      <c r="G51" s="1217"/>
      <c r="H51" s="1218"/>
      <c r="I51" s="354">
        <v>539</v>
      </c>
      <c r="J51" s="355">
        <v>766</v>
      </c>
      <c r="K51" s="355">
        <v>712</v>
      </c>
      <c r="L51" s="355">
        <v>776</v>
      </c>
      <c r="M51" s="356">
        <v>849</v>
      </c>
    </row>
    <row r="52" spans="2:13" ht="27.75" customHeight="1" x14ac:dyDescent="0.15">
      <c r="B52" s="1213"/>
      <c r="C52" s="1214"/>
      <c r="D52" s="103"/>
      <c r="E52" s="1217" t="s">
        <v>42</v>
      </c>
      <c r="F52" s="1217"/>
      <c r="G52" s="1217"/>
      <c r="H52" s="1218"/>
      <c r="I52" s="354">
        <v>23257</v>
      </c>
      <c r="J52" s="355">
        <v>22721</v>
      </c>
      <c r="K52" s="355">
        <v>23533</v>
      </c>
      <c r="L52" s="355">
        <v>22737</v>
      </c>
      <c r="M52" s="356">
        <v>21735</v>
      </c>
    </row>
    <row r="53" spans="2:13" ht="27.75" customHeight="1" thickBot="1" x14ac:dyDescent="0.2">
      <c r="B53" s="1224" t="s">
        <v>43</v>
      </c>
      <c r="C53" s="1225"/>
      <c r="D53" s="107"/>
      <c r="E53" s="1226" t="s">
        <v>44</v>
      </c>
      <c r="F53" s="1226"/>
      <c r="G53" s="1226"/>
      <c r="H53" s="1227"/>
      <c r="I53" s="357">
        <v>699</v>
      </c>
      <c r="J53" s="358">
        <v>1297</v>
      </c>
      <c r="K53" s="358">
        <v>3708</v>
      </c>
      <c r="L53" s="358">
        <v>3280</v>
      </c>
      <c r="M53" s="359">
        <v>2383</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IfiAmvp8a1BXUHVNq4M/4B9rS7OA4vxtFT99BvFp6LDcV4uf/xOUg1OZqMhsTuyQ3PI5ViRRvKW0n6eRbVO6Hg==" saltValue="mg8sH0q2matPdNy1mKQ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36" t="s">
        <v>47</v>
      </c>
      <c r="D55" s="1236"/>
      <c r="E55" s="1237"/>
      <c r="F55" s="119">
        <v>1054</v>
      </c>
      <c r="G55" s="119">
        <v>1304</v>
      </c>
      <c r="H55" s="120">
        <v>1554</v>
      </c>
    </row>
    <row r="56" spans="2:8" ht="52.5" customHeight="1" x14ac:dyDescent="0.15">
      <c r="B56" s="121"/>
      <c r="C56" s="1238" t="s">
        <v>48</v>
      </c>
      <c r="D56" s="1238"/>
      <c r="E56" s="1239"/>
      <c r="F56" s="122">
        <v>765</v>
      </c>
      <c r="G56" s="122">
        <v>766</v>
      </c>
      <c r="H56" s="123">
        <v>1426</v>
      </c>
    </row>
    <row r="57" spans="2:8" ht="53.25" customHeight="1" x14ac:dyDescent="0.15">
      <c r="B57" s="121"/>
      <c r="C57" s="1240" t="s">
        <v>49</v>
      </c>
      <c r="D57" s="1240"/>
      <c r="E57" s="1241"/>
      <c r="F57" s="124">
        <v>6106</v>
      </c>
      <c r="G57" s="124">
        <v>5982</v>
      </c>
      <c r="H57" s="125">
        <v>6267</v>
      </c>
    </row>
    <row r="58" spans="2:8" ht="45.75" customHeight="1" x14ac:dyDescent="0.15">
      <c r="B58" s="126"/>
      <c r="C58" s="1228" t="s">
        <v>591</v>
      </c>
      <c r="D58" s="1229"/>
      <c r="E58" s="1230"/>
      <c r="F58" s="127">
        <v>2366</v>
      </c>
      <c r="G58" s="127">
        <v>2173</v>
      </c>
      <c r="H58" s="128">
        <v>2173</v>
      </c>
    </row>
    <row r="59" spans="2:8" ht="45.75" customHeight="1" x14ac:dyDescent="0.15">
      <c r="B59" s="126"/>
      <c r="C59" s="1228" t="s">
        <v>592</v>
      </c>
      <c r="D59" s="1229"/>
      <c r="E59" s="1230"/>
      <c r="F59" s="127">
        <v>1000</v>
      </c>
      <c r="G59" s="127">
        <v>1000</v>
      </c>
      <c r="H59" s="128">
        <v>1000</v>
      </c>
    </row>
    <row r="60" spans="2:8" ht="45.75" customHeight="1" x14ac:dyDescent="0.15">
      <c r="B60" s="126"/>
      <c r="C60" s="1228" t="s">
        <v>593</v>
      </c>
      <c r="D60" s="1229"/>
      <c r="E60" s="1230"/>
      <c r="F60" s="127">
        <v>508</v>
      </c>
      <c r="G60" s="127">
        <v>572</v>
      </c>
      <c r="H60" s="128">
        <v>773</v>
      </c>
    </row>
    <row r="61" spans="2:8" ht="45.75" customHeight="1" x14ac:dyDescent="0.15">
      <c r="B61" s="126"/>
      <c r="C61" s="1228" t="s">
        <v>595</v>
      </c>
      <c r="D61" s="1229"/>
      <c r="E61" s="1230"/>
      <c r="F61" s="127">
        <v>689</v>
      </c>
      <c r="G61" s="127">
        <v>687</v>
      </c>
      <c r="H61" s="128">
        <v>687</v>
      </c>
    </row>
    <row r="62" spans="2:8" ht="45.75" customHeight="1" thickBot="1" x14ac:dyDescent="0.2">
      <c r="B62" s="129"/>
      <c r="C62" s="1231" t="s">
        <v>594</v>
      </c>
      <c r="D62" s="1232"/>
      <c r="E62" s="1233"/>
      <c r="F62" s="130">
        <v>512</v>
      </c>
      <c r="G62" s="130">
        <v>544</v>
      </c>
      <c r="H62" s="131">
        <v>586</v>
      </c>
    </row>
    <row r="63" spans="2:8" ht="52.5" customHeight="1" thickBot="1" x14ac:dyDescent="0.2">
      <c r="B63" s="132"/>
      <c r="C63" s="1234" t="s">
        <v>50</v>
      </c>
      <c r="D63" s="1234"/>
      <c r="E63" s="1235"/>
      <c r="F63" s="133">
        <v>7925</v>
      </c>
      <c r="G63" s="133">
        <v>8052</v>
      </c>
      <c r="H63" s="134">
        <v>9247</v>
      </c>
    </row>
    <row r="64" spans="2:8" x14ac:dyDescent="0.15"/>
  </sheetData>
  <sheetProtection algorithmName="SHA-512" hashValue="6WX3N9L+5kl3+51uoaVxggZWbxAPXE9AcJCcwatlPAykIFMOLmQwH/W7pQPR/GBxfjP7HjGlFtVvD8yDz2sXQQ==" saltValue="D2p7LV8MStBZ/Ck7h8k7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9ABC5-A413-4E46-B51B-0FE0B6D5EC43}">
  <sheetPr>
    <pageSetUpPr fitToPage="1"/>
  </sheetPr>
  <dimension ref="A1:DE85"/>
  <sheetViews>
    <sheetView showGridLines="0" zoomScaleNormal="100" zoomScaleSheetLayoutView="55" workbookViewId="0">
      <selection activeCell="AN43" sqref="AN43:DC47"/>
    </sheetView>
  </sheetViews>
  <sheetFormatPr defaultColWidth="0" defaultRowHeight="0" customHeight="1" zeroHeight="1" x14ac:dyDescent="0.15"/>
  <cols>
    <col min="1" max="1" width="6.375" style="1242" customWidth="1"/>
    <col min="2" max="107" width="2.5" style="1242" customWidth="1"/>
    <col min="108" max="108" width="6.125" style="1244" customWidth="1"/>
    <col min="109" max="109" width="5.875" style="1243" customWidth="1"/>
    <col min="110" max="16384" width="8.625" style="1242" hidden="1"/>
  </cols>
  <sheetData>
    <row r="1" spans="1:109" ht="42.75" customHeight="1" x14ac:dyDescent="0.15">
      <c r="A1" s="1299"/>
      <c r="B1" s="1298"/>
      <c r="DD1" s="1242"/>
      <c r="DE1" s="1242"/>
    </row>
    <row r="2" spans="1:109" ht="25.5" customHeight="1" x14ac:dyDescent="0.15">
      <c r="A2" s="1297"/>
      <c r="C2" s="1297"/>
      <c r="O2" s="1297"/>
      <c r="P2" s="1297"/>
      <c r="Q2" s="1297"/>
      <c r="R2" s="1297"/>
      <c r="S2" s="1297"/>
      <c r="T2" s="1297"/>
      <c r="U2" s="1297"/>
      <c r="V2" s="1297"/>
      <c r="W2" s="1297"/>
      <c r="X2" s="1297"/>
      <c r="Y2" s="1297"/>
      <c r="Z2" s="1297"/>
      <c r="AA2" s="1297"/>
      <c r="AB2" s="1297"/>
      <c r="AC2" s="1297"/>
      <c r="AD2" s="1297"/>
      <c r="AE2" s="1297"/>
      <c r="AF2" s="1297"/>
      <c r="AG2" s="1297"/>
      <c r="AH2" s="1297"/>
      <c r="AI2" s="1297"/>
      <c r="AU2" s="1297"/>
      <c r="BG2" s="1297"/>
      <c r="BS2" s="1297"/>
      <c r="CE2" s="1297"/>
      <c r="CQ2" s="1297"/>
      <c r="DD2" s="1242"/>
      <c r="DE2" s="1242"/>
    </row>
    <row r="3" spans="1:109" ht="25.5" customHeight="1" x14ac:dyDescent="0.15">
      <c r="A3" s="1297"/>
      <c r="C3" s="1297"/>
      <c r="O3" s="1297"/>
      <c r="P3" s="1297"/>
      <c r="Q3" s="1297"/>
      <c r="R3" s="1297"/>
      <c r="S3" s="1297"/>
      <c r="T3" s="1297"/>
      <c r="U3" s="1297"/>
      <c r="V3" s="1297"/>
      <c r="W3" s="1297"/>
      <c r="X3" s="1297"/>
      <c r="Y3" s="1297"/>
      <c r="Z3" s="1297"/>
      <c r="AA3" s="1297"/>
      <c r="AB3" s="1297"/>
      <c r="AC3" s="1297"/>
      <c r="AD3" s="1297"/>
      <c r="AE3" s="1297"/>
      <c r="AF3" s="1297"/>
      <c r="AG3" s="1297"/>
      <c r="AH3" s="1297"/>
      <c r="AI3" s="1297"/>
      <c r="AU3" s="1297"/>
      <c r="BG3" s="1297"/>
      <c r="BS3" s="1297"/>
      <c r="CE3" s="1297"/>
      <c r="CQ3" s="1297"/>
      <c r="DD3" s="1242"/>
      <c r="DE3" s="1242"/>
    </row>
    <row r="4" spans="1:109" s="255" customFormat="1" ht="13.5" x14ac:dyDescent="0.15">
      <c r="A4" s="1297"/>
      <c r="B4" s="1297"/>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297"/>
      <c r="AI4" s="1297"/>
      <c r="AJ4" s="1297"/>
      <c r="AK4" s="1297"/>
      <c r="AL4" s="1297"/>
      <c r="AM4" s="1297"/>
      <c r="AN4" s="1297"/>
      <c r="AO4" s="1297"/>
      <c r="AP4" s="1297"/>
      <c r="AQ4" s="1297"/>
      <c r="AR4" s="1297"/>
      <c r="AS4" s="1297"/>
      <c r="AT4" s="1297"/>
      <c r="AU4" s="1297"/>
      <c r="AV4" s="1297"/>
      <c r="AW4" s="1297"/>
      <c r="AX4" s="1297"/>
      <c r="AY4" s="1297"/>
      <c r="AZ4" s="1297"/>
      <c r="BA4" s="1297"/>
      <c r="BB4" s="1297"/>
      <c r="BC4" s="1297"/>
      <c r="BD4" s="1297"/>
      <c r="BE4" s="1297"/>
      <c r="BF4" s="1297"/>
      <c r="BG4" s="1297"/>
      <c r="BH4" s="1297"/>
      <c r="BI4" s="1297"/>
      <c r="BJ4" s="1297"/>
      <c r="BK4" s="1297"/>
      <c r="BL4" s="1297"/>
      <c r="BM4" s="1297"/>
      <c r="BN4" s="1297"/>
      <c r="BO4" s="1297"/>
      <c r="BP4" s="1297"/>
      <c r="BQ4" s="1297"/>
      <c r="BR4" s="1297"/>
      <c r="BS4" s="1297"/>
      <c r="BT4" s="1297"/>
      <c r="BU4" s="1297"/>
      <c r="BV4" s="1297"/>
      <c r="BW4" s="1297"/>
      <c r="BX4" s="1297"/>
      <c r="BY4" s="1297"/>
      <c r="BZ4" s="1297"/>
      <c r="CA4" s="1297"/>
      <c r="CB4" s="1297"/>
      <c r="CC4" s="1297"/>
      <c r="CD4" s="1297"/>
      <c r="CE4" s="1297"/>
      <c r="CF4" s="1297"/>
      <c r="CG4" s="1297"/>
      <c r="CH4" s="1297"/>
      <c r="CI4" s="1297"/>
      <c r="CJ4" s="1297"/>
      <c r="CK4" s="1297"/>
      <c r="CL4" s="1297"/>
      <c r="CM4" s="1297"/>
      <c r="CN4" s="1297"/>
      <c r="CO4" s="1297"/>
      <c r="CP4" s="1297"/>
      <c r="CQ4" s="1297"/>
      <c r="CR4" s="1297"/>
      <c r="CS4" s="1297"/>
      <c r="CT4" s="1297"/>
      <c r="CU4" s="1297"/>
      <c r="CV4" s="1297"/>
      <c r="CW4" s="1297"/>
      <c r="CX4" s="1297"/>
      <c r="CY4" s="1297"/>
      <c r="CZ4" s="1297"/>
      <c r="DA4" s="1297"/>
      <c r="DB4" s="1297"/>
      <c r="DC4" s="1297"/>
      <c r="DD4" s="1297"/>
      <c r="DE4" s="1297"/>
    </row>
    <row r="5" spans="1:109" s="255" customFormat="1" ht="13.5" x14ac:dyDescent="0.15">
      <c r="A5" s="1297"/>
      <c r="B5" s="1297"/>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c r="AL5" s="1297"/>
      <c r="AM5" s="1297"/>
      <c r="AN5" s="1297"/>
      <c r="AO5" s="1297"/>
      <c r="AP5" s="1297"/>
      <c r="AQ5" s="1297"/>
      <c r="AR5" s="1297"/>
      <c r="AS5" s="1297"/>
      <c r="AT5" s="1297"/>
      <c r="AU5" s="1297"/>
      <c r="AV5" s="1297"/>
      <c r="AW5" s="1297"/>
      <c r="AX5" s="1297"/>
      <c r="AY5" s="1297"/>
      <c r="AZ5" s="1297"/>
      <c r="BA5" s="1297"/>
      <c r="BB5" s="1297"/>
      <c r="BC5" s="1297"/>
      <c r="BD5" s="1297"/>
      <c r="BE5" s="1297"/>
      <c r="BF5" s="1297"/>
      <c r="BG5" s="1297"/>
      <c r="BH5" s="1297"/>
      <c r="BI5" s="1297"/>
      <c r="BJ5" s="1297"/>
      <c r="BK5" s="1297"/>
      <c r="BL5" s="1297"/>
      <c r="BM5" s="1297"/>
      <c r="BN5" s="1297"/>
      <c r="BO5" s="1297"/>
      <c r="BP5" s="1297"/>
      <c r="BQ5" s="1297"/>
      <c r="BR5" s="1297"/>
      <c r="BS5" s="1297"/>
      <c r="BT5" s="1297"/>
      <c r="BU5" s="1297"/>
      <c r="BV5" s="1297"/>
      <c r="BW5" s="1297"/>
      <c r="BX5" s="1297"/>
      <c r="BY5" s="1297"/>
      <c r="BZ5" s="1297"/>
      <c r="CA5" s="1297"/>
      <c r="CB5" s="1297"/>
      <c r="CC5" s="1297"/>
      <c r="CD5" s="1297"/>
      <c r="CE5" s="1297"/>
      <c r="CF5" s="1297"/>
      <c r="CG5" s="1297"/>
      <c r="CH5" s="1297"/>
      <c r="CI5" s="1297"/>
      <c r="CJ5" s="1297"/>
      <c r="CK5" s="1297"/>
      <c r="CL5" s="1297"/>
      <c r="CM5" s="1297"/>
      <c r="CN5" s="1297"/>
      <c r="CO5" s="1297"/>
      <c r="CP5" s="1297"/>
      <c r="CQ5" s="1297"/>
      <c r="CR5" s="1297"/>
      <c r="CS5" s="1297"/>
      <c r="CT5" s="1297"/>
      <c r="CU5" s="1297"/>
      <c r="CV5" s="1297"/>
      <c r="CW5" s="1297"/>
      <c r="CX5" s="1297"/>
      <c r="CY5" s="1297"/>
      <c r="CZ5" s="1297"/>
      <c r="DA5" s="1297"/>
      <c r="DB5" s="1297"/>
      <c r="DC5" s="1297"/>
      <c r="DD5" s="1297"/>
      <c r="DE5" s="1297"/>
    </row>
    <row r="6" spans="1:109" s="255" customFormat="1" ht="13.5" x14ac:dyDescent="0.15">
      <c r="A6" s="1297"/>
      <c r="B6" s="1297"/>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1297"/>
      <c r="AF6" s="1297"/>
      <c r="AG6" s="1297"/>
      <c r="AH6" s="1297"/>
      <c r="AI6" s="1297"/>
      <c r="AJ6" s="1297"/>
      <c r="AK6" s="1297"/>
      <c r="AL6" s="1297"/>
      <c r="AM6" s="1297"/>
      <c r="AN6" s="1297"/>
      <c r="AO6" s="1297"/>
      <c r="AP6" s="1297"/>
      <c r="AQ6" s="1297"/>
      <c r="AR6" s="1297"/>
      <c r="AS6" s="1297"/>
      <c r="AT6" s="1297"/>
      <c r="AU6" s="1297"/>
      <c r="AV6" s="1297"/>
      <c r="AW6" s="1297"/>
      <c r="AX6" s="1297"/>
      <c r="AY6" s="1297"/>
      <c r="AZ6" s="1297"/>
      <c r="BA6" s="1297"/>
      <c r="BB6" s="1297"/>
      <c r="BC6" s="1297"/>
      <c r="BD6" s="1297"/>
      <c r="BE6" s="1297"/>
      <c r="BF6" s="1297"/>
      <c r="BG6" s="1297"/>
      <c r="BH6" s="1297"/>
      <c r="BI6" s="1297"/>
      <c r="BJ6" s="1297"/>
      <c r="BK6" s="1297"/>
      <c r="BL6" s="1297"/>
      <c r="BM6" s="1297"/>
      <c r="BN6" s="1297"/>
      <c r="BO6" s="1297"/>
      <c r="BP6" s="1297"/>
      <c r="BQ6" s="1297"/>
      <c r="BR6" s="1297"/>
      <c r="BS6" s="1297"/>
      <c r="BT6" s="1297"/>
      <c r="BU6" s="1297"/>
      <c r="BV6" s="1297"/>
      <c r="BW6" s="1297"/>
      <c r="BX6" s="1297"/>
      <c r="BY6" s="1297"/>
      <c r="BZ6" s="1297"/>
      <c r="CA6" s="1297"/>
      <c r="CB6" s="1297"/>
      <c r="CC6" s="1297"/>
      <c r="CD6" s="1297"/>
      <c r="CE6" s="1297"/>
      <c r="CF6" s="1297"/>
      <c r="CG6" s="1297"/>
      <c r="CH6" s="1297"/>
      <c r="CI6" s="1297"/>
      <c r="CJ6" s="1297"/>
      <c r="CK6" s="1297"/>
      <c r="CL6" s="1297"/>
      <c r="CM6" s="1297"/>
      <c r="CN6" s="1297"/>
      <c r="CO6" s="1297"/>
      <c r="CP6" s="1297"/>
      <c r="CQ6" s="1297"/>
      <c r="CR6" s="1297"/>
      <c r="CS6" s="1297"/>
      <c r="CT6" s="1297"/>
      <c r="CU6" s="1297"/>
      <c r="CV6" s="1297"/>
      <c r="CW6" s="1297"/>
      <c r="CX6" s="1297"/>
      <c r="CY6" s="1297"/>
      <c r="CZ6" s="1297"/>
      <c r="DA6" s="1297"/>
      <c r="DB6" s="1297"/>
      <c r="DC6" s="1297"/>
      <c r="DD6" s="1297"/>
      <c r="DE6" s="1297"/>
    </row>
    <row r="7" spans="1:109" s="255" customFormat="1" ht="13.5" x14ac:dyDescent="0.15">
      <c r="A7" s="1297"/>
      <c r="B7" s="1297"/>
      <c r="C7" s="1297"/>
      <c r="D7" s="1297"/>
      <c r="E7" s="1297"/>
      <c r="F7" s="1297"/>
      <c r="G7" s="1297"/>
      <c r="H7" s="1297"/>
      <c r="I7" s="1297"/>
      <c r="J7" s="1297"/>
      <c r="K7" s="1297"/>
      <c r="L7" s="1297"/>
      <c r="M7" s="1297"/>
      <c r="N7" s="1297"/>
      <c r="O7" s="1297"/>
      <c r="P7" s="1297"/>
      <c r="Q7" s="1297"/>
      <c r="R7" s="1297"/>
      <c r="S7" s="1297"/>
      <c r="T7" s="1297"/>
      <c r="U7" s="1297"/>
      <c r="V7" s="1297"/>
      <c r="W7" s="1297"/>
      <c r="X7" s="1297"/>
      <c r="Y7" s="1297"/>
      <c r="Z7" s="1297"/>
      <c r="AA7" s="1297"/>
      <c r="AB7" s="1297"/>
      <c r="AC7" s="1297"/>
      <c r="AD7" s="1297"/>
      <c r="AE7" s="1297"/>
      <c r="AF7" s="1297"/>
      <c r="AG7" s="1297"/>
      <c r="AH7" s="1297"/>
      <c r="AI7" s="1297"/>
      <c r="AJ7" s="1297"/>
      <c r="AK7" s="1297"/>
      <c r="AL7" s="1297"/>
      <c r="AM7" s="1297"/>
      <c r="AN7" s="1297"/>
      <c r="AO7" s="1297"/>
      <c r="AP7" s="1297"/>
      <c r="AQ7" s="1297"/>
      <c r="AR7" s="1297"/>
      <c r="AS7" s="1297"/>
      <c r="AT7" s="1297"/>
      <c r="AU7" s="1297"/>
      <c r="AV7" s="1297"/>
      <c r="AW7" s="1297"/>
      <c r="AX7" s="1297"/>
      <c r="AY7" s="1297"/>
      <c r="AZ7" s="1297"/>
      <c r="BA7" s="1297"/>
      <c r="BB7" s="1297"/>
      <c r="BC7" s="1297"/>
      <c r="BD7" s="1297"/>
      <c r="BE7" s="1297"/>
      <c r="BF7" s="1297"/>
      <c r="BG7" s="1297"/>
      <c r="BH7" s="1297"/>
      <c r="BI7" s="1297"/>
      <c r="BJ7" s="1297"/>
      <c r="BK7" s="1297"/>
      <c r="BL7" s="1297"/>
      <c r="BM7" s="1297"/>
      <c r="BN7" s="1297"/>
      <c r="BO7" s="1297"/>
      <c r="BP7" s="1297"/>
      <c r="BQ7" s="1297"/>
      <c r="BR7" s="1297"/>
      <c r="BS7" s="1297"/>
      <c r="BT7" s="1297"/>
      <c r="BU7" s="1297"/>
      <c r="BV7" s="1297"/>
      <c r="BW7" s="1297"/>
      <c r="BX7" s="1297"/>
      <c r="BY7" s="1297"/>
      <c r="BZ7" s="1297"/>
      <c r="CA7" s="1297"/>
      <c r="CB7" s="1297"/>
      <c r="CC7" s="1297"/>
      <c r="CD7" s="1297"/>
      <c r="CE7" s="1297"/>
      <c r="CF7" s="1297"/>
      <c r="CG7" s="1297"/>
      <c r="CH7" s="1297"/>
      <c r="CI7" s="1297"/>
      <c r="CJ7" s="1297"/>
      <c r="CK7" s="1297"/>
      <c r="CL7" s="1297"/>
      <c r="CM7" s="1297"/>
      <c r="CN7" s="1297"/>
      <c r="CO7" s="1297"/>
      <c r="CP7" s="1297"/>
      <c r="CQ7" s="1297"/>
      <c r="CR7" s="1297"/>
      <c r="CS7" s="1297"/>
      <c r="CT7" s="1297"/>
      <c r="CU7" s="1297"/>
      <c r="CV7" s="1297"/>
      <c r="CW7" s="1297"/>
      <c r="CX7" s="1297"/>
      <c r="CY7" s="1297"/>
      <c r="CZ7" s="1297"/>
      <c r="DA7" s="1297"/>
      <c r="DB7" s="1297"/>
      <c r="DC7" s="1297"/>
      <c r="DD7" s="1297"/>
      <c r="DE7" s="1297"/>
    </row>
    <row r="8" spans="1:109" s="255" customFormat="1" ht="13.5" x14ac:dyDescent="0.15">
      <c r="A8" s="1297"/>
      <c r="B8" s="1297"/>
      <c r="C8" s="1297"/>
      <c r="D8" s="1297"/>
      <c r="E8" s="1297"/>
      <c r="F8" s="1297"/>
      <c r="G8" s="1297"/>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297"/>
      <c r="AK8" s="1297"/>
      <c r="AL8" s="1297"/>
      <c r="AM8" s="1297"/>
      <c r="AN8" s="1297"/>
      <c r="AO8" s="1297"/>
      <c r="AP8" s="1297"/>
      <c r="AQ8" s="1297"/>
      <c r="AR8" s="1297"/>
      <c r="AS8" s="1297"/>
      <c r="AT8" s="1297"/>
      <c r="AU8" s="1297"/>
      <c r="AV8" s="1297"/>
      <c r="AW8" s="1297"/>
      <c r="AX8" s="1297"/>
      <c r="AY8" s="1297"/>
      <c r="AZ8" s="1297"/>
      <c r="BA8" s="1297"/>
      <c r="BB8" s="1297"/>
      <c r="BC8" s="1297"/>
      <c r="BD8" s="1297"/>
      <c r="BE8" s="1297"/>
      <c r="BF8" s="1297"/>
      <c r="BG8" s="1297"/>
      <c r="BH8" s="1297"/>
      <c r="BI8" s="1297"/>
      <c r="BJ8" s="1297"/>
      <c r="BK8" s="1297"/>
      <c r="BL8" s="1297"/>
      <c r="BM8" s="1297"/>
      <c r="BN8" s="1297"/>
      <c r="BO8" s="1297"/>
      <c r="BP8" s="1297"/>
      <c r="BQ8" s="1297"/>
      <c r="BR8" s="1297"/>
      <c r="BS8" s="1297"/>
      <c r="BT8" s="1297"/>
      <c r="BU8" s="1297"/>
      <c r="BV8" s="1297"/>
      <c r="BW8" s="1297"/>
      <c r="BX8" s="1297"/>
      <c r="BY8" s="1297"/>
      <c r="BZ8" s="1297"/>
      <c r="CA8" s="1297"/>
      <c r="CB8" s="1297"/>
      <c r="CC8" s="1297"/>
      <c r="CD8" s="1297"/>
      <c r="CE8" s="1297"/>
      <c r="CF8" s="1297"/>
      <c r="CG8" s="1297"/>
      <c r="CH8" s="1297"/>
      <c r="CI8" s="1297"/>
      <c r="CJ8" s="1297"/>
      <c r="CK8" s="1297"/>
      <c r="CL8" s="1297"/>
      <c r="CM8" s="1297"/>
      <c r="CN8" s="1297"/>
      <c r="CO8" s="1297"/>
      <c r="CP8" s="1297"/>
      <c r="CQ8" s="1297"/>
      <c r="CR8" s="1297"/>
      <c r="CS8" s="1297"/>
      <c r="CT8" s="1297"/>
      <c r="CU8" s="1297"/>
      <c r="CV8" s="1297"/>
      <c r="CW8" s="1297"/>
      <c r="CX8" s="1297"/>
      <c r="CY8" s="1297"/>
      <c r="CZ8" s="1297"/>
      <c r="DA8" s="1297"/>
      <c r="DB8" s="1297"/>
      <c r="DC8" s="1297"/>
      <c r="DD8" s="1297"/>
      <c r="DE8" s="1297"/>
    </row>
    <row r="9" spans="1:109" s="255" customFormat="1" ht="13.5" x14ac:dyDescent="0.15">
      <c r="A9" s="1297"/>
      <c r="B9" s="1297"/>
      <c r="C9" s="1297"/>
      <c r="D9" s="1297"/>
      <c r="E9" s="1297"/>
      <c r="F9" s="1297"/>
      <c r="G9" s="1297"/>
      <c r="H9" s="1297"/>
      <c r="I9" s="1297"/>
      <c r="J9" s="1297"/>
      <c r="K9" s="1297"/>
      <c r="L9" s="1297"/>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row>
    <row r="10" spans="1:109" s="255" customFormat="1" ht="13.5" x14ac:dyDescent="0.15">
      <c r="A10" s="1297"/>
      <c r="B10" s="1297"/>
      <c r="C10" s="1297"/>
      <c r="D10" s="1297"/>
      <c r="E10" s="1297"/>
      <c r="F10" s="1297"/>
      <c r="G10" s="1297"/>
      <c r="H10" s="1297"/>
      <c r="I10" s="1297"/>
      <c r="J10" s="1297"/>
      <c r="K10" s="1297"/>
      <c r="L10" s="1297"/>
      <c r="M10" s="1297"/>
      <c r="N10" s="1297"/>
      <c r="O10" s="1297"/>
      <c r="P10" s="1297"/>
      <c r="Q10" s="1297"/>
      <c r="R10" s="1297"/>
      <c r="S10" s="1297"/>
      <c r="T10" s="1297"/>
      <c r="U10" s="1297"/>
      <c r="V10" s="1297"/>
      <c r="W10" s="1297"/>
      <c r="X10" s="1297"/>
      <c r="Y10" s="1297"/>
      <c r="Z10" s="1297"/>
      <c r="AA10" s="1297"/>
      <c r="AB10" s="1297"/>
      <c r="AC10" s="1297"/>
      <c r="AD10" s="1297"/>
      <c r="AE10" s="1297"/>
      <c r="AF10" s="1297"/>
      <c r="AG10" s="1297"/>
      <c r="AH10" s="1297"/>
      <c r="AI10" s="1297"/>
      <c r="AJ10" s="1297"/>
      <c r="AK10" s="1297"/>
      <c r="AL10" s="1297"/>
      <c r="AM10" s="1297"/>
      <c r="AN10" s="1297"/>
      <c r="AO10" s="1297"/>
      <c r="AP10" s="1297"/>
      <c r="AQ10" s="1297"/>
      <c r="AR10" s="1297"/>
      <c r="AS10" s="1297"/>
      <c r="AT10" s="1297"/>
      <c r="AU10" s="1297"/>
      <c r="AV10" s="1297"/>
      <c r="AW10" s="1297"/>
      <c r="AX10" s="1297"/>
      <c r="AY10" s="1297"/>
      <c r="AZ10" s="1297"/>
      <c r="BA10" s="1297"/>
      <c r="BB10" s="1297"/>
      <c r="BC10" s="1297"/>
      <c r="BD10" s="1297"/>
      <c r="BE10" s="1297"/>
      <c r="BF10" s="1297"/>
      <c r="BG10" s="1297"/>
      <c r="BH10" s="1297"/>
      <c r="BI10" s="1297"/>
      <c r="BJ10" s="1297"/>
      <c r="BK10" s="1297"/>
      <c r="BL10" s="1297"/>
      <c r="BM10" s="1297"/>
      <c r="BN10" s="1297"/>
      <c r="BO10" s="1297"/>
      <c r="BP10" s="1297"/>
      <c r="BQ10" s="1297"/>
      <c r="BR10" s="1297"/>
      <c r="BS10" s="1297"/>
      <c r="BT10" s="1297"/>
      <c r="BU10" s="1297"/>
      <c r="BV10" s="1297"/>
      <c r="BW10" s="1297"/>
      <c r="BX10" s="1297"/>
      <c r="BY10" s="1297"/>
      <c r="BZ10" s="1297"/>
      <c r="CA10" s="1297"/>
      <c r="CB10" s="1297"/>
      <c r="CC10" s="1297"/>
      <c r="CD10" s="1297"/>
      <c r="CE10" s="1297"/>
      <c r="CF10" s="1297"/>
      <c r="CG10" s="1297"/>
      <c r="CH10" s="1297"/>
      <c r="CI10" s="1297"/>
      <c r="CJ10" s="1297"/>
      <c r="CK10" s="1297"/>
      <c r="CL10" s="1297"/>
      <c r="CM10" s="1297"/>
      <c r="CN10" s="1297"/>
      <c r="CO10" s="1297"/>
      <c r="CP10" s="1297"/>
      <c r="CQ10" s="1297"/>
      <c r="CR10" s="1297"/>
      <c r="CS10" s="1297"/>
      <c r="CT10" s="1297"/>
      <c r="CU10" s="1297"/>
      <c r="CV10" s="1297"/>
      <c r="CW10" s="1297"/>
      <c r="CX10" s="1297"/>
      <c r="CY10" s="1297"/>
      <c r="CZ10" s="1297"/>
      <c r="DA10" s="1297"/>
      <c r="DB10" s="1297"/>
      <c r="DC10" s="1297"/>
      <c r="DD10" s="1297"/>
      <c r="DE10" s="1297"/>
    </row>
    <row r="11" spans="1:109" s="255" customFormat="1" ht="13.5" x14ac:dyDescent="0.15">
      <c r="A11" s="1297"/>
      <c r="B11" s="1297"/>
      <c r="C11" s="1297"/>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1297"/>
      <c r="Z11" s="1297"/>
      <c r="AA11" s="1297"/>
      <c r="AB11" s="1297"/>
      <c r="AC11" s="1297"/>
      <c r="AD11" s="1297"/>
      <c r="AE11" s="1297"/>
      <c r="AF11" s="1297"/>
      <c r="AG11" s="1297"/>
      <c r="AH11" s="1297"/>
      <c r="AI11" s="1297"/>
      <c r="AJ11" s="1297"/>
      <c r="AK11" s="1297"/>
      <c r="AL11" s="1297"/>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7"/>
      <c r="BH11" s="1297"/>
      <c r="BI11" s="1297"/>
      <c r="BJ11" s="1297"/>
      <c r="BK11" s="1297"/>
      <c r="BL11" s="1297"/>
      <c r="BM11" s="1297"/>
      <c r="BN11" s="1297"/>
      <c r="BO11" s="1297"/>
      <c r="BP11" s="1297"/>
      <c r="BQ11" s="1297"/>
      <c r="BR11" s="1297"/>
      <c r="BS11" s="1297"/>
      <c r="BT11" s="1297"/>
      <c r="BU11" s="1297"/>
      <c r="BV11" s="1297"/>
      <c r="BW11" s="1297"/>
      <c r="BX11" s="1297"/>
      <c r="BY11" s="1297"/>
      <c r="BZ11" s="1297"/>
      <c r="CA11" s="1297"/>
      <c r="CB11" s="1297"/>
      <c r="CC11" s="1297"/>
      <c r="CD11" s="1297"/>
      <c r="CE11" s="1297"/>
      <c r="CF11" s="1297"/>
      <c r="CG11" s="1297"/>
      <c r="CH11" s="1297"/>
      <c r="CI11" s="1297"/>
      <c r="CJ11" s="1297"/>
      <c r="CK11" s="1297"/>
      <c r="CL11" s="1297"/>
      <c r="CM11" s="1297"/>
      <c r="CN11" s="1297"/>
      <c r="CO11" s="1297"/>
      <c r="CP11" s="1297"/>
      <c r="CQ11" s="1297"/>
      <c r="CR11" s="1297"/>
      <c r="CS11" s="1297"/>
      <c r="CT11" s="1297"/>
      <c r="CU11" s="1297"/>
      <c r="CV11" s="1297"/>
      <c r="CW11" s="1297"/>
      <c r="CX11" s="1297"/>
      <c r="CY11" s="1297"/>
      <c r="CZ11" s="1297"/>
      <c r="DA11" s="1297"/>
      <c r="DB11" s="1297"/>
      <c r="DC11" s="1297"/>
      <c r="DD11" s="1297"/>
      <c r="DE11" s="1297"/>
    </row>
    <row r="12" spans="1:109" s="255" customFormat="1" ht="13.5" x14ac:dyDescent="0.15">
      <c r="A12" s="1297"/>
      <c r="B12" s="1297"/>
      <c r="C12" s="1297"/>
      <c r="D12" s="1297"/>
      <c r="E12" s="1297"/>
      <c r="F12" s="1297"/>
      <c r="G12" s="1297"/>
      <c r="H12" s="1297"/>
      <c r="I12" s="1297"/>
      <c r="J12" s="1297"/>
      <c r="K12" s="1297"/>
      <c r="L12" s="1297"/>
      <c r="M12" s="1297"/>
      <c r="N12" s="1297"/>
      <c r="O12" s="1297"/>
      <c r="P12" s="1297"/>
      <c r="Q12" s="1297"/>
      <c r="R12" s="1297"/>
      <c r="S12" s="1297"/>
      <c r="T12" s="1297"/>
      <c r="U12" s="1297"/>
      <c r="V12" s="1297"/>
      <c r="W12" s="1297"/>
      <c r="X12" s="1297"/>
      <c r="Y12" s="1297"/>
      <c r="Z12" s="1297"/>
      <c r="AA12" s="1297"/>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C12" s="1297"/>
      <c r="BD12" s="1297"/>
      <c r="BE12" s="1297"/>
      <c r="BF12" s="1297"/>
      <c r="BG12" s="1297"/>
      <c r="BH12" s="1297"/>
      <c r="BI12" s="1297"/>
      <c r="BJ12" s="1297"/>
      <c r="BK12" s="1297"/>
      <c r="BL12" s="1297"/>
      <c r="BM12" s="1297"/>
      <c r="BN12" s="1297"/>
      <c r="BO12" s="1297"/>
      <c r="BP12" s="1297"/>
      <c r="BQ12" s="1297"/>
      <c r="BR12" s="1297"/>
      <c r="BS12" s="1297"/>
      <c r="BT12" s="1297"/>
      <c r="BU12" s="1297"/>
      <c r="BV12" s="1297"/>
      <c r="BW12" s="1297"/>
      <c r="BX12" s="1297"/>
      <c r="BY12" s="1297"/>
      <c r="BZ12" s="1297"/>
      <c r="CA12" s="1297"/>
      <c r="CB12" s="1297"/>
      <c r="CC12" s="1297"/>
      <c r="CD12" s="1297"/>
      <c r="CE12" s="1297"/>
      <c r="CF12" s="1297"/>
      <c r="CG12" s="1297"/>
      <c r="CH12" s="1297"/>
      <c r="CI12" s="1297"/>
      <c r="CJ12" s="1297"/>
      <c r="CK12" s="1297"/>
      <c r="CL12" s="1297"/>
      <c r="CM12" s="1297"/>
      <c r="CN12" s="1297"/>
      <c r="CO12" s="1297"/>
      <c r="CP12" s="1297"/>
      <c r="CQ12" s="1297"/>
      <c r="CR12" s="1297"/>
      <c r="CS12" s="1297"/>
      <c r="CT12" s="1297"/>
      <c r="CU12" s="1297"/>
      <c r="CV12" s="1297"/>
      <c r="CW12" s="1297"/>
      <c r="CX12" s="1297"/>
      <c r="CY12" s="1297"/>
      <c r="CZ12" s="1297"/>
      <c r="DA12" s="1297"/>
      <c r="DB12" s="1297"/>
      <c r="DC12" s="1297"/>
      <c r="DD12" s="1297"/>
      <c r="DE12" s="1297"/>
    </row>
    <row r="13" spans="1:109" s="255" customFormat="1" ht="13.5" x14ac:dyDescent="0.15">
      <c r="A13" s="1297"/>
      <c r="B13" s="1297"/>
      <c r="C13" s="1297"/>
      <c r="D13" s="1297"/>
      <c r="E13" s="1297"/>
      <c r="F13" s="1297"/>
      <c r="G13" s="1297"/>
      <c r="H13" s="1297"/>
      <c r="I13" s="1297"/>
      <c r="J13" s="1297"/>
      <c r="K13" s="1297"/>
      <c r="L13" s="1297"/>
      <c r="M13" s="1297"/>
      <c r="N13" s="1297"/>
      <c r="O13" s="1297"/>
      <c r="P13" s="1297"/>
      <c r="Q13" s="1297"/>
      <c r="R13" s="1297"/>
      <c r="S13" s="1297"/>
      <c r="T13" s="1297"/>
      <c r="U13" s="1297"/>
      <c r="V13" s="1297"/>
      <c r="W13" s="1297"/>
      <c r="X13" s="1297"/>
      <c r="Y13" s="1297"/>
      <c r="Z13" s="1297"/>
      <c r="AA13" s="1297"/>
      <c r="AB13" s="1297"/>
      <c r="AC13" s="1297"/>
      <c r="AD13" s="1297"/>
      <c r="AE13" s="1297"/>
      <c r="AF13" s="1297"/>
      <c r="AG13" s="1297"/>
      <c r="AH13" s="1297"/>
      <c r="AI13" s="1297"/>
      <c r="AJ13" s="1297"/>
      <c r="AK13" s="1297"/>
      <c r="AL13" s="1297"/>
      <c r="AM13" s="1297"/>
      <c r="AN13" s="1297"/>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c r="BN13" s="1297"/>
      <c r="BO13" s="1297"/>
      <c r="BP13" s="1297"/>
      <c r="BQ13" s="1297"/>
      <c r="BR13" s="1297"/>
      <c r="BS13" s="1297"/>
      <c r="BT13" s="1297"/>
      <c r="BU13" s="1297"/>
      <c r="BV13" s="1297"/>
      <c r="BW13" s="1297"/>
      <c r="BX13" s="1297"/>
      <c r="BY13" s="1297"/>
      <c r="BZ13" s="1297"/>
      <c r="CA13" s="1297"/>
      <c r="CB13" s="1297"/>
      <c r="CC13" s="1297"/>
      <c r="CD13" s="1297"/>
      <c r="CE13" s="1297"/>
      <c r="CF13" s="1297"/>
      <c r="CG13" s="1297"/>
      <c r="CH13" s="1297"/>
      <c r="CI13" s="1297"/>
      <c r="CJ13" s="1297"/>
      <c r="CK13" s="1297"/>
      <c r="CL13" s="1297"/>
      <c r="CM13" s="1297"/>
      <c r="CN13" s="1297"/>
      <c r="CO13" s="1297"/>
      <c r="CP13" s="1297"/>
      <c r="CQ13" s="1297"/>
      <c r="CR13" s="1297"/>
      <c r="CS13" s="1297"/>
      <c r="CT13" s="1297"/>
      <c r="CU13" s="1297"/>
      <c r="CV13" s="1297"/>
      <c r="CW13" s="1297"/>
      <c r="CX13" s="1297"/>
      <c r="CY13" s="1297"/>
      <c r="CZ13" s="1297"/>
      <c r="DA13" s="1297"/>
      <c r="DB13" s="1297"/>
      <c r="DC13" s="1297"/>
      <c r="DD13" s="1297"/>
      <c r="DE13" s="1297"/>
    </row>
    <row r="14" spans="1:109" s="255" customFormat="1" ht="13.5" x14ac:dyDescent="0.15">
      <c r="A14" s="1297"/>
      <c r="B14" s="1297"/>
      <c r="C14" s="1297"/>
      <c r="D14" s="1297"/>
      <c r="E14" s="1297"/>
      <c r="F14" s="1297"/>
      <c r="G14" s="1297"/>
      <c r="H14" s="1297"/>
      <c r="I14" s="1297"/>
      <c r="J14" s="1297"/>
      <c r="K14" s="1297"/>
      <c r="L14" s="1297"/>
      <c r="M14" s="1297"/>
      <c r="N14" s="1297"/>
      <c r="O14" s="1297"/>
      <c r="P14" s="1297"/>
      <c r="Q14" s="1297"/>
      <c r="R14" s="1297"/>
      <c r="S14" s="1297"/>
      <c r="T14" s="1297"/>
      <c r="U14" s="1297"/>
      <c r="V14" s="1297"/>
      <c r="W14" s="1297"/>
      <c r="X14" s="1297"/>
      <c r="Y14" s="1297"/>
      <c r="Z14" s="1297"/>
      <c r="AA14" s="1297"/>
      <c r="AB14" s="1297"/>
      <c r="AC14" s="1297"/>
      <c r="AD14" s="1297"/>
      <c r="AE14" s="1297"/>
      <c r="AF14" s="1297"/>
      <c r="AG14" s="1297"/>
      <c r="AH14" s="1297"/>
      <c r="AI14" s="1297"/>
      <c r="AJ14" s="1297"/>
      <c r="AK14" s="1297"/>
      <c r="AL14" s="1297"/>
      <c r="AM14" s="1297"/>
      <c r="AN14" s="1297"/>
      <c r="AO14" s="1297"/>
      <c r="AP14" s="1297"/>
      <c r="AQ14" s="1297"/>
      <c r="AR14" s="1297"/>
      <c r="AS14" s="1297"/>
      <c r="AT14" s="1297"/>
      <c r="AU14" s="1297"/>
      <c r="AV14" s="1297"/>
      <c r="AW14" s="1297"/>
      <c r="AX14" s="1297"/>
      <c r="AY14" s="1297"/>
      <c r="AZ14" s="1297"/>
      <c r="BA14" s="1297"/>
      <c r="BB14" s="1297"/>
      <c r="BC14" s="1297"/>
      <c r="BD14" s="1297"/>
      <c r="BE14" s="1297"/>
      <c r="BF14" s="1297"/>
      <c r="BG14" s="1297"/>
      <c r="BH14" s="1297"/>
      <c r="BI14" s="1297"/>
      <c r="BJ14" s="1297"/>
      <c r="BK14" s="1297"/>
      <c r="BL14" s="1297"/>
      <c r="BM14" s="1297"/>
      <c r="BN14" s="1297"/>
      <c r="BO14" s="1297"/>
      <c r="BP14" s="1297"/>
      <c r="BQ14" s="1297"/>
      <c r="BR14" s="1297"/>
      <c r="BS14" s="1297"/>
      <c r="BT14" s="1297"/>
      <c r="BU14" s="1297"/>
      <c r="BV14" s="1297"/>
      <c r="BW14" s="1297"/>
      <c r="BX14" s="1297"/>
      <c r="BY14" s="1297"/>
      <c r="BZ14" s="1297"/>
      <c r="CA14" s="1297"/>
      <c r="CB14" s="1297"/>
      <c r="CC14" s="1297"/>
      <c r="CD14" s="1297"/>
      <c r="CE14" s="1297"/>
      <c r="CF14" s="1297"/>
      <c r="CG14" s="1297"/>
      <c r="CH14" s="1297"/>
      <c r="CI14" s="1297"/>
      <c r="CJ14" s="1297"/>
      <c r="CK14" s="1297"/>
      <c r="CL14" s="1297"/>
      <c r="CM14" s="1297"/>
      <c r="CN14" s="1297"/>
      <c r="CO14" s="1297"/>
      <c r="CP14" s="1297"/>
      <c r="CQ14" s="1297"/>
      <c r="CR14" s="1297"/>
      <c r="CS14" s="1297"/>
      <c r="CT14" s="1297"/>
      <c r="CU14" s="1297"/>
      <c r="CV14" s="1297"/>
      <c r="CW14" s="1297"/>
      <c r="CX14" s="1297"/>
      <c r="CY14" s="1297"/>
      <c r="CZ14" s="1297"/>
      <c r="DA14" s="1297"/>
      <c r="DB14" s="1297"/>
      <c r="DC14" s="1297"/>
      <c r="DD14" s="1297"/>
      <c r="DE14" s="1297"/>
    </row>
    <row r="15" spans="1:109" s="255" customFormat="1" ht="13.5" x14ac:dyDescent="0.15">
      <c r="A15" s="1242"/>
      <c r="B15" s="1297"/>
      <c r="C15" s="1297"/>
      <c r="D15" s="1297"/>
      <c r="E15" s="1297"/>
      <c r="F15" s="1297"/>
      <c r="G15" s="1297"/>
      <c r="H15" s="1297"/>
      <c r="I15" s="1297"/>
      <c r="J15" s="1297"/>
      <c r="K15" s="1297"/>
      <c r="L15" s="1297"/>
      <c r="M15" s="1297"/>
      <c r="N15" s="1297"/>
      <c r="O15" s="1297"/>
      <c r="P15" s="1297"/>
      <c r="Q15" s="1297"/>
      <c r="R15" s="1297"/>
      <c r="S15" s="1297"/>
      <c r="T15" s="1297"/>
      <c r="U15" s="1297"/>
      <c r="V15" s="1297"/>
      <c r="W15" s="1297"/>
      <c r="X15" s="1297"/>
      <c r="Y15" s="1297"/>
      <c r="Z15" s="1297"/>
      <c r="AA15" s="1297"/>
      <c r="AB15" s="1297"/>
      <c r="AC15" s="1297"/>
      <c r="AD15" s="1297"/>
      <c r="AE15" s="1297"/>
      <c r="AF15" s="1297"/>
      <c r="AG15" s="1297"/>
      <c r="AH15" s="1297"/>
      <c r="AI15" s="1297"/>
      <c r="AJ15" s="1297"/>
      <c r="AK15" s="1297"/>
      <c r="AL15" s="1297"/>
      <c r="AM15" s="1297"/>
      <c r="AN15" s="1297"/>
      <c r="AO15" s="1297"/>
      <c r="AP15" s="1297"/>
      <c r="AQ15" s="1297"/>
      <c r="AR15" s="1297"/>
      <c r="AS15" s="1297"/>
      <c r="AT15" s="1297"/>
      <c r="AU15" s="1297"/>
      <c r="AV15" s="1297"/>
      <c r="AW15" s="1297"/>
      <c r="AX15" s="1297"/>
      <c r="AY15" s="1297"/>
      <c r="AZ15" s="1297"/>
      <c r="BA15" s="1297"/>
      <c r="BB15" s="1297"/>
      <c r="BC15" s="1297"/>
      <c r="BD15" s="1297"/>
      <c r="BE15" s="1297"/>
      <c r="BF15" s="1297"/>
      <c r="BG15" s="1297"/>
      <c r="BH15" s="1297"/>
      <c r="BI15" s="1297"/>
      <c r="BJ15" s="1297"/>
      <c r="BK15" s="1297"/>
      <c r="BL15" s="1297"/>
      <c r="BM15" s="1297"/>
      <c r="BN15" s="1297"/>
      <c r="BO15" s="1297"/>
      <c r="BP15" s="1297"/>
      <c r="BQ15" s="1297"/>
      <c r="BR15" s="1297"/>
      <c r="BS15" s="1297"/>
      <c r="BT15" s="1297"/>
      <c r="BU15" s="1297"/>
      <c r="BV15" s="1297"/>
      <c r="BW15" s="1297"/>
      <c r="BX15" s="1297"/>
      <c r="BY15" s="1297"/>
      <c r="BZ15" s="1297"/>
      <c r="CA15" s="1297"/>
      <c r="CB15" s="1297"/>
      <c r="CC15" s="1297"/>
      <c r="CD15" s="1297"/>
      <c r="CE15" s="1297"/>
      <c r="CF15" s="1297"/>
      <c r="CG15" s="1297"/>
      <c r="CH15" s="1297"/>
      <c r="CI15" s="1297"/>
      <c r="CJ15" s="1297"/>
      <c r="CK15" s="1297"/>
      <c r="CL15" s="1297"/>
      <c r="CM15" s="1297"/>
      <c r="CN15" s="1297"/>
      <c r="CO15" s="1297"/>
      <c r="CP15" s="1297"/>
      <c r="CQ15" s="1297"/>
      <c r="CR15" s="1297"/>
      <c r="CS15" s="1297"/>
      <c r="CT15" s="1297"/>
      <c r="CU15" s="1297"/>
      <c r="CV15" s="1297"/>
      <c r="CW15" s="1297"/>
      <c r="CX15" s="1297"/>
      <c r="CY15" s="1297"/>
      <c r="CZ15" s="1297"/>
      <c r="DA15" s="1297"/>
      <c r="DB15" s="1297"/>
      <c r="DC15" s="1297"/>
      <c r="DD15" s="1297"/>
      <c r="DE15" s="1297"/>
    </row>
    <row r="16" spans="1:109" s="255" customFormat="1" ht="13.5" x14ac:dyDescent="0.15">
      <c r="A16" s="1242"/>
      <c r="B16" s="1297"/>
      <c r="C16" s="1297"/>
      <c r="D16" s="1297"/>
      <c r="E16" s="1297"/>
      <c r="F16" s="1297"/>
      <c r="G16" s="1297"/>
      <c r="H16" s="1297"/>
      <c r="I16" s="1297"/>
      <c r="J16" s="1297"/>
      <c r="K16" s="1297"/>
      <c r="L16" s="1297"/>
      <c r="M16" s="1297"/>
      <c r="N16" s="1297"/>
      <c r="O16" s="1297"/>
      <c r="P16" s="1297"/>
      <c r="Q16" s="1297"/>
      <c r="R16" s="1297"/>
      <c r="S16" s="1297"/>
      <c r="T16" s="1297"/>
      <c r="U16" s="1297"/>
      <c r="V16" s="1297"/>
      <c r="W16" s="1297"/>
      <c r="X16" s="1297"/>
      <c r="Y16" s="1297"/>
      <c r="Z16" s="1297"/>
      <c r="AA16" s="1297"/>
      <c r="AB16" s="1297"/>
      <c r="AC16" s="1297"/>
      <c r="AD16" s="1297"/>
      <c r="AE16" s="1297"/>
      <c r="AF16" s="1297"/>
      <c r="AG16" s="1297"/>
      <c r="AH16" s="1297"/>
      <c r="AI16" s="1297"/>
      <c r="AJ16" s="1297"/>
      <c r="AK16" s="1297"/>
      <c r="AL16" s="1297"/>
      <c r="AM16" s="1297"/>
      <c r="AN16" s="1297"/>
      <c r="AO16" s="1297"/>
      <c r="AP16" s="1297"/>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1297"/>
      <c r="BX16" s="1297"/>
      <c r="BY16" s="1297"/>
      <c r="BZ16" s="1297"/>
      <c r="CA16" s="1297"/>
      <c r="CB16" s="1297"/>
      <c r="CC16" s="1297"/>
      <c r="CD16" s="1297"/>
      <c r="CE16" s="1297"/>
      <c r="CF16" s="1297"/>
      <c r="CG16" s="1297"/>
      <c r="CH16" s="1297"/>
      <c r="CI16" s="1297"/>
      <c r="CJ16" s="1297"/>
      <c r="CK16" s="1297"/>
      <c r="CL16" s="1297"/>
      <c r="CM16" s="1297"/>
      <c r="CN16" s="1297"/>
      <c r="CO16" s="1297"/>
      <c r="CP16" s="1297"/>
      <c r="CQ16" s="1297"/>
      <c r="CR16" s="1297"/>
      <c r="CS16" s="1297"/>
      <c r="CT16" s="1297"/>
      <c r="CU16" s="1297"/>
      <c r="CV16" s="1297"/>
      <c r="CW16" s="1297"/>
      <c r="CX16" s="1297"/>
      <c r="CY16" s="1297"/>
      <c r="CZ16" s="1297"/>
      <c r="DA16" s="1297"/>
      <c r="DB16" s="1297"/>
      <c r="DC16" s="1297"/>
      <c r="DD16" s="1297"/>
      <c r="DE16" s="1297"/>
    </row>
    <row r="17" spans="1:109" s="255" customFormat="1" ht="13.5" x14ac:dyDescent="0.15">
      <c r="A17" s="1242"/>
      <c r="B17" s="1297"/>
      <c r="C17" s="1297"/>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1297"/>
      <c r="AH17" s="1297"/>
      <c r="AI17" s="1297"/>
      <c r="AJ17" s="1297"/>
      <c r="AK17" s="1297"/>
      <c r="AL17" s="1297"/>
      <c r="AM17" s="1297"/>
      <c r="AN17" s="1297"/>
      <c r="AO17" s="1297"/>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1297"/>
      <c r="BX17" s="1297"/>
      <c r="BY17" s="1297"/>
      <c r="BZ17" s="1297"/>
      <c r="CA17" s="1297"/>
      <c r="CB17" s="1297"/>
      <c r="CC17" s="1297"/>
      <c r="CD17" s="1297"/>
      <c r="CE17" s="1297"/>
      <c r="CF17" s="1297"/>
      <c r="CG17" s="1297"/>
      <c r="CH17" s="1297"/>
      <c r="CI17" s="1297"/>
      <c r="CJ17" s="1297"/>
      <c r="CK17" s="1297"/>
      <c r="CL17" s="1297"/>
      <c r="CM17" s="1297"/>
      <c r="CN17" s="1297"/>
      <c r="CO17" s="1297"/>
      <c r="CP17" s="1297"/>
      <c r="CQ17" s="1297"/>
      <c r="CR17" s="1297"/>
      <c r="CS17" s="1297"/>
      <c r="CT17" s="1297"/>
      <c r="CU17" s="1297"/>
      <c r="CV17" s="1297"/>
      <c r="CW17" s="1297"/>
      <c r="CX17" s="1297"/>
      <c r="CY17" s="1297"/>
      <c r="CZ17" s="1297"/>
      <c r="DA17" s="1297"/>
      <c r="DB17" s="1297"/>
      <c r="DC17" s="1297"/>
      <c r="DD17" s="1297"/>
      <c r="DE17" s="1297"/>
    </row>
    <row r="18" spans="1:109" s="255" customFormat="1" ht="13.5" x14ac:dyDescent="0.15">
      <c r="A18" s="1242"/>
      <c r="B18" s="1297"/>
      <c r="C18" s="1297"/>
      <c r="D18" s="1297"/>
      <c r="E18" s="1297"/>
      <c r="F18" s="1297"/>
      <c r="G18" s="1297"/>
      <c r="H18" s="1297"/>
      <c r="I18" s="1297"/>
      <c r="J18" s="1297"/>
      <c r="K18" s="1297"/>
      <c r="L18" s="1297"/>
      <c r="M18" s="1297"/>
      <c r="N18" s="1297"/>
      <c r="O18" s="1297"/>
      <c r="P18" s="1297"/>
      <c r="Q18" s="1297"/>
      <c r="R18" s="1297"/>
      <c r="S18" s="1297"/>
      <c r="T18" s="1297"/>
      <c r="U18" s="1297"/>
      <c r="V18" s="1297"/>
      <c r="W18" s="1297"/>
      <c r="X18" s="1297"/>
      <c r="Y18" s="1297"/>
      <c r="Z18" s="1297"/>
      <c r="AA18" s="1297"/>
      <c r="AB18" s="1297"/>
      <c r="AC18" s="1297"/>
      <c r="AD18" s="1297"/>
      <c r="AE18" s="1297"/>
      <c r="AF18" s="1297"/>
      <c r="AG18" s="1297"/>
      <c r="AH18" s="1297"/>
      <c r="AI18" s="1297"/>
      <c r="AJ18" s="1297"/>
      <c r="AK18" s="1297"/>
      <c r="AL18" s="1297"/>
      <c r="AM18" s="1297"/>
      <c r="AN18" s="1297"/>
      <c r="AO18" s="1297"/>
      <c r="AP18" s="1297"/>
      <c r="AQ18" s="1297"/>
      <c r="AR18" s="1297"/>
      <c r="AS18" s="1297"/>
      <c r="AT18" s="1297"/>
      <c r="AU18" s="1297"/>
      <c r="AV18" s="1297"/>
      <c r="AW18" s="1297"/>
      <c r="AX18" s="1297"/>
      <c r="AY18" s="1297"/>
      <c r="AZ18" s="1297"/>
      <c r="BA18" s="1297"/>
      <c r="BB18" s="1297"/>
      <c r="BC18" s="1297"/>
      <c r="BD18" s="1297"/>
      <c r="BE18" s="1297"/>
      <c r="BF18" s="1297"/>
      <c r="BG18" s="1297"/>
      <c r="BH18" s="1297"/>
      <c r="BI18" s="1297"/>
      <c r="BJ18" s="1297"/>
      <c r="BK18" s="1297"/>
      <c r="BL18" s="1297"/>
      <c r="BM18" s="1297"/>
      <c r="BN18" s="1297"/>
      <c r="BO18" s="1297"/>
      <c r="BP18" s="1297"/>
      <c r="BQ18" s="1297"/>
      <c r="BR18" s="1297"/>
      <c r="BS18" s="1297"/>
      <c r="BT18" s="1297"/>
      <c r="BU18" s="1297"/>
      <c r="BV18" s="1297"/>
      <c r="BW18" s="1297"/>
      <c r="BX18" s="1297"/>
      <c r="BY18" s="1297"/>
      <c r="BZ18" s="1297"/>
      <c r="CA18" s="1297"/>
      <c r="CB18" s="1297"/>
      <c r="CC18" s="1297"/>
      <c r="CD18" s="1297"/>
      <c r="CE18" s="1297"/>
      <c r="CF18" s="1297"/>
      <c r="CG18" s="1297"/>
      <c r="CH18" s="1297"/>
      <c r="CI18" s="1297"/>
      <c r="CJ18" s="1297"/>
      <c r="CK18" s="1297"/>
      <c r="CL18" s="1297"/>
      <c r="CM18" s="1297"/>
      <c r="CN18" s="1297"/>
      <c r="CO18" s="1297"/>
      <c r="CP18" s="1297"/>
      <c r="CQ18" s="1297"/>
      <c r="CR18" s="1297"/>
      <c r="CS18" s="1297"/>
      <c r="CT18" s="1297"/>
      <c r="CU18" s="1297"/>
      <c r="CV18" s="1297"/>
      <c r="CW18" s="1297"/>
      <c r="CX18" s="1297"/>
      <c r="CY18" s="1297"/>
      <c r="CZ18" s="1297"/>
      <c r="DA18" s="1297"/>
      <c r="DB18" s="1297"/>
      <c r="DC18" s="1297"/>
      <c r="DD18" s="1297"/>
      <c r="DE18" s="1297"/>
    </row>
    <row r="19" spans="1:109" ht="13.5" x14ac:dyDescent="0.15">
      <c r="DD19" s="1242"/>
      <c r="DE19" s="1242"/>
    </row>
    <row r="20" spans="1:109" ht="13.5" x14ac:dyDescent="0.15">
      <c r="DD20" s="1242"/>
      <c r="DE20" s="1242"/>
    </row>
    <row r="21" spans="1:109" ht="17.25" customHeight="1" x14ac:dyDescent="0.15">
      <c r="B21" s="1296"/>
      <c r="C21" s="1293"/>
      <c r="D21" s="1293"/>
      <c r="E21" s="1293"/>
      <c r="F21" s="1293"/>
      <c r="G21" s="1293"/>
      <c r="H21" s="1293"/>
      <c r="I21" s="1293"/>
      <c r="J21" s="1293"/>
      <c r="K21" s="1293"/>
      <c r="L21" s="1293"/>
      <c r="M21" s="1293"/>
      <c r="N21" s="1295"/>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5"/>
      <c r="AU21" s="1293"/>
      <c r="AV21" s="1293"/>
      <c r="AW21" s="1293"/>
      <c r="AX21" s="1293"/>
      <c r="AY21" s="1293"/>
      <c r="AZ21" s="1293"/>
      <c r="BA21" s="1293"/>
      <c r="BB21" s="1293"/>
      <c r="BC21" s="1293"/>
      <c r="BD21" s="1293"/>
      <c r="BE21" s="1293"/>
      <c r="BF21" s="1295"/>
      <c r="BG21" s="1293"/>
      <c r="BH21" s="1293"/>
      <c r="BI21" s="1293"/>
      <c r="BJ21" s="1293"/>
      <c r="BK21" s="1293"/>
      <c r="BL21" s="1293"/>
      <c r="BM21" s="1293"/>
      <c r="BN21" s="1293"/>
      <c r="BO21" s="1293"/>
      <c r="BP21" s="1293"/>
      <c r="BQ21" s="1293"/>
      <c r="BR21" s="1295"/>
      <c r="BS21" s="1293"/>
      <c r="BT21" s="1293"/>
      <c r="BU21" s="1293"/>
      <c r="BV21" s="1293"/>
      <c r="BW21" s="1293"/>
      <c r="BX21" s="1293"/>
      <c r="BY21" s="1293"/>
      <c r="BZ21" s="1293"/>
      <c r="CA21" s="1293"/>
      <c r="CB21" s="1293"/>
      <c r="CC21" s="1293"/>
      <c r="CD21" s="1295"/>
      <c r="CE21" s="1293"/>
      <c r="CF21" s="1293"/>
      <c r="CG21" s="1293"/>
      <c r="CH21" s="1293"/>
      <c r="CI21" s="1293"/>
      <c r="CJ21" s="1293"/>
      <c r="CK21" s="1293"/>
      <c r="CL21" s="1293"/>
      <c r="CM21" s="1293"/>
      <c r="CN21" s="1293"/>
      <c r="CO21" s="1293"/>
      <c r="CP21" s="1295"/>
      <c r="CQ21" s="1293"/>
      <c r="CR21" s="1293"/>
      <c r="CS21" s="1293"/>
      <c r="CT21" s="1293"/>
      <c r="CU21" s="1293"/>
      <c r="CV21" s="1293"/>
      <c r="CW21" s="1293"/>
      <c r="CX21" s="1293"/>
      <c r="CY21" s="1293"/>
      <c r="CZ21" s="1293"/>
      <c r="DA21" s="1293"/>
      <c r="DB21" s="1295"/>
      <c r="DC21" s="1293"/>
      <c r="DD21" s="1292"/>
      <c r="DE21" s="1242"/>
    </row>
    <row r="22" spans="1:109" ht="17.25" customHeight="1" x14ac:dyDescent="0.15">
      <c r="B22" s="1243"/>
    </row>
    <row r="23" spans="1:109" ht="13.5" x14ac:dyDescent="0.15">
      <c r="B23" s="1243"/>
    </row>
    <row r="24" spans="1:109" ht="13.5" x14ac:dyDescent="0.15">
      <c r="B24" s="1243"/>
    </row>
    <row r="25" spans="1:109" ht="13.5" x14ac:dyDescent="0.15">
      <c r="B25" s="1243"/>
    </row>
    <row r="26" spans="1:109" ht="13.5" x14ac:dyDescent="0.15">
      <c r="B26" s="1243"/>
    </row>
    <row r="27" spans="1:109" ht="13.5" x14ac:dyDescent="0.15">
      <c r="B27" s="1243"/>
    </row>
    <row r="28" spans="1:109" ht="13.5" x14ac:dyDescent="0.15">
      <c r="B28" s="1243"/>
    </row>
    <row r="29" spans="1:109" ht="13.5" x14ac:dyDescent="0.15">
      <c r="B29" s="1243"/>
    </row>
    <row r="30" spans="1:109" ht="13.5" x14ac:dyDescent="0.15">
      <c r="B30" s="1243"/>
    </row>
    <row r="31" spans="1:109" ht="13.5" x14ac:dyDescent="0.15">
      <c r="B31" s="1243"/>
    </row>
    <row r="32" spans="1:109" ht="13.5" x14ac:dyDescent="0.15">
      <c r="B32" s="1243"/>
    </row>
    <row r="33" spans="2:109" ht="13.5" x14ac:dyDescent="0.15">
      <c r="B33" s="1243"/>
    </row>
    <row r="34" spans="2:109" ht="13.5" x14ac:dyDescent="0.15">
      <c r="B34" s="1243"/>
    </row>
    <row r="35" spans="2:109" ht="13.5" x14ac:dyDescent="0.15">
      <c r="B35" s="1243"/>
    </row>
    <row r="36" spans="2:109" ht="13.5" x14ac:dyDescent="0.15">
      <c r="B36" s="1243"/>
    </row>
    <row r="37" spans="2:109" ht="13.5" x14ac:dyDescent="0.15">
      <c r="B37" s="1243"/>
    </row>
    <row r="38" spans="2:109" ht="13.5" x14ac:dyDescent="0.15">
      <c r="B38" s="1243"/>
    </row>
    <row r="39" spans="2:109" ht="13.5" x14ac:dyDescent="0.15">
      <c r="B39" s="1247"/>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5"/>
    </row>
    <row r="40" spans="2:109" ht="13.5" x14ac:dyDescent="0.15">
      <c r="B40" s="1283"/>
      <c r="DD40" s="1283"/>
      <c r="DE40" s="1242"/>
    </row>
    <row r="41" spans="2:109" ht="17.25" x14ac:dyDescent="0.15">
      <c r="B41" s="1294" t="s">
        <v>607</v>
      </c>
      <c r="C41" s="1293"/>
      <c r="D41" s="1293"/>
      <c r="E41" s="1293"/>
      <c r="F41" s="1293"/>
      <c r="G41" s="1293"/>
      <c r="H41" s="1293"/>
      <c r="I41" s="1293"/>
      <c r="J41" s="1293"/>
      <c r="K41" s="1293"/>
      <c r="L41" s="1293"/>
      <c r="M41" s="1293"/>
      <c r="N41" s="1293"/>
      <c r="O41" s="1293"/>
      <c r="P41" s="1293"/>
      <c r="Q41" s="1293"/>
      <c r="R41" s="1293"/>
      <c r="S41" s="1293"/>
      <c r="T41" s="1293"/>
      <c r="U41" s="1293"/>
      <c r="V41" s="1293"/>
      <c r="W41" s="1293"/>
      <c r="X41" s="1293"/>
      <c r="Y41" s="1293"/>
      <c r="Z41" s="1293"/>
      <c r="AA41" s="1293"/>
      <c r="AB41" s="1293"/>
      <c r="AC41" s="1293"/>
      <c r="AD41" s="1293"/>
      <c r="AE41" s="1293"/>
      <c r="AF41" s="1293"/>
      <c r="AG41" s="1293"/>
      <c r="AH41" s="1293"/>
      <c r="AI41" s="1293"/>
      <c r="AJ41" s="1293"/>
      <c r="AK41" s="1293"/>
      <c r="AL41" s="1293"/>
      <c r="AM41" s="1293"/>
      <c r="AN41" s="1293"/>
      <c r="AO41" s="1293"/>
      <c r="AP41" s="1293"/>
      <c r="AQ41" s="1293"/>
      <c r="AR41" s="1293"/>
      <c r="AS41" s="1293"/>
      <c r="AT41" s="1293"/>
      <c r="AU41" s="1293"/>
      <c r="AV41" s="1293"/>
      <c r="AW41" s="1293"/>
      <c r="AX41" s="1293"/>
      <c r="AY41" s="1293"/>
      <c r="AZ41" s="1293"/>
      <c r="BA41" s="1293"/>
      <c r="BB41" s="1293"/>
      <c r="BC41" s="1293"/>
      <c r="BD41" s="1293"/>
      <c r="BE41" s="1293"/>
      <c r="BF41" s="1293"/>
      <c r="BG41" s="1293"/>
      <c r="BH41" s="1293"/>
      <c r="BI41" s="1293"/>
      <c r="BJ41" s="1293"/>
      <c r="BK41" s="1293"/>
      <c r="BL41" s="1293"/>
      <c r="BM41" s="1293"/>
      <c r="BN41" s="1293"/>
      <c r="BO41" s="1293"/>
      <c r="BP41" s="1293"/>
      <c r="BQ41" s="1293"/>
      <c r="BR41" s="1293"/>
      <c r="BS41" s="1293"/>
      <c r="BT41" s="1293"/>
      <c r="BU41" s="1293"/>
      <c r="BV41" s="1293"/>
      <c r="BW41" s="1293"/>
      <c r="BX41" s="1293"/>
      <c r="BY41" s="1293"/>
      <c r="BZ41" s="1293"/>
      <c r="CA41" s="1293"/>
      <c r="CB41" s="1293"/>
      <c r="CC41" s="1293"/>
      <c r="CD41" s="1293"/>
      <c r="CE41" s="1293"/>
      <c r="CF41" s="1293"/>
      <c r="CG41" s="1293"/>
      <c r="CH41" s="1293"/>
      <c r="CI41" s="1293"/>
      <c r="CJ41" s="1293"/>
      <c r="CK41" s="1293"/>
      <c r="CL41" s="1293"/>
      <c r="CM41" s="1293"/>
      <c r="CN41" s="1293"/>
      <c r="CO41" s="1293"/>
      <c r="CP41" s="1293"/>
      <c r="CQ41" s="1293"/>
      <c r="CR41" s="1293"/>
      <c r="CS41" s="1293"/>
      <c r="CT41" s="1293"/>
      <c r="CU41" s="1293"/>
      <c r="CV41" s="1293"/>
      <c r="CW41" s="1293"/>
      <c r="CX41" s="1293"/>
      <c r="CY41" s="1293"/>
      <c r="CZ41" s="1293"/>
      <c r="DA41" s="1293"/>
      <c r="DB41" s="1293"/>
      <c r="DC41" s="1293"/>
      <c r="DD41" s="1292"/>
    </row>
    <row r="42" spans="2:109" ht="13.5" x14ac:dyDescent="0.15">
      <c r="B42" s="1243"/>
      <c r="G42" s="1279"/>
      <c r="I42" s="1278"/>
      <c r="J42" s="1278"/>
      <c r="K42" s="1278"/>
      <c r="AM42" s="1279"/>
      <c r="AN42" s="1279" t="s">
        <v>603</v>
      </c>
      <c r="AP42" s="1278"/>
      <c r="AQ42" s="1278"/>
      <c r="AR42" s="1278"/>
      <c r="AY42" s="1279"/>
      <c r="BA42" s="1278"/>
      <c r="BB42" s="1278"/>
      <c r="BC42" s="1278"/>
      <c r="BK42" s="1279"/>
      <c r="BM42" s="1278"/>
      <c r="BN42" s="1278"/>
      <c r="BO42" s="1278"/>
      <c r="BW42" s="1279"/>
      <c r="BY42" s="1278"/>
      <c r="BZ42" s="1278"/>
      <c r="CA42" s="1278"/>
      <c r="CI42" s="1279"/>
      <c r="CK42" s="1278"/>
      <c r="CL42" s="1278"/>
      <c r="CM42" s="1278"/>
      <c r="CU42" s="1279"/>
      <c r="CW42" s="1278"/>
      <c r="CX42" s="1278"/>
      <c r="CY42" s="1278"/>
    </row>
    <row r="43" spans="2:109" ht="13.5" customHeight="1" x14ac:dyDescent="0.15">
      <c r="B43" s="1243"/>
      <c r="AN43" s="1277" t="s">
        <v>606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5"/>
    </row>
    <row r="44" spans="2:109" ht="13.5" x14ac:dyDescent="0.15">
      <c r="B44" s="1243"/>
      <c r="AN44" s="1274"/>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2"/>
    </row>
    <row r="45" spans="2:109" ht="13.5" x14ac:dyDescent="0.15">
      <c r="B45" s="1243"/>
      <c r="AN45" s="1274"/>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2"/>
    </row>
    <row r="46" spans="2:109" ht="13.5" x14ac:dyDescent="0.15">
      <c r="B46" s="1243"/>
      <c r="AN46" s="1274"/>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2"/>
    </row>
    <row r="47" spans="2:109" ht="13.5" x14ac:dyDescent="0.15">
      <c r="B47" s="1243"/>
      <c r="AN47" s="1271"/>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69"/>
    </row>
    <row r="48" spans="2:109" ht="13.5" x14ac:dyDescent="0.15">
      <c r="B48" s="1243"/>
      <c r="H48" s="1256"/>
      <c r="I48" s="1256"/>
      <c r="J48" s="1256"/>
      <c r="AN48" s="1256"/>
      <c r="AO48" s="1256"/>
      <c r="AP48" s="1256"/>
      <c r="AZ48" s="1256"/>
      <c r="BA48" s="1256"/>
      <c r="BB48" s="1256"/>
      <c r="BL48" s="1256"/>
      <c r="BM48" s="1256"/>
      <c r="BN48" s="1256"/>
      <c r="BX48" s="1256"/>
      <c r="BY48" s="1256"/>
      <c r="BZ48" s="1256"/>
      <c r="CJ48" s="1256"/>
      <c r="CK48" s="1256"/>
      <c r="CL48" s="1256"/>
      <c r="CV48" s="1256"/>
      <c r="CW48" s="1256"/>
      <c r="CX48" s="1256"/>
    </row>
    <row r="49" spans="1:109" ht="13.5" x14ac:dyDescent="0.15">
      <c r="B49" s="1243"/>
      <c r="AN49" s="1242" t="s">
        <v>601</v>
      </c>
    </row>
    <row r="50" spans="1:109" ht="13.5" x14ac:dyDescent="0.15">
      <c r="B50" s="1243"/>
      <c r="G50" s="1254"/>
      <c r="H50" s="1254"/>
      <c r="I50" s="1254"/>
      <c r="J50" s="1254"/>
      <c r="K50" s="1263"/>
      <c r="L50" s="1263"/>
      <c r="M50" s="1262"/>
      <c r="N50" s="1262"/>
      <c r="AN50" s="1261"/>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59"/>
      <c r="BP50" s="1251" t="s">
        <v>553</v>
      </c>
      <c r="BQ50" s="1251"/>
      <c r="BR50" s="1251"/>
      <c r="BS50" s="1251"/>
      <c r="BT50" s="1251"/>
      <c r="BU50" s="1251"/>
      <c r="BV50" s="1251"/>
      <c r="BW50" s="1251"/>
      <c r="BX50" s="1251" t="s">
        <v>554</v>
      </c>
      <c r="BY50" s="1251"/>
      <c r="BZ50" s="1251"/>
      <c r="CA50" s="1251"/>
      <c r="CB50" s="1251"/>
      <c r="CC50" s="1251"/>
      <c r="CD50" s="1251"/>
      <c r="CE50" s="1251"/>
      <c r="CF50" s="1251" t="s">
        <v>555</v>
      </c>
      <c r="CG50" s="1251"/>
      <c r="CH50" s="1251"/>
      <c r="CI50" s="1251"/>
      <c r="CJ50" s="1251"/>
      <c r="CK50" s="1251"/>
      <c r="CL50" s="1251"/>
      <c r="CM50" s="1251"/>
      <c r="CN50" s="1251" t="s">
        <v>556</v>
      </c>
      <c r="CO50" s="1251"/>
      <c r="CP50" s="1251"/>
      <c r="CQ50" s="1251"/>
      <c r="CR50" s="1251"/>
      <c r="CS50" s="1251"/>
      <c r="CT50" s="1251"/>
      <c r="CU50" s="1251"/>
      <c r="CV50" s="1251" t="s">
        <v>557</v>
      </c>
      <c r="CW50" s="1251"/>
      <c r="CX50" s="1251"/>
      <c r="CY50" s="1251"/>
      <c r="CZ50" s="1251"/>
      <c r="DA50" s="1251"/>
      <c r="DB50" s="1251"/>
      <c r="DC50" s="1251"/>
    </row>
    <row r="51" spans="1:109" ht="13.5" customHeight="1" x14ac:dyDescent="0.15">
      <c r="B51" s="1243"/>
      <c r="G51" s="1258"/>
      <c r="H51" s="1258"/>
      <c r="I51" s="1291"/>
      <c r="J51" s="1291"/>
      <c r="K51" s="1257"/>
      <c r="L51" s="1257"/>
      <c r="M51" s="1257"/>
      <c r="N51" s="1257"/>
      <c r="AM51" s="1256"/>
      <c r="AN51" s="1250" t="s">
        <v>600</v>
      </c>
      <c r="AO51" s="1250"/>
      <c r="AP51" s="1250"/>
      <c r="AQ51" s="1250"/>
      <c r="AR51" s="1250"/>
      <c r="AS51" s="1250"/>
      <c r="AT51" s="1250"/>
      <c r="AU51" s="1250"/>
      <c r="AV51" s="1250"/>
      <c r="AW51" s="1250"/>
      <c r="AX51" s="1250"/>
      <c r="AY51" s="1250"/>
      <c r="AZ51" s="1250"/>
      <c r="BA51" s="1250"/>
      <c r="BB51" s="1250" t="s">
        <v>598</v>
      </c>
      <c r="BC51" s="1250"/>
      <c r="BD51" s="1250"/>
      <c r="BE51" s="1250"/>
      <c r="BF51" s="1250"/>
      <c r="BG51" s="1250"/>
      <c r="BH51" s="1250"/>
      <c r="BI51" s="1250"/>
      <c r="BJ51" s="1250"/>
      <c r="BK51" s="1250"/>
      <c r="BL51" s="1250"/>
      <c r="BM51" s="1250"/>
      <c r="BN51" s="1250"/>
      <c r="BO51" s="1250"/>
      <c r="BP51" s="1249">
        <v>6.8</v>
      </c>
      <c r="BQ51" s="1249"/>
      <c r="BR51" s="1249"/>
      <c r="BS51" s="1249"/>
      <c r="BT51" s="1249"/>
      <c r="BU51" s="1249"/>
      <c r="BV51" s="1249"/>
      <c r="BW51" s="1249"/>
      <c r="BX51" s="1249">
        <v>13</v>
      </c>
      <c r="BY51" s="1249"/>
      <c r="BZ51" s="1249"/>
      <c r="CA51" s="1249"/>
      <c r="CB51" s="1249"/>
      <c r="CC51" s="1249"/>
      <c r="CD51" s="1249"/>
      <c r="CE51" s="1249"/>
      <c r="CF51" s="1249">
        <v>38.299999999999997</v>
      </c>
      <c r="CG51" s="1249"/>
      <c r="CH51" s="1249"/>
      <c r="CI51" s="1249"/>
      <c r="CJ51" s="1249"/>
      <c r="CK51" s="1249"/>
      <c r="CL51" s="1249"/>
      <c r="CM51" s="1249"/>
      <c r="CN51" s="1249">
        <v>32.799999999999997</v>
      </c>
      <c r="CO51" s="1249"/>
      <c r="CP51" s="1249"/>
      <c r="CQ51" s="1249"/>
      <c r="CR51" s="1249"/>
      <c r="CS51" s="1249"/>
      <c r="CT51" s="1249"/>
      <c r="CU51" s="1249"/>
      <c r="CV51" s="1249">
        <v>22.8</v>
      </c>
      <c r="CW51" s="1249"/>
      <c r="CX51" s="1249"/>
      <c r="CY51" s="1249"/>
      <c r="CZ51" s="1249"/>
      <c r="DA51" s="1249"/>
      <c r="DB51" s="1249"/>
      <c r="DC51" s="1249"/>
    </row>
    <row r="52" spans="1:109" ht="13.5" x14ac:dyDescent="0.15">
      <c r="B52" s="1243"/>
      <c r="G52" s="1258"/>
      <c r="H52" s="1258"/>
      <c r="I52" s="1291"/>
      <c r="J52" s="1291"/>
      <c r="K52" s="1257"/>
      <c r="L52" s="1257"/>
      <c r="M52" s="1257"/>
      <c r="N52" s="1257"/>
      <c r="AM52" s="1256"/>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5" x14ac:dyDescent="0.15">
      <c r="A53" s="1278"/>
      <c r="B53" s="1243"/>
      <c r="G53" s="1258"/>
      <c r="H53" s="1258"/>
      <c r="I53" s="1254"/>
      <c r="J53" s="1254"/>
      <c r="K53" s="1257"/>
      <c r="L53" s="1257"/>
      <c r="M53" s="1257"/>
      <c r="N53" s="1257"/>
      <c r="AM53" s="1256"/>
      <c r="AN53" s="1250"/>
      <c r="AO53" s="1250"/>
      <c r="AP53" s="1250"/>
      <c r="AQ53" s="1250"/>
      <c r="AR53" s="1250"/>
      <c r="AS53" s="1250"/>
      <c r="AT53" s="1250"/>
      <c r="AU53" s="1250"/>
      <c r="AV53" s="1250"/>
      <c r="AW53" s="1250"/>
      <c r="AX53" s="1250"/>
      <c r="AY53" s="1250"/>
      <c r="AZ53" s="1250"/>
      <c r="BA53" s="1250"/>
      <c r="BB53" s="1250" t="s">
        <v>605</v>
      </c>
      <c r="BC53" s="1250"/>
      <c r="BD53" s="1250"/>
      <c r="BE53" s="1250"/>
      <c r="BF53" s="1250"/>
      <c r="BG53" s="1250"/>
      <c r="BH53" s="1250"/>
      <c r="BI53" s="1250"/>
      <c r="BJ53" s="1250"/>
      <c r="BK53" s="1250"/>
      <c r="BL53" s="1250"/>
      <c r="BM53" s="1250"/>
      <c r="BN53" s="1250"/>
      <c r="BO53" s="1250"/>
      <c r="BP53" s="1249">
        <v>70.5</v>
      </c>
      <c r="BQ53" s="1249"/>
      <c r="BR53" s="1249"/>
      <c r="BS53" s="1249"/>
      <c r="BT53" s="1249"/>
      <c r="BU53" s="1249"/>
      <c r="BV53" s="1249"/>
      <c r="BW53" s="1249"/>
      <c r="BX53" s="1249">
        <v>69.5</v>
      </c>
      <c r="BY53" s="1249"/>
      <c r="BZ53" s="1249"/>
      <c r="CA53" s="1249"/>
      <c r="CB53" s="1249"/>
      <c r="CC53" s="1249"/>
      <c r="CD53" s="1249"/>
      <c r="CE53" s="1249"/>
      <c r="CF53" s="1249">
        <v>70</v>
      </c>
      <c r="CG53" s="1249"/>
      <c r="CH53" s="1249"/>
      <c r="CI53" s="1249"/>
      <c r="CJ53" s="1249"/>
      <c r="CK53" s="1249"/>
      <c r="CL53" s="1249"/>
      <c r="CM53" s="1249"/>
      <c r="CN53" s="1249">
        <v>71.099999999999994</v>
      </c>
      <c r="CO53" s="1249"/>
      <c r="CP53" s="1249"/>
      <c r="CQ53" s="1249"/>
      <c r="CR53" s="1249"/>
      <c r="CS53" s="1249"/>
      <c r="CT53" s="1249"/>
      <c r="CU53" s="1249"/>
      <c r="CV53" s="1249">
        <v>72.2</v>
      </c>
      <c r="CW53" s="1249"/>
      <c r="CX53" s="1249"/>
      <c r="CY53" s="1249"/>
      <c r="CZ53" s="1249"/>
      <c r="DA53" s="1249"/>
      <c r="DB53" s="1249"/>
      <c r="DC53" s="1249"/>
    </row>
    <row r="54" spans="1:109" ht="13.5" x14ac:dyDescent="0.15">
      <c r="A54" s="1278"/>
      <c r="B54" s="1243"/>
      <c r="G54" s="1258"/>
      <c r="H54" s="1258"/>
      <c r="I54" s="1254"/>
      <c r="J54" s="1254"/>
      <c r="K54" s="1257"/>
      <c r="L54" s="1257"/>
      <c r="M54" s="1257"/>
      <c r="N54" s="1257"/>
      <c r="AM54" s="1256"/>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5" x14ac:dyDescent="0.15">
      <c r="A55" s="1278"/>
      <c r="B55" s="1243"/>
      <c r="G55" s="1254"/>
      <c r="H55" s="1254"/>
      <c r="I55" s="1254"/>
      <c r="J55" s="1254"/>
      <c r="K55" s="1257"/>
      <c r="L55" s="1257"/>
      <c r="M55" s="1257"/>
      <c r="N55" s="1257"/>
      <c r="AN55" s="1251" t="s">
        <v>599</v>
      </c>
      <c r="AO55" s="1251"/>
      <c r="AP55" s="1251"/>
      <c r="AQ55" s="1251"/>
      <c r="AR55" s="1251"/>
      <c r="AS55" s="1251"/>
      <c r="AT55" s="1251"/>
      <c r="AU55" s="1251"/>
      <c r="AV55" s="1251"/>
      <c r="AW55" s="1251"/>
      <c r="AX55" s="1251"/>
      <c r="AY55" s="1251"/>
      <c r="AZ55" s="1251"/>
      <c r="BA55" s="1251"/>
      <c r="BB55" s="1250" t="s">
        <v>598</v>
      </c>
      <c r="BC55" s="1250"/>
      <c r="BD55" s="1250"/>
      <c r="BE55" s="1250"/>
      <c r="BF55" s="1250"/>
      <c r="BG55" s="1250"/>
      <c r="BH55" s="1250"/>
      <c r="BI55" s="1250"/>
      <c r="BJ55" s="1250"/>
      <c r="BK55" s="1250"/>
      <c r="BL55" s="1250"/>
      <c r="BM55" s="1250"/>
      <c r="BN55" s="1250"/>
      <c r="BO55" s="1250"/>
      <c r="BP55" s="1249">
        <v>53.4</v>
      </c>
      <c r="BQ55" s="1249"/>
      <c r="BR55" s="1249"/>
      <c r="BS55" s="1249"/>
      <c r="BT55" s="1249"/>
      <c r="BU55" s="1249"/>
      <c r="BV55" s="1249"/>
      <c r="BW55" s="1249"/>
      <c r="BX55" s="1249">
        <v>48</v>
      </c>
      <c r="BY55" s="1249"/>
      <c r="BZ55" s="1249"/>
      <c r="CA55" s="1249"/>
      <c r="CB55" s="1249"/>
      <c r="CC55" s="1249"/>
      <c r="CD55" s="1249"/>
      <c r="CE55" s="1249"/>
      <c r="CF55" s="1249">
        <v>49.1</v>
      </c>
      <c r="CG55" s="1249"/>
      <c r="CH55" s="1249"/>
      <c r="CI55" s="1249"/>
      <c r="CJ55" s="1249"/>
      <c r="CK55" s="1249"/>
      <c r="CL55" s="1249"/>
      <c r="CM55" s="1249"/>
      <c r="CN55" s="1249">
        <v>41.5</v>
      </c>
      <c r="CO55" s="1249"/>
      <c r="CP55" s="1249"/>
      <c r="CQ55" s="1249"/>
      <c r="CR55" s="1249"/>
      <c r="CS55" s="1249"/>
      <c r="CT55" s="1249"/>
      <c r="CU55" s="1249"/>
      <c r="CV55" s="1249">
        <v>25.2</v>
      </c>
      <c r="CW55" s="1249"/>
      <c r="CX55" s="1249"/>
      <c r="CY55" s="1249"/>
      <c r="CZ55" s="1249"/>
      <c r="DA55" s="1249"/>
      <c r="DB55" s="1249"/>
      <c r="DC55" s="1249"/>
    </row>
    <row r="56" spans="1:109" ht="13.5" x14ac:dyDescent="0.15">
      <c r="A56" s="1278"/>
      <c r="B56" s="1243"/>
      <c r="G56" s="1254"/>
      <c r="H56" s="1254"/>
      <c r="I56" s="1254"/>
      <c r="J56" s="1254"/>
      <c r="K56" s="1257"/>
      <c r="L56" s="1257"/>
      <c r="M56" s="1257"/>
      <c r="N56" s="1257"/>
      <c r="AN56" s="1251"/>
      <c r="AO56" s="1251"/>
      <c r="AP56" s="1251"/>
      <c r="AQ56" s="1251"/>
      <c r="AR56" s="1251"/>
      <c r="AS56" s="1251"/>
      <c r="AT56" s="1251"/>
      <c r="AU56" s="1251"/>
      <c r="AV56" s="1251"/>
      <c r="AW56" s="1251"/>
      <c r="AX56" s="1251"/>
      <c r="AY56" s="1251"/>
      <c r="AZ56" s="1251"/>
      <c r="BA56" s="1251"/>
      <c r="BB56" s="1250"/>
      <c r="BC56" s="1250"/>
      <c r="BD56" s="1250"/>
      <c r="BE56" s="1250"/>
      <c r="BF56" s="1250"/>
      <c r="BG56" s="1250"/>
      <c r="BH56" s="1250"/>
      <c r="BI56" s="1250"/>
      <c r="BJ56" s="1250"/>
      <c r="BK56" s="1250"/>
      <c r="BL56" s="1250"/>
      <c r="BM56" s="1250"/>
      <c r="BN56" s="1250"/>
      <c r="BO56" s="1250"/>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278" customFormat="1" ht="13.5" x14ac:dyDescent="0.15">
      <c r="B57" s="1284"/>
      <c r="G57" s="1254"/>
      <c r="H57" s="1254"/>
      <c r="I57" s="1253"/>
      <c r="J57" s="1253"/>
      <c r="K57" s="1257"/>
      <c r="L57" s="1257"/>
      <c r="M57" s="1257"/>
      <c r="N57" s="1257"/>
      <c r="AM57" s="1242"/>
      <c r="AN57" s="1251"/>
      <c r="AO57" s="1251"/>
      <c r="AP57" s="1251"/>
      <c r="AQ57" s="1251"/>
      <c r="AR57" s="1251"/>
      <c r="AS57" s="1251"/>
      <c r="AT57" s="1251"/>
      <c r="AU57" s="1251"/>
      <c r="AV57" s="1251"/>
      <c r="AW57" s="1251"/>
      <c r="AX57" s="1251"/>
      <c r="AY57" s="1251"/>
      <c r="AZ57" s="1251"/>
      <c r="BA57" s="1251"/>
      <c r="BB57" s="1250" t="s">
        <v>605</v>
      </c>
      <c r="BC57" s="1250"/>
      <c r="BD57" s="1250"/>
      <c r="BE57" s="1250"/>
      <c r="BF57" s="1250"/>
      <c r="BG57" s="1250"/>
      <c r="BH57" s="1250"/>
      <c r="BI57" s="1250"/>
      <c r="BJ57" s="1250"/>
      <c r="BK57" s="1250"/>
      <c r="BL57" s="1250"/>
      <c r="BM57" s="1250"/>
      <c r="BN57" s="1250"/>
      <c r="BO57" s="1250"/>
      <c r="BP57" s="1249">
        <v>59.6</v>
      </c>
      <c r="BQ57" s="1249"/>
      <c r="BR57" s="1249"/>
      <c r="BS57" s="1249"/>
      <c r="BT57" s="1249"/>
      <c r="BU57" s="1249"/>
      <c r="BV57" s="1249"/>
      <c r="BW57" s="1249"/>
      <c r="BX57" s="1249">
        <v>60.8</v>
      </c>
      <c r="BY57" s="1249"/>
      <c r="BZ57" s="1249"/>
      <c r="CA57" s="1249"/>
      <c r="CB57" s="1249"/>
      <c r="CC57" s="1249"/>
      <c r="CD57" s="1249"/>
      <c r="CE57" s="1249"/>
      <c r="CF57" s="1249">
        <v>61</v>
      </c>
      <c r="CG57" s="1249"/>
      <c r="CH57" s="1249"/>
      <c r="CI57" s="1249"/>
      <c r="CJ57" s="1249"/>
      <c r="CK57" s="1249"/>
      <c r="CL57" s="1249"/>
      <c r="CM57" s="1249"/>
      <c r="CN57" s="1249">
        <v>61.7</v>
      </c>
      <c r="CO57" s="1249"/>
      <c r="CP57" s="1249"/>
      <c r="CQ57" s="1249"/>
      <c r="CR57" s="1249"/>
      <c r="CS57" s="1249"/>
      <c r="CT57" s="1249"/>
      <c r="CU57" s="1249"/>
      <c r="CV57" s="1249">
        <v>62.4</v>
      </c>
      <c r="CW57" s="1249"/>
      <c r="CX57" s="1249"/>
      <c r="CY57" s="1249"/>
      <c r="CZ57" s="1249"/>
      <c r="DA57" s="1249"/>
      <c r="DB57" s="1249"/>
      <c r="DC57" s="1249"/>
      <c r="DD57" s="1289"/>
      <c r="DE57" s="1284"/>
    </row>
    <row r="58" spans="1:109" s="1278" customFormat="1" ht="13.5" x14ac:dyDescent="0.15">
      <c r="A58" s="1242"/>
      <c r="B58" s="1284"/>
      <c r="G58" s="1254"/>
      <c r="H58" s="1254"/>
      <c r="I58" s="1253"/>
      <c r="J58" s="1253"/>
      <c r="K58" s="1257"/>
      <c r="L58" s="1257"/>
      <c r="M58" s="1257"/>
      <c r="N58" s="1257"/>
      <c r="AM58" s="1242"/>
      <c r="AN58" s="1251"/>
      <c r="AO58" s="1251"/>
      <c r="AP58" s="1251"/>
      <c r="AQ58" s="1251"/>
      <c r="AR58" s="1251"/>
      <c r="AS58" s="1251"/>
      <c r="AT58" s="1251"/>
      <c r="AU58" s="1251"/>
      <c r="AV58" s="1251"/>
      <c r="AW58" s="1251"/>
      <c r="AX58" s="1251"/>
      <c r="AY58" s="1251"/>
      <c r="AZ58" s="1251"/>
      <c r="BA58" s="1251"/>
      <c r="BB58" s="1250"/>
      <c r="BC58" s="1250"/>
      <c r="BD58" s="1250"/>
      <c r="BE58" s="1250"/>
      <c r="BF58" s="1250"/>
      <c r="BG58" s="1250"/>
      <c r="BH58" s="1250"/>
      <c r="BI58" s="1250"/>
      <c r="BJ58" s="1250"/>
      <c r="BK58" s="1250"/>
      <c r="BL58" s="1250"/>
      <c r="BM58" s="1250"/>
      <c r="BN58" s="1250"/>
      <c r="BO58" s="1250"/>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1289"/>
      <c r="DE58" s="1284"/>
    </row>
    <row r="59" spans="1:109" s="1278" customFormat="1" ht="13.5" x14ac:dyDescent="0.15">
      <c r="A59" s="1242"/>
      <c r="B59" s="1284"/>
      <c r="K59" s="1290"/>
      <c r="L59" s="1290"/>
      <c r="M59" s="1290"/>
      <c r="N59" s="1290"/>
      <c r="AQ59" s="1290"/>
      <c r="AR59" s="1290"/>
      <c r="AS59" s="1290"/>
      <c r="AT59" s="1290"/>
      <c r="BC59" s="1290"/>
      <c r="BD59" s="1290"/>
      <c r="BE59" s="1290"/>
      <c r="BF59" s="1290"/>
      <c r="BO59" s="1290"/>
      <c r="BP59" s="1290"/>
      <c r="BQ59" s="1290"/>
      <c r="BR59" s="1290"/>
      <c r="CA59" s="1290"/>
      <c r="CB59" s="1290"/>
      <c r="CC59" s="1290"/>
      <c r="CD59" s="1290"/>
      <c r="CM59" s="1290"/>
      <c r="CN59" s="1290"/>
      <c r="CO59" s="1290"/>
      <c r="CP59" s="1290"/>
      <c r="CY59" s="1290"/>
      <c r="CZ59" s="1290"/>
      <c r="DA59" s="1290"/>
      <c r="DB59" s="1290"/>
      <c r="DC59" s="1290"/>
      <c r="DD59" s="1289"/>
      <c r="DE59" s="1284"/>
    </row>
    <row r="60" spans="1:109" s="1278" customFormat="1" ht="13.5" x14ac:dyDescent="0.15">
      <c r="A60" s="1242"/>
      <c r="B60" s="1284"/>
      <c r="K60" s="1290"/>
      <c r="L60" s="1290"/>
      <c r="M60" s="1290"/>
      <c r="N60" s="1290"/>
      <c r="AQ60" s="1290"/>
      <c r="AR60" s="1290"/>
      <c r="AS60" s="1290"/>
      <c r="AT60" s="1290"/>
      <c r="BC60" s="1290"/>
      <c r="BD60" s="1290"/>
      <c r="BE60" s="1290"/>
      <c r="BF60" s="1290"/>
      <c r="BO60" s="1290"/>
      <c r="BP60" s="1290"/>
      <c r="BQ60" s="1290"/>
      <c r="BR60" s="1290"/>
      <c r="CA60" s="1290"/>
      <c r="CB60" s="1290"/>
      <c r="CC60" s="1290"/>
      <c r="CD60" s="1290"/>
      <c r="CM60" s="1290"/>
      <c r="CN60" s="1290"/>
      <c r="CO60" s="1290"/>
      <c r="CP60" s="1290"/>
      <c r="CY60" s="1290"/>
      <c r="CZ60" s="1290"/>
      <c r="DA60" s="1290"/>
      <c r="DB60" s="1290"/>
      <c r="DC60" s="1290"/>
      <c r="DD60" s="1289"/>
      <c r="DE60" s="1284"/>
    </row>
    <row r="61" spans="1:109" s="1278" customFormat="1" ht="13.5" x14ac:dyDescent="0.15">
      <c r="A61" s="1242"/>
      <c r="B61" s="1288"/>
      <c r="C61" s="1287"/>
      <c r="D61" s="1287"/>
      <c r="E61" s="1287"/>
      <c r="F61" s="1287"/>
      <c r="G61" s="1287"/>
      <c r="H61" s="1287"/>
      <c r="I61" s="1287"/>
      <c r="J61" s="1287"/>
      <c r="K61" s="1287"/>
      <c r="L61" s="1287"/>
      <c r="M61" s="1286"/>
      <c r="N61" s="1286"/>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6"/>
      <c r="AT61" s="1286"/>
      <c r="AU61" s="1287"/>
      <c r="AV61" s="1287"/>
      <c r="AW61" s="1287"/>
      <c r="AX61" s="1287"/>
      <c r="AY61" s="1287"/>
      <c r="AZ61" s="1287"/>
      <c r="BA61" s="1287"/>
      <c r="BB61" s="1287"/>
      <c r="BC61" s="1287"/>
      <c r="BD61" s="1287"/>
      <c r="BE61" s="1286"/>
      <c r="BF61" s="1286"/>
      <c r="BG61" s="1287"/>
      <c r="BH61" s="1287"/>
      <c r="BI61" s="1287"/>
      <c r="BJ61" s="1287"/>
      <c r="BK61" s="1287"/>
      <c r="BL61" s="1287"/>
      <c r="BM61" s="1287"/>
      <c r="BN61" s="1287"/>
      <c r="BO61" s="1287"/>
      <c r="BP61" s="1287"/>
      <c r="BQ61" s="1286"/>
      <c r="BR61" s="1286"/>
      <c r="BS61" s="1287"/>
      <c r="BT61" s="1287"/>
      <c r="BU61" s="1287"/>
      <c r="BV61" s="1287"/>
      <c r="BW61" s="1287"/>
      <c r="BX61" s="1287"/>
      <c r="BY61" s="1287"/>
      <c r="BZ61" s="1287"/>
      <c r="CA61" s="1287"/>
      <c r="CB61" s="1287"/>
      <c r="CC61" s="1286"/>
      <c r="CD61" s="1286"/>
      <c r="CE61" s="1287"/>
      <c r="CF61" s="1287"/>
      <c r="CG61" s="1287"/>
      <c r="CH61" s="1287"/>
      <c r="CI61" s="1287"/>
      <c r="CJ61" s="1287"/>
      <c r="CK61" s="1287"/>
      <c r="CL61" s="1287"/>
      <c r="CM61" s="1287"/>
      <c r="CN61" s="1287"/>
      <c r="CO61" s="1286"/>
      <c r="CP61" s="1286"/>
      <c r="CQ61" s="1287"/>
      <c r="CR61" s="1287"/>
      <c r="CS61" s="1287"/>
      <c r="CT61" s="1287"/>
      <c r="CU61" s="1287"/>
      <c r="CV61" s="1287"/>
      <c r="CW61" s="1287"/>
      <c r="CX61" s="1287"/>
      <c r="CY61" s="1287"/>
      <c r="CZ61" s="1287"/>
      <c r="DA61" s="1286"/>
      <c r="DB61" s="1286"/>
      <c r="DC61" s="1286"/>
      <c r="DD61" s="1285"/>
      <c r="DE61" s="1284"/>
    </row>
    <row r="62" spans="1:109" ht="13.5" x14ac:dyDescent="0.15">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42"/>
    </row>
    <row r="63" spans="1:109" ht="17.25" x14ac:dyDescent="0.15">
      <c r="B63" s="1282" t="s">
        <v>604</v>
      </c>
    </row>
    <row r="64" spans="1:109" ht="13.5" x14ac:dyDescent="0.15">
      <c r="B64" s="1243"/>
      <c r="G64" s="1279"/>
      <c r="I64" s="1281"/>
      <c r="J64" s="1281"/>
      <c r="K64" s="1281"/>
      <c r="L64" s="1281"/>
      <c r="M64" s="1281"/>
      <c r="N64" s="1280"/>
      <c r="AM64" s="1279"/>
      <c r="AN64" s="1279" t="s">
        <v>603</v>
      </c>
      <c r="AP64" s="1278"/>
      <c r="AQ64" s="1278"/>
      <c r="AR64" s="1278"/>
      <c r="AY64" s="1279"/>
      <c r="BA64" s="1278"/>
      <c r="BB64" s="1278"/>
      <c r="BC64" s="1278"/>
      <c r="BK64" s="1279"/>
      <c r="BM64" s="1278"/>
      <c r="BN64" s="1278"/>
      <c r="BO64" s="1278"/>
      <c r="BW64" s="1279"/>
      <c r="BY64" s="1278"/>
      <c r="BZ64" s="1278"/>
      <c r="CA64" s="1278"/>
      <c r="CI64" s="1279"/>
      <c r="CK64" s="1278"/>
      <c r="CL64" s="1278"/>
      <c r="CM64" s="1278"/>
      <c r="CU64" s="1279"/>
      <c r="CW64" s="1278"/>
      <c r="CX64" s="1278"/>
      <c r="CY64" s="1278"/>
    </row>
    <row r="65" spans="2:107" ht="13.5" x14ac:dyDescent="0.15">
      <c r="B65" s="1243"/>
      <c r="AN65" s="1277" t="s">
        <v>602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5"/>
    </row>
    <row r="66" spans="2:107" ht="13.5" x14ac:dyDescent="0.15">
      <c r="B66" s="1243"/>
      <c r="AN66" s="1274"/>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2"/>
    </row>
    <row r="67" spans="2:107" ht="13.5" x14ac:dyDescent="0.15">
      <c r="B67" s="1243"/>
      <c r="AN67" s="1274"/>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2"/>
    </row>
    <row r="68" spans="2:107" ht="13.5" x14ac:dyDescent="0.15">
      <c r="B68" s="1243"/>
      <c r="AN68" s="1274"/>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2"/>
    </row>
    <row r="69" spans="2:107" ht="13.5" x14ac:dyDescent="0.15">
      <c r="B69" s="1243"/>
      <c r="AN69" s="1271"/>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69"/>
    </row>
    <row r="70" spans="2:107" ht="13.5" x14ac:dyDescent="0.15">
      <c r="B70" s="1243"/>
      <c r="H70" s="1268"/>
      <c r="I70" s="1268"/>
      <c r="J70" s="1266"/>
      <c r="K70" s="1266"/>
      <c r="L70" s="1265"/>
      <c r="M70" s="1266"/>
      <c r="N70" s="1265"/>
      <c r="AN70" s="1256"/>
      <c r="AO70" s="1256"/>
      <c r="AP70" s="1256"/>
      <c r="AZ70" s="1256"/>
      <c r="BA70" s="1256"/>
      <c r="BB70" s="1256"/>
      <c r="BL70" s="1256"/>
      <c r="BM70" s="1256"/>
      <c r="BN70" s="1256"/>
      <c r="BX70" s="1256"/>
      <c r="BY70" s="1256"/>
      <c r="BZ70" s="1256"/>
      <c r="CJ70" s="1256"/>
      <c r="CK70" s="1256"/>
      <c r="CL70" s="1256"/>
      <c r="CV70" s="1256"/>
      <c r="CW70" s="1256"/>
      <c r="CX70" s="1256"/>
    </row>
    <row r="71" spans="2:107" ht="13.5" x14ac:dyDescent="0.15">
      <c r="B71" s="1243"/>
      <c r="G71" s="1264"/>
      <c r="I71" s="1267"/>
      <c r="J71" s="1266"/>
      <c r="K71" s="1266"/>
      <c r="L71" s="1265"/>
      <c r="M71" s="1266"/>
      <c r="N71" s="1265"/>
      <c r="AM71" s="1264"/>
      <c r="AN71" s="1242" t="s">
        <v>601</v>
      </c>
    </row>
    <row r="72" spans="2:107" ht="13.5" x14ac:dyDescent="0.15">
      <c r="B72" s="1243"/>
      <c r="G72" s="1254"/>
      <c r="H72" s="1254"/>
      <c r="I72" s="1254"/>
      <c r="J72" s="1254"/>
      <c r="K72" s="1263"/>
      <c r="L72" s="1263"/>
      <c r="M72" s="1262"/>
      <c r="N72" s="1262"/>
      <c r="AN72" s="1261"/>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59"/>
      <c r="BP72" s="1251" t="s">
        <v>553</v>
      </c>
      <c r="BQ72" s="1251"/>
      <c r="BR72" s="1251"/>
      <c r="BS72" s="1251"/>
      <c r="BT72" s="1251"/>
      <c r="BU72" s="1251"/>
      <c r="BV72" s="1251"/>
      <c r="BW72" s="1251"/>
      <c r="BX72" s="1251" t="s">
        <v>554</v>
      </c>
      <c r="BY72" s="1251"/>
      <c r="BZ72" s="1251"/>
      <c r="CA72" s="1251"/>
      <c r="CB72" s="1251"/>
      <c r="CC72" s="1251"/>
      <c r="CD72" s="1251"/>
      <c r="CE72" s="1251"/>
      <c r="CF72" s="1251" t="s">
        <v>555</v>
      </c>
      <c r="CG72" s="1251"/>
      <c r="CH72" s="1251"/>
      <c r="CI72" s="1251"/>
      <c r="CJ72" s="1251"/>
      <c r="CK72" s="1251"/>
      <c r="CL72" s="1251"/>
      <c r="CM72" s="1251"/>
      <c r="CN72" s="1251" t="s">
        <v>556</v>
      </c>
      <c r="CO72" s="1251"/>
      <c r="CP72" s="1251"/>
      <c r="CQ72" s="1251"/>
      <c r="CR72" s="1251"/>
      <c r="CS72" s="1251"/>
      <c r="CT72" s="1251"/>
      <c r="CU72" s="1251"/>
      <c r="CV72" s="1251" t="s">
        <v>557</v>
      </c>
      <c r="CW72" s="1251"/>
      <c r="CX72" s="1251"/>
      <c r="CY72" s="1251"/>
      <c r="CZ72" s="1251"/>
      <c r="DA72" s="1251"/>
      <c r="DB72" s="1251"/>
      <c r="DC72" s="1251"/>
    </row>
    <row r="73" spans="2:107" ht="13.5" x14ac:dyDescent="0.15">
      <c r="B73" s="1243"/>
      <c r="G73" s="1258"/>
      <c r="H73" s="1258"/>
      <c r="I73" s="1258"/>
      <c r="J73" s="1258"/>
      <c r="K73" s="1255"/>
      <c r="L73" s="1255"/>
      <c r="M73" s="1255"/>
      <c r="N73" s="1255"/>
      <c r="AM73" s="1256"/>
      <c r="AN73" s="1250" t="s">
        <v>600</v>
      </c>
      <c r="AO73" s="1250"/>
      <c r="AP73" s="1250"/>
      <c r="AQ73" s="1250"/>
      <c r="AR73" s="1250"/>
      <c r="AS73" s="1250"/>
      <c r="AT73" s="1250"/>
      <c r="AU73" s="1250"/>
      <c r="AV73" s="1250"/>
      <c r="AW73" s="1250"/>
      <c r="AX73" s="1250"/>
      <c r="AY73" s="1250"/>
      <c r="AZ73" s="1250"/>
      <c r="BA73" s="1250"/>
      <c r="BB73" s="1250" t="s">
        <v>598</v>
      </c>
      <c r="BC73" s="1250"/>
      <c r="BD73" s="1250"/>
      <c r="BE73" s="1250"/>
      <c r="BF73" s="1250"/>
      <c r="BG73" s="1250"/>
      <c r="BH73" s="1250"/>
      <c r="BI73" s="1250"/>
      <c r="BJ73" s="1250"/>
      <c r="BK73" s="1250"/>
      <c r="BL73" s="1250"/>
      <c r="BM73" s="1250"/>
      <c r="BN73" s="1250"/>
      <c r="BO73" s="1250"/>
      <c r="BP73" s="1249">
        <v>6.8</v>
      </c>
      <c r="BQ73" s="1249"/>
      <c r="BR73" s="1249"/>
      <c r="BS73" s="1249"/>
      <c r="BT73" s="1249"/>
      <c r="BU73" s="1249"/>
      <c r="BV73" s="1249"/>
      <c r="BW73" s="1249"/>
      <c r="BX73" s="1249">
        <v>13</v>
      </c>
      <c r="BY73" s="1249"/>
      <c r="BZ73" s="1249"/>
      <c r="CA73" s="1249"/>
      <c r="CB73" s="1249"/>
      <c r="CC73" s="1249"/>
      <c r="CD73" s="1249"/>
      <c r="CE73" s="1249"/>
      <c r="CF73" s="1249">
        <v>38.299999999999997</v>
      </c>
      <c r="CG73" s="1249"/>
      <c r="CH73" s="1249"/>
      <c r="CI73" s="1249"/>
      <c r="CJ73" s="1249"/>
      <c r="CK73" s="1249"/>
      <c r="CL73" s="1249"/>
      <c r="CM73" s="1249"/>
      <c r="CN73" s="1249">
        <v>32.799999999999997</v>
      </c>
      <c r="CO73" s="1249"/>
      <c r="CP73" s="1249"/>
      <c r="CQ73" s="1249"/>
      <c r="CR73" s="1249"/>
      <c r="CS73" s="1249"/>
      <c r="CT73" s="1249"/>
      <c r="CU73" s="1249"/>
      <c r="CV73" s="1249">
        <v>22.8</v>
      </c>
      <c r="CW73" s="1249"/>
      <c r="CX73" s="1249"/>
      <c r="CY73" s="1249"/>
      <c r="CZ73" s="1249"/>
      <c r="DA73" s="1249"/>
      <c r="DB73" s="1249"/>
      <c r="DC73" s="1249"/>
    </row>
    <row r="74" spans="2:107" ht="13.5" x14ac:dyDescent="0.15">
      <c r="B74" s="1243"/>
      <c r="G74" s="1258"/>
      <c r="H74" s="1258"/>
      <c r="I74" s="1258"/>
      <c r="J74" s="1258"/>
      <c r="K74" s="1255"/>
      <c r="L74" s="1255"/>
      <c r="M74" s="1255"/>
      <c r="N74" s="1255"/>
      <c r="AM74" s="1256"/>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5" x14ac:dyDescent="0.15">
      <c r="B75" s="1243"/>
      <c r="G75" s="1258"/>
      <c r="H75" s="1258"/>
      <c r="I75" s="1254"/>
      <c r="J75" s="1254"/>
      <c r="K75" s="1257"/>
      <c r="L75" s="1257"/>
      <c r="M75" s="1257"/>
      <c r="N75" s="1257"/>
      <c r="AM75" s="1256"/>
      <c r="AN75" s="1250"/>
      <c r="AO75" s="1250"/>
      <c r="AP75" s="1250"/>
      <c r="AQ75" s="1250"/>
      <c r="AR75" s="1250"/>
      <c r="AS75" s="1250"/>
      <c r="AT75" s="1250"/>
      <c r="AU75" s="1250"/>
      <c r="AV75" s="1250"/>
      <c r="AW75" s="1250"/>
      <c r="AX75" s="1250"/>
      <c r="AY75" s="1250"/>
      <c r="AZ75" s="1250"/>
      <c r="BA75" s="1250"/>
      <c r="BB75" s="1250" t="s">
        <v>597</v>
      </c>
      <c r="BC75" s="1250"/>
      <c r="BD75" s="1250"/>
      <c r="BE75" s="1250"/>
      <c r="BF75" s="1250"/>
      <c r="BG75" s="1250"/>
      <c r="BH75" s="1250"/>
      <c r="BI75" s="1250"/>
      <c r="BJ75" s="1250"/>
      <c r="BK75" s="1250"/>
      <c r="BL75" s="1250"/>
      <c r="BM75" s="1250"/>
      <c r="BN75" s="1250"/>
      <c r="BO75" s="1250"/>
      <c r="BP75" s="1249">
        <v>4.5999999999999996</v>
      </c>
      <c r="BQ75" s="1249"/>
      <c r="BR75" s="1249"/>
      <c r="BS75" s="1249"/>
      <c r="BT75" s="1249"/>
      <c r="BU75" s="1249"/>
      <c r="BV75" s="1249"/>
      <c r="BW75" s="1249"/>
      <c r="BX75" s="1249">
        <v>5.5</v>
      </c>
      <c r="BY75" s="1249"/>
      <c r="BZ75" s="1249"/>
      <c r="CA75" s="1249"/>
      <c r="CB75" s="1249"/>
      <c r="CC75" s="1249"/>
      <c r="CD75" s="1249"/>
      <c r="CE75" s="1249"/>
      <c r="CF75" s="1249">
        <v>6.4</v>
      </c>
      <c r="CG75" s="1249"/>
      <c r="CH75" s="1249"/>
      <c r="CI75" s="1249"/>
      <c r="CJ75" s="1249"/>
      <c r="CK75" s="1249"/>
      <c r="CL75" s="1249"/>
      <c r="CM75" s="1249"/>
      <c r="CN75" s="1249">
        <v>6.7</v>
      </c>
      <c r="CO75" s="1249"/>
      <c r="CP75" s="1249"/>
      <c r="CQ75" s="1249"/>
      <c r="CR75" s="1249"/>
      <c r="CS75" s="1249"/>
      <c r="CT75" s="1249"/>
      <c r="CU75" s="1249"/>
      <c r="CV75" s="1249">
        <v>6.6</v>
      </c>
      <c r="CW75" s="1249"/>
      <c r="CX75" s="1249"/>
      <c r="CY75" s="1249"/>
      <c r="CZ75" s="1249"/>
      <c r="DA75" s="1249"/>
      <c r="DB75" s="1249"/>
      <c r="DC75" s="1249"/>
    </row>
    <row r="76" spans="2:107" ht="13.5" x14ac:dyDescent="0.15">
      <c r="B76" s="1243"/>
      <c r="G76" s="1258"/>
      <c r="H76" s="1258"/>
      <c r="I76" s="1254"/>
      <c r="J76" s="1254"/>
      <c r="K76" s="1257"/>
      <c r="L76" s="1257"/>
      <c r="M76" s="1257"/>
      <c r="N76" s="1257"/>
      <c r="AM76" s="1256"/>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5" x14ac:dyDescent="0.15">
      <c r="B77" s="1243"/>
      <c r="G77" s="1254"/>
      <c r="H77" s="1254"/>
      <c r="I77" s="1254"/>
      <c r="J77" s="1254"/>
      <c r="K77" s="1255"/>
      <c r="L77" s="1255"/>
      <c r="M77" s="1255"/>
      <c r="N77" s="1255"/>
      <c r="AN77" s="1251" t="s">
        <v>599</v>
      </c>
      <c r="AO77" s="1251"/>
      <c r="AP77" s="1251"/>
      <c r="AQ77" s="1251"/>
      <c r="AR77" s="1251"/>
      <c r="AS77" s="1251"/>
      <c r="AT77" s="1251"/>
      <c r="AU77" s="1251"/>
      <c r="AV77" s="1251"/>
      <c r="AW77" s="1251"/>
      <c r="AX77" s="1251"/>
      <c r="AY77" s="1251"/>
      <c r="AZ77" s="1251"/>
      <c r="BA77" s="1251"/>
      <c r="BB77" s="1250" t="s">
        <v>598</v>
      </c>
      <c r="BC77" s="1250"/>
      <c r="BD77" s="1250"/>
      <c r="BE77" s="1250"/>
      <c r="BF77" s="1250"/>
      <c r="BG77" s="1250"/>
      <c r="BH77" s="1250"/>
      <c r="BI77" s="1250"/>
      <c r="BJ77" s="1250"/>
      <c r="BK77" s="1250"/>
      <c r="BL77" s="1250"/>
      <c r="BM77" s="1250"/>
      <c r="BN77" s="1250"/>
      <c r="BO77" s="1250"/>
      <c r="BP77" s="1249">
        <v>53.4</v>
      </c>
      <c r="BQ77" s="1249"/>
      <c r="BR77" s="1249"/>
      <c r="BS77" s="1249"/>
      <c r="BT77" s="1249"/>
      <c r="BU77" s="1249"/>
      <c r="BV77" s="1249"/>
      <c r="BW77" s="1249"/>
      <c r="BX77" s="1249">
        <v>48</v>
      </c>
      <c r="BY77" s="1249"/>
      <c r="BZ77" s="1249"/>
      <c r="CA77" s="1249"/>
      <c r="CB77" s="1249"/>
      <c r="CC77" s="1249"/>
      <c r="CD77" s="1249"/>
      <c r="CE77" s="1249"/>
      <c r="CF77" s="1249">
        <v>49.1</v>
      </c>
      <c r="CG77" s="1249"/>
      <c r="CH77" s="1249"/>
      <c r="CI77" s="1249"/>
      <c r="CJ77" s="1249"/>
      <c r="CK77" s="1249"/>
      <c r="CL77" s="1249"/>
      <c r="CM77" s="1249"/>
      <c r="CN77" s="1249">
        <v>41.5</v>
      </c>
      <c r="CO77" s="1249"/>
      <c r="CP77" s="1249"/>
      <c r="CQ77" s="1249"/>
      <c r="CR77" s="1249"/>
      <c r="CS77" s="1249"/>
      <c r="CT77" s="1249"/>
      <c r="CU77" s="1249"/>
      <c r="CV77" s="1249">
        <v>25.2</v>
      </c>
      <c r="CW77" s="1249"/>
      <c r="CX77" s="1249"/>
      <c r="CY77" s="1249"/>
      <c r="CZ77" s="1249"/>
      <c r="DA77" s="1249"/>
      <c r="DB77" s="1249"/>
      <c r="DC77" s="1249"/>
    </row>
    <row r="78" spans="2:107" ht="13.5" x14ac:dyDescent="0.15">
      <c r="B78" s="1243"/>
      <c r="G78" s="1254"/>
      <c r="H78" s="1254"/>
      <c r="I78" s="1254"/>
      <c r="J78" s="1254"/>
      <c r="K78" s="1255"/>
      <c r="L78" s="1255"/>
      <c r="M78" s="1255"/>
      <c r="N78" s="1255"/>
      <c r="AN78" s="1251"/>
      <c r="AO78" s="1251"/>
      <c r="AP78" s="1251"/>
      <c r="AQ78" s="1251"/>
      <c r="AR78" s="1251"/>
      <c r="AS78" s="1251"/>
      <c r="AT78" s="1251"/>
      <c r="AU78" s="1251"/>
      <c r="AV78" s="1251"/>
      <c r="AW78" s="1251"/>
      <c r="AX78" s="1251"/>
      <c r="AY78" s="1251"/>
      <c r="AZ78" s="1251"/>
      <c r="BA78" s="1251"/>
      <c r="BB78" s="1250"/>
      <c r="BC78" s="1250"/>
      <c r="BD78" s="1250"/>
      <c r="BE78" s="1250"/>
      <c r="BF78" s="1250"/>
      <c r="BG78" s="1250"/>
      <c r="BH78" s="1250"/>
      <c r="BI78" s="1250"/>
      <c r="BJ78" s="1250"/>
      <c r="BK78" s="1250"/>
      <c r="BL78" s="1250"/>
      <c r="BM78" s="1250"/>
      <c r="BN78" s="1250"/>
      <c r="BO78" s="1250"/>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5" x14ac:dyDescent="0.15">
      <c r="B79" s="1243"/>
      <c r="G79" s="1254"/>
      <c r="H79" s="1254"/>
      <c r="I79" s="1253"/>
      <c r="J79" s="1253"/>
      <c r="K79" s="1252"/>
      <c r="L79" s="1252"/>
      <c r="M79" s="1252"/>
      <c r="N79" s="1252"/>
      <c r="AN79" s="1251"/>
      <c r="AO79" s="1251"/>
      <c r="AP79" s="1251"/>
      <c r="AQ79" s="1251"/>
      <c r="AR79" s="1251"/>
      <c r="AS79" s="1251"/>
      <c r="AT79" s="1251"/>
      <c r="AU79" s="1251"/>
      <c r="AV79" s="1251"/>
      <c r="AW79" s="1251"/>
      <c r="AX79" s="1251"/>
      <c r="AY79" s="1251"/>
      <c r="AZ79" s="1251"/>
      <c r="BA79" s="1251"/>
      <c r="BB79" s="1250" t="s">
        <v>597</v>
      </c>
      <c r="BC79" s="1250"/>
      <c r="BD79" s="1250"/>
      <c r="BE79" s="1250"/>
      <c r="BF79" s="1250"/>
      <c r="BG79" s="1250"/>
      <c r="BH79" s="1250"/>
      <c r="BI79" s="1250"/>
      <c r="BJ79" s="1250"/>
      <c r="BK79" s="1250"/>
      <c r="BL79" s="1250"/>
      <c r="BM79" s="1250"/>
      <c r="BN79" s="1250"/>
      <c r="BO79" s="1250"/>
      <c r="BP79" s="1249">
        <v>9.8000000000000007</v>
      </c>
      <c r="BQ79" s="1249"/>
      <c r="BR79" s="1249"/>
      <c r="BS79" s="1249"/>
      <c r="BT79" s="1249"/>
      <c r="BU79" s="1249"/>
      <c r="BV79" s="1249"/>
      <c r="BW79" s="1249"/>
      <c r="BX79" s="1249">
        <v>9.6</v>
      </c>
      <c r="BY79" s="1249"/>
      <c r="BZ79" s="1249"/>
      <c r="CA79" s="1249"/>
      <c r="CB79" s="1249"/>
      <c r="CC79" s="1249"/>
      <c r="CD79" s="1249"/>
      <c r="CE79" s="1249"/>
      <c r="CF79" s="1249">
        <v>9.5</v>
      </c>
      <c r="CG79" s="1249"/>
      <c r="CH79" s="1249"/>
      <c r="CI79" s="1249"/>
      <c r="CJ79" s="1249"/>
      <c r="CK79" s="1249"/>
      <c r="CL79" s="1249"/>
      <c r="CM79" s="1249"/>
      <c r="CN79" s="1249">
        <v>9.1999999999999993</v>
      </c>
      <c r="CO79" s="1249"/>
      <c r="CP79" s="1249"/>
      <c r="CQ79" s="1249"/>
      <c r="CR79" s="1249"/>
      <c r="CS79" s="1249"/>
      <c r="CT79" s="1249"/>
      <c r="CU79" s="1249"/>
      <c r="CV79" s="1249">
        <v>8.9</v>
      </c>
      <c r="CW79" s="1249"/>
      <c r="CX79" s="1249"/>
      <c r="CY79" s="1249"/>
      <c r="CZ79" s="1249"/>
      <c r="DA79" s="1249"/>
      <c r="DB79" s="1249"/>
      <c r="DC79" s="1249"/>
    </row>
    <row r="80" spans="2:107" ht="13.5" x14ac:dyDescent="0.15">
      <c r="B80" s="1243"/>
      <c r="G80" s="1254"/>
      <c r="H80" s="1254"/>
      <c r="I80" s="1253"/>
      <c r="J80" s="1253"/>
      <c r="K80" s="1252"/>
      <c r="L80" s="1252"/>
      <c r="M80" s="1252"/>
      <c r="N80" s="1252"/>
      <c r="AN80" s="1251"/>
      <c r="AO80" s="1251"/>
      <c r="AP80" s="1251"/>
      <c r="AQ80" s="1251"/>
      <c r="AR80" s="1251"/>
      <c r="AS80" s="1251"/>
      <c r="AT80" s="1251"/>
      <c r="AU80" s="1251"/>
      <c r="AV80" s="1251"/>
      <c r="AW80" s="1251"/>
      <c r="AX80" s="1251"/>
      <c r="AY80" s="1251"/>
      <c r="AZ80" s="1251"/>
      <c r="BA80" s="1251"/>
      <c r="BB80" s="1250"/>
      <c r="BC80" s="1250"/>
      <c r="BD80" s="1250"/>
      <c r="BE80" s="1250"/>
      <c r="BF80" s="1250"/>
      <c r="BG80" s="1250"/>
      <c r="BH80" s="1250"/>
      <c r="BI80" s="1250"/>
      <c r="BJ80" s="1250"/>
      <c r="BK80" s="1250"/>
      <c r="BL80" s="1250"/>
      <c r="BM80" s="1250"/>
      <c r="BN80" s="1250"/>
      <c r="BO80" s="1250"/>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5" x14ac:dyDescent="0.15">
      <c r="B81" s="1243"/>
    </row>
    <row r="82" spans="2:109" ht="17.25" x14ac:dyDescent="0.15">
      <c r="B82" s="1243"/>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ht="13.5" x14ac:dyDescent="0.15">
      <c r="B83" s="1247"/>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5"/>
    </row>
    <row r="84" spans="2:109" ht="13.5" x14ac:dyDescent="0.15">
      <c r="DD84" s="1242"/>
      <c r="DE84" s="1242"/>
    </row>
    <row r="85" spans="2:109" ht="13.5" x14ac:dyDescent="0.15">
      <c r="DD85" s="1242"/>
      <c r="DE85" s="1242"/>
    </row>
  </sheetData>
  <sheetProtection algorithmName="SHA-512" hashValue="GhpttIdCaH1/s2zyGhIrUV8pf6ezf2B4qNHT7enuccRQsqbtczxhJqOxALZXdKqMVMfVqErLhKAYM1SYwm0mlA==" saltValue="ZcGakTVXERYLSLXfr4Jrc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C1E50-D720-40A0-AAAD-51E91B98902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500</v>
      </c>
    </row>
  </sheetData>
  <sheetProtection algorithmName="SHA-512" hashValue="4RXLhxVGSEIMr52IyeWvUs2le8SF8KfOFiC2SYa00KWhnkdFZD4M2D+yh8Rh6lC2YGxVM6k8P6ZoGhOUR1VKeQ==" saltValue="yX60FPpq8rUbtiP3NjLa2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2979B-2F65-4480-AE80-0B9636F91BCD}">
  <sheetPr>
    <pageSetUpPr fitToPage="1"/>
  </sheetPr>
  <dimension ref="A1:DR125"/>
  <sheetViews>
    <sheetView showGridLines="0" zoomScaleNormal="100" zoomScaleSheetLayoutView="55" workbookViewId="0">
      <selection activeCell="AN11" sqref="AN1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500</v>
      </c>
    </row>
  </sheetData>
  <sheetProtection algorithmName="SHA-512" hashValue="atfn9TWJp8tmzqfKN5m06YDUyZXCukHoqVaI2ucRoC+bF8Gxb6i91csd6UmRkEbxwhD7UU1aNziZJSXaXcGY4w==" saltValue="6hr8lFw4JvpJQ+eKQJQPe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550</v>
      </c>
      <c r="G2" s="148"/>
      <c r="H2" s="149"/>
    </row>
    <row r="3" spans="1:8" x14ac:dyDescent="0.15">
      <c r="A3" s="145" t="s">
        <v>543</v>
      </c>
      <c r="B3" s="150"/>
      <c r="C3" s="151"/>
      <c r="D3" s="152">
        <v>162970</v>
      </c>
      <c r="E3" s="153"/>
      <c r="F3" s="154">
        <v>88968</v>
      </c>
      <c r="G3" s="155"/>
      <c r="H3" s="156"/>
    </row>
    <row r="4" spans="1:8" x14ac:dyDescent="0.15">
      <c r="A4" s="157"/>
      <c r="B4" s="158"/>
      <c r="C4" s="159"/>
      <c r="D4" s="160">
        <v>66556</v>
      </c>
      <c r="E4" s="161"/>
      <c r="F4" s="162">
        <v>45482</v>
      </c>
      <c r="G4" s="163"/>
      <c r="H4" s="164"/>
    </row>
    <row r="5" spans="1:8" x14ac:dyDescent="0.15">
      <c r="A5" s="145" t="s">
        <v>545</v>
      </c>
      <c r="B5" s="150"/>
      <c r="C5" s="151"/>
      <c r="D5" s="152">
        <v>160409</v>
      </c>
      <c r="E5" s="153"/>
      <c r="F5" s="154">
        <v>85173</v>
      </c>
      <c r="G5" s="155"/>
      <c r="H5" s="156"/>
    </row>
    <row r="6" spans="1:8" x14ac:dyDescent="0.15">
      <c r="A6" s="157"/>
      <c r="B6" s="158"/>
      <c r="C6" s="159"/>
      <c r="D6" s="160">
        <v>92973</v>
      </c>
      <c r="E6" s="161"/>
      <c r="F6" s="162">
        <v>43913</v>
      </c>
      <c r="G6" s="163"/>
      <c r="H6" s="164"/>
    </row>
    <row r="7" spans="1:8" x14ac:dyDescent="0.15">
      <c r="A7" s="145" t="s">
        <v>546</v>
      </c>
      <c r="B7" s="150"/>
      <c r="C7" s="151"/>
      <c r="D7" s="152">
        <v>192497</v>
      </c>
      <c r="E7" s="153"/>
      <c r="F7" s="154">
        <v>94081</v>
      </c>
      <c r="G7" s="155"/>
      <c r="H7" s="156"/>
    </row>
    <row r="8" spans="1:8" x14ac:dyDescent="0.15">
      <c r="A8" s="157"/>
      <c r="B8" s="158"/>
      <c r="C8" s="159"/>
      <c r="D8" s="160">
        <v>115862</v>
      </c>
      <c r="E8" s="161"/>
      <c r="F8" s="162">
        <v>48949</v>
      </c>
      <c r="G8" s="163"/>
      <c r="H8" s="164"/>
    </row>
    <row r="9" spans="1:8" x14ac:dyDescent="0.15">
      <c r="A9" s="145" t="s">
        <v>547</v>
      </c>
      <c r="B9" s="150"/>
      <c r="C9" s="151"/>
      <c r="D9" s="152">
        <v>123787</v>
      </c>
      <c r="E9" s="153"/>
      <c r="F9" s="154">
        <v>92632</v>
      </c>
      <c r="G9" s="155"/>
      <c r="H9" s="156"/>
    </row>
    <row r="10" spans="1:8" x14ac:dyDescent="0.15">
      <c r="A10" s="157"/>
      <c r="B10" s="158"/>
      <c r="C10" s="159"/>
      <c r="D10" s="160">
        <v>64283</v>
      </c>
      <c r="E10" s="161"/>
      <c r="F10" s="162">
        <v>47978</v>
      </c>
      <c r="G10" s="163"/>
      <c r="H10" s="164"/>
    </row>
    <row r="11" spans="1:8" x14ac:dyDescent="0.15">
      <c r="A11" s="145" t="s">
        <v>548</v>
      </c>
      <c r="B11" s="150"/>
      <c r="C11" s="151"/>
      <c r="D11" s="152">
        <v>83737</v>
      </c>
      <c r="E11" s="153"/>
      <c r="F11" s="154">
        <v>96469</v>
      </c>
      <c r="G11" s="155"/>
      <c r="H11" s="156"/>
    </row>
    <row r="12" spans="1:8" x14ac:dyDescent="0.15">
      <c r="A12" s="157"/>
      <c r="B12" s="158"/>
      <c r="C12" s="165"/>
      <c r="D12" s="160">
        <v>41949</v>
      </c>
      <c r="E12" s="161"/>
      <c r="F12" s="162">
        <v>49775</v>
      </c>
      <c r="G12" s="163"/>
      <c r="H12" s="164"/>
    </row>
    <row r="13" spans="1:8" x14ac:dyDescent="0.15">
      <c r="A13" s="145"/>
      <c r="B13" s="150"/>
      <c r="C13" s="166"/>
      <c r="D13" s="167">
        <v>144680</v>
      </c>
      <c r="E13" s="168"/>
      <c r="F13" s="169">
        <v>91465</v>
      </c>
      <c r="G13" s="170"/>
      <c r="H13" s="156"/>
    </row>
    <row r="14" spans="1:8" x14ac:dyDescent="0.15">
      <c r="A14" s="157"/>
      <c r="B14" s="158"/>
      <c r="C14" s="159"/>
      <c r="D14" s="160">
        <v>76325</v>
      </c>
      <c r="E14" s="161"/>
      <c r="F14" s="162">
        <v>47219</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3.56</v>
      </c>
      <c r="C19" s="171">
        <f>ROUND(VALUE(SUBSTITUTE(実質収支比率等に係る経年分析!G$48,"▲","-")),2)</f>
        <v>3.97</v>
      </c>
      <c r="D19" s="171">
        <f>ROUND(VALUE(SUBSTITUTE(実質収支比率等に係る経年分析!H$48,"▲","-")),2)</f>
        <v>3.69</v>
      </c>
      <c r="E19" s="171">
        <f>ROUND(VALUE(SUBSTITUTE(実質収支比率等に係る経年分析!I$48,"▲","-")),2)</f>
        <v>3.62</v>
      </c>
      <c r="F19" s="171">
        <f>ROUND(VALUE(SUBSTITUTE(実質収支比率等に係る経年分析!J$48,"▲","-")),2)</f>
        <v>5.77</v>
      </c>
    </row>
    <row r="20" spans="1:11" x14ac:dyDescent="0.15">
      <c r="A20" s="171" t="s">
        <v>54</v>
      </c>
      <c r="B20" s="171">
        <f>ROUND(VALUE(SUBSTITUTE(実質収支比率等に係る経年分析!F$47,"▲","-")),2)</f>
        <v>12.38</v>
      </c>
      <c r="C20" s="171">
        <f>ROUND(VALUE(SUBSTITUTE(実質収支比率等に係る経年分析!G$47,"▲","-")),2)</f>
        <v>9.58</v>
      </c>
      <c r="D20" s="171">
        <f>ROUND(VALUE(SUBSTITUTE(実質収支比率等に係る経年分析!H$47,"▲","-")),2)</f>
        <v>8.7100000000000009</v>
      </c>
      <c r="E20" s="171">
        <f>ROUND(VALUE(SUBSTITUTE(実質収支比率等に係る経年分析!I$47,"▲","-")),2)</f>
        <v>10.43</v>
      </c>
      <c r="F20" s="171">
        <f>ROUND(VALUE(SUBSTITUTE(実質収支比率等に係る経年分析!J$47,"▲","-")),2)</f>
        <v>12.02</v>
      </c>
    </row>
    <row r="21" spans="1:11" x14ac:dyDescent="0.15">
      <c r="A21" s="171" t="s">
        <v>55</v>
      </c>
      <c r="B21" s="171">
        <f>IF(ISNUMBER(VALUE(SUBSTITUTE(実質収支比率等に係る経年分析!F$49,"▲","-"))),ROUND(VALUE(SUBSTITUTE(実質収支比率等に係る経年分析!F$49,"▲","-")),2),NA())</f>
        <v>-4.21</v>
      </c>
      <c r="C21" s="171">
        <f>IF(ISNUMBER(VALUE(SUBSTITUTE(実質収支比率等に係る経年分析!G$49,"▲","-"))),ROUND(VALUE(SUBSTITUTE(実質収支比率等に係る経年分析!G$49,"▲","-")),2),NA())</f>
        <v>0.56000000000000005</v>
      </c>
      <c r="D21" s="171">
        <f>IF(ISNUMBER(VALUE(SUBSTITUTE(実質収支比率等に係る経年分析!H$49,"▲","-"))),ROUND(VALUE(SUBSTITUTE(実質収支比率等に係る経年分析!H$49,"▲","-")),2),NA())</f>
        <v>1.35</v>
      </c>
      <c r="E21" s="171">
        <f>IF(ISNUMBER(VALUE(SUBSTITUTE(実質収支比率等に係る経年分析!I$49,"▲","-"))),ROUND(VALUE(SUBSTITUTE(実質収支比率等に係る経年分析!I$49,"▲","-")),2),NA())</f>
        <v>2.0499999999999998</v>
      </c>
      <c r="F21" s="171">
        <f>IF(ISNUMBER(VALUE(SUBSTITUTE(実質収支比率等に係る経年分析!J$49,"▲","-"))),ROUND(VALUE(SUBSTITUTE(実質収支比率等に係る経年分析!J$49,"▲","-")),2),NA())</f>
        <v>4.2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壱岐市三島航路事業特別会計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壱岐市下水道事業特別会計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壱岐市後期高齢者医療事業特別会計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x14ac:dyDescent="0.15">
      <c r="A32" s="172" t="str">
        <f>IF(連結実質赤字比率に係る赤字・黒字の構成分析!C$38="",NA(),連結実質赤字比率に係る赤字・黒字の構成分析!C$38)</f>
        <v>壱岐市国民健康保険事業特別会計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1.99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15">
      <c r="A33" s="172" t="str">
        <f>IF(連結実質赤字比率に係る赤字・黒字の構成分析!C$37="",NA(),連結実質赤字比率に係る赤字・黒字の構成分析!C$37)</f>
        <v>壱岐市農業機械銀行特別会計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0.17</v>
      </c>
    </row>
    <row r="34" spans="1:16" x14ac:dyDescent="0.15">
      <c r="A34" s="172" t="str">
        <f>IF(連結実質赤字比率に係る赤字・黒字の構成分析!C$36="",NA(),連結実質赤字比率に係る赤字・黒字の構成分析!C$36)</f>
        <v>壱岐市介護保険事業特別会計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0.56999999999999995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3.78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3.57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5.59</v>
      </c>
    </row>
    <row r="36" spans="1:16" x14ac:dyDescent="0.15">
      <c r="A36" s="172" t="str">
        <f>IF(連結実質赤字比率に係る赤字・黒字の構成分析!C$34="",NA(),連結実質赤字比率に係る赤字・黒字の構成分析!C$34)</f>
        <v>壱岐市水道事業会計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4.58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7.66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7.34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6.24</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2810</v>
      </c>
      <c r="E42" s="173"/>
      <c r="F42" s="173"/>
      <c r="G42" s="173">
        <f>'実質公債費比率（分子）の構造'!L$52</f>
        <v>2724</v>
      </c>
      <c r="H42" s="173"/>
      <c r="I42" s="173"/>
      <c r="J42" s="173">
        <f>'実質公債費比率（分子）の構造'!M$52</f>
        <v>2523</v>
      </c>
      <c r="K42" s="173"/>
      <c r="L42" s="173"/>
      <c r="M42" s="173">
        <f>'実質公債費比率（分子）の構造'!N$52</f>
        <v>2591</v>
      </c>
      <c r="N42" s="173"/>
      <c r="O42" s="173"/>
      <c r="P42" s="173">
        <f>'実質公債費比率（分子）の構造'!O$52</f>
        <v>2599</v>
      </c>
    </row>
    <row r="43" spans="1:16" x14ac:dyDescent="0.15">
      <c r="A43" s="173" t="s">
        <v>63</v>
      </c>
      <c r="B43" s="173">
        <f>'実質公債費比率（分子）の構造'!K$51</f>
        <v>0</v>
      </c>
      <c r="C43" s="173"/>
      <c r="D43" s="173"/>
      <c r="E43" s="173">
        <f>'実質公債費比率（分子）の構造'!L$51</f>
        <v>1</v>
      </c>
      <c r="F43" s="173"/>
      <c r="G43" s="173"/>
      <c r="H43" s="173">
        <f>'実質公債費比率（分子）の構造'!M$51</f>
        <v>1</v>
      </c>
      <c r="I43" s="173"/>
      <c r="J43" s="173"/>
      <c r="K43" s="173">
        <f>'実質公債費比率（分子）の構造'!N$51</f>
        <v>2</v>
      </c>
      <c r="L43" s="173"/>
      <c r="M43" s="173"/>
      <c r="N43" s="173" t="str">
        <f>'実質公債費比率（分子）の構造'!O$51</f>
        <v>-</v>
      </c>
      <c r="O43" s="173"/>
      <c r="P43" s="173"/>
    </row>
    <row r="44" spans="1:16" x14ac:dyDescent="0.15">
      <c r="A44" s="173" t="s">
        <v>64</v>
      </c>
      <c r="B44" s="173">
        <f>'実質公債費比率（分子）の構造'!K$50</f>
        <v>12</v>
      </c>
      <c r="C44" s="173"/>
      <c r="D44" s="173"/>
      <c r="E44" s="173">
        <f>'実質公債費比率（分子）の構造'!L$50</f>
        <v>11</v>
      </c>
      <c r="F44" s="173"/>
      <c r="G44" s="173"/>
      <c r="H44" s="173">
        <f>'実質公債費比率（分子）の構造'!M$50</f>
        <v>11</v>
      </c>
      <c r="I44" s="173"/>
      <c r="J44" s="173"/>
      <c r="K44" s="173">
        <f>'実質公債費比率（分子）の構造'!N$50</f>
        <v>10</v>
      </c>
      <c r="L44" s="173"/>
      <c r="M44" s="173"/>
      <c r="N44" s="173">
        <f>'実質公債費比率（分子）の構造'!O$50</f>
        <v>11</v>
      </c>
      <c r="O44" s="173"/>
      <c r="P44" s="173"/>
    </row>
    <row r="45" spans="1:16" x14ac:dyDescent="0.15">
      <c r="A45" s="173" t="s">
        <v>65</v>
      </c>
      <c r="B45" s="173">
        <f>'実質公債費比率（分子）の構造'!K$49</f>
        <v>16</v>
      </c>
      <c r="C45" s="173"/>
      <c r="D45" s="173"/>
      <c r="E45" s="173">
        <f>'実質公債費比率（分子）の構造'!L$49</f>
        <v>74</v>
      </c>
      <c r="F45" s="173"/>
      <c r="G45" s="173"/>
      <c r="H45" s="173">
        <f>'実質公債費比率（分子）の構造'!M$49</f>
        <v>92</v>
      </c>
      <c r="I45" s="173"/>
      <c r="J45" s="173"/>
      <c r="K45" s="173">
        <f>'実質公債費比率（分子）の構造'!N$49</f>
        <v>95</v>
      </c>
      <c r="L45" s="173"/>
      <c r="M45" s="173"/>
      <c r="N45" s="173">
        <f>'実質公債費比率（分子）の構造'!O$49</f>
        <v>79</v>
      </c>
      <c r="O45" s="173"/>
      <c r="P45" s="173"/>
    </row>
    <row r="46" spans="1:16" x14ac:dyDescent="0.15">
      <c r="A46" s="173" t="s">
        <v>66</v>
      </c>
      <c r="B46" s="173">
        <f>'実質公債費比率（分子）の構造'!K$48</f>
        <v>442</v>
      </c>
      <c r="C46" s="173"/>
      <c r="D46" s="173"/>
      <c r="E46" s="173">
        <f>'実質公債費比率（分子）の構造'!L$48</f>
        <v>435</v>
      </c>
      <c r="F46" s="173"/>
      <c r="G46" s="173"/>
      <c r="H46" s="173">
        <f>'実質公債費比率（分子）の構造'!M$48</f>
        <v>324</v>
      </c>
      <c r="I46" s="173"/>
      <c r="J46" s="173"/>
      <c r="K46" s="173">
        <f>'実質公債費比率（分子）の構造'!N$48</f>
        <v>251</v>
      </c>
      <c r="L46" s="173"/>
      <c r="M46" s="173"/>
      <c r="N46" s="173">
        <f>'実質公債費比率（分子）の構造'!O$48</f>
        <v>255</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2871</v>
      </c>
      <c r="C49" s="173"/>
      <c r="D49" s="173"/>
      <c r="E49" s="173">
        <f>'実質公債費比率（分子）の構造'!L$45</f>
        <v>2863</v>
      </c>
      <c r="F49" s="173"/>
      <c r="G49" s="173"/>
      <c r="H49" s="173">
        <f>'実質公債費比率（分子）の構造'!M$45</f>
        <v>2828</v>
      </c>
      <c r="I49" s="173"/>
      <c r="J49" s="173"/>
      <c r="K49" s="173">
        <f>'実質公債費比率（分子）の構造'!N$45</f>
        <v>2832</v>
      </c>
      <c r="L49" s="173"/>
      <c r="M49" s="173"/>
      <c r="N49" s="173">
        <f>'実質公債費比率（分子）の構造'!O$45</f>
        <v>2915</v>
      </c>
      <c r="O49" s="173"/>
      <c r="P49" s="173"/>
    </row>
    <row r="50" spans="1:16" x14ac:dyDescent="0.15">
      <c r="A50" s="173" t="s">
        <v>70</v>
      </c>
      <c r="B50" s="173" t="e">
        <f>NA()</f>
        <v>#N/A</v>
      </c>
      <c r="C50" s="173">
        <f>IF(ISNUMBER('実質公債費比率（分子）の構造'!K$53),'実質公債費比率（分子）の構造'!K$53,NA())</f>
        <v>531</v>
      </c>
      <c r="D50" s="173" t="e">
        <f>NA()</f>
        <v>#N/A</v>
      </c>
      <c r="E50" s="173" t="e">
        <f>NA()</f>
        <v>#N/A</v>
      </c>
      <c r="F50" s="173">
        <f>IF(ISNUMBER('実質公債費比率（分子）の構造'!L$53),'実質公債費比率（分子）の構造'!L$53,NA())</f>
        <v>660</v>
      </c>
      <c r="G50" s="173" t="e">
        <f>NA()</f>
        <v>#N/A</v>
      </c>
      <c r="H50" s="173" t="e">
        <f>NA()</f>
        <v>#N/A</v>
      </c>
      <c r="I50" s="173">
        <f>IF(ISNUMBER('実質公債費比率（分子）の構造'!M$53),'実質公債費比率（分子）の構造'!M$53,NA())</f>
        <v>733</v>
      </c>
      <c r="J50" s="173" t="e">
        <f>NA()</f>
        <v>#N/A</v>
      </c>
      <c r="K50" s="173" t="e">
        <f>NA()</f>
        <v>#N/A</v>
      </c>
      <c r="L50" s="173">
        <f>IF(ISNUMBER('実質公債費比率（分子）の構造'!N$53),'実質公債費比率（分子）の構造'!N$53,NA())</f>
        <v>599</v>
      </c>
      <c r="M50" s="173" t="e">
        <f>NA()</f>
        <v>#N/A</v>
      </c>
      <c r="N50" s="173" t="e">
        <f>NA()</f>
        <v>#N/A</v>
      </c>
      <c r="O50" s="173">
        <f>IF(ISNUMBER('実質公債費比率（分子）の構造'!O$53),'実質公債費比率（分子）の構造'!O$53,NA())</f>
        <v>661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23257</v>
      </c>
      <c r="E56" s="172"/>
      <c r="F56" s="172"/>
      <c r="G56" s="172">
        <f>'将来負担比率（分子）の構造'!J$52</f>
        <v>22721</v>
      </c>
      <c r="H56" s="172"/>
      <c r="I56" s="172"/>
      <c r="J56" s="172">
        <f>'将来負担比率（分子）の構造'!K$52</f>
        <v>23533</v>
      </c>
      <c r="K56" s="172"/>
      <c r="L56" s="172"/>
      <c r="M56" s="172">
        <f>'将来負担比率（分子）の構造'!L$52</f>
        <v>22737</v>
      </c>
      <c r="N56" s="172"/>
      <c r="O56" s="172"/>
      <c r="P56" s="172">
        <f>'将来負担比率（分子）の構造'!M$52</f>
        <v>21735</v>
      </c>
    </row>
    <row r="57" spans="1:16" x14ac:dyDescent="0.15">
      <c r="A57" s="172" t="s">
        <v>41</v>
      </c>
      <c r="B57" s="172"/>
      <c r="C57" s="172"/>
      <c r="D57" s="172">
        <f>'将来負担比率（分子）の構造'!I$51</f>
        <v>539</v>
      </c>
      <c r="E57" s="172"/>
      <c r="F57" s="172"/>
      <c r="G57" s="172">
        <f>'将来負担比率（分子）の構造'!J$51</f>
        <v>766</v>
      </c>
      <c r="H57" s="172"/>
      <c r="I57" s="172"/>
      <c r="J57" s="172">
        <f>'将来負担比率（分子）の構造'!K$51</f>
        <v>712</v>
      </c>
      <c r="K57" s="172"/>
      <c r="L57" s="172"/>
      <c r="M57" s="172">
        <f>'将来負担比率（分子）の構造'!L$51</f>
        <v>776</v>
      </c>
      <c r="N57" s="172"/>
      <c r="O57" s="172"/>
      <c r="P57" s="172">
        <f>'将来負担比率（分子）の構造'!M$51</f>
        <v>849</v>
      </c>
    </row>
    <row r="58" spans="1:16" x14ac:dyDescent="0.15">
      <c r="A58" s="172" t="s">
        <v>40</v>
      </c>
      <c r="B58" s="172"/>
      <c r="C58" s="172"/>
      <c r="D58" s="172">
        <f>'将来負担比率（分子）の構造'!I$50</f>
        <v>7943</v>
      </c>
      <c r="E58" s="172"/>
      <c r="F58" s="172"/>
      <c r="G58" s="172">
        <f>'将来負担比率（分子）の構造'!J$50</f>
        <v>7010</v>
      </c>
      <c r="H58" s="172"/>
      <c r="I58" s="172"/>
      <c r="J58" s="172">
        <f>'将来負担比率（分子）の構造'!K$50</f>
        <v>5075</v>
      </c>
      <c r="K58" s="172"/>
      <c r="L58" s="172"/>
      <c r="M58" s="172">
        <f>'将来負担比率（分子）の構造'!L$50</f>
        <v>5331</v>
      </c>
      <c r="N58" s="172"/>
      <c r="O58" s="172"/>
      <c r="P58" s="172">
        <f>'将来負担比率（分子）の構造'!M$50</f>
        <v>6332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974</v>
      </c>
      <c r="C62" s="172"/>
      <c r="D62" s="172"/>
      <c r="E62" s="172">
        <f>'将来負担比率（分子）の構造'!J$45</f>
        <v>617</v>
      </c>
      <c r="F62" s="172"/>
      <c r="G62" s="172"/>
      <c r="H62" s="172">
        <f>'将来負担比率（分子）の構造'!K$45</f>
        <v>646</v>
      </c>
      <c r="I62" s="172"/>
      <c r="J62" s="172"/>
      <c r="K62" s="172">
        <f>'将来負担比率（分子）の構造'!L$45</f>
        <v>689</v>
      </c>
      <c r="L62" s="172"/>
      <c r="M62" s="172"/>
      <c r="N62" s="172">
        <f>'将来負担比率（分子）の構造'!M$45</f>
        <v>1231</v>
      </c>
      <c r="O62" s="172"/>
      <c r="P62" s="172"/>
    </row>
    <row r="63" spans="1:16" x14ac:dyDescent="0.15">
      <c r="A63" s="172" t="s">
        <v>33</v>
      </c>
      <c r="B63" s="172">
        <f>'将来負担比率（分子）の構造'!I$44</f>
        <v>1092</v>
      </c>
      <c r="C63" s="172"/>
      <c r="D63" s="172"/>
      <c r="E63" s="172">
        <f>'将来負担比率（分子）の構造'!J$44</f>
        <v>1198</v>
      </c>
      <c r="F63" s="172"/>
      <c r="G63" s="172"/>
      <c r="H63" s="172">
        <f>'将来負担比率（分子）の構造'!K$44</f>
        <v>1113</v>
      </c>
      <c r="I63" s="172"/>
      <c r="J63" s="172"/>
      <c r="K63" s="172">
        <f>'将来負担比率（分子）の構造'!L$44</f>
        <v>1010</v>
      </c>
      <c r="L63" s="172"/>
      <c r="M63" s="172"/>
      <c r="N63" s="172">
        <f>'将来負担比率（分子）の構造'!M$44</f>
        <v>941</v>
      </c>
      <c r="O63" s="172"/>
      <c r="P63" s="172"/>
    </row>
    <row r="64" spans="1:16" x14ac:dyDescent="0.15">
      <c r="A64" s="172" t="s">
        <v>32</v>
      </c>
      <c r="B64" s="172">
        <f>'将来負担比率（分子）の構造'!I$43</f>
        <v>4086</v>
      </c>
      <c r="C64" s="172"/>
      <c r="D64" s="172"/>
      <c r="E64" s="172">
        <f>'将来負担比率（分子）の構造'!J$43</f>
        <v>3620</v>
      </c>
      <c r="F64" s="172"/>
      <c r="G64" s="172"/>
      <c r="H64" s="172">
        <f>'将来負担比率（分子）の構造'!K$43</f>
        <v>3511</v>
      </c>
      <c r="I64" s="172"/>
      <c r="J64" s="172"/>
      <c r="K64" s="172">
        <f>'将来負担比率（分子）の構造'!L$43</f>
        <v>3195</v>
      </c>
      <c r="L64" s="172"/>
      <c r="M64" s="172"/>
      <c r="N64" s="172">
        <f>'将来負担比率（分子）の構造'!M$43</f>
        <v>2831</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26287</v>
      </c>
      <c r="C66" s="172"/>
      <c r="D66" s="172"/>
      <c r="E66" s="172">
        <f>'将来負担比率（分子）の構造'!J$41</f>
        <v>26357</v>
      </c>
      <c r="F66" s="172"/>
      <c r="G66" s="172"/>
      <c r="H66" s="172">
        <f>'将来負担比率（分子）の構造'!K$41</f>
        <v>27757</v>
      </c>
      <c r="I66" s="172"/>
      <c r="J66" s="172"/>
      <c r="K66" s="172">
        <f>'将来負担比率（分子）の構造'!L$41</f>
        <v>27229</v>
      </c>
      <c r="L66" s="172"/>
      <c r="M66" s="172"/>
      <c r="N66" s="172">
        <f>'将来負担比率（分子）の構造'!M$41</f>
        <v>26296</v>
      </c>
      <c r="O66" s="172"/>
      <c r="P66" s="172"/>
    </row>
    <row r="67" spans="1:16" x14ac:dyDescent="0.15">
      <c r="A67" s="172" t="s">
        <v>74</v>
      </c>
      <c r="B67" s="172" t="e">
        <f>NA()</f>
        <v>#N/A</v>
      </c>
      <c r="C67" s="172">
        <f>IF(ISNUMBER('将来負担比率（分子）の構造'!I$53), IF('将来負担比率（分子）の構造'!I$53 &lt; 0, 0, '将来負担比率（分子）の構造'!I$53), NA())</f>
        <v>699</v>
      </c>
      <c r="D67" s="172" t="e">
        <f>NA()</f>
        <v>#N/A</v>
      </c>
      <c r="E67" s="172" t="e">
        <f>NA()</f>
        <v>#N/A</v>
      </c>
      <c r="F67" s="172">
        <f>IF(ISNUMBER('将来負担比率（分子）の構造'!J$53), IF('将来負担比率（分子）の構造'!J$53 &lt; 0, 0, '将来負担比率（分子）の構造'!J$53), NA())</f>
        <v>1297</v>
      </c>
      <c r="G67" s="172" t="e">
        <f>NA()</f>
        <v>#N/A</v>
      </c>
      <c r="H67" s="172" t="e">
        <f>NA()</f>
        <v>#N/A</v>
      </c>
      <c r="I67" s="172">
        <f>IF(ISNUMBER('将来負担比率（分子）の構造'!K$53), IF('将来負担比率（分子）の構造'!K$53 &lt; 0, 0, '将来負担比率（分子）の構造'!K$53), NA())</f>
        <v>3708</v>
      </c>
      <c r="J67" s="172" t="e">
        <f>NA()</f>
        <v>#N/A</v>
      </c>
      <c r="K67" s="172" t="e">
        <f>NA()</f>
        <v>#N/A</v>
      </c>
      <c r="L67" s="172">
        <f>IF(ISNUMBER('将来負担比率（分子）の構造'!L$53), IF('将来負担比率（分子）の構造'!L$53 &lt; 0, 0, '将来負担比率（分子）の構造'!L$53), NA())</f>
        <v>3280</v>
      </c>
      <c r="M67" s="172" t="e">
        <f>NA()</f>
        <v>#N/A</v>
      </c>
      <c r="N67" s="172" t="e">
        <f>NA()</f>
        <v>#N/A</v>
      </c>
      <c r="O67" s="172">
        <f>IF(ISNUMBER('将来負担比率（分子）の構造'!M$53), IF('将来負担比率（分子）の構造'!M$53 &lt; 0, 0, '将来負担比率（分子）の構造'!M$53), NA())</f>
        <v>2383</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1054</v>
      </c>
      <c r="C72" s="176">
        <f>基金残高に係る経年分析!G55</f>
        <v>1304</v>
      </c>
      <c r="D72" s="176">
        <f>基金残高に係る経年分析!H55</f>
        <v>1554</v>
      </c>
    </row>
    <row r="73" spans="1:16" x14ac:dyDescent="0.15">
      <c r="A73" s="175" t="s">
        <v>77</v>
      </c>
      <c r="B73" s="176">
        <f>基金残高に係る経年分析!F56</f>
        <v>765</v>
      </c>
      <c r="C73" s="176">
        <f>基金残高に係る経年分析!G56</f>
        <v>766</v>
      </c>
      <c r="D73" s="176">
        <f>基金残高に係る経年分析!H56</f>
        <v>1426</v>
      </c>
    </row>
    <row r="74" spans="1:16" x14ac:dyDescent="0.15">
      <c r="A74" s="175" t="s">
        <v>78</v>
      </c>
      <c r="B74" s="176">
        <f>基金残高に係る経年分析!F57</f>
        <v>6106</v>
      </c>
      <c r="C74" s="176">
        <f>基金残高に係る経年分析!G57</f>
        <v>5982</v>
      </c>
      <c r="D74" s="176">
        <f>基金残高に係る経年分析!H57</f>
        <v>6267</v>
      </c>
    </row>
  </sheetData>
  <sheetProtection algorithmName="SHA-512" hashValue="bgzxs9RA8ZjOYqUBMljUmHTh3V17+iw9HJu+7PoC8qVMaqST29rpktC5jVZ9racbFikDDYxxt7k+fgu9L/5Yyw==" saltValue="uxmaOwMeUWQLau0q90os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213</v>
      </c>
      <c r="DI1" s="748"/>
      <c r="DJ1" s="748"/>
      <c r="DK1" s="748"/>
      <c r="DL1" s="748"/>
      <c r="DM1" s="748"/>
      <c r="DN1" s="749"/>
      <c r="DO1" s="212"/>
      <c r="DP1" s="747" t="s">
        <v>214</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9" t="s">
        <v>216</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217</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732" t="s">
        <v>218</v>
      </c>
      <c r="CE3" s="733"/>
      <c r="CF3" s="733"/>
      <c r="CG3" s="733"/>
      <c r="CH3" s="733"/>
      <c r="CI3" s="733"/>
      <c r="CJ3" s="733"/>
      <c r="CK3" s="733"/>
      <c r="CL3" s="733"/>
      <c r="CM3" s="733"/>
      <c r="CN3" s="733"/>
      <c r="CO3" s="733"/>
      <c r="CP3" s="733"/>
      <c r="CQ3" s="733"/>
      <c r="CR3" s="733"/>
      <c r="CS3" s="733"/>
      <c r="CT3" s="733"/>
      <c r="CU3" s="733"/>
      <c r="CV3" s="733"/>
      <c r="CW3" s="733"/>
      <c r="CX3" s="733"/>
      <c r="CY3" s="733"/>
      <c r="CZ3" s="733"/>
      <c r="DA3" s="733"/>
      <c r="DB3" s="733"/>
      <c r="DC3" s="733"/>
      <c r="DD3" s="733"/>
      <c r="DE3" s="733"/>
      <c r="DF3" s="733"/>
      <c r="DG3" s="733"/>
      <c r="DH3" s="733"/>
      <c r="DI3" s="733"/>
      <c r="DJ3" s="733"/>
      <c r="DK3" s="733"/>
      <c r="DL3" s="733"/>
      <c r="DM3" s="733"/>
      <c r="DN3" s="733"/>
      <c r="DO3" s="733"/>
      <c r="DP3" s="733"/>
      <c r="DQ3" s="733"/>
      <c r="DR3" s="733"/>
      <c r="DS3" s="733"/>
      <c r="DT3" s="733"/>
      <c r="DU3" s="733"/>
      <c r="DV3" s="733"/>
      <c r="DW3" s="733"/>
      <c r="DX3" s="733"/>
      <c r="DY3" s="733"/>
      <c r="DZ3" s="733"/>
      <c r="EA3" s="733"/>
      <c r="EB3" s="733"/>
      <c r="EC3" s="734"/>
    </row>
    <row r="4" spans="2:143" ht="11.25" customHeight="1" x14ac:dyDescent="0.15">
      <c r="B4" s="689" t="s">
        <v>1</v>
      </c>
      <c r="C4" s="690"/>
      <c r="D4" s="690"/>
      <c r="E4" s="690"/>
      <c r="F4" s="690"/>
      <c r="G4" s="690"/>
      <c r="H4" s="690"/>
      <c r="I4" s="690"/>
      <c r="J4" s="690"/>
      <c r="K4" s="690"/>
      <c r="L4" s="690"/>
      <c r="M4" s="690"/>
      <c r="N4" s="690"/>
      <c r="O4" s="690"/>
      <c r="P4" s="690"/>
      <c r="Q4" s="691"/>
      <c r="R4" s="689" t="s">
        <v>219</v>
      </c>
      <c r="S4" s="690"/>
      <c r="T4" s="690"/>
      <c r="U4" s="690"/>
      <c r="V4" s="690"/>
      <c r="W4" s="690"/>
      <c r="X4" s="690"/>
      <c r="Y4" s="691"/>
      <c r="Z4" s="689" t="s">
        <v>220</v>
      </c>
      <c r="AA4" s="690"/>
      <c r="AB4" s="690"/>
      <c r="AC4" s="691"/>
      <c r="AD4" s="689" t="s">
        <v>221</v>
      </c>
      <c r="AE4" s="690"/>
      <c r="AF4" s="690"/>
      <c r="AG4" s="690"/>
      <c r="AH4" s="690"/>
      <c r="AI4" s="690"/>
      <c r="AJ4" s="690"/>
      <c r="AK4" s="691"/>
      <c r="AL4" s="689" t="s">
        <v>220</v>
      </c>
      <c r="AM4" s="690"/>
      <c r="AN4" s="690"/>
      <c r="AO4" s="691"/>
      <c r="AP4" s="750" t="s">
        <v>222</v>
      </c>
      <c r="AQ4" s="750"/>
      <c r="AR4" s="750"/>
      <c r="AS4" s="750"/>
      <c r="AT4" s="750"/>
      <c r="AU4" s="750"/>
      <c r="AV4" s="750"/>
      <c r="AW4" s="750"/>
      <c r="AX4" s="750"/>
      <c r="AY4" s="750"/>
      <c r="AZ4" s="750"/>
      <c r="BA4" s="750"/>
      <c r="BB4" s="750"/>
      <c r="BC4" s="750"/>
      <c r="BD4" s="750"/>
      <c r="BE4" s="750"/>
      <c r="BF4" s="750"/>
      <c r="BG4" s="750" t="s">
        <v>223</v>
      </c>
      <c r="BH4" s="750"/>
      <c r="BI4" s="750"/>
      <c r="BJ4" s="750"/>
      <c r="BK4" s="750"/>
      <c r="BL4" s="750"/>
      <c r="BM4" s="750"/>
      <c r="BN4" s="750"/>
      <c r="BO4" s="750" t="s">
        <v>220</v>
      </c>
      <c r="BP4" s="750"/>
      <c r="BQ4" s="750"/>
      <c r="BR4" s="750"/>
      <c r="BS4" s="750" t="s">
        <v>224</v>
      </c>
      <c r="BT4" s="750"/>
      <c r="BU4" s="750"/>
      <c r="BV4" s="750"/>
      <c r="BW4" s="750"/>
      <c r="BX4" s="750"/>
      <c r="BY4" s="750"/>
      <c r="BZ4" s="750"/>
      <c r="CA4" s="750"/>
      <c r="CB4" s="750"/>
      <c r="CD4" s="732" t="s">
        <v>225</v>
      </c>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733"/>
      <c r="EB4" s="733"/>
      <c r="EC4" s="734"/>
    </row>
    <row r="5" spans="2:143" s="361" customFormat="1" ht="11.25" customHeight="1" x14ac:dyDescent="0.15">
      <c r="B5" s="698" t="s">
        <v>226</v>
      </c>
      <c r="C5" s="699"/>
      <c r="D5" s="699"/>
      <c r="E5" s="699"/>
      <c r="F5" s="699"/>
      <c r="G5" s="699"/>
      <c r="H5" s="699"/>
      <c r="I5" s="699"/>
      <c r="J5" s="699"/>
      <c r="K5" s="699"/>
      <c r="L5" s="699"/>
      <c r="M5" s="699"/>
      <c r="N5" s="699"/>
      <c r="O5" s="699"/>
      <c r="P5" s="699"/>
      <c r="Q5" s="700"/>
      <c r="R5" s="683">
        <v>2232481</v>
      </c>
      <c r="S5" s="684"/>
      <c r="T5" s="684"/>
      <c r="U5" s="684"/>
      <c r="V5" s="684"/>
      <c r="W5" s="684"/>
      <c r="X5" s="684"/>
      <c r="Y5" s="727"/>
      <c r="Z5" s="745">
        <v>9.1</v>
      </c>
      <c r="AA5" s="745"/>
      <c r="AB5" s="745"/>
      <c r="AC5" s="745"/>
      <c r="AD5" s="746">
        <v>2207760</v>
      </c>
      <c r="AE5" s="746"/>
      <c r="AF5" s="746"/>
      <c r="AG5" s="746"/>
      <c r="AH5" s="746"/>
      <c r="AI5" s="746"/>
      <c r="AJ5" s="746"/>
      <c r="AK5" s="746"/>
      <c r="AL5" s="728">
        <v>17.5</v>
      </c>
      <c r="AM5" s="703"/>
      <c r="AN5" s="703"/>
      <c r="AO5" s="729"/>
      <c r="AP5" s="698" t="s">
        <v>227</v>
      </c>
      <c r="AQ5" s="699"/>
      <c r="AR5" s="699"/>
      <c r="AS5" s="699"/>
      <c r="AT5" s="699"/>
      <c r="AU5" s="699"/>
      <c r="AV5" s="699"/>
      <c r="AW5" s="699"/>
      <c r="AX5" s="699"/>
      <c r="AY5" s="699"/>
      <c r="AZ5" s="699"/>
      <c r="BA5" s="699"/>
      <c r="BB5" s="699"/>
      <c r="BC5" s="699"/>
      <c r="BD5" s="699"/>
      <c r="BE5" s="699"/>
      <c r="BF5" s="700"/>
      <c r="BG5" s="630">
        <v>2230347</v>
      </c>
      <c r="BH5" s="631"/>
      <c r="BI5" s="631"/>
      <c r="BJ5" s="631"/>
      <c r="BK5" s="631"/>
      <c r="BL5" s="631"/>
      <c r="BM5" s="631"/>
      <c r="BN5" s="632"/>
      <c r="BO5" s="657">
        <v>99.9</v>
      </c>
      <c r="BP5" s="657"/>
      <c r="BQ5" s="657"/>
      <c r="BR5" s="657"/>
      <c r="BS5" s="658" t="s">
        <v>127</v>
      </c>
      <c r="BT5" s="658"/>
      <c r="BU5" s="658"/>
      <c r="BV5" s="658"/>
      <c r="BW5" s="658"/>
      <c r="BX5" s="658"/>
      <c r="BY5" s="658"/>
      <c r="BZ5" s="658"/>
      <c r="CA5" s="658"/>
      <c r="CB5" s="716"/>
      <c r="CD5" s="732" t="s">
        <v>222</v>
      </c>
      <c r="CE5" s="733"/>
      <c r="CF5" s="733"/>
      <c r="CG5" s="733"/>
      <c r="CH5" s="733"/>
      <c r="CI5" s="733"/>
      <c r="CJ5" s="733"/>
      <c r="CK5" s="733"/>
      <c r="CL5" s="733"/>
      <c r="CM5" s="733"/>
      <c r="CN5" s="733"/>
      <c r="CO5" s="733"/>
      <c r="CP5" s="733"/>
      <c r="CQ5" s="734"/>
      <c r="CR5" s="732" t="s">
        <v>228</v>
      </c>
      <c r="CS5" s="733"/>
      <c r="CT5" s="733"/>
      <c r="CU5" s="733"/>
      <c r="CV5" s="733"/>
      <c r="CW5" s="733"/>
      <c r="CX5" s="733"/>
      <c r="CY5" s="734"/>
      <c r="CZ5" s="732" t="s">
        <v>220</v>
      </c>
      <c r="DA5" s="733"/>
      <c r="DB5" s="733"/>
      <c r="DC5" s="734"/>
      <c r="DD5" s="732" t="s">
        <v>229</v>
      </c>
      <c r="DE5" s="733"/>
      <c r="DF5" s="733"/>
      <c r="DG5" s="733"/>
      <c r="DH5" s="733"/>
      <c r="DI5" s="733"/>
      <c r="DJ5" s="733"/>
      <c r="DK5" s="733"/>
      <c r="DL5" s="733"/>
      <c r="DM5" s="733"/>
      <c r="DN5" s="733"/>
      <c r="DO5" s="733"/>
      <c r="DP5" s="734"/>
      <c r="DQ5" s="732" t="s">
        <v>230</v>
      </c>
      <c r="DR5" s="733"/>
      <c r="DS5" s="733"/>
      <c r="DT5" s="733"/>
      <c r="DU5" s="733"/>
      <c r="DV5" s="733"/>
      <c r="DW5" s="733"/>
      <c r="DX5" s="733"/>
      <c r="DY5" s="733"/>
      <c r="DZ5" s="733"/>
      <c r="EA5" s="733"/>
      <c r="EB5" s="733"/>
      <c r="EC5" s="734"/>
    </row>
    <row r="6" spans="2:143" ht="11.25" customHeight="1" x14ac:dyDescent="0.15">
      <c r="B6" s="627" t="s">
        <v>231</v>
      </c>
      <c r="C6" s="628"/>
      <c r="D6" s="628"/>
      <c r="E6" s="628"/>
      <c r="F6" s="628"/>
      <c r="G6" s="628"/>
      <c r="H6" s="628"/>
      <c r="I6" s="628"/>
      <c r="J6" s="628"/>
      <c r="K6" s="628"/>
      <c r="L6" s="628"/>
      <c r="M6" s="628"/>
      <c r="N6" s="628"/>
      <c r="O6" s="628"/>
      <c r="P6" s="628"/>
      <c r="Q6" s="629"/>
      <c r="R6" s="630">
        <v>293643</v>
      </c>
      <c r="S6" s="631"/>
      <c r="T6" s="631"/>
      <c r="U6" s="631"/>
      <c r="V6" s="631"/>
      <c r="W6" s="631"/>
      <c r="X6" s="631"/>
      <c r="Y6" s="632"/>
      <c r="Z6" s="657">
        <v>1.2</v>
      </c>
      <c r="AA6" s="657"/>
      <c r="AB6" s="657"/>
      <c r="AC6" s="657"/>
      <c r="AD6" s="658">
        <v>293643</v>
      </c>
      <c r="AE6" s="658"/>
      <c r="AF6" s="658"/>
      <c r="AG6" s="658"/>
      <c r="AH6" s="658"/>
      <c r="AI6" s="658"/>
      <c r="AJ6" s="658"/>
      <c r="AK6" s="658"/>
      <c r="AL6" s="633">
        <v>2.2999999999999998</v>
      </c>
      <c r="AM6" s="634"/>
      <c r="AN6" s="634"/>
      <c r="AO6" s="659"/>
      <c r="AP6" s="627" t="s">
        <v>232</v>
      </c>
      <c r="AQ6" s="628"/>
      <c r="AR6" s="628"/>
      <c r="AS6" s="628"/>
      <c r="AT6" s="628"/>
      <c r="AU6" s="628"/>
      <c r="AV6" s="628"/>
      <c r="AW6" s="628"/>
      <c r="AX6" s="628"/>
      <c r="AY6" s="628"/>
      <c r="AZ6" s="628"/>
      <c r="BA6" s="628"/>
      <c r="BB6" s="628"/>
      <c r="BC6" s="628"/>
      <c r="BD6" s="628"/>
      <c r="BE6" s="628"/>
      <c r="BF6" s="629"/>
      <c r="BG6" s="630">
        <v>2230347</v>
      </c>
      <c r="BH6" s="631"/>
      <c r="BI6" s="631"/>
      <c r="BJ6" s="631"/>
      <c r="BK6" s="631"/>
      <c r="BL6" s="631"/>
      <c r="BM6" s="631"/>
      <c r="BN6" s="632"/>
      <c r="BO6" s="657">
        <v>99.9</v>
      </c>
      <c r="BP6" s="657"/>
      <c r="BQ6" s="657"/>
      <c r="BR6" s="657"/>
      <c r="BS6" s="658" t="s">
        <v>127</v>
      </c>
      <c r="BT6" s="658"/>
      <c r="BU6" s="658"/>
      <c r="BV6" s="658"/>
      <c r="BW6" s="658"/>
      <c r="BX6" s="658"/>
      <c r="BY6" s="658"/>
      <c r="BZ6" s="658"/>
      <c r="CA6" s="658"/>
      <c r="CB6" s="716"/>
      <c r="CD6" s="686" t="s">
        <v>233</v>
      </c>
      <c r="CE6" s="687"/>
      <c r="CF6" s="687"/>
      <c r="CG6" s="687"/>
      <c r="CH6" s="687"/>
      <c r="CI6" s="687"/>
      <c r="CJ6" s="687"/>
      <c r="CK6" s="687"/>
      <c r="CL6" s="687"/>
      <c r="CM6" s="687"/>
      <c r="CN6" s="687"/>
      <c r="CO6" s="687"/>
      <c r="CP6" s="687"/>
      <c r="CQ6" s="688"/>
      <c r="CR6" s="630">
        <v>137503</v>
      </c>
      <c r="CS6" s="631"/>
      <c r="CT6" s="631"/>
      <c r="CU6" s="631"/>
      <c r="CV6" s="631"/>
      <c r="CW6" s="631"/>
      <c r="CX6" s="631"/>
      <c r="CY6" s="632"/>
      <c r="CZ6" s="728">
        <v>0.6</v>
      </c>
      <c r="DA6" s="703"/>
      <c r="DB6" s="703"/>
      <c r="DC6" s="731"/>
      <c r="DD6" s="636" t="s">
        <v>127</v>
      </c>
      <c r="DE6" s="631"/>
      <c r="DF6" s="631"/>
      <c r="DG6" s="631"/>
      <c r="DH6" s="631"/>
      <c r="DI6" s="631"/>
      <c r="DJ6" s="631"/>
      <c r="DK6" s="631"/>
      <c r="DL6" s="631"/>
      <c r="DM6" s="631"/>
      <c r="DN6" s="631"/>
      <c r="DO6" s="631"/>
      <c r="DP6" s="632"/>
      <c r="DQ6" s="636">
        <v>137359</v>
      </c>
      <c r="DR6" s="631"/>
      <c r="DS6" s="631"/>
      <c r="DT6" s="631"/>
      <c r="DU6" s="631"/>
      <c r="DV6" s="631"/>
      <c r="DW6" s="631"/>
      <c r="DX6" s="631"/>
      <c r="DY6" s="631"/>
      <c r="DZ6" s="631"/>
      <c r="EA6" s="631"/>
      <c r="EB6" s="631"/>
      <c r="EC6" s="674"/>
    </row>
    <row r="7" spans="2:143" ht="11.25" customHeight="1" x14ac:dyDescent="0.15">
      <c r="B7" s="627" t="s">
        <v>234</v>
      </c>
      <c r="C7" s="628"/>
      <c r="D7" s="628"/>
      <c r="E7" s="628"/>
      <c r="F7" s="628"/>
      <c r="G7" s="628"/>
      <c r="H7" s="628"/>
      <c r="I7" s="628"/>
      <c r="J7" s="628"/>
      <c r="K7" s="628"/>
      <c r="L7" s="628"/>
      <c r="M7" s="628"/>
      <c r="N7" s="628"/>
      <c r="O7" s="628"/>
      <c r="P7" s="628"/>
      <c r="Q7" s="629"/>
      <c r="R7" s="630">
        <v>1075</v>
      </c>
      <c r="S7" s="631"/>
      <c r="T7" s="631"/>
      <c r="U7" s="631"/>
      <c r="V7" s="631"/>
      <c r="W7" s="631"/>
      <c r="X7" s="631"/>
      <c r="Y7" s="632"/>
      <c r="Z7" s="657">
        <v>0</v>
      </c>
      <c r="AA7" s="657"/>
      <c r="AB7" s="657"/>
      <c r="AC7" s="657"/>
      <c r="AD7" s="658">
        <v>1075</v>
      </c>
      <c r="AE7" s="658"/>
      <c r="AF7" s="658"/>
      <c r="AG7" s="658"/>
      <c r="AH7" s="658"/>
      <c r="AI7" s="658"/>
      <c r="AJ7" s="658"/>
      <c r="AK7" s="658"/>
      <c r="AL7" s="633">
        <v>0</v>
      </c>
      <c r="AM7" s="634"/>
      <c r="AN7" s="634"/>
      <c r="AO7" s="659"/>
      <c r="AP7" s="627" t="s">
        <v>235</v>
      </c>
      <c r="AQ7" s="628"/>
      <c r="AR7" s="628"/>
      <c r="AS7" s="628"/>
      <c r="AT7" s="628"/>
      <c r="AU7" s="628"/>
      <c r="AV7" s="628"/>
      <c r="AW7" s="628"/>
      <c r="AX7" s="628"/>
      <c r="AY7" s="628"/>
      <c r="AZ7" s="628"/>
      <c r="BA7" s="628"/>
      <c r="BB7" s="628"/>
      <c r="BC7" s="628"/>
      <c r="BD7" s="628"/>
      <c r="BE7" s="628"/>
      <c r="BF7" s="629"/>
      <c r="BG7" s="630">
        <v>911633</v>
      </c>
      <c r="BH7" s="631"/>
      <c r="BI7" s="631"/>
      <c r="BJ7" s="631"/>
      <c r="BK7" s="631"/>
      <c r="BL7" s="631"/>
      <c r="BM7" s="631"/>
      <c r="BN7" s="632"/>
      <c r="BO7" s="657">
        <v>40.799999999999997</v>
      </c>
      <c r="BP7" s="657"/>
      <c r="BQ7" s="657"/>
      <c r="BR7" s="657"/>
      <c r="BS7" s="658" t="s">
        <v>127</v>
      </c>
      <c r="BT7" s="658"/>
      <c r="BU7" s="658"/>
      <c r="BV7" s="658"/>
      <c r="BW7" s="658"/>
      <c r="BX7" s="658"/>
      <c r="BY7" s="658"/>
      <c r="BZ7" s="658"/>
      <c r="CA7" s="658"/>
      <c r="CB7" s="716"/>
      <c r="CD7" s="664" t="s">
        <v>236</v>
      </c>
      <c r="CE7" s="665"/>
      <c r="CF7" s="665"/>
      <c r="CG7" s="665"/>
      <c r="CH7" s="665"/>
      <c r="CI7" s="665"/>
      <c r="CJ7" s="665"/>
      <c r="CK7" s="665"/>
      <c r="CL7" s="665"/>
      <c r="CM7" s="665"/>
      <c r="CN7" s="665"/>
      <c r="CO7" s="665"/>
      <c r="CP7" s="665"/>
      <c r="CQ7" s="666"/>
      <c r="CR7" s="630">
        <v>3901334</v>
      </c>
      <c r="CS7" s="631"/>
      <c r="CT7" s="631"/>
      <c r="CU7" s="631"/>
      <c r="CV7" s="631"/>
      <c r="CW7" s="631"/>
      <c r="CX7" s="631"/>
      <c r="CY7" s="632"/>
      <c r="CZ7" s="657">
        <v>16.399999999999999</v>
      </c>
      <c r="DA7" s="657"/>
      <c r="DB7" s="657"/>
      <c r="DC7" s="657"/>
      <c r="DD7" s="636">
        <v>63270</v>
      </c>
      <c r="DE7" s="631"/>
      <c r="DF7" s="631"/>
      <c r="DG7" s="631"/>
      <c r="DH7" s="631"/>
      <c r="DI7" s="631"/>
      <c r="DJ7" s="631"/>
      <c r="DK7" s="631"/>
      <c r="DL7" s="631"/>
      <c r="DM7" s="631"/>
      <c r="DN7" s="631"/>
      <c r="DO7" s="631"/>
      <c r="DP7" s="632"/>
      <c r="DQ7" s="636">
        <v>2667363</v>
      </c>
      <c r="DR7" s="631"/>
      <c r="DS7" s="631"/>
      <c r="DT7" s="631"/>
      <c r="DU7" s="631"/>
      <c r="DV7" s="631"/>
      <c r="DW7" s="631"/>
      <c r="DX7" s="631"/>
      <c r="DY7" s="631"/>
      <c r="DZ7" s="631"/>
      <c r="EA7" s="631"/>
      <c r="EB7" s="631"/>
      <c r="EC7" s="674"/>
    </row>
    <row r="8" spans="2:143" ht="11.25" customHeight="1" x14ac:dyDescent="0.15">
      <c r="B8" s="627" t="s">
        <v>237</v>
      </c>
      <c r="C8" s="628"/>
      <c r="D8" s="628"/>
      <c r="E8" s="628"/>
      <c r="F8" s="628"/>
      <c r="G8" s="628"/>
      <c r="H8" s="628"/>
      <c r="I8" s="628"/>
      <c r="J8" s="628"/>
      <c r="K8" s="628"/>
      <c r="L8" s="628"/>
      <c r="M8" s="628"/>
      <c r="N8" s="628"/>
      <c r="O8" s="628"/>
      <c r="P8" s="628"/>
      <c r="Q8" s="629"/>
      <c r="R8" s="630">
        <v>8159</v>
      </c>
      <c r="S8" s="631"/>
      <c r="T8" s="631"/>
      <c r="U8" s="631"/>
      <c r="V8" s="631"/>
      <c r="W8" s="631"/>
      <c r="X8" s="631"/>
      <c r="Y8" s="632"/>
      <c r="Z8" s="657">
        <v>0</v>
      </c>
      <c r="AA8" s="657"/>
      <c r="AB8" s="657"/>
      <c r="AC8" s="657"/>
      <c r="AD8" s="658">
        <v>8159</v>
      </c>
      <c r="AE8" s="658"/>
      <c r="AF8" s="658"/>
      <c r="AG8" s="658"/>
      <c r="AH8" s="658"/>
      <c r="AI8" s="658"/>
      <c r="AJ8" s="658"/>
      <c r="AK8" s="658"/>
      <c r="AL8" s="633">
        <v>0.1</v>
      </c>
      <c r="AM8" s="634"/>
      <c r="AN8" s="634"/>
      <c r="AO8" s="659"/>
      <c r="AP8" s="627" t="s">
        <v>238</v>
      </c>
      <c r="AQ8" s="628"/>
      <c r="AR8" s="628"/>
      <c r="AS8" s="628"/>
      <c r="AT8" s="628"/>
      <c r="AU8" s="628"/>
      <c r="AV8" s="628"/>
      <c r="AW8" s="628"/>
      <c r="AX8" s="628"/>
      <c r="AY8" s="628"/>
      <c r="AZ8" s="628"/>
      <c r="BA8" s="628"/>
      <c r="BB8" s="628"/>
      <c r="BC8" s="628"/>
      <c r="BD8" s="628"/>
      <c r="BE8" s="628"/>
      <c r="BF8" s="629"/>
      <c r="BG8" s="630">
        <v>38646</v>
      </c>
      <c r="BH8" s="631"/>
      <c r="BI8" s="631"/>
      <c r="BJ8" s="631"/>
      <c r="BK8" s="631"/>
      <c r="BL8" s="631"/>
      <c r="BM8" s="631"/>
      <c r="BN8" s="632"/>
      <c r="BO8" s="657">
        <v>1.7</v>
      </c>
      <c r="BP8" s="657"/>
      <c r="BQ8" s="657"/>
      <c r="BR8" s="657"/>
      <c r="BS8" s="658" t="s">
        <v>127</v>
      </c>
      <c r="BT8" s="658"/>
      <c r="BU8" s="658"/>
      <c r="BV8" s="658"/>
      <c r="BW8" s="658"/>
      <c r="BX8" s="658"/>
      <c r="BY8" s="658"/>
      <c r="BZ8" s="658"/>
      <c r="CA8" s="658"/>
      <c r="CB8" s="716"/>
      <c r="CD8" s="664" t="s">
        <v>239</v>
      </c>
      <c r="CE8" s="665"/>
      <c r="CF8" s="665"/>
      <c r="CG8" s="665"/>
      <c r="CH8" s="665"/>
      <c r="CI8" s="665"/>
      <c r="CJ8" s="665"/>
      <c r="CK8" s="665"/>
      <c r="CL8" s="665"/>
      <c r="CM8" s="665"/>
      <c r="CN8" s="665"/>
      <c r="CO8" s="665"/>
      <c r="CP8" s="665"/>
      <c r="CQ8" s="666"/>
      <c r="CR8" s="630">
        <v>6476093</v>
      </c>
      <c r="CS8" s="631"/>
      <c r="CT8" s="631"/>
      <c r="CU8" s="631"/>
      <c r="CV8" s="631"/>
      <c r="CW8" s="631"/>
      <c r="CX8" s="631"/>
      <c r="CY8" s="632"/>
      <c r="CZ8" s="657">
        <v>27.2</v>
      </c>
      <c r="DA8" s="657"/>
      <c r="DB8" s="657"/>
      <c r="DC8" s="657"/>
      <c r="DD8" s="636">
        <v>19031</v>
      </c>
      <c r="DE8" s="631"/>
      <c r="DF8" s="631"/>
      <c r="DG8" s="631"/>
      <c r="DH8" s="631"/>
      <c r="DI8" s="631"/>
      <c r="DJ8" s="631"/>
      <c r="DK8" s="631"/>
      <c r="DL8" s="631"/>
      <c r="DM8" s="631"/>
      <c r="DN8" s="631"/>
      <c r="DO8" s="631"/>
      <c r="DP8" s="632"/>
      <c r="DQ8" s="636">
        <v>3125568</v>
      </c>
      <c r="DR8" s="631"/>
      <c r="DS8" s="631"/>
      <c r="DT8" s="631"/>
      <c r="DU8" s="631"/>
      <c r="DV8" s="631"/>
      <c r="DW8" s="631"/>
      <c r="DX8" s="631"/>
      <c r="DY8" s="631"/>
      <c r="DZ8" s="631"/>
      <c r="EA8" s="631"/>
      <c r="EB8" s="631"/>
      <c r="EC8" s="674"/>
    </row>
    <row r="9" spans="2:143" ht="11.25" customHeight="1" x14ac:dyDescent="0.15">
      <c r="B9" s="627" t="s">
        <v>240</v>
      </c>
      <c r="C9" s="628"/>
      <c r="D9" s="628"/>
      <c r="E9" s="628"/>
      <c r="F9" s="628"/>
      <c r="G9" s="628"/>
      <c r="H9" s="628"/>
      <c r="I9" s="628"/>
      <c r="J9" s="628"/>
      <c r="K9" s="628"/>
      <c r="L9" s="628"/>
      <c r="M9" s="628"/>
      <c r="N9" s="628"/>
      <c r="O9" s="628"/>
      <c r="P9" s="628"/>
      <c r="Q9" s="629"/>
      <c r="R9" s="630">
        <v>10299</v>
      </c>
      <c r="S9" s="631"/>
      <c r="T9" s="631"/>
      <c r="U9" s="631"/>
      <c r="V9" s="631"/>
      <c r="W9" s="631"/>
      <c r="X9" s="631"/>
      <c r="Y9" s="632"/>
      <c r="Z9" s="657">
        <v>0</v>
      </c>
      <c r="AA9" s="657"/>
      <c r="AB9" s="657"/>
      <c r="AC9" s="657"/>
      <c r="AD9" s="658">
        <v>10299</v>
      </c>
      <c r="AE9" s="658"/>
      <c r="AF9" s="658"/>
      <c r="AG9" s="658"/>
      <c r="AH9" s="658"/>
      <c r="AI9" s="658"/>
      <c r="AJ9" s="658"/>
      <c r="AK9" s="658"/>
      <c r="AL9" s="633">
        <v>0.1</v>
      </c>
      <c r="AM9" s="634"/>
      <c r="AN9" s="634"/>
      <c r="AO9" s="659"/>
      <c r="AP9" s="627" t="s">
        <v>241</v>
      </c>
      <c r="AQ9" s="628"/>
      <c r="AR9" s="628"/>
      <c r="AS9" s="628"/>
      <c r="AT9" s="628"/>
      <c r="AU9" s="628"/>
      <c r="AV9" s="628"/>
      <c r="AW9" s="628"/>
      <c r="AX9" s="628"/>
      <c r="AY9" s="628"/>
      <c r="AZ9" s="628"/>
      <c r="BA9" s="628"/>
      <c r="BB9" s="628"/>
      <c r="BC9" s="628"/>
      <c r="BD9" s="628"/>
      <c r="BE9" s="628"/>
      <c r="BF9" s="629"/>
      <c r="BG9" s="630">
        <v>765577</v>
      </c>
      <c r="BH9" s="631"/>
      <c r="BI9" s="631"/>
      <c r="BJ9" s="631"/>
      <c r="BK9" s="631"/>
      <c r="BL9" s="631"/>
      <c r="BM9" s="631"/>
      <c r="BN9" s="632"/>
      <c r="BO9" s="657">
        <v>34.299999999999997</v>
      </c>
      <c r="BP9" s="657"/>
      <c r="BQ9" s="657"/>
      <c r="BR9" s="657"/>
      <c r="BS9" s="658" t="s">
        <v>127</v>
      </c>
      <c r="BT9" s="658"/>
      <c r="BU9" s="658"/>
      <c r="BV9" s="658"/>
      <c r="BW9" s="658"/>
      <c r="BX9" s="658"/>
      <c r="BY9" s="658"/>
      <c r="BZ9" s="658"/>
      <c r="CA9" s="658"/>
      <c r="CB9" s="716"/>
      <c r="CD9" s="664" t="s">
        <v>242</v>
      </c>
      <c r="CE9" s="665"/>
      <c r="CF9" s="665"/>
      <c r="CG9" s="665"/>
      <c r="CH9" s="665"/>
      <c r="CI9" s="665"/>
      <c r="CJ9" s="665"/>
      <c r="CK9" s="665"/>
      <c r="CL9" s="665"/>
      <c r="CM9" s="665"/>
      <c r="CN9" s="665"/>
      <c r="CO9" s="665"/>
      <c r="CP9" s="665"/>
      <c r="CQ9" s="666"/>
      <c r="CR9" s="630">
        <v>2203726</v>
      </c>
      <c r="CS9" s="631"/>
      <c r="CT9" s="631"/>
      <c r="CU9" s="631"/>
      <c r="CV9" s="631"/>
      <c r="CW9" s="631"/>
      <c r="CX9" s="631"/>
      <c r="CY9" s="632"/>
      <c r="CZ9" s="657">
        <v>9.3000000000000007</v>
      </c>
      <c r="DA9" s="657"/>
      <c r="DB9" s="657"/>
      <c r="DC9" s="657"/>
      <c r="DD9" s="636">
        <v>242617</v>
      </c>
      <c r="DE9" s="631"/>
      <c r="DF9" s="631"/>
      <c r="DG9" s="631"/>
      <c r="DH9" s="631"/>
      <c r="DI9" s="631"/>
      <c r="DJ9" s="631"/>
      <c r="DK9" s="631"/>
      <c r="DL9" s="631"/>
      <c r="DM9" s="631"/>
      <c r="DN9" s="631"/>
      <c r="DO9" s="631"/>
      <c r="DP9" s="632"/>
      <c r="DQ9" s="636">
        <v>1733055</v>
      </c>
      <c r="DR9" s="631"/>
      <c r="DS9" s="631"/>
      <c r="DT9" s="631"/>
      <c r="DU9" s="631"/>
      <c r="DV9" s="631"/>
      <c r="DW9" s="631"/>
      <c r="DX9" s="631"/>
      <c r="DY9" s="631"/>
      <c r="DZ9" s="631"/>
      <c r="EA9" s="631"/>
      <c r="EB9" s="631"/>
      <c r="EC9" s="674"/>
    </row>
    <row r="10" spans="2:143" ht="11.25" customHeight="1" x14ac:dyDescent="0.15">
      <c r="B10" s="627" t="s">
        <v>243</v>
      </c>
      <c r="C10" s="628"/>
      <c r="D10" s="628"/>
      <c r="E10" s="628"/>
      <c r="F10" s="628"/>
      <c r="G10" s="628"/>
      <c r="H10" s="628"/>
      <c r="I10" s="628"/>
      <c r="J10" s="628"/>
      <c r="K10" s="628"/>
      <c r="L10" s="628"/>
      <c r="M10" s="628"/>
      <c r="N10" s="628"/>
      <c r="O10" s="628"/>
      <c r="P10" s="628"/>
      <c r="Q10" s="629"/>
      <c r="R10" s="630" t="s">
        <v>127</v>
      </c>
      <c r="S10" s="631"/>
      <c r="T10" s="631"/>
      <c r="U10" s="631"/>
      <c r="V10" s="631"/>
      <c r="W10" s="631"/>
      <c r="X10" s="631"/>
      <c r="Y10" s="632"/>
      <c r="Z10" s="657" t="s">
        <v>127</v>
      </c>
      <c r="AA10" s="657"/>
      <c r="AB10" s="657"/>
      <c r="AC10" s="657"/>
      <c r="AD10" s="658" t="s">
        <v>127</v>
      </c>
      <c r="AE10" s="658"/>
      <c r="AF10" s="658"/>
      <c r="AG10" s="658"/>
      <c r="AH10" s="658"/>
      <c r="AI10" s="658"/>
      <c r="AJ10" s="658"/>
      <c r="AK10" s="658"/>
      <c r="AL10" s="633" t="s">
        <v>127</v>
      </c>
      <c r="AM10" s="634"/>
      <c r="AN10" s="634"/>
      <c r="AO10" s="659"/>
      <c r="AP10" s="627" t="s">
        <v>244</v>
      </c>
      <c r="AQ10" s="628"/>
      <c r="AR10" s="628"/>
      <c r="AS10" s="628"/>
      <c r="AT10" s="628"/>
      <c r="AU10" s="628"/>
      <c r="AV10" s="628"/>
      <c r="AW10" s="628"/>
      <c r="AX10" s="628"/>
      <c r="AY10" s="628"/>
      <c r="AZ10" s="628"/>
      <c r="BA10" s="628"/>
      <c r="BB10" s="628"/>
      <c r="BC10" s="628"/>
      <c r="BD10" s="628"/>
      <c r="BE10" s="628"/>
      <c r="BF10" s="629"/>
      <c r="BG10" s="630">
        <v>62047</v>
      </c>
      <c r="BH10" s="631"/>
      <c r="BI10" s="631"/>
      <c r="BJ10" s="631"/>
      <c r="BK10" s="631"/>
      <c r="BL10" s="631"/>
      <c r="BM10" s="631"/>
      <c r="BN10" s="632"/>
      <c r="BO10" s="657">
        <v>2.8</v>
      </c>
      <c r="BP10" s="657"/>
      <c r="BQ10" s="657"/>
      <c r="BR10" s="657"/>
      <c r="BS10" s="658" t="s">
        <v>127</v>
      </c>
      <c r="BT10" s="658"/>
      <c r="BU10" s="658"/>
      <c r="BV10" s="658"/>
      <c r="BW10" s="658"/>
      <c r="BX10" s="658"/>
      <c r="BY10" s="658"/>
      <c r="BZ10" s="658"/>
      <c r="CA10" s="658"/>
      <c r="CB10" s="716"/>
      <c r="CD10" s="664" t="s">
        <v>245</v>
      </c>
      <c r="CE10" s="665"/>
      <c r="CF10" s="665"/>
      <c r="CG10" s="665"/>
      <c r="CH10" s="665"/>
      <c r="CI10" s="665"/>
      <c r="CJ10" s="665"/>
      <c r="CK10" s="665"/>
      <c r="CL10" s="665"/>
      <c r="CM10" s="665"/>
      <c r="CN10" s="665"/>
      <c r="CO10" s="665"/>
      <c r="CP10" s="665"/>
      <c r="CQ10" s="666"/>
      <c r="CR10" s="630" t="s">
        <v>127</v>
      </c>
      <c r="CS10" s="631"/>
      <c r="CT10" s="631"/>
      <c r="CU10" s="631"/>
      <c r="CV10" s="631"/>
      <c r="CW10" s="631"/>
      <c r="CX10" s="631"/>
      <c r="CY10" s="632"/>
      <c r="CZ10" s="657" t="s">
        <v>127</v>
      </c>
      <c r="DA10" s="657"/>
      <c r="DB10" s="657"/>
      <c r="DC10" s="657"/>
      <c r="DD10" s="636" t="s">
        <v>127</v>
      </c>
      <c r="DE10" s="631"/>
      <c r="DF10" s="631"/>
      <c r="DG10" s="631"/>
      <c r="DH10" s="631"/>
      <c r="DI10" s="631"/>
      <c r="DJ10" s="631"/>
      <c r="DK10" s="631"/>
      <c r="DL10" s="631"/>
      <c r="DM10" s="631"/>
      <c r="DN10" s="631"/>
      <c r="DO10" s="631"/>
      <c r="DP10" s="632"/>
      <c r="DQ10" s="636" t="s">
        <v>127</v>
      </c>
      <c r="DR10" s="631"/>
      <c r="DS10" s="631"/>
      <c r="DT10" s="631"/>
      <c r="DU10" s="631"/>
      <c r="DV10" s="631"/>
      <c r="DW10" s="631"/>
      <c r="DX10" s="631"/>
      <c r="DY10" s="631"/>
      <c r="DZ10" s="631"/>
      <c r="EA10" s="631"/>
      <c r="EB10" s="631"/>
      <c r="EC10" s="674"/>
    </row>
    <row r="11" spans="2:143" ht="11.25" customHeight="1" x14ac:dyDescent="0.15">
      <c r="B11" s="627" t="s">
        <v>246</v>
      </c>
      <c r="C11" s="628"/>
      <c r="D11" s="628"/>
      <c r="E11" s="628"/>
      <c r="F11" s="628"/>
      <c r="G11" s="628"/>
      <c r="H11" s="628"/>
      <c r="I11" s="628"/>
      <c r="J11" s="628"/>
      <c r="K11" s="628"/>
      <c r="L11" s="628"/>
      <c r="M11" s="628"/>
      <c r="N11" s="628"/>
      <c r="O11" s="628"/>
      <c r="P11" s="628"/>
      <c r="Q11" s="629"/>
      <c r="R11" s="630">
        <v>619923</v>
      </c>
      <c r="S11" s="631"/>
      <c r="T11" s="631"/>
      <c r="U11" s="631"/>
      <c r="V11" s="631"/>
      <c r="W11" s="631"/>
      <c r="X11" s="631"/>
      <c r="Y11" s="632"/>
      <c r="Z11" s="633">
        <v>2.5</v>
      </c>
      <c r="AA11" s="634"/>
      <c r="AB11" s="634"/>
      <c r="AC11" s="635"/>
      <c r="AD11" s="636">
        <v>619923</v>
      </c>
      <c r="AE11" s="631"/>
      <c r="AF11" s="631"/>
      <c r="AG11" s="631"/>
      <c r="AH11" s="631"/>
      <c r="AI11" s="631"/>
      <c r="AJ11" s="631"/>
      <c r="AK11" s="632"/>
      <c r="AL11" s="633">
        <v>4.9000000000000004</v>
      </c>
      <c r="AM11" s="634"/>
      <c r="AN11" s="634"/>
      <c r="AO11" s="659"/>
      <c r="AP11" s="627" t="s">
        <v>247</v>
      </c>
      <c r="AQ11" s="628"/>
      <c r="AR11" s="628"/>
      <c r="AS11" s="628"/>
      <c r="AT11" s="628"/>
      <c r="AU11" s="628"/>
      <c r="AV11" s="628"/>
      <c r="AW11" s="628"/>
      <c r="AX11" s="628"/>
      <c r="AY11" s="628"/>
      <c r="AZ11" s="628"/>
      <c r="BA11" s="628"/>
      <c r="BB11" s="628"/>
      <c r="BC11" s="628"/>
      <c r="BD11" s="628"/>
      <c r="BE11" s="628"/>
      <c r="BF11" s="629"/>
      <c r="BG11" s="630">
        <v>45363</v>
      </c>
      <c r="BH11" s="631"/>
      <c r="BI11" s="631"/>
      <c r="BJ11" s="631"/>
      <c r="BK11" s="631"/>
      <c r="BL11" s="631"/>
      <c r="BM11" s="631"/>
      <c r="BN11" s="632"/>
      <c r="BO11" s="657">
        <v>2</v>
      </c>
      <c r="BP11" s="657"/>
      <c r="BQ11" s="657"/>
      <c r="BR11" s="657"/>
      <c r="BS11" s="658" t="s">
        <v>127</v>
      </c>
      <c r="BT11" s="658"/>
      <c r="BU11" s="658"/>
      <c r="BV11" s="658"/>
      <c r="BW11" s="658"/>
      <c r="BX11" s="658"/>
      <c r="BY11" s="658"/>
      <c r="BZ11" s="658"/>
      <c r="CA11" s="658"/>
      <c r="CB11" s="716"/>
      <c r="CD11" s="664" t="s">
        <v>248</v>
      </c>
      <c r="CE11" s="665"/>
      <c r="CF11" s="665"/>
      <c r="CG11" s="665"/>
      <c r="CH11" s="665"/>
      <c r="CI11" s="665"/>
      <c r="CJ11" s="665"/>
      <c r="CK11" s="665"/>
      <c r="CL11" s="665"/>
      <c r="CM11" s="665"/>
      <c r="CN11" s="665"/>
      <c r="CO11" s="665"/>
      <c r="CP11" s="665"/>
      <c r="CQ11" s="666"/>
      <c r="CR11" s="630">
        <v>2118585</v>
      </c>
      <c r="CS11" s="631"/>
      <c r="CT11" s="631"/>
      <c r="CU11" s="631"/>
      <c r="CV11" s="631"/>
      <c r="CW11" s="631"/>
      <c r="CX11" s="631"/>
      <c r="CY11" s="632"/>
      <c r="CZ11" s="657">
        <v>8.9</v>
      </c>
      <c r="DA11" s="657"/>
      <c r="DB11" s="657"/>
      <c r="DC11" s="657"/>
      <c r="DD11" s="636">
        <v>310667</v>
      </c>
      <c r="DE11" s="631"/>
      <c r="DF11" s="631"/>
      <c r="DG11" s="631"/>
      <c r="DH11" s="631"/>
      <c r="DI11" s="631"/>
      <c r="DJ11" s="631"/>
      <c r="DK11" s="631"/>
      <c r="DL11" s="631"/>
      <c r="DM11" s="631"/>
      <c r="DN11" s="631"/>
      <c r="DO11" s="631"/>
      <c r="DP11" s="632"/>
      <c r="DQ11" s="636">
        <v>766112</v>
      </c>
      <c r="DR11" s="631"/>
      <c r="DS11" s="631"/>
      <c r="DT11" s="631"/>
      <c r="DU11" s="631"/>
      <c r="DV11" s="631"/>
      <c r="DW11" s="631"/>
      <c r="DX11" s="631"/>
      <c r="DY11" s="631"/>
      <c r="DZ11" s="631"/>
      <c r="EA11" s="631"/>
      <c r="EB11" s="631"/>
      <c r="EC11" s="674"/>
    </row>
    <row r="12" spans="2:143" ht="11.25" customHeight="1" x14ac:dyDescent="0.15">
      <c r="B12" s="627" t="s">
        <v>249</v>
      </c>
      <c r="C12" s="628"/>
      <c r="D12" s="628"/>
      <c r="E12" s="628"/>
      <c r="F12" s="628"/>
      <c r="G12" s="628"/>
      <c r="H12" s="628"/>
      <c r="I12" s="628"/>
      <c r="J12" s="628"/>
      <c r="K12" s="628"/>
      <c r="L12" s="628"/>
      <c r="M12" s="628"/>
      <c r="N12" s="628"/>
      <c r="O12" s="628"/>
      <c r="P12" s="628"/>
      <c r="Q12" s="629"/>
      <c r="R12" s="630">
        <v>2292</v>
      </c>
      <c r="S12" s="631"/>
      <c r="T12" s="631"/>
      <c r="U12" s="631"/>
      <c r="V12" s="631"/>
      <c r="W12" s="631"/>
      <c r="X12" s="631"/>
      <c r="Y12" s="632"/>
      <c r="Z12" s="657">
        <v>0</v>
      </c>
      <c r="AA12" s="657"/>
      <c r="AB12" s="657"/>
      <c r="AC12" s="657"/>
      <c r="AD12" s="658">
        <v>2292</v>
      </c>
      <c r="AE12" s="658"/>
      <c r="AF12" s="658"/>
      <c r="AG12" s="658"/>
      <c r="AH12" s="658"/>
      <c r="AI12" s="658"/>
      <c r="AJ12" s="658"/>
      <c r="AK12" s="658"/>
      <c r="AL12" s="633">
        <v>0</v>
      </c>
      <c r="AM12" s="634"/>
      <c r="AN12" s="634"/>
      <c r="AO12" s="659"/>
      <c r="AP12" s="627" t="s">
        <v>250</v>
      </c>
      <c r="AQ12" s="628"/>
      <c r="AR12" s="628"/>
      <c r="AS12" s="628"/>
      <c r="AT12" s="628"/>
      <c r="AU12" s="628"/>
      <c r="AV12" s="628"/>
      <c r="AW12" s="628"/>
      <c r="AX12" s="628"/>
      <c r="AY12" s="628"/>
      <c r="AZ12" s="628"/>
      <c r="BA12" s="628"/>
      <c r="BB12" s="628"/>
      <c r="BC12" s="628"/>
      <c r="BD12" s="628"/>
      <c r="BE12" s="628"/>
      <c r="BF12" s="629"/>
      <c r="BG12" s="630">
        <v>973004</v>
      </c>
      <c r="BH12" s="631"/>
      <c r="BI12" s="631"/>
      <c r="BJ12" s="631"/>
      <c r="BK12" s="631"/>
      <c r="BL12" s="631"/>
      <c r="BM12" s="631"/>
      <c r="BN12" s="632"/>
      <c r="BO12" s="657">
        <v>43.6</v>
      </c>
      <c r="BP12" s="657"/>
      <c r="BQ12" s="657"/>
      <c r="BR12" s="657"/>
      <c r="BS12" s="658" t="s">
        <v>127</v>
      </c>
      <c r="BT12" s="658"/>
      <c r="BU12" s="658"/>
      <c r="BV12" s="658"/>
      <c r="BW12" s="658"/>
      <c r="BX12" s="658"/>
      <c r="BY12" s="658"/>
      <c r="BZ12" s="658"/>
      <c r="CA12" s="658"/>
      <c r="CB12" s="716"/>
      <c r="CD12" s="664" t="s">
        <v>251</v>
      </c>
      <c r="CE12" s="665"/>
      <c r="CF12" s="665"/>
      <c r="CG12" s="665"/>
      <c r="CH12" s="665"/>
      <c r="CI12" s="665"/>
      <c r="CJ12" s="665"/>
      <c r="CK12" s="665"/>
      <c r="CL12" s="665"/>
      <c r="CM12" s="665"/>
      <c r="CN12" s="665"/>
      <c r="CO12" s="665"/>
      <c r="CP12" s="665"/>
      <c r="CQ12" s="666"/>
      <c r="CR12" s="630">
        <v>1349130</v>
      </c>
      <c r="CS12" s="631"/>
      <c r="CT12" s="631"/>
      <c r="CU12" s="631"/>
      <c r="CV12" s="631"/>
      <c r="CW12" s="631"/>
      <c r="CX12" s="631"/>
      <c r="CY12" s="632"/>
      <c r="CZ12" s="657">
        <v>5.7</v>
      </c>
      <c r="DA12" s="657"/>
      <c r="DB12" s="657"/>
      <c r="DC12" s="657"/>
      <c r="DD12" s="636">
        <v>2400</v>
      </c>
      <c r="DE12" s="631"/>
      <c r="DF12" s="631"/>
      <c r="DG12" s="631"/>
      <c r="DH12" s="631"/>
      <c r="DI12" s="631"/>
      <c r="DJ12" s="631"/>
      <c r="DK12" s="631"/>
      <c r="DL12" s="631"/>
      <c r="DM12" s="631"/>
      <c r="DN12" s="631"/>
      <c r="DO12" s="631"/>
      <c r="DP12" s="632"/>
      <c r="DQ12" s="636">
        <v>639901</v>
      </c>
      <c r="DR12" s="631"/>
      <c r="DS12" s="631"/>
      <c r="DT12" s="631"/>
      <c r="DU12" s="631"/>
      <c r="DV12" s="631"/>
      <c r="DW12" s="631"/>
      <c r="DX12" s="631"/>
      <c r="DY12" s="631"/>
      <c r="DZ12" s="631"/>
      <c r="EA12" s="631"/>
      <c r="EB12" s="631"/>
      <c r="EC12" s="674"/>
    </row>
    <row r="13" spans="2:143" ht="11.25" customHeight="1" x14ac:dyDescent="0.15">
      <c r="B13" s="627" t="s">
        <v>252</v>
      </c>
      <c r="C13" s="628"/>
      <c r="D13" s="628"/>
      <c r="E13" s="628"/>
      <c r="F13" s="628"/>
      <c r="G13" s="628"/>
      <c r="H13" s="628"/>
      <c r="I13" s="628"/>
      <c r="J13" s="628"/>
      <c r="K13" s="628"/>
      <c r="L13" s="628"/>
      <c r="M13" s="628"/>
      <c r="N13" s="628"/>
      <c r="O13" s="628"/>
      <c r="P13" s="628"/>
      <c r="Q13" s="629"/>
      <c r="R13" s="630" t="s">
        <v>127</v>
      </c>
      <c r="S13" s="631"/>
      <c r="T13" s="631"/>
      <c r="U13" s="631"/>
      <c r="V13" s="631"/>
      <c r="W13" s="631"/>
      <c r="X13" s="631"/>
      <c r="Y13" s="632"/>
      <c r="Z13" s="657" t="s">
        <v>127</v>
      </c>
      <c r="AA13" s="657"/>
      <c r="AB13" s="657"/>
      <c r="AC13" s="657"/>
      <c r="AD13" s="658" t="s">
        <v>127</v>
      </c>
      <c r="AE13" s="658"/>
      <c r="AF13" s="658"/>
      <c r="AG13" s="658"/>
      <c r="AH13" s="658"/>
      <c r="AI13" s="658"/>
      <c r="AJ13" s="658"/>
      <c r="AK13" s="658"/>
      <c r="AL13" s="633" t="s">
        <v>127</v>
      </c>
      <c r="AM13" s="634"/>
      <c r="AN13" s="634"/>
      <c r="AO13" s="659"/>
      <c r="AP13" s="627" t="s">
        <v>253</v>
      </c>
      <c r="AQ13" s="628"/>
      <c r="AR13" s="628"/>
      <c r="AS13" s="628"/>
      <c r="AT13" s="628"/>
      <c r="AU13" s="628"/>
      <c r="AV13" s="628"/>
      <c r="AW13" s="628"/>
      <c r="AX13" s="628"/>
      <c r="AY13" s="628"/>
      <c r="AZ13" s="628"/>
      <c r="BA13" s="628"/>
      <c r="BB13" s="628"/>
      <c r="BC13" s="628"/>
      <c r="BD13" s="628"/>
      <c r="BE13" s="628"/>
      <c r="BF13" s="629"/>
      <c r="BG13" s="630">
        <v>960211</v>
      </c>
      <c r="BH13" s="631"/>
      <c r="BI13" s="631"/>
      <c r="BJ13" s="631"/>
      <c r="BK13" s="631"/>
      <c r="BL13" s="631"/>
      <c r="BM13" s="631"/>
      <c r="BN13" s="632"/>
      <c r="BO13" s="657">
        <v>43</v>
      </c>
      <c r="BP13" s="657"/>
      <c r="BQ13" s="657"/>
      <c r="BR13" s="657"/>
      <c r="BS13" s="658" t="s">
        <v>127</v>
      </c>
      <c r="BT13" s="658"/>
      <c r="BU13" s="658"/>
      <c r="BV13" s="658"/>
      <c r="BW13" s="658"/>
      <c r="BX13" s="658"/>
      <c r="BY13" s="658"/>
      <c r="BZ13" s="658"/>
      <c r="CA13" s="658"/>
      <c r="CB13" s="716"/>
      <c r="CD13" s="664" t="s">
        <v>254</v>
      </c>
      <c r="CE13" s="665"/>
      <c r="CF13" s="665"/>
      <c r="CG13" s="665"/>
      <c r="CH13" s="665"/>
      <c r="CI13" s="665"/>
      <c r="CJ13" s="665"/>
      <c r="CK13" s="665"/>
      <c r="CL13" s="665"/>
      <c r="CM13" s="665"/>
      <c r="CN13" s="665"/>
      <c r="CO13" s="665"/>
      <c r="CP13" s="665"/>
      <c r="CQ13" s="666"/>
      <c r="CR13" s="630">
        <v>1677234</v>
      </c>
      <c r="CS13" s="631"/>
      <c r="CT13" s="631"/>
      <c r="CU13" s="631"/>
      <c r="CV13" s="631"/>
      <c r="CW13" s="631"/>
      <c r="CX13" s="631"/>
      <c r="CY13" s="632"/>
      <c r="CZ13" s="657">
        <v>7</v>
      </c>
      <c r="DA13" s="657"/>
      <c r="DB13" s="657"/>
      <c r="DC13" s="657"/>
      <c r="DD13" s="636">
        <v>1095981</v>
      </c>
      <c r="DE13" s="631"/>
      <c r="DF13" s="631"/>
      <c r="DG13" s="631"/>
      <c r="DH13" s="631"/>
      <c r="DI13" s="631"/>
      <c r="DJ13" s="631"/>
      <c r="DK13" s="631"/>
      <c r="DL13" s="631"/>
      <c r="DM13" s="631"/>
      <c r="DN13" s="631"/>
      <c r="DO13" s="631"/>
      <c r="DP13" s="632"/>
      <c r="DQ13" s="636">
        <v>499788</v>
      </c>
      <c r="DR13" s="631"/>
      <c r="DS13" s="631"/>
      <c r="DT13" s="631"/>
      <c r="DU13" s="631"/>
      <c r="DV13" s="631"/>
      <c r="DW13" s="631"/>
      <c r="DX13" s="631"/>
      <c r="DY13" s="631"/>
      <c r="DZ13" s="631"/>
      <c r="EA13" s="631"/>
      <c r="EB13" s="631"/>
      <c r="EC13" s="674"/>
    </row>
    <row r="14" spans="2:143" ht="11.25" customHeight="1" x14ac:dyDescent="0.15">
      <c r="B14" s="627" t="s">
        <v>255</v>
      </c>
      <c r="C14" s="628"/>
      <c r="D14" s="628"/>
      <c r="E14" s="628"/>
      <c r="F14" s="628"/>
      <c r="G14" s="628"/>
      <c r="H14" s="628"/>
      <c r="I14" s="628"/>
      <c r="J14" s="628"/>
      <c r="K14" s="628"/>
      <c r="L14" s="628"/>
      <c r="M14" s="628"/>
      <c r="N14" s="628"/>
      <c r="O14" s="628"/>
      <c r="P14" s="628"/>
      <c r="Q14" s="629"/>
      <c r="R14" s="630" t="s">
        <v>127</v>
      </c>
      <c r="S14" s="631"/>
      <c r="T14" s="631"/>
      <c r="U14" s="631"/>
      <c r="V14" s="631"/>
      <c r="W14" s="631"/>
      <c r="X14" s="631"/>
      <c r="Y14" s="632"/>
      <c r="Z14" s="657" t="s">
        <v>127</v>
      </c>
      <c r="AA14" s="657"/>
      <c r="AB14" s="657"/>
      <c r="AC14" s="657"/>
      <c r="AD14" s="658" t="s">
        <v>127</v>
      </c>
      <c r="AE14" s="658"/>
      <c r="AF14" s="658"/>
      <c r="AG14" s="658"/>
      <c r="AH14" s="658"/>
      <c r="AI14" s="658"/>
      <c r="AJ14" s="658"/>
      <c r="AK14" s="658"/>
      <c r="AL14" s="633" t="s">
        <v>127</v>
      </c>
      <c r="AM14" s="634"/>
      <c r="AN14" s="634"/>
      <c r="AO14" s="659"/>
      <c r="AP14" s="627" t="s">
        <v>256</v>
      </c>
      <c r="AQ14" s="628"/>
      <c r="AR14" s="628"/>
      <c r="AS14" s="628"/>
      <c r="AT14" s="628"/>
      <c r="AU14" s="628"/>
      <c r="AV14" s="628"/>
      <c r="AW14" s="628"/>
      <c r="AX14" s="628"/>
      <c r="AY14" s="628"/>
      <c r="AZ14" s="628"/>
      <c r="BA14" s="628"/>
      <c r="BB14" s="628"/>
      <c r="BC14" s="628"/>
      <c r="BD14" s="628"/>
      <c r="BE14" s="628"/>
      <c r="BF14" s="629"/>
      <c r="BG14" s="630">
        <v>143337</v>
      </c>
      <c r="BH14" s="631"/>
      <c r="BI14" s="631"/>
      <c r="BJ14" s="631"/>
      <c r="BK14" s="631"/>
      <c r="BL14" s="631"/>
      <c r="BM14" s="631"/>
      <c r="BN14" s="632"/>
      <c r="BO14" s="657">
        <v>6.4</v>
      </c>
      <c r="BP14" s="657"/>
      <c r="BQ14" s="657"/>
      <c r="BR14" s="657"/>
      <c r="BS14" s="658" t="s">
        <v>127</v>
      </c>
      <c r="BT14" s="658"/>
      <c r="BU14" s="658"/>
      <c r="BV14" s="658"/>
      <c r="BW14" s="658"/>
      <c r="BX14" s="658"/>
      <c r="BY14" s="658"/>
      <c r="BZ14" s="658"/>
      <c r="CA14" s="658"/>
      <c r="CB14" s="716"/>
      <c r="CD14" s="664" t="s">
        <v>257</v>
      </c>
      <c r="CE14" s="665"/>
      <c r="CF14" s="665"/>
      <c r="CG14" s="665"/>
      <c r="CH14" s="665"/>
      <c r="CI14" s="665"/>
      <c r="CJ14" s="665"/>
      <c r="CK14" s="665"/>
      <c r="CL14" s="665"/>
      <c r="CM14" s="665"/>
      <c r="CN14" s="665"/>
      <c r="CO14" s="665"/>
      <c r="CP14" s="665"/>
      <c r="CQ14" s="666"/>
      <c r="CR14" s="630">
        <v>648123</v>
      </c>
      <c r="CS14" s="631"/>
      <c r="CT14" s="631"/>
      <c r="CU14" s="631"/>
      <c r="CV14" s="631"/>
      <c r="CW14" s="631"/>
      <c r="CX14" s="631"/>
      <c r="CY14" s="632"/>
      <c r="CZ14" s="657">
        <v>2.7</v>
      </c>
      <c r="DA14" s="657"/>
      <c r="DB14" s="657"/>
      <c r="DC14" s="657"/>
      <c r="DD14" s="636">
        <v>90807</v>
      </c>
      <c r="DE14" s="631"/>
      <c r="DF14" s="631"/>
      <c r="DG14" s="631"/>
      <c r="DH14" s="631"/>
      <c r="DI14" s="631"/>
      <c r="DJ14" s="631"/>
      <c r="DK14" s="631"/>
      <c r="DL14" s="631"/>
      <c r="DM14" s="631"/>
      <c r="DN14" s="631"/>
      <c r="DO14" s="631"/>
      <c r="DP14" s="632"/>
      <c r="DQ14" s="636">
        <v>528743</v>
      </c>
      <c r="DR14" s="631"/>
      <c r="DS14" s="631"/>
      <c r="DT14" s="631"/>
      <c r="DU14" s="631"/>
      <c r="DV14" s="631"/>
      <c r="DW14" s="631"/>
      <c r="DX14" s="631"/>
      <c r="DY14" s="631"/>
      <c r="DZ14" s="631"/>
      <c r="EA14" s="631"/>
      <c r="EB14" s="631"/>
      <c r="EC14" s="674"/>
    </row>
    <row r="15" spans="2:143" ht="11.25" customHeight="1" x14ac:dyDescent="0.15">
      <c r="B15" s="627" t="s">
        <v>258</v>
      </c>
      <c r="C15" s="628"/>
      <c r="D15" s="628"/>
      <c r="E15" s="628"/>
      <c r="F15" s="628"/>
      <c r="G15" s="628"/>
      <c r="H15" s="628"/>
      <c r="I15" s="628"/>
      <c r="J15" s="628"/>
      <c r="K15" s="628"/>
      <c r="L15" s="628"/>
      <c r="M15" s="628"/>
      <c r="N15" s="628"/>
      <c r="O15" s="628"/>
      <c r="P15" s="628"/>
      <c r="Q15" s="629"/>
      <c r="R15" s="630" t="s">
        <v>127</v>
      </c>
      <c r="S15" s="631"/>
      <c r="T15" s="631"/>
      <c r="U15" s="631"/>
      <c r="V15" s="631"/>
      <c r="W15" s="631"/>
      <c r="X15" s="631"/>
      <c r="Y15" s="632"/>
      <c r="Z15" s="657" t="s">
        <v>127</v>
      </c>
      <c r="AA15" s="657"/>
      <c r="AB15" s="657"/>
      <c r="AC15" s="657"/>
      <c r="AD15" s="658" t="s">
        <v>127</v>
      </c>
      <c r="AE15" s="658"/>
      <c r="AF15" s="658"/>
      <c r="AG15" s="658"/>
      <c r="AH15" s="658"/>
      <c r="AI15" s="658"/>
      <c r="AJ15" s="658"/>
      <c r="AK15" s="658"/>
      <c r="AL15" s="633" t="s">
        <v>127</v>
      </c>
      <c r="AM15" s="634"/>
      <c r="AN15" s="634"/>
      <c r="AO15" s="659"/>
      <c r="AP15" s="627" t="s">
        <v>259</v>
      </c>
      <c r="AQ15" s="628"/>
      <c r="AR15" s="628"/>
      <c r="AS15" s="628"/>
      <c r="AT15" s="628"/>
      <c r="AU15" s="628"/>
      <c r="AV15" s="628"/>
      <c r="AW15" s="628"/>
      <c r="AX15" s="628"/>
      <c r="AY15" s="628"/>
      <c r="AZ15" s="628"/>
      <c r="BA15" s="628"/>
      <c r="BB15" s="628"/>
      <c r="BC15" s="628"/>
      <c r="BD15" s="628"/>
      <c r="BE15" s="628"/>
      <c r="BF15" s="629"/>
      <c r="BG15" s="630">
        <v>202373</v>
      </c>
      <c r="BH15" s="631"/>
      <c r="BI15" s="631"/>
      <c r="BJ15" s="631"/>
      <c r="BK15" s="631"/>
      <c r="BL15" s="631"/>
      <c r="BM15" s="631"/>
      <c r="BN15" s="632"/>
      <c r="BO15" s="657">
        <v>9.1</v>
      </c>
      <c r="BP15" s="657"/>
      <c r="BQ15" s="657"/>
      <c r="BR15" s="657"/>
      <c r="BS15" s="658" t="s">
        <v>127</v>
      </c>
      <c r="BT15" s="658"/>
      <c r="BU15" s="658"/>
      <c r="BV15" s="658"/>
      <c r="BW15" s="658"/>
      <c r="BX15" s="658"/>
      <c r="BY15" s="658"/>
      <c r="BZ15" s="658"/>
      <c r="CA15" s="658"/>
      <c r="CB15" s="716"/>
      <c r="CD15" s="664" t="s">
        <v>260</v>
      </c>
      <c r="CE15" s="665"/>
      <c r="CF15" s="665"/>
      <c r="CG15" s="665"/>
      <c r="CH15" s="665"/>
      <c r="CI15" s="665"/>
      <c r="CJ15" s="665"/>
      <c r="CK15" s="665"/>
      <c r="CL15" s="665"/>
      <c r="CM15" s="665"/>
      <c r="CN15" s="665"/>
      <c r="CO15" s="665"/>
      <c r="CP15" s="665"/>
      <c r="CQ15" s="666"/>
      <c r="CR15" s="630">
        <v>2017910</v>
      </c>
      <c r="CS15" s="631"/>
      <c r="CT15" s="631"/>
      <c r="CU15" s="631"/>
      <c r="CV15" s="631"/>
      <c r="CW15" s="631"/>
      <c r="CX15" s="631"/>
      <c r="CY15" s="632"/>
      <c r="CZ15" s="657">
        <v>8.5</v>
      </c>
      <c r="DA15" s="657"/>
      <c r="DB15" s="657"/>
      <c r="DC15" s="657"/>
      <c r="DD15" s="636">
        <v>310025</v>
      </c>
      <c r="DE15" s="631"/>
      <c r="DF15" s="631"/>
      <c r="DG15" s="631"/>
      <c r="DH15" s="631"/>
      <c r="DI15" s="631"/>
      <c r="DJ15" s="631"/>
      <c r="DK15" s="631"/>
      <c r="DL15" s="631"/>
      <c r="DM15" s="631"/>
      <c r="DN15" s="631"/>
      <c r="DO15" s="631"/>
      <c r="DP15" s="632"/>
      <c r="DQ15" s="636">
        <v>1601389</v>
      </c>
      <c r="DR15" s="631"/>
      <c r="DS15" s="631"/>
      <c r="DT15" s="631"/>
      <c r="DU15" s="631"/>
      <c r="DV15" s="631"/>
      <c r="DW15" s="631"/>
      <c r="DX15" s="631"/>
      <c r="DY15" s="631"/>
      <c r="DZ15" s="631"/>
      <c r="EA15" s="631"/>
      <c r="EB15" s="631"/>
      <c r="EC15" s="674"/>
    </row>
    <row r="16" spans="2:143" ht="11.25" customHeight="1" x14ac:dyDescent="0.15">
      <c r="B16" s="627" t="s">
        <v>261</v>
      </c>
      <c r="C16" s="628"/>
      <c r="D16" s="628"/>
      <c r="E16" s="628"/>
      <c r="F16" s="628"/>
      <c r="G16" s="628"/>
      <c r="H16" s="628"/>
      <c r="I16" s="628"/>
      <c r="J16" s="628"/>
      <c r="K16" s="628"/>
      <c r="L16" s="628"/>
      <c r="M16" s="628"/>
      <c r="N16" s="628"/>
      <c r="O16" s="628"/>
      <c r="P16" s="628"/>
      <c r="Q16" s="629"/>
      <c r="R16" s="630">
        <v>15429</v>
      </c>
      <c r="S16" s="631"/>
      <c r="T16" s="631"/>
      <c r="U16" s="631"/>
      <c r="V16" s="631"/>
      <c r="W16" s="631"/>
      <c r="X16" s="631"/>
      <c r="Y16" s="632"/>
      <c r="Z16" s="657">
        <v>0.1</v>
      </c>
      <c r="AA16" s="657"/>
      <c r="AB16" s="657"/>
      <c r="AC16" s="657"/>
      <c r="AD16" s="658">
        <v>15429</v>
      </c>
      <c r="AE16" s="658"/>
      <c r="AF16" s="658"/>
      <c r="AG16" s="658"/>
      <c r="AH16" s="658"/>
      <c r="AI16" s="658"/>
      <c r="AJ16" s="658"/>
      <c r="AK16" s="658"/>
      <c r="AL16" s="633">
        <v>0.1</v>
      </c>
      <c r="AM16" s="634"/>
      <c r="AN16" s="634"/>
      <c r="AO16" s="659"/>
      <c r="AP16" s="627" t="s">
        <v>262</v>
      </c>
      <c r="AQ16" s="628"/>
      <c r="AR16" s="628"/>
      <c r="AS16" s="628"/>
      <c r="AT16" s="628"/>
      <c r="AU16" s="628"/>
      <c r="AV16" s="628"/>
      <c r="AW16" s="628"/>
      <c r="AX16" s="628"/>
      <c r="AY16" s="628"/>
      <c r="AZ16" s="628"/>
      <c r="BA16" s="628"/>
      <c r="BB16" s="628"/>
      <c r="BC16" s="628"/>
      <c r="BD16" s="628"/>
      <c r="BE16" s="628"/>
      <c r="BF16" s="629"/>
      <c r="BG16" s="630" t="s">
        <v>127</v>
      </c>
      <c r="BH16" s="631"/>
      <c r="BI16" s="631"/>
      <c r="BJ16" s="631"/>
      <c r="BK16" s="631"/>
      <c r="BL16" s="631"/>
      <c r="BM16" s="631"/>
      <c r="BN16" s="632"/>
      <c r="BO16" s="657" t="s">
        <v>127</v>
      </c>
      <c r="BP16" s="657"/>
      <c r="BQ16" s="657"/>
      <c r="BR16" s="657"/>
      <c r="BS16" s="658" t="s">
        <v>127</v>
      </c>
      <c r="BT16" s="658"/>
      <c r="BU16" s="658"/>
      <c r="BV16" s="658"/>
      <c r="BW16" s="658"/>
      <c r="BX16" s="658"/>
      <c r="BY16" s="658"/>
      <c r="BZ16" s="658"/>
      <c r="CA16" s="658"/>
      <c r="CB16" s="716"/>
      <c r="CD16" s="664" t="s">
        <v>263</v>
      </c>
      <c r="CE16" s="665"/>
      <c r="CF16" s="665"/>
      <c r="CG16" s="665"/>
      <c r="CH16" s="665"/>
      <c r="CI16" s="665"/>
      <c r="CJ16" s="665"/>
      <c r="CK16" s="665"/>
      <c r="CL16" s="665"/>
      <c r="CM16" s="665"/>
      <c r="CN16" s="665"/>
      <c r="CO16" s="665"/>
      <c r="CP16" s="665"/>
      <c r="CQ16" s="666"/>
      <c r="CR16" s="630">
        <v>333276</v>
      </c>
      <c r="CS16" s="631"/>
      <c r="CT16" s="631"/>
      <c r="CU16" s="631"/>
      <c r="CV16" s="631"/>
      <c r="CW16" s="631"/>
      <c r="CX16" s="631"/>
      <c r="CY16" s="632"/>
      <c r="CZ16" s="657">
        <v>1.4</v>
      </c>
      <c r="DA16" s="657"/>
      <c r="DB16" s="657"/>
      <c r="DC16" s="657"/>
      <c r="DD16" s="636" t="s">
        <v>127</v>
      </c>
      <c r="DE16" s="631"/>
      <c r="DF16" s="631"/>
      <c r="DG16" s="631"/>
      <c r="DH16" s="631"/>
      <c r="DI16" s="631"/>
      <c r="DJ16" s="631"/>
      <c r="DK16" s="631"/>
      <c r="DL16" s="631"/>
      <c r="DM16" s="631"/>
      <c r="DN16" s="631"/>
      <c r="DO16" s="631"/>
      <c r="DP16" s="632"/>
      <c r="DQ16" s="636">
        <v>34563</v>
      </c>
      <c r="DR16" s="631"/>
      <c r="DS16" s="631"/>
      <c r="DT16" s="631"/>
      <c r="DU16" s="631"/>
      <c r="DV16" s="631"/>
      <c r="DW16" s="631"/>
      <c r="DX16" s="631"/>
      <c r="DY16" s="631"/>
      <c r="DZ16" s="631"/>
      <c r="EA16" s="631"/>
      <c r="EB16" s="631"/>
      <c r="EC16" s="674"/>
    </row>
    <row r="17" spans="2:133" ht="11.25" customHeight="1" x14ac:dyDescent="0.15">
      <c r="B17" s="627" t="s">
        <v>264</v>
      </c>
      <c r="C17" s="628"/>
      <c r="D17" s="628"/>
      <c r="E17" s="628"/>
      <c r="F17" s="628"/>
      <c r="G17" s="628"/>
      <c r="H17" s="628"/>
      <c r="I17" s="628"/>
      <c r="J17" s="628"/>
      <c r="K17" s="628"/>
      <c r="L17" s="628"/>
      <c r="M17" s="628"/>
      <c r="N17" s="628"/>
      <c r="O17" s="628"/>
      <c r="P17" s="628"/>
      <c r="Q17" s="629"/>
      <c r="R17" s="630">
        <v>20283</v>
      </c>
      <c r="S17" s="631"/>
      <c r="T17" s="631"/>
      <c r="U17" s="631"/>
      <c r="V17" s="631"/>
      <c r="W17" s="631"/>
      <c r="X17" s="631"/>
      <c r="Y17" s="632"/>
      <c r="Z17" s="657">
        <v>0.1</v>
      </c>
      <c r="AA17" s="657"/>
      <c r="AB17" s="657"/>
      <c r="AC17" s="657"/>
      <c r="AD17" s="658">
        <v>20283</v>
      </c>
      <c r="AE17" s="658"/>
      <c r="AF17" s="658"/>
      <c r="AG17" s="658"/>
      <c r="AH17" s="658"/>
      <c r="AI17" s="658"/>
      <c r="AJ17" s="658"/>
      <c r="AK17" s="658"/>
      <c r="AL17" s="633">
        <v>0.2</v>
      </c>
      <c r="AM17" s="634"/>
      <c r="AN17" s="634"/>
      <c r="AO17" s="659"/>
      <c r="AP17" s="627" t="s">
        <v>265</v>
      </c>
      <c r="AQ17" s="628"/>
      <c r="AR17" s="628"/>
      <c r="AS17" s="628"/>
      <c r="AT17" s="628"/>
      <c r="AU17" s="628"/>
      <c r="AV17" s="628"/>
      <c r="AW17" s="628"/>
      <c r="AX17" s="628"/>
      <c r="AY17" s="628"/>
      <c r="AZ17" s="628"/>
      <c r="BA17" s="628"/>
      <c r="BB17" s="628"/>
      <c r="BC17" s="628"/>
      <c r="BD17" s="628"/>
      <c r="BE17" s="628"/>
      <c r="BF17" s="629"/>
      <c r="BG17" s="630" t="s">
        <v>127</v>
      </c>
      <c r="BH17" s="631"/>
      <c r="BI17" s="631"/>
      <c r="BJ17" s="631"/>
      <c r="BK17" s="631"/>
      <c r="BL17" s="631"/>
      <c r="BM17" s="631"/>
      <c r="BN17" s="632"/>
      <c r="BO17" s="657" t="s">
        <v>127</v>
      </c>
      <c r="BP17" s="657"/>
      <c r="BQ17" s="657"/>
      <c r="BR17" s="657"/>
      <c r="BS17" s="658" t="s">
        <v>127</v>
      </c>
      <c r="BT17" s="658"/>
      <c r="BU17" s="658"/>
      <c r="BV17" s="658"/>
      <c r="BW17" s="658"/>
      <c r="BX17" s="658"/>
      <c r="BY17" s="658"/>
      <c r="BZ17" s="658"/>
      <c r="CA17" s="658"/>
      <c r="CB17" s="716"/>
      <c r="CD17" s="664" t="s">
        <v>266</v>
      </c>
      <c r="CE17" s="665"/>
      <c r="CF17" s="665"/>
      <c r="CG17" s="665"/>
      <c r="CH17" s="665"/>
      <c r="CI17" s="665"/>
      <c r="CJ17" s="665"/>
      <c r="CK17" s="665"/>
      <c r="CL17" s="665"/>
      <c r="CM17" s="665"/>
      <c r="CN17" s="665"/>
      <c r="CO17" s="665"/>
      <c r="CP17" s="665"/>
      <c r="CQ17" s="666"/>
      <c r="CR17" s="630">
        <v>2914961</v>
      </c>
      <c r="CS17" s="631"/>
      <c r="CT17" s="631"/>
      <c r="CU17" s="631"/>
      <c r="CV17" s="631"/>
      <c r="CW17" s="631"/>
      <c r="CX17" s="631"/>
      <c r="CY17" s="632"/>
      <c r="CZ17" s="657">
        <v>12.2</v>
      </c>
      <c r="DA17" s="657"/>
      <c r="DB17" s="657"/>
      <c r="DC17" s="657"/>
      <c r="DD17" s="636" t="s">
        <v>127</v>
      </c>
      <c r="DE17" s="631"/>
      <c r="DF17" s="631"/>
      <c r="DG17" s="631"/>
      <c r="DH17" s="631"/>
      <c r="DI17" s="631"/>
      <c r="DJ17" s="631"/>
      <c r="DK17" s="631"/>
      <c r="DL17" s="631"/>
      <c r="DM17" s="631"/>
      <c r="DN17" s="631"/>
      <c r="DO17" s="631"/>
      <c r="DP17" s="632"/>
      <c r="DQ17" s="636">
        <v>2823661</v>
      </c>
      <c r="DR17" s="631"/>
      <c r="DS17" s="631"/>
      <c r="DT17" s="631"/>
      <c r="DU17" s="631"/>
      <c r="DV17" s="631"/>
      <c r="DW17" s="631"/>
      <c r="DX17" s="631"/>
      <c r="DY17" s="631"/>
      <c r="DZ17" s="631"/>
      <c r="EA17" s="631"/>
      <c r="EB17" s="631"/>
      <c r="EC17" s="674"/>
    </row>
    <row r="18" spans="2:133" ht="11.25" customHeight="1" x14ac:dyDescent="0.15">
      <c r="B18" s="627" t="s">
        <v>267</v>
      </c>
      <c r="C18" s="628"/>
      <c r="D18" s="628"/>
      <c r="E18" s="628"/>
      <c r="F18" s="628"/>
      <c r="G18" s="628"/>
      <c r="H18" s="628"/>
      <c r="I18" s="628"/>
      <c r="J18" s="628"/>
      <c r="K18" s="628"/>
      <c r="L18" s="628"/>
      <c r="M18" s="628"/>
      <c r="N18" s="628"/>
      <c r="O18" s="628"/>
      <c r="P18" s="628"/>
      <c r="Q18" s="629"/>
      <c r="R18" s="630">
        <v>65333</v>
      </c>
      <c r="S18" s="631"/>
      <c r="T18" s="631"/>
      <c r="U18" s="631"/>
      <c r="V18" s="631"/>
      <c r="W18" s="631"/>
      <c r="X18" s="631"/>
      <c r="Y18" s="632"/>
      <c r="Z18" s="657">
        <v>0.3</v>
      </c>
      <c r="AA18" s="657"/>
      <c r="AB18" s="657"/>
      <c r="AC18" s="657"/>
      <c r="AD18" s="658">
        <v>65333</v>
      </c>
      <c r="AE18" s="658"/>
      <c r="AF18" s="658"/>
      <c r="AG18" s="658"/>
      <c r="AH18" s="658"/>
      <c r="AI18" s="658"/>
      <c r="AJ18" s="658"/>
      <c r="AK18" s="658"/>
      <c r="AL18" s="633">
        <v>0.5</v>
      </c>
      <c r="AM18" s="634"/>
      <c r="AN18" s="634"/>
      <c r="AO18" s="659"/>
      <c r="AP18" s="627" t="s">
        <v>268</v>
      </c>
      <c r="AQ18" s="628"/>
      <c r="AR18" s="628"/>
      <c r="AS18" s="628"/>
      <c r="AT18" s="628"/>
      <c r="AU18" s="628"/>
      <c r="AV18" s="628"/>
      <c r="AW18" s="628"/>
      <c r="AX18" s="628"/>
      <c r="AY18" s="628"/>
      <c r="AZ18" s="628"/>
      <c r="BA18" s="628"/>
      <c r="BB18" s="628"/>
      <c r="BC18" s="628"/>
      <c r="BD18" s="628"/>
      <c r="BE18" s="628"/>
      <c r="BF18" s="629"/>
      <c r="BG18" s="630" t="s">
        <v>127</v>
      </c>
      <c r="BH18" s="631"/>
      <c r="BI18" s="631"/>
      <c r="BJ18" s="631"/>
      <c r="BK18" s="631"/>
      <c r="BL18" s="631"/>
      <c r="BM18" s="631"/>
      <c r="BN18" s="632"/>
      <c r="BO18" s="657" t="s">
        <v>127</v>
      </c>
      <c r="BP18" s="657"/>
      <c r="BQ18" s="657"/>
      <c r="BR18" s="657"/>
      <c r="BS18" s="658" t="s">
        <v>127</v>
      </c>
      <c r="BT18" s="658"/>
      <c r="BU18" s="658"/>
      <c r="BV18" s="658"/>
      <c r="BW18" s="658"/>
      <c r="BX18" s="658"/>
      <c r="BY18" s="658"/>
      <c r="BZ18" s="658"/>
      <c r="CA18" s="658"/>
      <c r="CB18" s="716"/>
      <c r="CD18" s="664" t="s">
        <v>269</v>
      </c>
      <c r="CE18" s="665"/>
      <c r="CF18" s="665"/>
      <c r="CG18" s="665"/>
      <c r="CH18" s="665"/>
      <c r="CI18" s="665"/>
      <c r="CJ18" s="665"/>
      <c r="CK18" s="665"/>
      <c r="CL18" s="665"/>
      <c r="CM18" s="665"/>
      <c r="CN18" s="665"/>
      <c r="CO18" s="665"/>
      <c r="CP18" s="665"/>
      <c r="CQ18" s="666"/>
      <c r="CR18" s="630">
        <v>25666</v>
      </c>
      <c r="CS18" s="631"/>
      <c r="CT18" s="631"/>
      <c r="CU18" s="631"/>
      <c r="CV18" s="631"/>
      <c r="CW18" s="631"/>
      <c r="CX18" s="631"/>
      <c r="CY18" s="632"/>
      <c r="CZ18" s="657">
        <v>0.1</v>
      </c>
      <c r="DA18" s="657"/>
      <c r="DB18" s="657"/>
      <c r="DC18" s="657"/>
      <c r="DD18" s="636" t="s">
        <v>127</v>
      </c>
      <c r="DE18" s="631"/>
      <c r="DF18" s="631"/>
      <c r="DG18" s="631"/>
      <c r="DH18" s="631"/>
      <c r="DI18" s="631"/>
      <c r="DJ18" s="631"/>
      <c r="DK18" s="631"/>
      <c r="DL18" s="631"/>
      <c r="DM18" s="631"/>
      <c r="DN18" s="631"/>
      <c r="DO18" s="631"/>
      <c r="DP18" s="632"/>
      <c r="DQ18" s="636">
        <v>25666</v>
      </c>
      <c r="DR18" s="631"/>
      <c r="DS18" s="631"/>
      <c r="DT18" s="631"/>
      <c r="DU18" s="631"/>
      <c r="DV18" s="631"/>
      <c r="DW18" s="631"/>
      <c r="DX18" s="631"/>
      <c r="DY18" s="631"/>
      <c r="DZ18" s="631"/>
      <c r="EA18" s="631"/>
      <c r="EB18" s="631"/>
      <c r="EC18" s="674"/>
    </row>
    <row r="19" spans="2:133" ht="11.25" customHeight="1" x14ac:dyDescent="0.15">
      <c r="B19" s="627" t="s">
        <v>270</v>
      </c>
      <c r="C19" s="628"/>
      <c r="D19" s="628"/>
      <c r="E19" s="628"/>
      <c r="F19" s="628"/>
      <c r="G19" s="628"/>
      <c r="H19" s="628"/>
      <c r="I19" s="628"/>
      <c r="J19" s="628"/>
      <c r="K19" s="628"/>
      <c r="L19" s="628"/>
      <c r="M19" s="628"/>
      <c r="N19" s="628"/>
      <c r="O19" s="628"/>
      <c r="P19" s="628"/>
      <c r="Q19" s="629"/>
      <c r="R19" s="630">
        <v>5957</v>
      </c>
      <c r="S19" s="631"/>
      <c r="T19" s="631"/>
      <c r="U19" s="631"/>
      <c r="V19" s="631"/>
      <c r="W19" s="631"/>
      <c r="X19" s="631"/>
      <c r="Y19" s="632"/>
      <c r="Z19" s="657">
        <v>0</v>
      </c>
      <c r="AA19" s="657"/>
      <c r="AB19" s="657"/>
      <c r="AC19" s="657"/>
      <c r="AD19" s="658">
        <v>5957</v>
      </c>
      <c r="AE19" s="658"/>
      <c r="AF19" s="658"/>
      <c r="AG19" s="658"/>
      <c r="AH19" s="658"/>
      <c r="AI19" s="658"/>
      <c r="AJ19" s="658"/>
      <c r="AK19" s="658"/>
      <c r="AL19" s="633">
        <v>0</v>
      </c>
      <c r="AM19" s="634"/>
      <c r="AN19" s="634"/>
      <c r="AO19" s="659"/>
      <c r="AP19" s="627" t="s">
        <v>271</v>
      </c>
      <c r="AQ19" s="628"/>
      <c r="AR19" s="628"/>
      <c r="AS19" s="628"/>
      <c r="AT19" s="628"/>
      <c r="AU19" s="628"/>
      <c r="AV19" s="628"/>
      <c r="AW19" s="628"/>
      <c r="AX19" s="628"/>
      <c r="AY19" s="628"/>
      <c r="AZ19" s="628"/>
      <c r="BA19" s="628"/>
      <c r="BB19" s="628"/>
      <c r="BC19" s="628"/>
      <c r="BD19" s="628"/>
      <c r="BE19" s="628"/>
      <c r="BF19" s="629"/>
      <c r="BG19" s="630">
        <v>2134</v>
      </c>
      <c r="BH19" s="631"/>
      <c r="BI19" s="631"/>
      <c r="BJ19" s="631"/>
      <c r="BK19" s="631"/>
      <c r="BL19" s="631"/>
      <c r="BM19" s="631"/>
      <c r="BN19" s="632"/>
      <c r="BO19" s="657">
        <v>0.1</v>
      </c>
      <c r="BP19" s="657"/>
      <c r="BQ19" s="657"/>
      <c r="BR19" s="657"/>
      <c r="BS19" s="658" t="s">
        <v>127</v>
      </c>
      <c r="BT19" s="658"/>
      <c r="BU19" s="658"/>
      <c r="BV19" s="658"/>
      <c r="BW19" s="658"/>
      <c r="BX19" s="658"/>
      <c r="BY19" s="658"/>
      <c r="BZ19" s="658"/>
      <c r="CA19" s="658"/>
      <c r="CB19" s="716"/>
      <c r="CD19" s="664" t="s">
        <v>272</v>
      </c>
      <c r="CE19" s="665"/>
      <c r="CF19" s="665"/>
      <c r="CG19" s="665"/>
      <c r="CH19" s="665"/>
      <c r="CI19" s="665"/>
      <c r="CJ19" s="665"/>
      <c r="CK19" s="665"/>
      <c r="CL19" s="665"/>
      <c r="CM19" s="665"/>
      <c r="CN19" s="665"/>
      <c r="CO19" s="665"/>
      <c r="CP19" s="665"/>
      <c r="CQ19" s="666"/>
      <c r="CR19" s="630" t="s">
        <v>127</v>
      </c>
      <c r="CS19" s="631"/>
      <c r="CT19" s="631"/>
      <c r="CU19" s="631"/>
      <c r="CV19" s="631"/>
      <c r="CW19" s="631"/>
      <c r="CX19" s="631"/>
      <c r="CY19" s="632"/>
      <c r="CZ19" s="657" t="s">
        <v>127</v>
      </c>
      <c r="DA19" s="657"/>
      <c r="DB19" s="657"/>
      <c r="DC19" s="657"/>
      <c r="DD19" s="636" t="s">
        <v>127</v>
      </c>
      <c r="DE19" s="631"/>
      <c r="DF19" s="631"/>
      <c r="DG19" s="631"/>
      <c r="DH19" s="631"/>
      <c r="DI19" s="631"/>
      <c r="DJ19" s="631"/>
      <c r="DK19" s="631"/>
      <c r="DL19" s="631"/>
      <c r="DM19" s="631"/>
      <c r="DN19" s="631"/>
      <c r="DO19" s="631"/>
      <c r="DP19" s="632"/>
      <c r="DQ19" s="636" t="s">
        <v>127</v>
      </c>
      <c r="DR19" s="631"/>
      <c r="DS19" s="631"/>
      <c r="DT19" s="631"/>
      <c r="DU19" s="631"/>
      <c r="DV19" s="631"/>
      <c r="DW19" s="631"/>
      <c r="DX19" s="631"/>
      <c r="DY19" s="631"/>
      <c r="DZ19" s="631"/>
      <c r="EA19" s="631"/>
      <c r="EB19" s="631"/>
      <c r="EC19" s="674"/>
    </row>
    <row r="20" spans="2:133" ht="11.25" customHeight="1" x14ac:dyDescent="0.15">
      <c r="B20" s="627" t="s">
        <v>273</v>
      </c>
      <c r="C20" s="628"/>
      <c r="D20" s="628"/>
      <c r="E20" s="628"/>
      <c r="F20" s="628"/>
      <c r="G20" s="628"/>
      <c r="H20" s="628"/>
      <c r="I20" s="628"/>
      <c r="J20" s="628"/>
      <c r="K20" s="628"/>
      <c r="L20" s="628"/>
      <c r="M20" s="628"/>
      <c r="N20" s="628"/>
      <c r="O20" s="628"/>
      <c r="P20" s="628"/>
      <c r="Q20" s="629"/>
      <c r="R20" s="630">
        <v>5052</v>
      </c>
      <c r="S20" s="631"/>
      <c r="T20" s="631"/>
      <c r="U20" s="631"/>
      <c r="V20" s="631"/>
      <c r="W20" s="631"/>
      <c r="X20" s="631"/>
      <c r="Y20" s="632"/>
      <c r="Z20" s="657">
        <v>0</v>
      </c>
      <c r="AA20" s="657"/>
      <c r="AB20" s="657"/>
      <c r="AC20" s="657"/>
      <c r="AD20" s="658">
        <v>5052</v>
      </c>
      <c r="AE20" s="658"/>
      <c r="AF20" s="658"/>
      <c r="AG20" s="658"/>
      <c r="AH20" s="658"/>
      <c r="AI20" s="658"/>
      <c r="AJ20" s="658"/>
      <c r="AK20" s="658"/>
      <c r="AL20" s="633">
        <v>0</v>
      </c>
      <c r="AM20" s="634"/>
      <c r="AN20" s="634"/>
      <c r="AO20" s="659"/>
      <c r="AP20" s="627" t="s">
        <v>274</v>
      </c>
      <c r="AQ20" s="628"/>
      <c r="AR20" s="628"/>
      <c r="AS20" s="628"/>
      <c r="AT20" s="628"/>
      <c r="AU20" s="628"/>
      <c r="AV20" s="628"/>
      <c r="AW20" s="628"/>
      <c r="AX20" s="628"/>
      <c r="AY20" s="628"/>
      <c r="AZ20" s="628"/>
      <c r="BA20" s="628"/>
      <c r="BB20" s="628"/>
      <c r="BC20" s="628"/>
      <c r="BD20" s="628"/>
      <c r="BE20" s="628"/>
      <c r="BF20" s="629"/>
      <c r="BG20" s="630">
        <v>2134</v>
      </c>
      <c r="BH20" s="631"/>
      <c r="BI20" s="631"/>
      <c r="BJ20" s="631"/>
      <c r="BK20" s="631"/>
      <c r="BL20" s="631"/>
      <c r="BM20" s="631"/>
      <c r="BN20" s="632"/>
      <c r="BO20" s="657">
        <v>0.1</v>
      </c>
      <c r="BP20" s="657"/>
      <c r="BQ20" s="657"/>
      <c r="BR20" s="657"/>
      <c r="BS20" s="658" t="s">
        <v>127</v>
      </c>
      <c r="BT20" s="658"/>
      <c r="BU20" s="658"/>
      <c r="BV20" s="658"/>
      <c r="BW20" s="658"/>
      <c r="BX20" s="658"/>
      <c r="BY20" s="658"/>
      <c r="BZ20" s="658"/>
      <c r="CA20" s="658"/>
      <c r="CB20" s="716"/>
      <c r="CD20" s="664" t="s">
        <v>275</v>
      </c>
      <c r="CE20" s="665"/>
      <c r="CF20" s="665"/>
      <c r="CG20" s="665"/>
      <c r="CH20" s="665"/>
      <c r="CI20" s="665"/>
      <c r="CJ20" s="665"/>
      <c r="CK20" s="665"/>
      <c r="CL20" s="665"/>
      <c r="CM20" s="665"/>
      <c r="CN20" s="665"/>
      <c r="CO20" s="665"/>
      <c r="CP20" s="665"/>
      <c r="CQ20" s="666"/>
      <c r="CR20" s="630">
        <v>23803541</v>
      </c>
      <c r="CS20" s="631"/>
      <c r="CT20" s="631"/>
      <c r="CU20" s="631"/>
      <c r="CV20" s="631"/>
      <c r="CW20" s="631"/>
      <c r="CX20" s="631"/>
      <c r="CY20" s="632"/>
      <c r="CZ20" s="657">
        <v>100</v>
      </c>
      <c r="DA20" s="657"/>
      <c r="DB20" s="657"/>
      <c r="DC20" s="657"/>
      <c r="DD20" s="636">
        <v>2134798</v>
      </c>
      <c r="DE20" s="631"/>
      <c r="DF20" s="631"/>
      <c r="DG20" s="631"/>
      <c r="DH20" s="631"/>
      <c r="DI20" s="631"/>
      <c r="DJ20" s="631"/>
      <c r="DK20" s="631"/>
      <c r="DL20" s="631"/>
      <c r="DM20" s="631"/>
      <c r="DN20" s="631"/>
      <c r="DO20" s="631"/>
      <c r="DP20" s="632"/>
      <c r="DQ20" s="636">
        <v>14583168</v>
      </c>
      <c r="DR20" s="631"/>
      <c r="DS20" s="631"/>
      <c r="DT20" s="631"/>
      <c r="DU20" s="631"/>
      <c r="DV20" s="631"/>
      <c r="DW20" s="631"/>
      <c r="DX20" s="631"/>
      <c r="DY20" s="631"/>
      <c r="DZ20" s="631"/>
      <c r="EA20" s="631"/>
      <c r="EB20" s="631"/>
      <c r="EC20" s="674"/>
    </row>
    <row r="21" spans="2:133" ht="11.25" customHeight="1" x14ac:dyDescent="0.15">
      <c r="B21" s="627" t="s">
        <v>276</v>
      </c>
      <c r="C21" s="628"/>
      <c r="D21" s="628"/>
      <c r="E21" s="628"/>
      <c r="F21" s="628"/>
      <c r="G21" s="628"/>
      <c r="H21" s="628"/>
      <c r="I21" s="628"/>
      <c r="J21" s="628"/>
      <c r="K21" s="628"/>
      <c r="L21" s="628"/>
      <c r="M21" s="628"/>
      <c r="N21" s="628"/>
      <c r="O21" s="628"/>
      <c r="P21" s="628"/>
      <c r="Q21" s="629"/>
      <c r="R21" s="630">
        <v>1540</v>
      </c>
      <c r="S21" s="631"/>
      <c r="T21" s="631"/>
      <c r="U21" s="631"/>
      <c r="V21" s="631"/>
      <c r="W21" s="631"/>
      <c r="X21" s="631"/>
      <c r="Y21" s="632"/>
      <c r="Z21" s="657">
        <v>0</v>
      </c>
      <c r="AA21" s="657"/>
      <c r="AB21" s="657"/>
      <c r="AC21" s="657"/>
      <c r="AD21" s="658">
        <v>1540</v>
      </c>
      <c r="AE21" s="658"/>
      <c r="AF21" s="658"/>
      <c r="AG21" s="658"/>
      <c r="AH21" s="658"/>
      <c r="AI21" s="658"/>
      <c r="AJ21" s="658"/>
      <c r="AK21" s="658"/>
      <c r="AL21" s="633">
        <v>0</v>
      </c>
      <c r="AM21" s="634"/>
      <c r="AN21" s="634"/>
      <c r="AO21" s="659"/>
      <c r="AP21" s="723" t="s">
        <v>277</v>
      </c>
      <c r="AQ21" s="730"/>
      <c r="AR21" s="730"/>
      <c r="AS21" s="730"/>
      <c r="AT21" s="730"/>
      <c r="AU21" s="730"/>
      <c r="AV21" s="730"/>
      <c r="AW21" s="730"/>
      <c r="AX21" s="730"/>
      <c r="AY21" s="730"/>
      <c r="AZ21" s="730"/>
      <c r="BA21" s="730"/>
      <c r="BB21" s="730"/>
      <c r="BC21" s="730"/>
      <c r="BD21" s="730"/>
      <c r="BE21" s="730"/>
      <c r="BF21" s="725"/>
      <c r="BG21" s="630">
        <v>2134</v>
      </c>
      <c r="BH21" s="631"/>
      <c r="BI21" s="631"/>
      <c r="BJ21" s="631"/>
      <c r="BK21" s="631"/>
      <c r="BL21" s="631"/>
      <c r="BM21" s="631"/>
      <c r="BN21" s="632"/>
      <c r="BO21" s="657">
        <v>0.1</v>
      </c>
      <c r="BP21" s="657"/>
      <c r="BQ21" s="657"/>
      <c r="BR21" s="657"/>
      <c r="BS21" s="658" t="s">
        <v>127</v>
      </c>
      <c r="BT21" s="658"/>
      <c r="BU21" s="658"/>
      <c r="BV21" s="658"/>
      <c r="BW21" s="658"/>
      <c r="BX21" s="658"/>
      <c r="BY21" s="658"/>
      <c r="BZ21" s="658"/>
      <c r="CA21" s="658"/>
      <c r="CB21" s="716"/>
      <c r="CD21" s="735"/>
      <c r="CE21" s="661"/>
      <c r="CF21" s="661"/>
      <c r="CG21" s="661"/>
      <c r="CH21" s="661"/>
      <c r="CI21" s="661"/>
      <c r="CJ21" s="661"/>
      <c r="CK21" s="661"/>
      <c r="CL21" s="661"/>
      <c r="CM21" s="661"/>
      <c r="CN21" s="661"/>
      <c r="CO21" s="661"/>
      <c r="CP21" s="661"/>
      <c r="CQ21" s="662"/>
      <c r="CR21" s="736"/>
      <c r="CS21" s="737"/>
      <c r="CT21" s="737"/>
      <c r="CU21" s="737"/>
      <c r="CV21" s="737"/>
      <c r="CW21" s="737"/>
      <c r="CX21" s="737"/>
      <c r="CY21" s="738"/>
      <c r="CZ21" s="739"/>
      <c r="DA21" s="739"/>
      <c r="DB21" s="739"/>
      <c r="DC21" s="739"/>
      <c r="DD21" s="740"/>
      <c r="DE21" s="737"/>
      <c r="DF21" s="737"/>
      <c r="DG21" s="737"/>
      <c r="DH21" s="737"/>
      <c r="DI21" s="737"/>
      <c r="DJ21" s="737"/>
      <c r="DK21" s="737"/>
      <c r="DL21" s="737"/>
      <c r="DM21" s="737"/>
      <c r="DN21" s="737"/>
      <c r="DO21" s="737"/>
      <c r="DP21" s="738"/>
      <c r="DQ21" s="740"/>
      <c r="DR21" s="737"/>
      <c r="DS21" s="737"/>
      <c r="DT21" s="737"/>
      <c r="DU21" s="737"/>
      <c r="DV21" s="737"/>
      <c r="DW21" s="737"/>
      <c r="DX21" s="737"/>
      <c r="DY21" s="737"/>
      <c r="DZ21" s="737"/>
      <c r="EA21" s="737"/>
      <c r="EB21" s="737"/>
      <c r="EC21" s="744"/>
    </row>
    <row r="22" spans="2:133" ht="11.25" customHeight="1" x14ac:dyDescent="0.15">
      <c r="B22" s="693" t="s">
        <v>278</v>
      </c>
      <c r="C22" s="694"/>
      <c r="D22" s="694"/>
      <c r="E22" s="694"/>
      <c r="F22" s="694"/>
      <c r="G22" s="694"/>
      <c r="H22" s="694"/>
      <c r="I22" s="694"/>
      <c r="J22" s="694"/>
      <c r="K22" s="694"/>
      <c r="L22" s="694"/>
      <c r="M22" s="694"/>
      <c r="N22" s="694"/>
      <c r="O22" s="694"/>
      <c r="P22" s="694"/>
      <c r="Q22" s="695"/>
      <c r="R22" s="630">
        <v>52784</v>
      </c>
      <c r="S22" s="631"/>
      <c r="T22" s="631"/>
      <c r="U22" s="631"/>
      <c r="V22" s="631"/>
      <c r="W22" s="631"/>
      <c r="X22" s="631"/>
      <c r="Y22" s="632"/>
      <c r="Z22" s="657">
        <v>0.2</v>
      </c>
      <c r="AA22" s="657"/>
      <c r="AB22" s="657"/>
      <c r="AC22" s="657"/>
      <c r="AD22" s="658">
        <v>52784</v>
      </c>
      <c r="AE22" s="658"/>
      <c r="AF22" s="658"/>
      <c r="AG22" s="658"/>
      <c r="AH22" s="658"/>
      <c r="AI22" s="658"/>
      <c r="AJ22" s="658"/>
      <c r="AK22" s="658"/>
      <c r="AL22" s="633">
        <v>0.40000000596046448</v>
      </c>
      <c r="AM22" s="634"/>
      <c r="AN22" s="634"/>
      <c r="AO22" s="659"/>
      <c r="AP22" s="723" t="s">
        <v>279</v>
      </c>
      <c r="AQ22" s="730"/>
      <c r="AR22" s="730"/>
      <c r="AS22" s="730"/>
      <c r="AT22" s="730"/>
      <c r="AU22" s="730"/>
      <c r="AV22" s="730"/>
      <c r="AW22" s="730"/>
      <c r="AX22" s="730"/>
      <c r="AY22" s="730"/>
      <c r="AZ22" s="730"/>
      <c r="BA22" s="730"/>
      <c r="BB22" s="730"/>
      <c r="BC22" s="730"/>
      <c r="BD22" s="730"/>
      <c r="BE22" s="730"/>
      <c r="BF22" s="725"/>
      <c r="BG22" s="630" t="s">
        <v>127</v>
      </c>
      <c r="BH22" s="631"/>
      <c r="BI22" s="631"/>
      <c r="BJ22" s="631"/>
      <c r="BK22" s="631"/>
      <c r="BL22" s="631"/>
      <c r="BM22" s="631"/>
      <c r="BN22" s="632"/>
      <c r="BO22" s="657" t="s">
        <v>127</v>
      </c>
      <c r="BP22" s="657"/>
      <c r="BQ22" s="657"/>
      <c r="BR22" s="657"/>
      <c r="BS22" s="658" t="s">
        <v>127</v>
      </c>
      <c r="BT22" s="658"/>
      <c r="BU22" s="658"/>
      <c r="BV22" s="658"/>
      <c r="BW22" s="658"/>
      <c r="BX22" s="658"/>
      <c r="BY22" s="658"/>
      <c r="BZ22" s="658"/>
      <c r="CA22" s="658"/>
      <c r="CB22" s="716"/>
      <c r="CD22" s="732" t="s">
        <v>280</v>
      </c>
      <c r="CE22" s="733"/>
      <c r="CF22" s="733"/>
      <c r="CG22" s="733"/>
      <c r="CH22" s="733"/>
      <c r="CI22" s="733"/>
      <c r="CJ22" s="733"/>
      <c r="CK22" s="733"/>
      <c r="CL22" s="733"/>
      <c r="CM22" s="733"/>
      <c r="CN22" s="733"/>
      <c r="CO22" s="733"/>
      <c r="CP22" s="733"/>
      <c r="CQ22" s="733"/>
      <c r="CR22" s="733"/>
      <c r="CS22" s="733"/>
      <c r="CT22" s="733"/>
      <c r="CU22" s="733"/>
      <c r="CV22" s="733"/>
      <c r="CW22" s="733"/>
      <c r="CX22" s="733"/>
      <c r="CY22" s="733"/>
      <c r="CZ22" s="733"/>
      <c r="DA22" s="733"/>
      <c r="DB22" s="733"/>
      <c r="DC22" s="733"/>
      <c r="DD22" s="733"/>
      <c r="DE22" s="733"/>
      <c r="DF22" s="733"/>
      <c r="DG22" s="733"/>
      <c r="DH22" s="733"/>
      <c r="DI22" s="733"/>
      <c r="DJ22" s="733"/>
      <c r="DK22" s="733"/>
      <c r="DL22" s="733"/>
      <c r="DM22" s="733"/>
      <c r="DN22" s="733"/>
      <c r="DO22" s="733"/>
      <c r="DP22" s="733"/>
      <c r="DQ22" s="733"/>
      <c r="DR22" s="733"/>
      <c r="DS22" s="733"/>
      <c r="DT22" s="733"/>
      <c r="DU22" s="733"/>
      <c r="DV22" s="733"/>
      <c r="DW22" s="733"/>
      <c r="DX22" s="733"/>
      <c r="DY22" s="733"/>
      <c r="DZ22" s="733"/>
      <c r="EA22" s="733"/>
      <c r="EB22" s="733"/>
      <c r="EC22" s="734"/>
    </row>
    <row r="23" spans="2:133" ht="11.25" customHeight="1" x14ac:dyDescent="0.15">
      <c r="B23" s="627" t="s">
        <v>281</v>
      </c>
      <c r="C23" s="628"/>
      <c r="D23" s="628"/>
      <c r="E23" s="628"/>
      <c r="F23" s="628"/>
      <c r="G23" s="628"/>
      <c r="H23" s="628"/>
      <c r="I23" s="628"/>
      <c r="J23" s="628"/>
      <c r="K23" s="628"/>
      <c r="L23" s="628"/>
      <c r="M23" s="628"/>
      <c r="N23" s="628"/>
      <c r="O23" s="628"/>
      <c r="P23" s="628"/>
      <c r="Q23" s="629"/>
      <c r="R23" s="630">
        <v>10402009</v>
      </c>
      <c r="S23" s="631"/>
      <c r="T23" s="631"/>
      <c r="U23" s="631"/>
      <c r="V23" s="631"/>
      <c r="W23" s="631"/>
      <c r="X23" s="631"/>
      <c r="Y23" s="632"/>
      <c r="Z23" s="657">
        <v>42.2</v>
      </c>
      <c r="AA23" s="657"/>
      <c r="AB23" s="657"/>
      <c r="AC23" s="657"/>
      <c r="AD23" s="658">
        <v>9361602</v>
      </c>
      <c r="AE23" s="658"/>
      <c r="AF23" s="658"/>
      <c r="AG23" s="658"/>
      <c r="AH23" s="658"/>
      <c r="AI23" s="658"/>
      <c r="AJ23" s="658"/>
      <c r="AK23" s="658"/>
      <c r="AL23" s="633">
        <v>74.099999999999994</v>
      </c>
      <c r="AM23" s="634"/>
      <c r="AN23" s="634"/>
      <c r="AO23" s="659"/>
      <c r="AP23" s="723" t="s">
        <v>282</v>
      </c>
      <c r="AQ23" s="730"/>
      <c r="AR23" s="730"/>
      <c r="AS23" s="730"/>
      <c r="AT23" s="730"/>
      <c r="AU23" s="730"/>
      <c r="AV23" s="730"/>
      <c r="AW23" s="730"/>
      <c r="AX23" s="730"/>
      <c r="AY23" s="730"/>
      <c r="AZ23" s="730"/>
      <c r="BA23" s="730"/>
      <c r="BB23" s="730"/>
      <c r="BC23" s="730"/>
      <c r="BD23" s="730"/>
      <c r="BE23" s="730"/>
      <c r="BF23" s="725"/>
      <c r="BG23" s="630" t="s">
        <v>127</v>
      </c>
      <c r="BH23" s="631"/>
      <c r="BI23" s="631"/>
      <c r="BJ23" s="631"/>
      <c r="BK23" s="631"/>
      <c r="BL23" s="631"/>
      <c r="BM23" s="631"/>
      <c r="BN23" s="632"/>
      <c r="BO23" s="657" t="s">
        <v>127</v>
      </c>
      <c r="BP23" s="657"/>
      <c r="BQ23" s="657"/>
      <c r="BR23" s="657"/>
      <c r="BS23" s="658" t="s">
        <v>127</v>
      </c>
      <c r="BT23" s="658"/>
      <c r="BU23" s="658"/>
      <c r="BV23" s="658"/>
      <c r="BW23" s="658"/>
      <c r="BX23" s="658"/>
      <c r="BY23" s="658"/>
      <c r="BZ23" s="658"/>
      <c r="CA23" s="658"/>
      <c r="CB23" s="716"/>
      <c r="CD23" s="732" t="s">
        <v>222</v>
      </c>
      <c r="CE23" s="733"/>
      <c r="CF23" s="733"/>
      <c r="CG23" s="733"/>
      <c r="CH23" s="733"/>
      <c r="CI23" s="733"/>
      <c r="CJ23" s="733"/>
      <c r="CK23" s="733"/>
      <c r="CL23" s="733"/>
      <c r="CM23" s="733"/>
      <c r="CN23" s="733"/>
      <c r="CO23" s="733"/>
      <c r="CP23" s="733"/>
      <c r="CQ23" s="734"/>
      <c r="CR23" s="732" t="s">
        <v>283</v>
      </c>
      <c r="CS23" s="733"/>
      <c r="CT23" s="733"/>
      <c r="CU23" s="733"/>
      <c r="CV23" s="733"/>
      <c r="CW23" s="733"/>
      <c r="CX23" s="733"/>
      <c r="CY23" s="734"/>
      <c r="CZ23" s="732" t="s">
        <v>284</v>
      </c>
      <c r="DA23" s="733"/>
      <c r="DB23" s="733"/>
      <c r="DC23" s="734"/>
      <c r="DD23" s="732" t="s">
        <v>285</v>
      </c>
      <c r="DE23" s="733"/>
      <c r="DF23" s="733"/>
      <c r="DG23" s="733"/>
      <c r="DH23" s="733"/>
      <c r="DI23" s="733"/>
      <c r="DJ23" s="733"/>
      <c r="DK23" s="734"/>
      <c r="DL23" s="741" t="s">
        <v>286</v>
      </c>
      <c r="DM23" s="742"/>
      <c r="DN23" s="742"/>
      <c r="DO23" s="742"/>
      <c r="DP23" s="742"/>
      <c r="DQ23" s="742"/>
      <c r="DR23" s="742"/>
      <c r="DS23" s="742"/>
      <c r="DT23" s="742"/>
      <c r="DU23" s="742"/>
      <c r="DV23" s="743"/>
      <c r="DW23" s="732" t="s">
        <v>287</v>
      </c>
      <c r="DX23" s="733"/>
      <c r="DY23" s="733"/>
      <c r="DZ23" s="733"/>
      <c r="EA23" s="733"/>
      <c r="EB23" s="733"/>
      <c r="EC23" s="734"/>
    </row>
    <row r="24" spans="2:133" ht="11.25" customHeight="1" x14ac:dyDescent="0.15">
      <c r="B24" s="627" t="s">
        <v>288</v>
      </c>
      <c r="C24" s="628"/>
      <c r="D24" s="628"/>
      <c r="E24" s="628"/>
      <c r="F24" s="628"/>
      <c r="G24" s="628"/>
      <c r="H24" s="628"/>
      <c r="I24" s="628"/>
      <c r="J24" s="628"/>
      <c r="K24" s="628"/>
      <c r="L24" s="628"/>
      <c r="M24" s="628"/>
      <c r="N24" s="628"/>
      <c r="O24" s="628"/>
      <c r="P24" s="628"/>
      <c r="Q24" s="629"/>
      <c r="R24" s="630">
        <v>9361602</v>
      </c>
      <c r="S24" s="631"/>
      <c r="T24" s="631"/>
      <c r="U24" s="631"/>
      <c r="V24" s="631"/>
      <c r="W24" s="631"/>
      <c r="X24" s="631"/>
      <c r="Y24" s="632"/>
      <c r="Z24" s="657">
        <v>38</v>
      </c>
      <c r="AA24" s="657"/>
      <c r="AB24" s="657"/>
      <c r="AC24" s="657"/>
      <c r="AD24" s="658">
        <v>9361602</v>
      </c>
      <c r="AE24" s="658"/>
      <c r="AF24" s="658"/>
      <c r="AG24" s="658"/>
      <c r="AH24" s="658"/>
      <c r="AI24" s="658"/>
      <c r="AJ24" s="658"/>
      <c r="AK24" s="658"/>
      <c r="AL24" s="633">
        <v>74.099999999999994</v>
      </c>
      <c r="AM24" s="634"/>
      <c r="AN24" s="634"/>
      <c r="AO24" s="659"/>
      <c r="AP24" s="723" t="s">
        <v>289</v>
      </c>
      <c r="AQ24" s="730"/>
      <c r="AR24" s="730"/>
      <c r="AS24" s="730"/>
      <c r="AT24" s="730"/>
      <c r="AU24" s="730"/>
      <c r="AV24" s="730"/>
      <c r="AW24" s="730"/>
      <c r="AX24" s="730"/>
      <c r="AY24" s="730"/>
      <c r="AZ24" s="730"/>
      <c r="BA24" s="730"/>
      <c r="BB24" s="730"/>
      <c r="BC24" s="730"/>
      <c r="BD24" s="730"/>
      <c r="BE24" s="730"/>
      <c r="BF24" s="725"/>
      <c r="BG24" s="630" t="s">
        <v>127</v>
      </c>
      <c r="BH24" s="631"/>
      <c r="BI24" s="631"/>
      <c r="BJ24" s="631"/>
      <c r="BK24" s="631"/>
      <c r="BL24" s="631"/>
      <c r="BM24" s="631"/>
      <c r="BN24" s="632"/>
      <c r="BO24" s="657" t="s">
        <v>127</v>
      </c>
      <c r="BP24" s="657"/>
      <c r="BQ24" s="657"/>
      <c r="BR24" s="657"/>
      <c r="BS24" s="658" t="s">
        <v>127</v>
      </c>
      <c r="BT24" s="658"/>
      <c r="BU24" s="658"/>
      <c r="BV24" s="658"/>
      <c r="BW24" s="658"/>
      <c r="BX24" s="658"/>
      <c r="BY24" s="658"/>
      <c r="BZ24" s="658"/>
      <c r="CA24" s="658"/>
      <c r="CB24" s="716"/>
      <c r="CD24" s="686" t="s">
        <v>290</v>
      </c>
      <c r="CE24" s="687"/>
      <c r="CF24" s="687"/>
      <c r="CG24" s="687"/>
      <c r="CH24" s="687"/>
      <c r="CI24" s="687"/>
      <c r="CJ24" s="687"/>
      <c r="CK24" s="687"/>
      <c r="CL24" s="687"/>
      <c r="CM24" s="687"/>
      <c r="CN24" s="687"/>
      <c r="CO24" s="687"/>
      <c r="CP24" s="687"/>
      <c r="CQ24" s="688"/>
      <c r="CR24" s="683">
        <v>9577381</v>
      </c>
      <c r="CS24" s="684"/>
      <c r="CT24" s="684"/>
      <c r="CU24" s="684"/>
      <c r="CV24" s="684"/>
      <c r="CW24" s="684"/>
      <c r="CX24" s="684"/>
      <c r="CY24" s="727"/>
      <c r="CZ24" s="728">
        <v>40.200000000000003</v>
      </c>
      <c r="DA24" s="703"/>
      <c r="DB24" s="703"/>
      <c r="DC24" s="731"/>
      <c r="DD24" s="726">
        <v>7146304</v>
      </c>
      <c r="DE24" s="684"/>
      <c r="DF24" s="684"/>
      <c r="DG24" s="684"/>
      <c r="DH24" s="684"/>
      <c r="DI24" s="684"/>
      <c r="DJ24" s="684"/>
      <c r="DK24" s="727"/>
      <c r="DL24" s="726">
        <v>7063488</v>
      </c>
      <c r="DM24" s="684"/>
      <c r="DN24" s="684"/>
      <c r="DO24" s="684"/>
      <c r="DP24" s="684"/>
      <c r="DQ24" s="684"/>
      <c r="DR24" s="684"/>
      <c r="DS24" s="684"/>
      <c r="DT24" s="684"/>
      <c r="DU24" s="684"/>
      <c r="DV24" s="727"/>
      <c r="DW24" s="728">
        <v>54.1</v>
      </c>
      <c r="DX24" s="703"/>
      <c r="DY24" s="703"/>
      <c r="DZ24" s="703"/>
      <c r="EA24" s="703"/>
      <c r="EB24" s="703"/>
      <c r="EC24" s="729"/>
    </row>
    <row r="25" spans="2:133" ht="11.25" customHeight="1" x14ac:dyDescent="0.15">
      <c r="B25" s="627" t="s">
        <v>291</v>
      </c>
      <c r="C25" s="628"/>
      <c r="D25" s="628"/>
      <c r="E25" s="628"/>
      <c r="F25" s="628"/>
      <c r="G25" s="628"/>
      <c r="H25" s="628"/>
      <c r="I25" s="628"/>
      <c r="J25" s="628"/>
      <c r="K25" s="628"/>
      <c r="L25" s="628"/>
      <c r="M25" s="628"/>
      <c r="N25" s="628"/>
      <c r="O25" s="628"/>
      <c r="P25" s="628"/>
      <c r="Q25" s="629"/>
      <c r="R25" s="630">
        <v>1040407</v>
      </c>
      <c r="S25" s="631"/>
      <c r="T25" s="631"/>
      <c r="U25" s="631"/>
      <c r="V25" s="631"/>
      <c r="W25" s="631"/>
      <c r="X25" s="631"/>
      <c r="Y25" s="632"/>
      <c r="Z25" s="657">
        <v>4.2</v>
      </c>
      <c r="AA25" s="657"/>
      <c r="AB25" s="657"/>
      <c r="AC25" s="657"/>
      <c r="AD25" s="658" t="s">
        <v>127</v>
      </c>
      <c r="AE25" s="658"/>
      <c r="AF25" s="658"/>
      <c r="AG25" s="658"/>
      <c r="AH25" s="658"/>
      <c r="AI25" s="658"/>
      <c r="AJ25" s="658"/>
      <c r="AK25" s="658"/>
      <c r="AL25" s="633" t="s">
        <v>127</v>
      </c>
      <c r="AM25" s="634"/>
      <c r="AN25" s="634"/>
      <c r="AO25" s="659"/>
      <c r="AP25" s="723" t="s">
        <v>292</v>
      </c>
      <c r="AQ25" s="730"/>
      <c r="AR25" s="730"/>
      <c r="AS25" s="730"/>
      <c r="AT25" s="730"/>
      <c r="AU25" s="730"/>
      <c r="AV25" s="730"/>
      <c r="AW25" s="730"/>
      <c r="AX25" s="730"/>
      <c r="AY25" s="730"/>
      <c r="AZ25" s="730"/>
      <c r="BA25" s="730"/>
      <c r="BB25" s="730"/>
      <c r="BC25" s="730"/>
      <c r="BD25" s="730"/>
      <c r="BE25" s="730"/>
      <c r="BF25" s="725"/>
      <c r="BG25" s="630" t="s">
        <v>127</v>
      </c>
      <c r="BH25" s="631"/>
      <c r="BI25" s="631"/>
      <c r="BJ25" s="631"/>
      <c r="BK25" s="631"/>
      <c r="BL25" s="631"/>
      <c r="BM25" s="631"/>
      <c r="BN25" s="632"/>
      <c r="BO25" s="657" t="s">
        <v>127</v>
      </c>
      <c r="BP25" s="657"/>
      <c r="BQ25" s="657"/>
      <c r="BR25" s="657"/>
      <c r="BS25" s="658" t="s">
        <v>127</v>
      </c>
      <c r="BT25" s="658"/>
      <c r="BU25" s="658"/>
      <c r="BV25" s="658"/>
      <c r="BW25" s="658"/>
      <c r="BX25" s="658"/>
      <c r="BY25" s="658"/>
      <c r="BZ25" s="658"/>
      <c r="CA25" s="658"/>
      <c r="CB25" s="716"/>
      <c r="CD25" s="664" t="s">
        <v>293</v>
      </c>
      <c r="CE25" s="665"/>
      <c r="CF25" s="665"/>
      <c r="CG25" s="665"/>
      <c r="CH25" s="665"/>
      <c r="CI25" s="665"/>
      <c r="CJ25" s="665"/>
      <c r="CK25" s="665"/>
      <c r="CL25" s="665"/>
      <c r="CM25" s="665"/>
      <c r="CN25" s="665"/>
      <c r="CO25" s="665"/>
      <c r="CP25" s="665"/>
      <c r="CQ25" s="666"/>
      <c r="CR25" s="630">
        <v>3937627</v>
      </c>
      <c r="CS25" s="641"/>
      <c r="CT25" s="641"/>
      <c r="CU25" s="641"/>
      <c r="CV25" s="641"/>
      <c r="CW25" s="641"/>
      <c r="CX25" s="641"/>
      <c r="CY25" s="642"/>
      <c r="CZ25" s="633">
        <v>16.5</v>
      </c>
      <c r="DA25" s="643"/>
      <c r="DB25" s="643"/>
      <c r="DC25" s="644"/>
      <c r="DD25" s="636">
        <v>3478799</v>
      </c>
      <c r="DE25" s="641"/>
      <c r="DF25" s="641"/>
      <c r="DG25" s="641"/>
      <c r="DH25" s="641"/>
      <c r="DI25" s="641"/>
      <c r="DJ25" s="641"/>
      <c r="DK25" s="642"/>
      <c r="DL25" s="636">
        <v>3409762</v>
      </c>
      <c r="DM25" s="641"/>
      <c r="DN25" s="641"/>
      <c r="DO25" s="641"/>
      <c r="DP25" s="641"/>
      <c r="DQ25" s="641"/>
      <c r="DR25" s="641"/>
      <c r="DS25" s="641"/>
      <c r="DT25" s="641"/>
      <c r="DU25" s="641"/>
      <c r="DV25" s="642"/>
      <c r="DW25" s="633">
        <v>26.1</v>
      </c>
      <c r="DX25" s="643"/>
      <c r="DY25" s="643"/>
      <c r="DZ25" s="643"/>
      <c r="EA25" s="643"/>
      <c r="EB25" s="643"/>
      <c r="EC25" s="675"/>
    </row>
    <row r="26" spans="2:133" ht="11.25" customHeight="1" x14ac:dyDescent="0.15">
      <c r="B26" s="627" t="s">
        <v>294</v>
      </c>
      <c r="C26" s="628"/>
      <c r="D26" s="628"/>
      <c r="E26" s="628"/>
      <c r="F26" s="628"/>
      <c r="G26" s="628"/>
      <c r="H26" s="628"/>
      <c r="I26" s="628"/>
      <c r="J26" s="628"/>
      <c r="K26" s="628"/>
      <c r="L26" s="628"/>
      <c r="M26" s="628"/>
      <c r="N26" s="628"/>
      <c r="O26" s="628"/>
      <c r="P26" s="628"/>
      <c r="Q26" s="629"/>
      <c r="R26" s="630" t="s">
        <v>127</v>
      </c>
      <c r="S26" s="631"/>
      <c r="T26" s="631"/>
      <c r="U26" s="631"/>
      <c r="V26" s="631"/>
      <c r="W26" s="631"/>
      <c r="X26" s="631"/>
      <c r="Y26" s="632"/>
      <c r="Z26" s="657" t="s">
        <v>127</v>
      </c>
      <c r="AA26" s="657"/>
      <c r="AB26" s="657"/>
      <c r="AC26" s="657"/>
      <c r="AD26" s="658" t="s">
        <v>127</v>
      </c>
      <c r="AE26" s="658"/>
      <c r="AF26" s="658"/>
      <c r="AG26" s="658"/>
      <c r="AH26" s="658"/>
      <c r="AI26" s="658"/>
      <c r="AJ26" s="658"/>
      <c r="AK26" s="658"/>
      <c r="AL26" s="633" t="s">
        <v>127</v>
      </c>
      <c r="AM26" s="634"/>
      <c r="AN26" s="634"/>
      <c r="AO26" s="659"/>
      <c r="AP26" s="723" t="s">
        <v>295</v>
      </c>
      <c r="AQ26" s="724"/>
      <c r="AR26" s="724"/>
      <c r="AS26" s="724"/>
      <c r="AT26" s="724"/>
      <c r="AU26" s="724"/>
      <c r="AV26" s="724"/>
      <c r="AW26" s="724"/>
      <c r="AX26" s="724"/>
      <c r="AY26" s="724"/>
      <c r="AZ26" s="724"/>
      <c r="BA26" s="724"/>
      <c r="BB26" s="724"/>
      <c r="BC26" s="724"/>
      <c r="BD26" s="724"/>
      <c r="BE26" s="724"/>
      <c r="BF26" s="725"/>
      <c r="BG26" s="630" t="s">
        <v>127</v>
      </c>
      <c r="BH26" s="631"/>
      <c r="BI26" s="631"/>
      <c r="BJ26" s="631"/>
      <c r="BK26" s="631"/>
      <c r="BL26" s="631"/>
      <c r="BM26" s="631"/>
      <c r="BN26" s="632"/>
      <c r="BO26" s="657" t="s">
        <v>127</v>
      </c>
      <c r="BP26" s="657"/>
      <c r="BQ26" s="657"/>
      <c r="BR26" s="657"/>
      <c r="BS26" s="658" t="s">
        <v>127</v>
      </c>
      <c r="BT26" s="658"/>
      <c r="BU26" s="658"/>
      <c r="BV26" s="658"/>
      <c r="BW26" s="658"/>
      <c r="BX26" s="658"/>
      <c r="BY26" s="658"/>
      <c r="BZ26" s="658"/>
      <c r="CA26" s="658"/>
      <c r="CB26" s="716"/>
      <c r="CD26" s="664" t="s">
        <v>296</v>
      </c>
      <c r="CE26" s="665"/>
      <c r="CF26" s="665"/>
      <c r="CG26" s="665"/>
      <c r="CH26" s="665"/>
      <c r="CI26" s="665"/>
      <c r="CJ26" s="665"/>
      <c r="CK26" s="665"/>
      <c r="CL26" s="665"/>
      <c r="CM26" s="665"/>
      <c r="CN26" s="665"/>
      <c r="CO26" s="665"/>
      <c r="CP26" s="665"/>
      <c r="CQ26" s="666"/>
      <c r="CR26" s="630">
        <v>2627951</v>
      </c>
      <c r="CS26" s="631"/>
      <c r="CT26" s="631"/>
      <c r="CU26" s="631"/>
      <c r="CV26" s="631"/>
      <c r="CW26" s="631"/>
      <c r="CX26" s="631"/>
      <c r="CY26" s="632"/>
      <c r="CZ26" s="633">
        <v>11</v>
      </c>
      <c r="DA26" s="643"/>
      <c r="DB26" s="643"/>
      <c r="DC26" s="644"/>
      <c r="DD26" s="636">
        <v>2271333</v>
      </c>
      <c r="DE26" s="631"/>
      <c r="DF26" s="631"/>
      <c r="DG26" s="631"/>
      <c r="DH26" s="631"/>
      <c r="DI26" s="631"/>
      <c r="DJ26" s="631"/>
      <c r="DK26" s="632"/>
      <c r="DL26" s="636" t="s">
        <v>127</v>
      </c>
      <c r="DM26" s="631"/>
      <c r="DN26" s="631"/>
      <c r="DO26" s="631"/>
      <c r="DP26" s="631"/>
      <c r="DQ26" s="631"/>
      <c r="DR26" s="631"/>
      <c r="DS26" s="631"/>
      <c r="DT26" s="631"/>
      <c r="DU26" s="631"/>
      <c r="DV26" s="632"/>
      <c r="DW26" s="633" t="s">
        <v>127</v>
      </c>
      <c r="DX26" s="643"/>
      <c r="DY26" s="643"/>
      <c r="DZ26" s="643"/>
      <c r="EA26" s="643"/>
      <c r="EB26" s="643"/>
      <c r="EC26" s="675"/>
    </row>
    <row r="27" spans="2:133" ht="11.25" customHeight="1" x14ac:dyDescent="0.15">
      <c r="B27" s="627" t="s">
        <v>297</v>
      </c>
      <c r="C27" s="628"/>
      <c r="D27" s="628"/>
      <c r="E27" s="628"/>
      <c r="F27" s="628"/>
      <c r="G27" s="628"/>
      <c r="H27" s="628"/>
      <c r="I27" s="628"/>
      <c r="J27" s="628"/>
      <c r="K27" s="628"/>
      <c r="L27" s="628"/>
      <c r="M27" s="628"/>
      <c r="N27" s="628"/>
      <c r="O27" s="628"/>
      <c r="P27" s="628"/>
      <c r="Q27" s="629"/>
      <c r="R27" s="630">
        <v>13670926</v>
      </c>
      <c r="S27" s="631"/>
      <c r="T27" s="631"/>
      <c r="U27" s="631"/>
      <c r="V27" s="631"/>
      <c r="W27" s="631"/>
      <c r="X27" s="631"/>
      <c r="Y27" s="632"/>
      <c r="Z27" s="657">
        <v>55.5</v>
      </c>
      <c r="AA27" s="657"/>
      <c r="AB27" s="657"/>
      <c r="AC27" s="657"/>
      <c r="AD27" s="658">
        <v>12605798</v>
      </c>
      <c r="AE27" s="658"/>
      <c r="AF27" s="658"/>
      <c r="AG27" s="658"/>
      <c r="AH27" s="658"/>
      <c r="AI27" s="658"/>
      <c r="AJ27" s="658"/>
      <c r="AK27" s="658"/>
      <c r="AL27" s="633">
        <v>99.800003051757813</v>
      </c>
      <c r="AM27" s="634"/>
      <c r="AN27" s="634"/>
      <c r="AO27" s="659"/>
      <c r="AP27" s="627" t="s">
        <v>298</v>
      </c>
      <c r="AQ27" s="628"/>
      <c r="AR27" s="628"/>
      <c r="AS27" s="628"/>
      <c r="AT27" s="628"/>
      <c r="AU27" s="628"/>
      <c r="AV27" s="628"/>
      <c r="AW27" s="628"/>
      <c r="AX27" s="628"/>
      <c r="AY27" s="628"/>
      <c r="AZ27" s="628"/>
      <c r="BA27" s="628"/>
      <c r="BB27" s="628"/>
      <c r="BC27" s="628"/>
      <c r="BD27" s="628"/>
      <c r="BE27" s="628"/>
      <c r="BF27" s="629"/>
      <c r="BG27" s="630">
        <v>2232481</v>
      </c>
      <c r="BH27" s="631"/>
      <c r="BI27" s="631"/>
      <c r="BJ27" s="631"/>
      <c r="BK27" s="631"/>
      <c r="BL27" s="631"/>
      <c r="BM27" s="631"/>
      <c r="BN27" s="632"/>
      <c r="BO27" s="657">
        <v>100</v>
      </c>
      <c r="BP27" s="657"/>
      <c r="BQ27" s="657"/>
      <c r="BR27" s="657"/>
      <c r="BS27" s="658" t="s">
        <v>127</v>
      </c>
      <c r="BT27" s="658"/>
      <c r="BU27" s="658"/>
      <c r="BV27" s="658"/>
      <c r="BW27" s="658"/>
      <c r="BX27" s="658"/>
      <c r="BY27" s="658"/>
      <c r="BZ27" s="658"/>
      <c r="CA27" s="658"/>
      <c r="CB27" s="716"/>
      <c r="CD27" s="664" t="s">
        <v>299</v>
      </c>
      <c r="CE27" s="665"/>
      <c r="CF27" s="665"/>
      <c r="CG27" s="665"/>
      <c r="CH27" s="665"/>
      <c r="CI27" s="665"/>
      <c r="CJ27" s="665"/>
      <c r="CK27" s="665"/>
      <c r="CL27" s="665"/>
      <c r="CM27" s="665"/>
      <c r="CN27" s="665"/>
      <c r="CO27" s="665"/>
      <c r="CP27" s="665"/>
      <c r="CQ27" s="666"/>
      <c r="CR27" s="630">
        <v>2724793</v>
      </c>
      <c r="CS27" s="641"/>
      <c r="CT27" s="641"/>
      <c r="CU27" s="641"/>
      <c r="CV27" s="641"/>
      <c r="CW27" s="641"/>
      <c r="CX27" s="641"/>
      <c r="CY27" s="642"/>
      <c r="CZ27" s="633">
        <v>11.4</v>
      </c>
      <c r="DA27" s="643"/>
      <c r="DB27" s="643"/>
      <c r="DC27" s="644"/>
      <c r="DD27" s="636">
        <v>843844</v>
      </c>
      <c r="DE27" s="641"/>
      <c r="DF27" s="641"/>
      <c r="DG27" s="641"/>
      <c r="DH27" s="641"/>
      <c r="DI27" s="641"/>
      <c r="DJ27" s="641"/>
      <c r="DK27" s="642"/>
      <c r="DL27" s="636">
        <v>830065</v>
      </c>
      <c r="DM27" s="641"/>
      <c r="DN27" s="641"/>
      <c r="DO27" s="641"/>
      <c r="DP27" s="641"/>
      <c r="DQ27" s="641"/>
      <c r="DR27" s="641"/>
      <c r="DS27" s="641"/>
      <c r="DT27" s="641"/>
      <c r="DU27" s="641"/>
      <c r="DV27" s="642"/>
      <c r="DW27" s="633">
        <v>6.4</v>
      </c>
      <c r="DX27" s="643"/>
      <c r="DY27" s="643"/>
      <c r="DZ27" s="643"/>
      <c r="EA27" s="643"/>
      <c r="EB27" s="643"/>
      <c r="EC27" s="675"/>
    </row>
    <row r="28" spans="2:133" ht="11.25" customHeight="1" x14ac:dyDescent="0.15">
      <c r="B28" s="627" t="s">
        <v>300</v>
      </c>
      <c r="C28" s="628"/>
      <c r="D28" s="628"/>
      <c r="E28" s="628"/>
      <c r="F28" s="628"/>
      <c r="G28" s="628"/>
      <c r="H28" s="628"/>
      <c r="I28" s="628"/>
      <c r="J28" s="628"/>
      <c r="K28" s="628"/>
      <c r="L28" s="628"/>
      <c r="M28" s="628"/>
      <c r="N28" s="628"/>
      <c r="O28" s="628"/>
      <c r="P28" s="628"/>
      <c r="Q28" s="629"/>
      <c r="R28" s="630">
        <v>4289</v>
      </c>
      <c r="S28" s="631"/>
      <c r="T28" s="631"/>
      <c r="U28" s="631"/>
      <c r="V28" s="631"/>
      <c r="W28" s="631"/>
      <c r="X28" s="631"/>
      <c r="Y28" s="632"/>
      <c r="Z28" s="657">
        <v>0</v>
      </c>
      <c r="AA28" s="657"/>
      <c r="AB28" s="657"/>
      <c r="AC28" s="657"/>
      <c r="AD28" s="658">
        <v>4289</v>
      </c>
      <c r="AE28" s="658"/>
      <c r="AF28" s="658"/>
      <c r="AG28" s="658"/>
      <c r="AH28" s="658"/>
      <c r="AI28" s="658"/>
      <c r="AJ28" s="658"/>
      <c r="AK28" s="658"/>
      <c r="AL28" s="633">
        <v>0</v>
      </c>
      <c r="AM28" s="634"/>
      <c r="AN28" s="634"/>
      <c r="AO28" s="659"/>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57"/>
      <c r="BP28" s="657"/>
      <c r="BQ28" s="657"/>
      <c r="BR28" s="657"/>
      <c r="BS28" s="636"/>
      <c r="BT28" s="631"/>
      <c r="BU28" s="631"/>
      <c r="BV28" s="631"/>
      <c r="BW28" s="631"/>
      <c r="BX28" s="631"/>
      <c r="BY28" s="631"/>
      <c r="BZ28" s="631"/>
      <c r="CA28" s="631"/>
      <c r="CB28" s="674"/>
      <c r="CD28" s="664" t="s">
        <v>301</v>
      </c>
      <c r="CE28" s="665"/>
      <c r="CF28" s="665"/>
      <c r="CG28" s="665"/>
      <c r="CH28" s="665"/>
      <c r="CI28" s="665"/>
      <c r="CJ28" s="665"/>
      <c r="CK28" s="665"/>
      <c r="CL28" s="665"/>
      <c r="CM28" s="665"/>
      <c r="CN28" s="665"/>
      <c r="CO28" s="665"/>
      <c r="CP28" s="665"/>
      <c r="CQ28" s="666"/>
      <c r="CR28" s="630">
        <v>2914961</v>
      </c>
      <c r="CS28" s="631"/>
      <c r="CT28" s="631"/>
      <c r="CU28" s="631"/>
      <c r="CV28" s="631"/>
      <c r="CW28" s="631"/>
      <c r="CX28" s="631"/>
      <c r="CY28" s="632"/>
      <c r="CZ28" s="633">
        <v>12.2</v>
      </c>
      <c r="DA28" s="643"/>
      <c r="DB28" s="643"/>
      <c r="DC28" s="644"/>
      <c r="DD28" s="636">
        <v>2823661</v>
      </c>
      <c r="DE28" s="631"/>
      <c r="DF28" s="631"/>
      <c r="DG28" s="631"/>
      <c r="DH28" s="631"/>
      <c r="DI28" s="631"/>
      <c r="DJ28" s="631"/>
      <c r="DK28" s="632"/>
      <c r="DL28" s="636">
        <v>2823661</v>
      </c>
      <c r="DM28" s="631"/>
      <c r="DN28" s="631"/>
      <c r="DO28" s="631"/>
      <c r="DP28" s="631"/>
      <c r="DQ28" s="631"/>
      <c r="DR28" s="631"/>
      <c r="DS28" s="631"/>
      <c r="DT28" s="631"/>
      <c r="DU28" s="631"/>
      <c r="DV28" s="632"/>
      <c r="DW28" s="633">
        <v>21.6</v>
      </c>
      <c r="DX28" s="643"/>
      <c r="DY28" s="643"/>
      <c r="DZ28" s="643"/>
      <c r="EA28" s="643"/>
      <c r="EB28" s="643"/>
      <c r="EC28" s="675"/>
    </row>
    <row r="29" spans="2:133" ht="11.25" customHeight="1" x14ac:dyDescent="0.15">
      <c r="B29" s="627" t="s">
        <v>302</v>
      </c>
      <c r="C29" s="628"/>
      <c r="D29" s="628"/>
      <c r="E29" s="628"/>
      <c r="F29" s="628"/>
      <c r="G29" s="628"/>
      <c r="H29" s="628"/>
      <c r="I29" s="628"/>
      <c r="J29" s="628"/>
      <c r="K29" s="628"/>
      <c r="L29" s="628"/>
      <c r="M29" s="628"/>
      <c r="N29" s="628"/>
      <c r="O29" s="628"/>
      <c r="P29" s="628"/>
      <c r="Q29" s="629"/>
      <c r="R29" s="630">
        <v>127846</v>
      </c>
      <c r="S29" s="631"/>
      <c r="T29" s="631"/>
      <c r="U29" s="631"/>
      <c r="V29" s="631"/>
      <c r="W29" s="631"/>
      <c r="X29" s="631"/>
      <c r="Y29" s="632"/>
      <c r="Z29" s="657">
        <v>0.5</v>
      </c>
      <c r="AA29" s="657"/>
      <c r="AB29" s="657"/>
      <c r="AC29" s="657"/>
      <c r="AD29" s="658" t="s">
        <v>127</v>
      </c>
      <c r="AE29" s="658"/>
      <c r="AF29" s="658"/>
      <c r="AG29" s="658"/>
      <c r="AH29" s="658"/>
      <c r="AI29" s="658"/>
      <c r="AJ29" s="658"/>
      <c r="AK29" s="658"/>
      <c r="AL29" s="633" t="s">
        <v>127</v>
      </c>
      <c r="AM29" s="634"/>
      <c r="AN29" s="634"/>
      <c r="AO29" s="659"/>
      <c r="AP29" s="607"/>
      <c r="AQ29" s="608"/>
      <c r="AR29" s="608"/>
      <c r="AS29" s="608"/>
      <c r="AT29" s="608"/>
      <c r="AU29" s="608"/>
      <c r="AV29" s="608"/>
      <c r="AW29" s="608"/>
      <c r="AX29" s="608"/>
      <c r="AY29" s="608"/>
      <c r="AZ29" s="608"/>
      <c r="BA29" s="608"/>
      <c r="BB29" s="608"/>
      <c r="BC29" s="608"/>
      <c r="BD29" s="608"/>
      <c r="BE29" s="608"/>
      <c r="BF29" s="609"/>
      <c r="BG29" s="630"/>
      <c r="BH29" s="631"/>
      <c r="BI29" s="631"/>
      <c r="BJ29" s="631"/>
      <c r="BK29" s="631"/>
      <c r="BL29" s="631"/>
      <c r="BM29" s="631"/>
      <c r="BN29" s="632"/>
      <c r="BO29" s="657"/>
      <c r="BP29" s="657"/>
      <c r="BQ29" s="657"/>
      <c r="BR29" s="657"/>
      <c r="BS29" s="658"/>
      <c r="BT29" s="658"/>
      <c r="BU29" s="658"/>
      <c r="BV29" s="658"/>
      <c r="BW29" s="658"/>
      <c r="BX29" s="658"/>
      <c r="BY29" s="658"/>
      <c r="BZ29" s="658"/>
      <c r="CA29" s="658"/>
      <c r="CB29" s="716"/>
      <c r="CD29" s="717" t="s">
        <v>303</v>
      </c>
      <c r="CE29" s="718"/>
      <c r="CF29" s="664" t="s">
        <v>69</v>
      </c>
      <c r="CG29" s="665"/>
      <c r="CH29" s="665"/>
      <c r="CI29" s="665"/>
      <c r="CJ29" s="665"/>
      <c r="CK29" s="665"/>
      <c r="CL29" s="665"/>
      <c r="CM29" s="665"/>
      <c r="CN29" s="665"/>
      <c r="CO29" s="665"/>
      <c r="CP29" s="665"/>
      <c r="CQ29" s="666"/>
      <c r="CR29" s="630">
        <v>2914961</v>
      </c>
      <c r="CS29" s="641"/>
      <c r="CT29" s="641"/>
      <c r="CU29" s="641"/>
      <c r="CV29" s="641"/>
      <c r="CW29" s="641"/>
      <c r="CX29" s="641"/>
      <c r="CY29" s="642"/>
      <c r="CZ29" s="633">
        <v>12.2</v>
      </c>
      <c r="DA29" s="643"/>
      <c r="DB29" s="643"/>
      <c r="DC29" s="644"/>
      <c r="DD29" s="636">
        <v>2823661</v>
      </c>
      <c r="DE29" s="641"/>
      <c r="DF29" s="641"/>
      <c r="DG29" s="641"/>
      <c r="DH29" s="641"/>
      <c r="DI29" s="641"/>
      <c r="DJ29" s="641"/>
      <c r="DK29" s="642"/>
      <c r="DL29" s="636">
        <v>2823661</v>
      </c>
      <c r="DM29" s="641"/>
      <c r="DN29" s="641"/>
      <c r="DO29" s="641"/>
      <c r="DP29" s="641"/>
      <c r="DQ29" s="641"/>
      <c r="DR29" s="641"/>
      <c r="DS29" s="641"/>
      <c r="DT29" s="641"/>
      <c r="DU29" s="641"/>
      <c r="DV29" s="642"/>
      <c r="DW29" s="633">
        <v>21.6</v>
      </c>
      <c r="DX29" s="643"/>
      <c r="DY29" s="643"/>
      <c r="DZ29" s="643"/>
      <c r="EA29" s="643"/>
      <c r="EB29" s="643"/>
      <c r="EC29" s="675"/>
    </row>
    <row r="30" spans="2:133" ht="11.25" customHeight="1" x14ac:dyDescent="0.15">
      <c r="B30" s="627" t="s">
        <v>304</v>
      </c>
      <c r="C30" s="628"/>
      <c r="D30" s="628"/>
      <c r="E30" s="628"/>
      <c r="F30" s="628"/>
      <c r="G30" s="628"/>
      <c r="H30" s="628"/>
      <c r="I30" s="628"/>
      <c r="J30" s="628"/>
      <c r="K30" s="628"/>
      <c r="L30" s="628"/>
      <c r="M30" s="628"/>
      <c r="N30" s="628"/>
      <c r="O30" s="628"/>
      <c r="P30" s="628"/>
      <c r="Q30" s="629"/>
      <c r="R30" s="630">
        <v>322461</v>
      </c>
      <c r="S30" s="631"/>
      <c r="T30" s="631"/>
      <c r="U30" s="631"/>
      <c r="V30" s="631"/>
      <c r="W30" s="631"/>
      <c r="X30" s="631"/>
      <c r="Y30" s="632"/>
      <c r="Z30" s="657">
        <v>1.3</v>
      </c>
      <c r="AA30" s="657"/>
      <c r="AB30" s="657"/>
      <c r="AC30" s="657"/>
      <c r="AD30" s="658">
        <v>15088</v>
      </c>
      <c r="AE30" s="658"/>
      <c r="AF30" s="658"/>
      <c r="AG30" s="658"/>
      <c r="AH30" s="658"/>
      <c r="AI30" s="658"/>
      <c r="AJ30" s="658"/>
      <c r="AK30" s="658"/>
      <c r="AL30" s="633">
        <v>0.1</v>
      </c>
      <c r="AM30" s="634"/>
      <c r="AN30" s="634"/>
      <c r="AO30" s="659"/>
      <c r="AP30" s="689" t="s">
        <v>222</v>
      </c>
      <c r="AQ30" s="690"/>
      <c r="AR30" s="690"/>
      <c r="AS30" s="690"/>
      <c r="AT30" s="690"/>
      <c r="AU30" s="690"/>
      <c r="AV30" s="690"/>
      <c r="AW30" s="690"/>
      <c r="AX30" s="690"/>
      <c r="AY30" s="690"/>
      <c r="AZ30" s="690"/>
      <c r="BA30" s="690"/>
      <c r="BB30" s="690"/>
      <c r="BC30" s="690"/>
      <c r="BD30" s="690"/>
      <c r="BE30" s="690"/>
      <c r="BF30" s="691"/>
      <c r="BG30" s="689" t="s">
        <v>305</v>
      </c>
      <c r="BH30" s="714"/>
      <c r="BI30" s="714"/>
      <c r="BJ30" s="714"/>
      <c r="BK30" s="714"/>
      <c r="BL30" s="714"/>
      <c r="BM30" s="714"/>
      <c r="BN30" s="714"/>
      <c r="BO30" s="714"/>
      <c r="BP30" s="714"/>
      <c r="BQ30" s="715"/>
      <c r="BR30" s="689" t="s">
        <v>306</v>
      </c>
      <c r="BS30" s="714"/>
      <c r="BT30" s="714"/>
      <c r="BU30" s="714"/>
      <c r="BV30" s="714"/>
      <c r="BW30" s="714"/>
      <c r="BX30" s="714"/>
      <c r="BY30" s="714"/>
      <c r="BZ30" s="714"/>
      <c r="CA30" s="714"/>
      <c r="CB30" s="715"/>
      <c r="CD30" s="719"/>
      <c r="CE30" s="720"/>
      <c r="CF30" s="664" t="s">
        <v>307</v>
      </c>
      <c r="CG30" s="665"/>
      <c r="CH30" s="665"/>
      <c r="CI30" s="665"/>
      <c r="CJ30" s="665"/>
      <c r="CK30" s="665"/>
      <c r="CL30" s="665"/>
      <c r="CM30" s="665"/>
      <c r="CN30" s="665"/>
      <c r="CO30" s="665"/>
      <c r="CP30" s="665"/>
      <c r="CQ30" s="666"/>
      <c r="CR30" s="630">
        <v>2827703</v>
      </c>
      <c r="CS30" s="631"/>
      <c r="CT30" s="631"/>
      <c r="CU30" s="631"/>
      <c r="CV30" s="631"/>
      <c r="CW30" s="631"/>
      <c r="CX30" s="631"/>
      <c r="CY30" s="632"/>
      <c r="CZ30" s="633">
        <v>11.9</v>
      </c>
      <c r="DA30" s="643"/>
      <c r="DB30" s="643"/>
      <c r="DC30" s="644"/>
      <c r="DD30" s="636">
        <v>2740888</v>
      </c>
      <c r="DE30" s="631"/>
      <c r="DF30" s="631"/>
      <c r="DG30" s="631"/>
      <c r="DH30" s="631"/>
      <c r="DI30" s="631"/>
      <c r="DJ30" s="631"/>
      <c r="DK30" s="632"/>
      <c r="DL30" s="636">
        <v>2740888</v>
      </c>
      <c r="DM30" s="631"/>
      <c r="DN30" s="631"/>
      <c r="DO30" s="631"/>
      <c r="DP30" s="631"/>
      <c r="DQ30" s="631"/>
      <c r="DR30" s="631"/>
      <c r="DS30" s="631"/>
      <c r="DT30" s="631"/>
      <c r="DU30" s="631"/>
      <c r="DV30" s="632"/>
      <c r="DW30" s="633">
        <v>21</v>
      </c>
      <c r="DX30" s="643"/>
      <c r="DY30" s="643"/>
      <c r="DZ30" s="643"/>
      <c r="EA30" s="643"/>
      <c r="EB30" s="643"/>
      <c r="EC30" s="675"/>
    </row>
    <row r="31" spans="2:133" ht="11.25" customHeight="1" x14ac:dyDescent="0.15">
      <c r="B31" s="627" t="s">
        <v>308</v>
      </c>
      <c r="C31" s="628"/>
      <c r="D31" s="628"/>
      <c r="E31" s="628"/>
      <c r="F31" s="628"/>
      <c r="G31" s="628"/>
      <c r="H31" s="628"/>
      <c r="I31" s="628"/>
      <c r="J31" s="628"/>
      <c r="K31" s="628"/>
      <c r="L31" s="628"/>
      <c r="M31" s="628"/>
      <c r="N31" s="628"/>
      <c r="O31" s="628"/>
      <c r="P31" s="628"/>
      <c r="Q31" s="629"/>
      <c r="R31" s="630">
        <v>229121</v>
      </c>
      <c r="S31" s="631"/>
      <c r="T31" s="631"/>
      <c r="U31" s="631"/>
      <c r="V31" s="631"/>
      <c r="W31" s="631"/>
      <c r="X31" s="631"/>
      <c r="Y31" s="632"/>
      <c r="Z31" s="657">
        <v>0.9</v>
      </c>
      <c r="AA31" s="657"/>
      <c r="AB31" s="657"/>
      <c r="AC31" s="657"/>
      <c r="AD31" s="658" t="s">
        <v>127</v>
      </c>
      <c r="AE31" s="658"/>
      <c r="AF31" s="658"/>
      <c r="AG31" s="658"/>
      <c r="AH31" s="658"/>
      <c r="AI31" s="658"/>
      <c r="AJ31" s="658"/>
      <c r="AK31" s="658"/>
      <c r="AL31" s="633" t="s">
        <v>127</v>
      </c>
      <c r="AM31" s="634"/>
      <c r="AN31" s="634"/>
      <c r="AO31" s="659"/>
      <c r="AP31" s="705" t="s">
        <v>309</v>
      </c>
      <c r="AQ31" s="706"/>
      <c r="AR31" s="706"/>
      <c r="AS31" s="706"/>
      <c r="AT31" s="711" t="s">
        <v>310</v>
      </c>
      <c r="AU31" s="360"/>
      <c r="AV31" s="360"/>
      <c r="AW31" s="360"/>
      <c r="AX31" s="698" t="s">
        <v>189</v>
      </c>
      <c r="AY31" s="699"/>
      <c r="AZ31" s="699"/>
      <c r="BA31" s="699"/>
      <c r="BB31" s="699"/>
      <c r="BC31" s="699"/>
      <c r="BD31" s="699"/>
      <c r="BE31" s="699"/>
      <c r="BF31" s="700"/>
      <c r="BG31" s="701">
        <v>98.8</v>
      </c>
      <c r="BH31" s="702"/>
      <c r="BI31" s="702"/>
      <c r="BJ31" s="702"/>
      <c r="BK31" s="702"/>
      <c r="BL31" s="702"/>
      <c r="BM31" s="703">
        <v>93.2</v>
      </c>
      <c r="BN31" s="702"/>
      <c r="BO31" s="702"/>
      <c r="BP31" s="702"/>
      <c r="BQ31" s="704"/>
      <c r="BR31" s="701">
        <v>98.6</v>
      </c>
      <c r="BS31" s="702"/>
      <c r="BT31" s="702"/>
      <c r="BU31" s="702"/>
      <c r="BV31" s="702"/>
      <c r="BW31" s="702"/>
      <c r="BX31" s="703">
        <v>92.1</v>
      </c>
      <c r="BY31" s="702"/>
      <c r="BZ31" s="702"/>
      <c r="CA31" s="702"/>
      <c r="CB31" s="704"/>
      <c r="CD31" s="719"/>
      <c r="CE31" s="720"/>
      <c r="CF31" s="664" t="s">
        <v>311</v>
      </c>
      <c r="CG31" s="665"/>
      <c r="CH31" s="665"/>
      <c r="CI31" s="665"/>
      <c r="CJ31" s="665"/>
      <c r="CK31" s="665"/>
      <c r="CL31" s="665"/>
      <c r="CM31" s="665"/>
      <c r="CN31" s="665"/>
      <c r="CO31" s="665"/>
      <c r="CP31" s="665"/>
      <c r="CQ31" s="666"/>
      <c r="CR31" s="630">
        <v>87258</v>
      </c>
      <c r="CS31" s="641"/>
      <c r="CT31" s="641"/>
      <c r="CU31" s="641"/>
      <c r="CV31" s="641"/>
      <c r="CW31" s="641"/>
      <c r="CX31" s="641"/>
      <c r="CY31" s="642"/>
      <c r="CZ31" s="633">
        <v>0.4</v>
      </c>
      <c r="DA31" s="643"/>
      <c r="DB31" s="643"/>
      <c r="DC31" s="644"/>
      <c r="DD31" s="636">
        <v>82773</v>
      </c>
      <c r="DE31" s="641"/>
      <c r="DF31" s="641"/>
      <c r="DG31" s="641"/>
      <c r="DH31" s="641"/>
      <c r="DI31" s="641"/>
      <c r="DJ31" s="641"/>
      <c r="DK31" s="642"/>
      <c r="DL31" s="636">
        <v>82773</v>
      </c>
      <c r="DM31" s="641"/>
      <c r="DN31" s="641"/>
      <c r="DO31" s="641"/>
      <c r="DP31" s="641"/>
      <c r="DQ31" s="641"/>
      <c r="DR31" s="641"/>
      <c r="DS31" s="641"/>
      <c r="DT31" s="641"/>
      <c r="DU31" s="641"/>
      <c r="DV31" s="642"/>
      <c r="DW31" s="633">
        <v>0.6</v>
      </c>
      <c r="DX31" s="643"/>
      <c r="DY31" s="643"/>
      <c r="DZ31" s="643"/>
      <c r="EA31" s="643"/>
      <c r="EB31" s="643"/>
      <c r="EC31" s="675"/>
    </row>
    <row r="32" spans="2:133" ht="11.25" customHeight="1" x14ac:dyDescent="0.15">
      <c r="B32" s="627" t="s">
        <v>312</v>
      </c>
      <c r="C32" s="628"/>
      <c r="D32" s="628"/>
      <c r="E32" s="628"/>
      <c r="F32" s="628"/>
      <c r="G32" s="628"/>
      <c r="H32" s="628"/>
      <c r="I32" s="628"/>
      <c r="J32" s="628"/>
      <c r="K32" s="628"/>
      <c r="L32" s="628"/>
      <c r="M32" s="628"/>
      <c r="N32" s="628"/>
      <c r="O32" s="628"/>
      <c r="P32" s="628"/>
      <c r="Q32" s="629"/>
      <c r="R32" s="630">
        <v>3999423</v>
      </c>
      <c r="S32" s="631"/>
      <c r="T32" s="631"/>
      <c r="U32" s="631"/>
      <c r="V32" s="631"/>
      <c r="W32" s="631"/>
      <c r="X32" s="631"/>
      <c r="Y32" s="632"/>
      <c r="Z32" s="657">
        <v>16.2</v>
      </c>
      <c r="AA32" s="657"/>
      <c r="AB32" s="657"/>
      <c r="AC32" s="657"/>
      <c r="AD32" s="658" t="s">
        <v>127</v>
      </c>
      <c r="AE32" s="658"/>
      <c r="AF32" s="658"/>
      <c r="AG32" s="658"/>
      <c r="AH32" s="658"/>
      <c r="AI32" s="658"/>
      <c r="AJ32" s="658"/>
      <c r="AK32" s="658"/>
      <c r="AL32" s="633" t="s">
        <v>127</v>
      </c>
      <c r="AM32" s="634"/>
      <c r="AN32" s="634"/>
      <c r="AO32" s="659"/>
      <c r="AP32" s="707"/>
      <c r="AQ32" s="708"/>
      <c r="AR32" s="708"/>
      <c r="AS32" s="708"/>
      <c r="AT32" s="712"/>
      <c r="AU32" s="361" t="s">
        <v>313</v>
      </c>
      <c r="AV32" s="361"/>
      <c r="AW32" s="361"/>
      <c r="AX32" s="627" t="s">
        <v>314</v>
      </c>
      <c r="AY32" s="628"/>
      <c r="AZ32" s="628"/>
      <c r="BA32" s="628"/>
      <c r="BB32" s="628"/>
      <c r="BC32" s="628"/>
      <c r="BD32" s="628"/>
      <c r="BE32" s="628"/>
      <c r="BF32" s="629"/>
      <c r="BG32" s="696">
        <v>99.2</v>
      </c>
      <c r="BH32" s="641"/>
      <c r="BI32" s="641"/>
      <c r="BJ32" s="641"/>
      <c r="BK32" s="641"/>
      <c r="BL32" s="641"/>
      <c r="BM32" s="634">
        <v>95.7</v>
      </c>
      <c r="BN32" s="697"/>
      <c r="BO32" s="697"/>
      <c r="BP32" s="697"/>
      <c r="BQ32" s="673"/>
      <c r="BR32" s="696">
        <v>98.9</v>
      </c>
      <c r="BS32" s="641"/>
      <c r="BT32" s="641"/>
      <c r="BU32" s="641"/>
      <c r="BV32" s="641"/>
      <c r="BW32" s="641"/>
      <c r="BX32" s="634">
        <v>94.8</v>
      </c>
      <c r="BY32" s="697"/>
      <c r="BZ32" s="697"/>
      <c r="CA32" s="697"/>
      <c r="CB32" s="673"/>
      <c r="CD32" s="721"/>
      <c r="CE32" s="722"/>
      <c r="CF32" s="664" t="s">
        <v>315</v>
      </c>
      <c r="CG32" s="665"/>
      <c r="CH32" s="665"/>
      <c r="CI32" s="665"/>
      <c r="CJ32" s="665"/>
      <c r="CK32" s="665"/>
      <c r="CL32" s="665"/>
      <c r="CM32" s="665"/>
      <c r="CN32" s="665"/>
      <c r="CO32" s="665"/>
      <c r="CP32" s="665"/>
      <c r="CQ32" s="666"/>
      <c r="CR32" s="630" t="s">
        <v>127</v>
      </c>
      <c r="CS32" s="631"/>
      <c r="CT32" s="631"/>
      <c r="CU32" s="631"/>
      <c r="CV32" s="631"/>
      <c r="CW32" s="631"/>
      <c r="CX32" s="631"/>
      <c r="CY32" s="632"/>
      <c r="CZ32" s="633" t="s">
        <v>127</v>
      </c>
      <c r="DA32" s="643"/>
      <c r="DB32" s="643"/>
      <c r="DC32" s="644"/>
      <c r="DD32" s="636" t="s">
        <v>127</v>
      </c>
      <c r="DE32" s="631"/>
      <c r="DF32" s="631"/>
      <c r="DG32" s="631"/>
      <c r="DH32" s="631"/>
      <c r="DI32" s="631"/>
      <c r="DJ32" s="631"/>
      <c r="DK32" s="632"/>
      <c r="DL32" s="636" t="s">
        <v>127</v>
      </c>
      <c r="DM32" s="631"/>
      <c r="DN32" s="631"/>
      <c r="DO32" s="631"/>
      <c r="DP32" s="631"/>
      <c r="DQ32" s="631"/>
      <c r="DR32" s="631"/>
      <c r="DS32" s="631"/>
      <c r="DT32" s="631"/>
      <c r="DU32" s="631"/>
      <c r="DV32" s="632"/>
      <c r="DW32" s="633" t="s">
        <v>127</v>
      </c>
      <c r="DX32" s="643"/>
      <c r="DY32" s="643"/>
      <c r="DZ32" s="643"/>
      <c r="EA32" s="643"/>
      <c r="EB32" s="643"/>
      <c r="EC32" s="675"/>
    </row>
    <row r="33" spans="2:133" ht="11.25" customHeight="1" x14ac:dyDescent="0.15">
      <c r="B33" s="693" t="s">
        <v>316</v>
      </c>
      <c r="C33" s="694"/>
      <c r="D33" s="694"/>
      <c r="E33" s="694"/>
      <c r="F33" s="694"/>
      <c r="G33" s="694"/>
      <c r="H33" s="694"/>
      <c r="I33" s="694"/>
      <c r="J33" s="694"/>
      <c r="K33" s="694"/>
      <c r="L33" s="694"/>
      <c r="M33" s="694"/>
      <c r="N33" s="694"/>
      <c r="O33" s="694"/>
      <c r="P33" s="694"/>
      <c r="Q33" s="695"/>
      <c r="R33" s="630" t="s">
        <v>127</v>
      </c>
      <c r="S33" s="631"/>
      <c r="T33" s="631"/>
      <c r="U33" s="631"/>
      <c r="V33" s="631"/>
      <c r="W33" s="631"/>
      <c r="X33" s="631"/>
      <c r="Y33" s="632"/>
      <c r="Z33" s="657" t="s">
        <v>127</v>
      </c>
      <c r="AA33" s="657"/>
      <c r="AB33" s="657"/>
      <c r="AC33" s="657"/>
      <c r="AD33" s="658" t="s">
        <v>127</v>
      </c>
      <c r="AE33" s="658"/>
      <c r="AF33" s="658"/>
      <c r="AG33" s="658"/>
      <c r="AH33" s="658"/>
      <c r="AI33" s="658"/>
      <c r="AJ33" s="658"/>
      <c r="AK33" s="658"/>
      <c r="AL33" s="633" t="s">
        <v>127</v>
      </c>
      <c r="AM33" s="634"/>
      <c r="AN33" s="634"/>
      <c r="AO33" s="659"/>
      <c r="AP33" s="709"/>
      <c r="AQ33" s="710"/>
      <c r="AR33" s="710"/>
      <c r="AS33" s="710"/>
      <c r="AT33" s="713"/>
      <c r="AU33" s="362"/>
      <c r="AV33" s="362"/>
      <c r="AW33" s="362"/>
      <c r="AX33" s="607" t="s">
        <v>317</v>
      </c>
      <c r="AY33" s="608"/>
      <c r="AZ33" s="608"/>
      <c r="BA33" s="608"/>
      <c r="BB33" s="608"/>
      <c r="BC33" s="608"/>
      <c r="BD33" s="608"/>
      <c r="BE33" s="608"/>
      <c r="BF33" s="609"/>
      <c r="BG33" s="692">
        <v>98.1</v>
      </c>
      <c r="BH33" s="611"/>
      <c r="BI33" s="611"/>
      <c r="BJ33" s="611"/>
      <c r="BK33" s="611"/>
      <c r="BL33" s="611"/>
      <c r="BM33" s="649">
        <v>89.4</v>
      </c>
      <c r="BN33" s="611"/>
      <c r="BO33" s="611"/>
      <c r="BP33" s="611"/>
      <c r="BQ33" s="660"/>
      <c r="BR33" s="692">
        <v>98.1</v>
      </c>
      <c r="BS33" s="611"/>
      <c r="BT33" s="611"/>
      <c r="BU33" s="611"/>
      <c r="BV33" s="611"/>
      <c r="BW33" s="611"/>
      <c r="BX33" s="649">
        <v>88.4</v>
      </c>
      <c r="BY33" s="611"/>
      <c r="BZ33" s="611"/>
      <c r="CA33" s="611"/>
      <c r="CB33" s="660"/>
      <c r="CD33" s="664" t="s">
        <v>318</v>
      </c>
      <c r="CE33" s="665"/>
      <c r="CF33" s="665"/>
      <c r="CG33" s="665"/>
      <c r="CH33" s="665"/>
      <c r="CI33" s="665"/>
      <c r="CJ33" s="665"/>
      <c r="CK33" s="665"/>
      <c r="CL33" s="665"/>
      <c r="CM33" s="665"/>
      <c r="CN33" s="665"/>
      <c r="CO33" s="665"/>
      <c r="CP33" s="665"/>
      <c r="CQ33" s="666"/>
      <c r="CR33" s="630">
        <v>11758086</v>
      </c>
      <c r="CS33" s="641"/>
      <c r="CT33" s="641"/>
      <c r="CU33" s="641"/>
      <c r="CV33" s="641"/>
      <c r="CW33" s="641"/>
      <c r="CX33" s="641"/>
      <c r="CY33" s="642"/>
      <c r="CZ33" s="633">
        <v>49.4</v>
      </c>
      <c r="DA33" s="643"/>
      <c r="DB33" s="643"/>
      <c r="DC33" s="644"/>
      <c r="DD33" s="636">
        <v>7036394</v>
      </c>
      <c r="DE33" s="641"/>
      <c r="DF33" s="641"/>
      <c r="DG33" s="641"/>
      <c r="DH33" s="641"/>
      <c r="DI33" s="641"/>
      <c r="DJ33" s="641"/>
      <c r="DK33" s="642"/>
      <c r="DL33" s="636">
        <v>4551291</v>
      </c>
      <c r="DM33" s="641"/>
      <c r="DN33" s="641"/>
      <c r="DO33" s="641"/>
      <c r="DP33" s="641"/>
      <c r="DQ33" s="641"/>
      <c r="DR33" s="641"/>
      <c r="DS33" s="641"/>
      <c r="DT33" s="641"/>
      <c r="DU33" s="641"/>
      <c r="DV33" s="642"/>
      <c r="DW33" s="633">
        <v>34.9</v>
      </c>
      <c r="DX33" s="643"/>
      <c r="DY33" s="643"/>
      <c r="DZ33" s="643"/>
      <c r="EA33" s="643"/>
      <c r="EB33" s="643"/>
      <c r="EC33" s="675"/>
    </row>
    <row r="34" spans="2:133" ht="11.25" customHeight="1" x14ac:dyDescent="0.15">
      <c r="B34" s="627" t="s">
        <v>319</v>
      </c>
      <c r="C34" s="628"/>
      <c r="D34" s="628"/>
      <c r="E34" s="628"/>
      <c r="F34" s="628"/>
      <c r="G34" s="628"/>
      <c r="H34" s="628"/>
      <c r="I34" s="628"/>
      <c r="J34" s="628"/>
      <c r="K34" s="628"/>
      <c r="L34" s="628"/>
      <c r="M34" s="628"/>
      <c r="N34" s="628"/>
      <c r="O34" s="628"/>
      <c r="P34" s="628"/>
      <c r="Q34" s="629"/>
      <c r="R34" s="630">
        <v>2483420</v>
      </c>
      <c r="S34" s="631"/>
      <c r="T34" s="631"/>
      <c r="U34" s="631"/>
      <c r="V34" s="631"/>
      <c r="W34" s="631"/>
      <c r="X34" s="631"/>
      <c r="Y34" s="632"/>
      <c r="Z34" s="657">
        <v>10.1</v>
      </c>
      <c r="AA34" s="657"/>
      <c r="AB34" s="657"/>
      <c r="AC34" s="657"/>
      <c r="AD34" s="658" t="s">
        <v>127</v>
      </c>
      <c r="AE34" s="658"/>
      <c r="AF34" s="658"/>
      <c r="AG34" s="658"/>
      <c r="AH34" s="658"/>
      <c r="AI34" s="658"/>
      <c r="AJ34" s="658"/>
      <c r="AK34" s="658"/>
      <c r="AL34" s="633" t="s">
        <v>127</v>
      </c>
      <c r="AM34" s="634"/>
      <c r="AN34" s="634"/>
      <c r="AO34" s="659"/>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4" t="s">
        <v>320</v>
      </c>
      <c r="CE34" s="665"/>
      <c r="CF34" s="665"/>
      <c r="CG34" s="665"/>
      <c r="CH34" s="665"/>
      <c r="CI34" s="665"/>
      <c r="CJ34" s="665"/>
      <c r="CK34" s="665"/>
      <c r="CL34" s="665"/>
      <c r="CM34" s="665"/>
      <c r="CN34" s="665"/>
      <c r="CO34" s="665"/>
      <c r="CP34" s="665"/>
      <c r="CQ34" s="666"/>
      <c r="CR34" s="630">
        <v>3563572</v>
      </c>
      <c r="CS34" s="631"/>
      <c r="CT34" s="631"/>
      <c r="CU34" s="631"/>
      <c r="CV34" s="631"/>
      <c r="CW34" s="631"/>
      <c r="CX34" s="631"/>
      <c r="CY34" s="632"/>
      <c r="CZ34" s="633">
        <v>15</v>
      </c>
      <c r="DA34" s="643"/>
      <c r="DB34" s="643"/>
      <c r="DC34" s="644"/>
      <c r="DD34" s="636">
        <v>2428747</v>
      </c>
      <c r="DE34" s="631"/>
      <c r="DF34" s="631"/>
      <c r="DG34" s="631"/>
      <c r="DH34" s="631"/>
      <c r="DI34" s="631"/>
      <c r="DJ34" s="631"/>
      <c r="DK34" s="632"/>
      <c r="DL34" s="636">
        <v>1861653</v>
      </c>
      <c r="DM34" s="631"/>
      <c r="DN34" s="631"/>
      <c r="DO34" s="631"/>
      <c r="DP34" s="631"/>
      <c r="DQ34" s="631"/>
      <c r="DR34" s="631"/>
      <c r="DS34" s="631"/>
      <c r="DT34" s="631"/>
      <c r="DU34" s="631"/>
      <c r="DV34" s="632"/>
      <c r="DW34" s="633">
        <v>14.3</v>
      </c>
      <c r="DX34" s="643"/>
      <c r="DY34" s="643"/>
      <c r="DZ34" s="643"/>
      <c r="EA34" s="643"/>
      <c r="EB34" s="643"/>
      <c r="EC34" s="675"/>
    </row>
    <row r="35" spans="2:133" ht="11.25" customHeight="1" x14ac:dyDescent="0.15">
      <c r="B35" s="627" t="s">
        <v>321</v>
      </c>
      <c r="C35" s="628"/>
      <c r="D35" s="628"/>
      <c r="E35" s="628"/>
      <c r="F35" s="628"/>
      <c r="G35" s="628"/>
      <c r="H35" s="628"/>
      <c r="I35" s="628"/>
      <c r="J35" s="628"/>
      <c r="K35" s="628"/>
      <c r="L35" s="628"/>
      <c r="M35" s="628"/>
      <c r="N35" s="628"/>
      <c r="O35" s="628"/>
      <c r="P35" s="628"/>
      <c r="Q35" s="629"/>
      <c r="R35" s="630">
        <v>72658</v>
      </c>
      <c r="S35" s="631"/>
      <c r="T35" s="631"/>
      <c r="U35" s="631"/>
      <c r="V35" s="631"/>
      <c r="W35" s="631"/>
      <c r="X35" s="631"/>
      <c r="Y35" s="632"/>
      <c r="Z35" s="657">
        <v>0.3</v>
      </c>
      <c r="AA35" s="657"/>
      <c r="AB35" s="657"/>
      <c r="AC35" s="657"/>
      <c r="AD35" s="658" t="s">
        <v>127</v>
      </c>
      <c r="AE35" s="658"/>
      <c r="AF35" s="658"/>
      <c r="AG35" s="658"/>
      <c r="AH35" s="658"/>
      <c r="AI35" s="658"/>
      <c r="AJ35" s="658"/>
      <c r="AK35" s="658"/>
      <c r="AL35" s="633" t="s">
        <v>127</v>
      </c>
      <c r="AM35" s="634"/>
      <c r="AN35" s="634"/>
      <c r="AO35" s="659"/>
      <c r="AP35" s="218"/>
      <c r="AQ35" s="689" t="s">
        <v>322</v>
      </c>
      <c r="AR35" s="690"/>
      <c r="AS35" s="690"/>
      <c r="AT35" s="690"/>
      <c r="AU35" s="690"/>
      <c r="AV35" s="690"/>
      <c r="AW35" s="690"/>
      <c r="AX35" s="690"/>
      <c r="AY35" s="690"/>
      <c r="AZ35" s="690"/>
      <c r="BA35" s="690"/>
      <c r="BB35" s="690"/>
      <c r="BC35" s="690"/>
      <c r="BD35" s="690"/>
      <c r="BE35" s="690"/>
      <c r="BF35" s="691"/>
      <c r="BG35" s="689" t="s">
        <v>323</v>
      </c>
      <c r="BH35" s="690"/>
      <c r="BI35" s="690"/>
      <c r="BJ35" s="690"/>
      <c r="BK35" s="690"/>
      <c r="BL35" s="690"/>
      <c r="BM35" s="690"/>
      <c r="BN35" s="690"/>
      <c r="BO35" s="690"/>
      <c r="BP35" s="690"/>
      <c r="BQ35" s="690"/>
      <c r="BR35" s="690"/>
      <c r="BS35" s="690"/>
      <c r="BT35" s="690"/>
      <c r="BU35" s="690"/>
      <c r="BV35" s="690"/>
      <c r="BW35" s="690"/>
      <c r="BX35" s="690"/>
      <c r="BY35" s="690"/>
      <c r="BZ35" s="690"/>
      <c r="CA35" s="690"/>
      <c r="CB35" s="691"/>
      <c r="CD35" s="664" t="s">
        <v>324</v>
      </c>
      <c r="CE35" s="665"/>
      <c r="CF35" s="665"/>
      <c r="CG35" s="665"/>
      <c r="CH35" s="665"/>
      <c r="CI35" s="665"/>
      <c r="CJ35" s="665"/>
      <c r="CK35" s="665"/>
      <c r="CL35" s="665"/>
      <c r="CM35" s="665"/>
      <c r="CN35" s="665"/>
      <c r="CO35" s="665"/>
      <c r="CP35" s="665"/>
      <c r="CQ35" s="666"/>
      <c r="CR35" s="630">
        <v>317769</v>
      </c>
      <c r="CS35" s="641"/>
      <c r="CT35" s="641"/>
      <c r="CU35" s="641"/>
      <c r="CV35" s="641"/>
      <c r="CW35" s="641"/>
      <c r="CX35" s="641"/>
      <c r="CY35" s="642"/>
      <c r="CZ35" s="633">
        <v>1.3</v>
      </c>
      <c r="DA35" s="643"/>
      <c r="DB35" s="643"/>
      <c r="DC35" s="644"/>
      <c r="DD35" s="636">
        <v>242504</v>
      </c>
      <c r="DE35" s="641"/>
      <c r="DF35" s="641"/>
      <c r="DG35" s="641"/>
      <c r="DH35" s="641"/>
      <c r="DI35" s="641"/>
      <c r="DJ35" s="641"/>
      <c r="DK35" s="642"/>
      <c r="DL35" s="636">
        <v>68204</v>
      </c>
      <c r="DM35" s="641"/>
      <c r="DN35" s="641"/>
      <c r="DO35" s="641"/>
      <c r="DP35" s="641"/>
      <c r="DQ35" s="641"/>
      <c r="DR35" s="641"/>
      <c r="DS35" s="641"/>
      <c r="DT35" s="641"/>
      <c r="DU35" s="641"/>
      <c r="DV35" s="642"/>
      <c r="DW35" s="633">
        <v>0.5</v>
      </c>
      <c r="DX35" s="643"/>
      <c r="DY35" s="643"/>
      <c r="DZ35" s="643"/>
      <c r="EA35" s="643"/>
      <c r="EB35" s="643"/>
      <c r="EC35" s="675"/>
    </row>
    <row r="36" spans="2:133" ht="11.25" customHeight="1" x14ac:dyDescent="0.15">
      <c r="B36" s="627" t="s">
        <v>325</v>
      </c>
      <c r="C36" s="628"/>
      <c r="D36" s="628"/>
      <c r="E36" s="628"/>
      <c r="F36" s="628"/>
      <c r="G36" s="628"/>
      <c r="H36" s="628"/>
      <c r="I36" s="628"/>
      <c r="J36" s="628"/>
      <c r="K36" s="628"/>
      <c r="L36" s="628"/>
      <c r="M36" s="628"/>
      <c r="N36" s="628"/>
      <c r="O36" s="628"/>
      <c r="P36" s="628"/>
      <c r="Q36" s="629"/>
      <c r="R36" s="630">
        <v>374291</v>
      </c>
      <c r="S36" s="631"/>
      <c r="T36" s="631"/>
      <c r="U36" s="631"/>
      <c r="V36" s="631"/>
      <c r="W36" s="631"/>
      <c r="X36" s="631"/>
      <c r="Y36" s="632"/>
      <c r="Z36" s="657">
        <v>1.5</v>
      </c>
      <c r="AA36" s="657"/>
      <c r="AB36" s="657"/>
      <c r="AC36" s="657"/>
      <c r="AD36" s="658" t="s">
        <v>127</v>
      </c>
      <c r="AE36" s="658"/>
      <c r="AF36" s="658"/>
      <c r="AG36" s="658"/>
      <c r="AH36" s="658"/>
      <c r="AI36" s="658"/>
      <c r="AJ36" s="658"/>
      <c r="AK36" s="658"/>
      <c r="AL36" s="633" t="s">
        <v>127</v>
      </c>
      <c r="AM36" s="634"/>
      <c r="AN36" s="634"/>
      <c r="AO36" s="659"/>
      <c r="AP36" s="218"/>
      <c r="AQ36" s="680" t="s">
        <v>326</v>
      </c>
      <c r="AR36" s="681"/>
      <c r="AS36" s="681"/>
      <c r="AT36" s="681"/>
      <c r="AU36" s="681"/>
      <c r="AV36" s="681"/>
      <c r="AW36" s="681"/>
      <c r="AX36" s="681"/>
      <c r="AY36" s="682"/>
      <c r="AZ36" s="683">
        <v>1762820</v>
      </c>
      <c r="BA36" s="684"/>
      <c r="BB36" s="684"/>
      <c r="BC36" s="684"/>
      <c r="BD36" s="684"/>
      <c r="BE36" s="684"/>
      <c r="BF36" s="685"/>
      <c r="BG36" s="686" t="s">
        <v>327</v>
      </c>
      <c r="BH36" s="687"/>
      <c r="BI36" s="687"/>
      <c r="BJ36" s="687"/>
      <c r="BK36" s="687"/>
      <c r="BL36" s="687"/>
      <c r="BM36" s="687"/>
      <c r="BN36" s="687"/>
      <c r="BO36" s="687"/>
      <c r="BP36" s="687"/>
      <c r="BQ36" s="687"/>
      <c r="BR36" s="687"/>
      <c r="BS36" s="687"/>
      <c r="BT36" s="687"/>
      <c r="BU36" s="688"/>
      <c r="BV36" s="683">
        <v>11480</v>
      </c>
      <c r="BW36" s="684"/>
      <c r="BX36" s="684"/>
      <c r="BY36" s="684"/>
      <c r="BZ36" s="684"/>
      <c r="CA36" s="684"/>
      <c r="CB36" s="685"/>
      <c r="CD36" s="664" t="s">
        <v>328</v>
      </c>
      <c r="CE36" s="665"/>
      <c r="CF36" s="665"/>
      <c r="CG36" s="665"/>
      <c r="CH36" s="665"/>
      <c r="CI36" s="665"/>
      <c r="CJ36" s="665"/>
      <c r="CK36" s="665"/>
      <c r="CL36" s="665"/>
      <c r="CM36" s="665"/>
      <c r="CN36" s="665"/>
      <c r="CO36" s="665"/>
      <c r="CP36" s="665"/>
      <c r="CQ36" s="666"/>
      <c r="CR36" s="630">
        <v>4613363</v>
      </c>
      <c r="CS36" s="631"/>
      <c r="CT36" s="631"/>
      <c r="CU36" s="631"/>
      <c r="CV36" s="631"/>
      <c r="CW36" s="631"/>
      <c r="CX36" s="631"/>
      <c r="CY36" s="632"/>
      <c r="CZ36" s="633">
        <v>19.399999999999999</v>
      </c>
      <c r="DA36" s="643"/>
      <c r="DB36" s="643"/>
      <c r="DC36" s="644"/>
      <c r="DD36" s="636">
        <v>2025799</v>
      </c>
      <c r="DE36" s="631"/>
      <c r="DF36" s="631"/>
      <c r="DG36" s="631"/>
      <c r="DH36" s="631"/>
      <c r="DI36" s="631"/>
      <c r="DJ36" s="631"/>
      <c r="DK36" s="632"/>
      <c r="DL36" s="636">
        <v>1382944</v>
      </c>
      <c r="DM36" s="631"/>
      <c r="DN36" s="631"/>
      <c r="DO36" s="631"/>
      <c r="DP36" s="631"/>
      <c r="DQ36" s="631"/>
      <c r="DR36" s="631"/>
      <c r="DS36" s="631"/>
      <c r="DT36" s="631"/>
      <c r="DU36" s="631"/>
      <c r="DV36" s="632"/>
      <c r="DW36" s="633">
        <v>10.6</v>
      </c>
      <c r="DX36" s="643"/>
      <c r="DY36" s="643"/>
      <c r="DZ36" s="643"/>
      <c r="EA36" s="643"/>
      <c r="EB36" s="643"/>
      <c r="EC36" s="675"/>
    </row>
    <row r="37" spans="2:133" ht="11.25" customHeight="1" x14ac:dyDescent="0.15">
      <c r="B37" s="627" t="s">
        <v>329</v>
      </c>
      <c r="C37" s="628"/>
      <c r="D37" s="628"/>
      <c r="E37" s="628"/>
      <c r="F37" s="628"/>
      <c r="G37" s="628"/>
      <c r="H37" s="628"/>
      <c r="I37" s="628"/>
      <c r="J37" s="628"/>
      <c r="K37" s="628"/>
      <c r="L37" s="628"/>
      <c r="M37" s="628"/>
      <c r="N37" s="628"/>
      <c r="O37" s="628"/>
      <c r="P37" s="628"/>
      <c r="Q37" s="629"/>
      <c r="R37" s="630">
        <v>404337</v>
      </c>
      <c r="S37" s="631"/>
      <c r="T37" s="631"/>
      <c r="U37" s="631"/>
      <c r="V37" s="631"/>
      <c r="W37" s="631"/>
      <c r="X37" s="631"/>
      <c r="Y37" s="632"/>
      <c r="Z37" s="657">
        <v>1.6</v>
      </c>
      <c r="AA37" s="657"/>
      <c r="AB37" s="657"/>
      <c r="AC37" s="657"/>
      <c r="AD37" s="658" t="s">
        <v>127</v>
      </c>
      <c r="AE37" s="658"/>
      <c r="AF37" s="658"/>
      <c r="AG37" s="658"/>
      <c r="AH37" s="658"/>
      <c r="AI37" s="658"/>
      <c r="AJ37" s="658"/>
      <c r="AK37" s="658"/>
      <c r="AL37" s="633" t="s">
        <v>127</v>
      </c>
      <c r="AM37" s="634"/>
      <c r="AN37" s="634"/>
      <c r="AO37" s="659"/>
      <c r="AQ37" s="670" t="s">
        <v>330</v>
      </c>
      <c r="AR37" s="671"/>
      <c r="AS37" s="671"/>
      <c r="AT37" s="671"/>
      <c r="AU37" s="671"/>
      <c r="AV37" s="671"/>
      <c r="AW37" s="671"/>
      <c r="AX37" s="671"/>
      <c r="AY37" s="672"/>
      <c r="AZ37" s="630">
        <v>177187</v>
      </c>
      <c r="BA37" s="631"/>
      <c r="BB37" s="631"/>
      <c r="BC37" s="631"/>
      <c r="BD37" s="641"/>
      <c r="BE37" s="641"/>
      <c r="BF37" s="673"/>
      <c r="BG37" s="664" t="s">
        <v>331</v>
      </c>
      <c r="BH37" s="665"/>
      <c r="BI37" s="665"/>
      <c r="BJ37" s="665"/>
      <c r="BK37" s="665"/>
      <c r="BL37" s="665"/>
      <c r="BM37" s="665"/>
      <c r="BN37" s="665"/>
      <c r="BO37" s="665"/>
      <c r="BP37" s="665"/>
      <c r="BQ37" s="665"/>
      <c r="BR37" s="665"/>
      <c r="BS37" s="665"/>
      <c r="BT37" s="665"/>
      <c r="BU37" s="666"/>
      <c r="BV37" s="630">
        <v>-43542</v>
      </c>
      <c r="BW37" s="631"/>
      <c r="BX37" s="631"/>
      <c r="BY37" s="631"/>
      <c r="BZ37" s="631"/>
      <c r="CA37" s="631"/>
      <c r="CB37" s="674"/>
      <c r="CD37" s="664" t="s">
        <v>332</v>
      </c>
      <c r="CE37" s="665"/>
      <c r="CF37" s="665"/>
      <c r="CG37" s="665"/>
      <c r="CH37" s="665"/>
      <c r="CI37" s="665"/>
      <c r="CJ37" s="665"/>
      <c r="CK37" s="665"/>
      <c r="CL37" s="665"/>
      <c r="CM37" s="665"/>
      <c r="CN37" s="665"/>
      <c r="CO37" s="665"/>
      <c r="CP37" s="665"/>
      <c r="CQ37" s="666"/>
      <c r="CR37" s="630">
        <v>28507</v>
      </c>
      <c r="CS37" s="641"/>
      <c r="CT37" s="641"/>
      <c r="CU37" s="641"/>
      <c r="CV37" s="641"/>
      <c r="CW37" s="641"/>
      <c r="CX37" s="641"/>
      <c r="CY37" s="642"/>
      <c r="CZ37" s="633">
        <v>0.1</v>
      </c>
      <c r="DA37" s="643"/>
      <c r="DB37" s="643"/>
      <c r="DC37" s="644"/>
      <c r="DD37" s="636">
        <v>28507</v>
      </c>
      <c r="DE37" s="641"/>
      <c r="DF37" s="641"/>
      <c r="DG37" s="641"/>
      <c r="DH37" s="641"/>
      <c r="DI37" s="641"/>
      <c r="DJ37" s="641"/>
      <c r="DK37" s="642"/>
      <c r="DL37" s="636">
        <v>27038</v>
      </c>
      <c r="DM37" s="641"/>
      <c r="DN37" s="641"/>
      <c r="DO37" s="641"/>
      <c r="DP37" s="641"/>
      <c r="DQ37" s="641"/>
      <c r="DR37" s="641"/>
      <c r="DS37" s="641"/>
      <c r="DT37" s="641"/>
      <c r="DU37" s="641"/>
      <c r="DV37" s="642"/>
      <c r="DW37" s="633">
        <v>0.2</v>
      </c>
      <c r="DX37" s="643"/>
      <c r="DY37" s="643"/>
      <c r="DZ37" s="643"/>
      <c r="EA37" s="643"/>
      <c r="EB37" s="643"/>
      <c r="EC37" s="675"/>
    </row>
    <row r="38" spans="2:133" ht="11.25" customHeight="1" x14ac:dyDescent="0.15">
      <c r="B38" s="627" t="s">
        <v>333</v>
      </c>
      <c r="C38" s="628"/>
      <c r="D38" s="628"/>
      <c r="E38" s="628"/>
      <c r="F38" s="628"/>
      <c r="G38" s="628"/>
      <c r="H38" s="628"/>
      <c r="I38" s="628"/>
      <c r="J38" s="628"/>
      <c r="K38" s="628"/>
      <c r="L38" s="628"/>
      <c r="M38" s="628"/>
      <c r="N38" s="628"/>
      <c r="O38" s="628"/>
      <c r="P38" s="628"/>
      <c r="Q38" s="629"/>
      <c r="R38" s="630">
        <v>675736</v>
      </c>
      <c r="S38" s="631"/>
      <c r="T38" s="631"/>
      <c r="U38" s="631"/>
      <c r="V38" s="631"/>
      <c r="W38" s="631"/>
      <c r="X38" s="631"/>
      <c r="Y38" s="632"/>
      <c r="Z38" s="657">
        <v>2.7</v>
      </c>
      <c r="AA38" s="657"/>
      <c r="AB38" s="657"/>
      <c r="AC38" s="657"/>
      <c r="AD38" s="658" t="s">
        <v>127</v>
      </c>
      <c r="AE38" s="658"/>
      <c r="AF38" s="658"/>
      <c r="AG38" s="658"/>
      <c r="AH38" s="658"/>
      <c r="AI38" s="658"/>
      <c r="AJ38" s="658"/>
      <c r="AK38" s="658"/>
      <c r="AL38" s="633" t="s">
        <v>127</v>
      </c>
      <c r="AM38" s="634"/>
      <c r="AN38" s="634"/>
      <c r="AO38" s="659"/>
      <c r="AQ38" s="670" t="s">
        <v>334</v>
      </c>
      <c r="AR38" s="671"/>
      <c r="AS38" s="671"/>
      <c r="AT38" s="671"/>
      <c r="AU38" s="671"/>
      <c r="AV38" s="671"/>
      <c r="AW38" s="671"/>
      <c r="AX38" s="671"/>
      <c r="AY38" s="672"/>
      <c r="AZ38" s="630">
        <v>130298</v>
      </c>
      <c r="BA38" s="631"/>
      <c r="BB38" s="631"/>
      <c r="BC38" s="631"/>
      <c r="BD38" s="641"/>
      <c r="BE38" s="641"/>
      <c r="BF38" s="673"/>
      <c r="BG38" s="664" t="s">
        <v>335</v>
      </c>
      <c r="BH38" s="665"/>
      <c r="BI38" s="665"/>
      <c r="BJ38" s="665"/>
      <c r="BK38" s="665"/>
      <c r="BL38" s="665"/>
      <c r="BM38" s="665"/>
      <c r="BN38" s="665"/>
      <c r="BO38" s="665"/>
      <c r="BP38" s="665"/>
      <c r="BQ38" s="665"/>
      <c r="BR38" s="665"/>
      <c r="BS38" s="665"/>
      <c r="BT38" s="665"/>
      <c r="BU38" s="666"/>
      <c r="BV38" s="630">
        <v>4240</v>
      </c>
      <c r="BW38" s="631"/>
      <c r="BX38" s="631"/>
      <c r="BY38" s="631"/>
      <c r="BZ38" s="631"/>
      <c r="CA38" s="631"/>
      <c r="CB38" s="674"/>
      <c r="CD38" s="664" t="s">
        <v>336</v>
      </c>
      <c r="CE38" s="665"/>
      <c r="CF38" s="665"/>
      <c r="CG38" s="665"/>
      <c r="CH38" s="665"/>
      <c r="CI38" s="665"/>
      <c r="CJ38" s="665"/>
      <c r="CK38" s="665"/>
      <c r="CL38" s="665"/>
      <c r="CM38" s="665"/>
      <c r="CN38" s="665"/>
      <c r="CO38" s="665"/>
      <c r="CP38" s="665"/>
      <c r="CQ38" s="666"/>
      <c r="CR38" s="630">
        <v>1632522</v>
      </c>
      <c r="CS38" s="631"/>
      <c r="CT38" s="631"/>
      <c r="CU38" s="631"/>
      <c r="CV38" s="631"/>
      <c r="CW38" s="631"/>
      <c r="CX38" s="631"/>
      <c r="CY38" s="632"/>
      <c r="CZ38" s="633">
        <v>6.9</v>
      </c>
      <c r="DA38" s="643"/>
      <c r="DB38" s="643"/>
      <c r="DC38" s="644"/>
      <c r="DD38" s="636">
        <v>1332185</v>
      </c>
      <c r="DE38" s="631"/>
      <c r="DF38" s="631"/>
      <c r="DG38" s="631"/>
      <c r="DH38" s="631"/>
      <c r="DI38" s="631"/>
      <c r="DJ38" s="631"/>
      <c r="DK38" s="632"/>
      <c r="DL38" s="636">
        <v>1238490</v>
      </c>
      <c r="DM38" s="631"/>
      <c r="DN38" s="631"/>
      <c r="DO38" s="631"/>
      <c r="DP38" s="631"/>
      <c r="DQ38" s="631"/>
      <c r="DR38" s="631"/>
      <c r="DS38" s="631"/>
      <c r="DT38" s="631"/>
      <c r="DU38" s="631"/>
      <c r="DV38" s="632"/>
      <c r="DW38" s="633">
        <v>9.5</v>
      </c>
      <c r="DX38" s="643"/>
      <c r="DY38" s="643"/>
      <c r="DZ38" s="643"/>
      <c r="EA38" s="643"/>
      <c r="EB38" s="643"/>
      <c r="EC38" s="675"/>
    </row>
    <row r="39" spans="2:133" ht="11.25" customHeight="1" x14ac:dyDescent="0.15">
      <c r="B39" s="627" t="s">
        <v>337</v>
      </c>
      <c r="C39" s="628"/>
      <c r="D39" s="628"/>
      <c r="E39" s="628"/>
      <c r="F39" s="628"/>
      <c r="G39" s="628"/>
      <c r="H39" s="628"/>
      <c r="I39" s="628"/>
      <c r="J39" s="628"/>
      <c r="K39" s="628"/>
      <c r="L39" s="628"/>
      <c r="M39" s="628"/>
      <c r="N39" s="628"/>
      <c r="O39" s="628"/>
      <c r="P39" s="628"/>
      <c r="Q39" s="629"/>
      <c r="R39" s="630">
        <v>369862</v>
      </c>
      <c r="S39" s="631"/>
      <c r="T39" s="631"/>
      <c r="U39" s="631"/>
      <c r="V39" s="631"/>
      <c r="W39" s="631"/>
      <c r="X39" s="631"/>
      <c r="Y39" s="632"/>
      <c r="Z39" s="657">
        <v>1.5</v>
      </c>
      <c r="AA39" s="657"/>
      <c r="AB39" s="657"/>
      <c r="AC39" s="657"/>
      <c r="AD39" s="658">
        <v>207</v>
      </c>
      <c r="AE39" s="658"/>
      <c r="AF39" s="658"/>
      <c r="AG39" s="658"/>
      <c r="AH39" s="658"/>
      <c r="AI39" s="658"/>
      <c r="AJ39" s="658"/>
      <c r="AK39" s="658"/>
      <c r="AL39" s="633">
        <v>0</v>
      </c>
      <c r="AM39" s="634"/>
      <c r="AN39" s="634"/>
      <c r="AO39" s="659"/>
      <c r="AQ39" s="670" t="s">
        <v>338</v>
      </c>
      <c r="AR39" s="671"/>
      <c r="AS39" s="671"/>
      <c r="AT39" s="671"/>
      <c r="AU39" s="671"/>
      <c r="AV39" s="671"/>
      <c r="AW39" s="671"/>
      <c r="AX39" s="671"/>
      <c r="AY39" s="672"/>
      <c r="AZ39" s="630">
        <v>25666</v>
      </c>
      <c r="BA39" s="631"/>
      <c r="BB39" s="631"/>
      <c r="BC39" s="631"/>
      <c r="BD39" s="641"/>
      <c r="BE39" s="641"/>
      <c r="BF39" s="673"/>
      <c r="BG39" s="664" t="s">
        <v>339</v>
      </c>
      <c r="BH39" s="665"/>
      <c r="BI39" s="665"/>
      <c r="BJ39" s="665"/>
      <c r="BK39" s="665"/>
      <c r="BL39" s="665"/>
      <c r="BM39" s="665"/>
      <c r="BN39" s="665"/>
      <c r="BO39" s="665"/>
      <c r="BP39" s="665"/>
      <c r="BQ39" s="665"/>
      <c r="BR39" s="665"/>
      <c r="BS39" s="665"/>
      <c r="BT39" s="665"/>
      <c r="BU39" s="666"/>
      <c r="BV39" s="630">
        <v>6959</v>
      </c>
      <c r="BW39" s="631"/>
      <c r="BX39" s="631"/>
      <c r="BY39" s="631"/>
      <c r="BZ39" s="631"/>
      <c r="CA39" s="631"/>
      <c r="CB39" s="674"/>
      <c r="CD39" s="664" t="s">
        <v>340</v>
      </c>
      <c r="CE39" s="665"/>
      <c r="CF39" s="665"/>
      <c r="CG39" s="665"/>
      <c r="CH39" s="665"/>
      <c r="CI39" s="665"/>
      <c r="CJ39" s="665"/>
      <c r="CK39" s="665"/>
      <c r="CL39" s="665"/>
      <c r="CM39" s="665"/>
      <c r="CN39" s="665"/>
      <c r="CO39" s="665"/>
      <c r="CP39" s="665"/>
      <c r="CQ39" s="666"/>
      <c r="CR39" s="630">
        <v>1600056</v>
      </c>
      <c r="CS39" s="641"/>
      <c r="CT39" s="641"/>
      <c r="CU39" s="641"/>
      <c r="CV39" s="641"/>
      <c r="CW39" s="641"/>
      <c r="CX39" s="641"/>
      <c r="CY39" s="642"/>
      <c r="CZ39" s="633">
        <v>6.7</v>
      </c>
      <c r="DA39" s="643"/>
      <c r="DB39" s="643"/>
      <c r="DC39" s="644"/>
      <c r="DD39" s="636">
        <v>976355</v>
      </c>
      <c r="DE39" s="641"/>
      <c r="DF39" s="641"/>
      <c r="DG39" s="641"/>
      <c r="DH39" s="641"/>
      <c r="DI39" s="641"/>
      <c r="DJ39" s="641"/>
      <c r="DK39" s="642"/>
      <c r="DL39" s="636" t="s">
        <v>127</v>
      </c>
      <c r="DM39" s="641"/>
      <c r="DN39" s="641"/>
      <c r="DO39" s="641"/>
      <c r="DP39" s="641"/>
      <c r="DQ39" s="641"/>
      <c r="DR39" s="641"/>
      <c r="DS39" s="641"/>
      <c r="DT39" s="641"/>
      <c r="DU39" s="641"/>
      <c r="DV39" s="642"/>
      <c r="DW39" s="633" t="s">
        <v>127</v>
      </c>
      <c r="DX39" s="643"/>
      <c r="DY39" s="643"/>
      <c r="DZ39" s="643"/>
      <c r="EA39" s="643"/>
      <c r="EB39" s="643"/>
      <c r="EC39" s="675"/>
    </row>
    <row r="40" spans="2:133" ht="11.25" customHeight="1" x14ac:dyDescent="0.15">
      <c r="B40" s="627" t="s">
        <v>341</v>
      </c>
      <c r="C40" s="628"/>
      <c r="D40" s="628"/>
      <c r="E40" s="628"/>
      <c r="F40" s="628"/>
      <c r="G40" s="628"/>
      <c r="H40" s="628"/>
      <c r="I40" s="628"/>
      <c r="J40" s="628"/>
      <c r="K40" s="628"/>
      <c r="L40" s="628"/>
      <c r="M40" s="628"/>
      <c r="N40" s="628"/>
      <c r="O40" s="628"/>
      <c r="P40" s="628"/>
      <c r="Q40" s="629"/>
      <c r="R40" s="630">
        <v>1894500</v>
      </c>
      <c r="S40" s="631"/>
      <c r="T40" s="631"/>
      <c r="U40" s="631"/>
      <c r="V40" s="631"/>
      <c r="W40" s="631"/>
      <c r="X40" s="631"/>
      <c r="Y40" s="632"/>
      <c r="Z40" s="657">
        <v>7.7</v>
      </c>
      <c r="AA40" s="657"/>
      <c r="AB40" s="657"/>
      <c r="AC40" s="657"/>
      <c r="AD40" s="658" t="s">
        <v>127</v>
      </c>
      <c r="AE40" s="658"/>
      <c r="AF40" s="658"/>
      <c r="AG40" s="658"/>
      <c r="AH40" s="658"/>
      <c r="AI40" s="658"/>
      <c r="AJ40" s="658"/>
      <c r="AK40" s="658"/>
      <c r="AL40" s="633" t="s">
        <v>127</v>
      </c>
      <c r="AM40" s="634"/>
      <c r="AN40" s="634"/>
      <c r="AO40" s="659"/>
      <c r="AQ40" s="670" t="s">
        <v>342</v>
      </c>
      <c r="AR40" s="671"/>
      <c r="AS40" s="671"/>
      <c r="AT40" s="671"/>
      <c r="AU40" s="671"/>
      <c r="AV40" s="671"/>
      <c r="AW40" s="671"/>
      <c r="AX40" s="671"/>
      <c r="AY40" s="672"/>
      <c r="AZ40" s="630" t="s">
        <v>127</v>
      </c>
      <c r="BA40" s="631"/>
      <c r="BB40" s="631"/>
      <c r="BC40" s="631"/>
      <c r="BD40" s="641"/>
      <c r="BE40" s="641"/>
      <c r="BF40" s="673"/>
      <c r="BG40" s="676" t="s">
        <v>343</v>
      </c>
      <c r="BH40" s="677"/>
      <c r="BI40" s="677"/>
      <c r="BJ40" s="677"/>
      <c r="BK40" s="677"/>
      <c r="BL40" s="363"/>
      <c r="BM40" s="665" t="s">
        <v>344</v>
      </c>
      <c r="BN40" s="665"/>
      <c r="BO40" s="665"/>
      <c r="BP40" s="665"/>
      <c r="BQ40" s="665"/>
      <c r="BR40" s="665"/>
      <c r="BS40" s="665"/>
      <c r="BT40" s="665"/>
      <c r="BU40" s="666"/>
      <c r="BV40" s="630">
        <v>92</v>
      </c>
      <c r="BW40" s="631"/>
      <c r="BX40" s="631"/>
      <c r="BY40" s="631"/>
      <c r="BZ40" s="631"/>
      <c r="CA40" s="631"/>
      <c r="CB40" s="674"/>
      <c r="CD40" s="664" t="s">
        <v>345</v>
      </c>
      <c r="CE40" s="665"/>
      <c r="CF40" s="665"/>
      <c r="CG40" s="665"/>
      <c r="CH40" s="665"/>
      <c r="CI40" s="665"/>
      <c r="CJ40" s="665"/>
      <c r="CK40" s="665"/>
      <c r="CL40" s="665"/>
      <c r="CM40" s="665"/>
      <c r="CN40" s="665"/>
      <c r="CO40" s="665"/>
      <c r="CP40" s="665"/>
      <c r="CQ40" s="666"/>
      <c r="CR40" s="630">
        <v>30804</v>
      </c>
      <c r="CS40" s="631"/>
      <c r="CT40" s="631"/>
      <c r="CU40" s="631"/>
      <c r="CV40" s="631"/>
      <c r="CW40" s="631"/>
      <c r="CX40" s="631"/>
      <c r="CY40" s="632"/>
      <c r="CZ40" s="633">
        <v>0.1</v>
      </c>
      <c r="DA40" s="643"/>
      <c r="DB40" s="643"/>
      <c r="DC40" s="644"/>
      <c r="DD40" s="636">
        <v>30804</v>
      </c>
      <c r="DE40" s="631"/>
      <c r="DF40" s="631"/>
      <c r="DG40" s="631"/>
      <c r="DH40" s="631"/>
      <c r="DI40" s="631"/>
      <c r="DJ40" s="631"/>
      <c r="DK40" s="632"/>
      <c r="DL40" s="636" t="s">
        <v>127</v>
      </c>
      <c r="DM40" s="631"/>
      <c r="DN40" s="631"/>
      <c r="DO40" s="631"/>
      <c r="DP40" s="631"/>
      <c r="DQ40" s="631"/>
      <c r="DR40" s="631"/>
      <c r="DS40" s="631"/>
      <c r="DT40" s="631"/>
      <c r="DU40" s="631"/>
      <c r="DV40" s="632"/>
      <c r="DW40" s="633" t="s">
        <v>127</v>
      </c>
      <c r="DX40" s="643"/>
      <c r="DY40" s="643"/>
      <c r="DZ40" s="643"/>
      <c r="EA40" s="643"/>
      <c r="EB40" s="643"/>
      <c r="EC40" s="675"/>
    </row>
    <row r="41" spans="2:133" ht="11.25" customHeight="1" x14ac:dyDescent="0.15">
      <c r="B41" s="627" t="s">
        <v>346</v>
      </c>
      <c r="C41" s="628"/>
      <c r="D41" s="628"/>
      <c r="E41" s="628"/>
      <c r="F41" s="628"/>
      <c r="G41" s="628"/>
      <c r="H41" s="628"/>
      <c r="I41" s="628"/>
      <c r="J41" s="628"/>
      <c r="K41" s="628"/>
      <c r="L41" s="628"/>
      <c r="M41" s="628"/>
      <c r="N41" s="628"/>
      <c r="O41" s="628"/>
      <c r="P41" s="628"/>
      <c r="Q41" s="629"/>
      <c r="R41" s="630" t="s">
        <v>127</v>
      </c>
      <c r="S41" s="631"/>
      <c r="T41" s="631"/>
      <c r="U41" s="631"/>
      <c r="V41" s="631"/>
      <c r="W41" s="631"/>
      <c r="X41" s="631"/>
      <c r="Y41" s="632"/>
      <c r="Z41" s="657" t="s">
        <v>127</v>
      </c>
      <c r="AA41" s="657"/>
      <c r="AB41" s="657"/>
      <c r="AC41" s="657"/>
      <c r="AD41" s="658" t="s">
        <v>127</v>
      </c>
      <c r="AE41" s="658"/>
      <c r="AF41" s="658"/>
      <c r="AG41" s="658"/>
      <c r="AH41" s="658"/>
      <c r="AI41" s="658"/>
      <c r="AJ41" s="658"/>
      <c r="AK41" s="658"/>
      <c r="AL41" s="633" t="s">
        <v>127</v>
      </c>
      <c r="AM41" s="634"/>
      <c r="AN41" s="634"/>
      <c r="AO41" s="659"/>
      <c r="AQ41" s="670" t="s">
        <v>347</v>
      </c>
      <c r="AR41" s="671"/>
      <c r="AS41" s="671"/>
      <c r="AT41" s="671"/>
      <c r="AU41" s="671"/>
      <c r="AV41" s="671"/>
      <c r="AW41" s="671"/>
      <c r="AX41" s="671"/>
      <c r="AY41" s="672"/>
      <c r="AZ41" s="630">
        <v>359855</v>
      </c>
      <c r="BA41" s="631"/>
      <c r="BB41" s="631"/>
      <c r="BC41" s="631"/>
      <c r="BD41" s="641"/>
      <c r="BE41" s="641"/>
      <c r="BF41" s="673"/>
      <c r="BG41" s="676"/>
      <c r="BH41" s="677"/>
      <c r="BI41" s="677"/>
      <c r="BJ41" s="677"/>
      <c r="BK41" s="677"/>
      <c r="BL41" s="363"/>
      <c r="BM41" s="665" t="s">
        <v>348</v>
      </c>
      <c r="BN41" s="665"/>
      <c r="BO41" s="665"/>
      <c r="BP41" s="665"/>
      <c r="BQ41" s="665"/>
      <c r="BR41" s="665"/>
      <c r="BS41" s="665"/>
      <c r="BT41" s="665"/>
      <c r="BU41" s="666"/>
      <c r="BV41" s="630" t="s">
        <v>127</v>
      </c>
      <c r="BW41" s="631"/>
      <c r="BX41" s="631"/>
      <c r="BY41" s="631"/>
      <c r="BZ41" s="631"/>
      <c r="CA41" s="631"/>
      <c r="CB41" s="674"/>
      <c r="CD41" s="664" t="s">
        <v>349</v>
      </c>
      <c r="CE41" s="665"/>
      <c r="CF41" s="665"/>
      <c r="CG41" s="665"/>
      <c r="CH41" s="665"/>
      <c r="CI41" s="665"/>
      <c r="CJ41" s="665"/>
      <c r="CK41" s="665"/>
      <c r="CL41" s="665"/>
      <c r="CM41" s="665"/>
      <c r="CN41" s="665"/>
      <c r="CO41" s="665"/>
      <c r="CP41" s="665"/>
      <c r="CQ41" s="666"/>
      <c r="CR41" s="630" t="s">
        <v>127</v>
      </c>
      <c r="CS41" s="641"/>
      <c r="CT41" s="641"/>
      <c r="CU41" s="641"/>
      <c r="CV41" s="641"/>
      <c r="CW41" s="641"/>
      <c r="CX41" s="641"/>
      <c r="CY41" s="642"/>
      <c r="CZ41" s="633" t="s">
        <v>127</v>
      </c>
      <c r="DA41" s="643"/>
      <c r="DB41" s="643"/>
      <c r="DC41" s="644"/>
      <c r="DD41" s="636" t="s">
        <v>127</v>
      </c>
      <c r="DE41" s="641"/>
      <c r="DF41" s="641"/>
      <c r="DG41" s="641"/>
      <c r="DH41" s="641"/>
      <c r="DI41" s="641"/>
      <c r="DJ41" s="641"/>
      <c r="DK41" s="642"/>
      <c r="DL41" s="637"/>
      <c r="DM41" s="638"/>
      <c r="DN41" s="638"/>
      <c r="DO41" s="638"/>
      <c r="DP41" s="638"/>
      <c r="DQ41" s="638"/>
      <c r="DR41" s="638"/>
      <c r="DS41" s="638"/>
      <c r="DT41" s="638"/>
      <c r="DU41" s="638"/>
      <c r="DV41" s="639"/>
      <c r="DW41" s="623"/>
      <c r="DX41" s="624"/>
      <c r="DY41" s="624"/>
      <c r="DZ41" s="624"/>
      <c r="EA41" s="624"/>
      <c r="EB41" s="624"/>
      <c r="EC41" s="625"/>
    </row>
    <row r="42" spans="2:133" ht="11.25" customHeight="1" x14ac:dyDescent="0.15">
      <c r="B42" s="627" t="s">
        <v>350</v>
      </c>
      <c r="C42" s="628"/>
      <c r="D42" s="628"/>
      <c r="E42" s="628"/>
      <c r="F42" s="628"/>
      <c r="G42" s="628"/>
      <c r="H42" s="628"/>
      <c r="I42" s="628"/>
      <c r="J42" s="628"/>
      <c r="K42" s="628"/>
      <c r="L42" s="628"/>
      <c r="M42" s="628"/>
      <c r="N42" s="628"/>
      <c r="O42" s="628"/>
      <c r="P42" s="628"/>
      <c r="Q42" s="629"/>
      <c r="R42" s="630" t="s">
        <v>127</v>
      </c>
      <c r="S42" s="631"/>
      <c r="T42" s="631"/>
      <c r="U42" s="631"/>
      <c r="V42" s="631"/>
      <c r="W42" s="631"/>
      <c r="X42" s="631"/>
      <c r="Y42" s="632"/>
      <c r="Z42" s="657" t="s">
        <v>127</v>
      </c>
      <c r="AA42" s="657"/>
      <c r="AB42" s="657"/>
      <c r="AC42" s="657"/>
      <c r="AD42" s="658" t="s">
        <v>127</v>
      </c>
      <c r="AE42" s="658"/>
      <c r="AF42" s="658"/>
      <c r="AG42" s="658"/>
      <c r="AH42" s="658"/>
      <c r="AI42" s="658"/>
      <c r="AJ42" s="658"/>
      <c r="AK42" s="658"/>
      <c r="AL42" s="633" t="s">
        <v>127</v>
      </c>
      <c r="AM42" s="634"/>
      <c r="AN42" s="634"/>
      <c r="AO42" s="659"/>
      <c r="AQ42" s="667" t="s">
        <v>351</v>
      </c>
      <c r="AR42" s="668"/>
      <c r="AS42" s="668"/>
      <c r="AT42" s="668"/>
      <c r="AU42" s="668"/>
      <c r="AV42" s="668"/>
      <c r="AW42" s="668"/>
      <c r="AX42" s="668"/>
      <c r="AY42" s="669"/>
      <c r="AZ42" s="610">
        <v>1069814</v>
      </c>
      <c r="BA42" s="645"/>
      <c r="BB42" s="645"/>
      <c r="BC42" s="645"/>
      <c r="BD42" s="611"/>
      <c r="BE42" s="611"/>
      <c r="BF42" s="660"/>
      <c r="BG42" s="678"/>
      <c r="BH42" s="679"/>
      <c r="BI42" s="679"/>
      <c r="BJ42" s="679"/>
      <c r="BK42" s="679"/>
      <c r="BL42" s="364"/>
      <c r="BM42" s="661" t="s">
        <v>352</v>
      </c>
      <c r="BN42" s="661"/>
      <c r="BO42" s="661"/>
      <c r="BP42" s="661"/>
      <c r="BQ42" s="661"/>
      <c r="BR42" s="661"/>
      <c r="BS42" s="661"/>
      <c r="BT42" s="661"/>
      <c r="BU42" s="662"/>
      <c r="BV42" s="610">
        <v>372</v>
      </c>
      <c r="BW42" s="645"/>
      <c r="BX42" s="645"/>
      <c r="BY42" s="645"/>
      <c r="BZ42" s="645"/>
      <c r="CA42" s="645"/>
      <c r="CB42" s="663"/>
      <c r="CD42" s="627" t="s">
        <v>353</v>
      </c>
      <c r="CE42" s="628"/>
      <c r="CF42" s="628"/>
      <c r="CG42" s="628"/>
      <c r="CH42" s="628"/>
      <c r="CI42" s="628"/>
      <c r="CJ42" s="628"/>
      <c r="CK42" s="628"/>
      <c r="CL42" s="628"/>
      <c r="CM42" s="628"/>
      <c r="CN42" s="628"/>
      <c r="CO42" s="628"/>
      <c r="CP42" s="628"/>
      <c r="CQ42" s="629"/>
      <c r="CR42" s="630">
        <v>2468074</v>
      </c>
      <c r="CS42" s="641"/>
      <c r="CT42" s="641"/>
      <c r="CU42" s="641"/>
      <c r="CV42" s="641"/>
      <c r="CW42" s="641"/>
      <c r="CX42" s="641"/>
      <c r="CY42" s="642"/>
      <c r="CZ42" s="633">
        <v>10.4</v>
      </c>
      <c r="DA42" s="643"/>
      <c r="DB42" s="643"/>
      <c r="DC42" s="644"/>
      <c r="DD42" s="636">
        <v>400470</v>
      </c>
      <c r="DE42" s="641"/>
      <c r="DF42" s="641"/>
      <c r="DG42" s="641"/>
      <c r="DH42" s="641"/>
      <c r="DI42" s="641"/>
      <c r="DJ42" s="641"/>
      <c r="DK42" s="642"/>
      <c r="DL42" s="637"/>
      <c r="DM42" s="638"/>
      <c r="DN42" s="638"/>
      <c r="DO42" s="638"/>
      <c r="DP42" s="638"/>
      <c r="DQ42" s="638"/>
      <c r="DR42" s="638"/>
      <c r="DS42" s="638"/>
      <c r="DT42" s="638"/>
      <c r="DU42" s="638"/>
      <c r="DV42" s="639"/>
      <c r="DW42" s="623"/>
      <c r="DX42" s="624"/>
      <c r="DY42" s="624"/>
      <c r="DZ42" s="624"/>
      <c r="EA42" s="624"/>
      <c r="EB42" s="624"/>
      <c r="EC42" s="625"/>
    </row>
    <row r="43" spans="2:133" ht="11.25" customHeight="1" x14ac:dyDescent="0.15">
      <c r="B43" s="627" t="s">
        <v>354</v>
      </c>
      <c r="C43" s="628"/>
      <c r="D43" s="628"/>
      <c r="E43" s="628"/>
      <c r="F43" s="628"/>
      <c r="G43" s="628"/>
      <c r="H43" s="628"/>
      <c r="I43" s="628"/>
      <c r="J43" s="628"/>
      <c r="K43" s="628"/>
      <c r="L43" s="628"/>
      <c r="M43" s="628"/>
      <c r="N43" s="628"/>
      <c r="O43" s="628"/>
      <c r="P43" s="628"/>
      <c r="Q43" s="629"/>
      <c r="R43" s="630">
        <v>430500</v>
      </c>
      <c r="S43" s="631"/>
      <c r="T43" s="631"/>
      <c r="U43" s="631"/>
      <c r="V43" s="631"/>
      <c r="W43" s="631"/>
      <c r="X43" s="631"/>
      <c r="Y43" s="632"/>
      <c r="Z43" s="657">
        <v>1.7</v>
      </c>
      <c r="AA43" s="657"/>
      <c r="AB43" s="657"/>
      <c r="AC43" s="657"/>
      <c r="AD43" s="658" t="s">
        <v>127</v>
      </c>
      <c r="AE43" s="658"/>
      <c r="AF43" s="658"/>
      <c r="AG43" s="658"/>
      <c r="AH43" s="658"/>
      <c r="AI43" s="658"/>
      <c r="AJ43" s="658"/>
      <c r="AK43" s="658"/>
      <c r="AL43" s="633" t="s">
        <v>127</v>
      </c>
      <c r="AM43" s="634"/>
      <c r="AN43" s="634"/>
      <c r="AO43" s="659"/>
      <c r="BV43" s="219"/>
      <c r="BW43" s="219"/>
      <c r="BX43" s="219"/>
      <c r="BY43" s="219"/>
      <c r="BZ43" s="219"/>
      <c r="CA43" s="219"/>
      <c r="CB43" s="219"/>
      <c r="CD43" s="627" t="s">
        <v>355</v>
      </c>
      <c r="CE43" s="628"/>
      <c r="CF43" s="628"/>
      <c r="CG43" s="628"/>
      <c r="CH43" s="628"/>
      <c r="CI43" s="628"/>
      <c r="CJ43" s="628"/>
      <c r="CK43" s="628"/>
      <c r="CL43" s="628"/>
      <c r="CM43" s="628"/>
      <c r="CN43" s="628"/>
      <c r="CO43" s="628"/>
      <c r="CP43" s="628"/>
      <c r="CQ43" s="629"/>
      <c r="CR43" s="630">
        <v>14935</v>
      </c>
      <c r="CS43" s="641"/>
      <c r="CT43" s="641"/>
      <c r="CU43" s="641"/>
      <c r="CV43" s="641"/>
      <c r="CW43" s="641"/>
      <c r="CX43" s="641"/>
      <c r="CY43" s="642"/>
      <c r="CZ43" s="633">
        <v>0.1</v>
      </c>
      <c r="DA43" s="643"/>
      <c r="DB43" s="643"/>
      <c r="DC43" s="644"/>
      <c r="DD43" s="636">
        <v>14935</v>
      </c>
      <c r="DE43" s="641"/>
      <c r="DF43" s="641"/>
      <c r="DG43" s="641"/>
      <c r="DH43" s="641"/>
      <c r="DI43" s="641"/>
      <c r="DJ43" s="641"/>
      <c r="DK43" s="642"/>
      <c r="DL43" s="637"/>
      <c r="DM43" s="638"/>
      <c r="DN43" s="638"/>
      <c r="DO43" s="638"/>
      <c r="DP43" s="638"/>
      <c r="DQ43" s="638"/>
      <c r="DR43" s="638"/>
      <c r="DS43" s="638"/>
      <c r="DT43" s="638"/>
      <c r="DU43" s="638"/>
      <c r="DV43" s="639"/>
      <c r="DW43" s="623"/>
      <c r="DX43" s="624"/>
      <c r="DY43" s="624"/>
      <c r="DZ43" s="624"/>
      <c r="EA43" s="624"/>
      <c r="EB43" s="624"/>
      <c r="EC43" s="625"/>
    </row>
    <row r="44" spans="2:133" ht="11.25" customHeight="1" x14ac:dyDescent="0.15">
      <c r="B44" s="607" t="s">
        <v>356</v>
      </c>
      <c r="C44" s="608"/>
      <c r="D44" s="608"/>
      <c r="E44" s="608"/>
      <c r="F44" s="608"/>
      <c r="G44" s="608"/>
      <c r="H44" s="608"/>
      <c r="I44" s="608"/>
      <c r="J44" s="608"/>
      <c r="K44" s="608"/>
      <c r="L44" s="608"/>
      <c r="M44" s="608"/>
      <c r="N44" s="608"/>
      <c r="O44" s="608"/>
      <c r="P44" s="608"/>
      <c r="Q44" s="609"/>
      <c r="R44" s="610">
        <v>24628870</v>
      </c>
      <c r="S44" s="645"/>
      <c r="T44" s="645"/>
      <c r="U44" s="645"/>
      <c r="V44" s="645"/>
      <c r="W44" s="645"/>
      <c r="X44" s="645"/>
      <c r="Y44" s="646"/>
      <c r="Z44" s="647">
        <v>100</v>
      </c>
      <c r="AA44" s="647"/>
      <c r="AB44" s="647"/>
      <c r="AC44" s="647"/>
      <c r="AD44" s="648">
        <v>12625382</v>
      </c>
      <c r="AE44" s="648"/>
      <c r="AF44" s="648"/>
      <c r="AG44" s="648"/>
      <c r="AH44" s="648"/>
      <c r="AI44" s="648"/>
      <c r="AJ44" s="648"/>
      <c r="AK44" s="648"/>
      <c r="AL44" s="613">
        <v>100</v>
      </c>
      <c r="AM44" s="649"/>
      <c r="AN44" s="649"/>
      <c r="AO44" s="650"/>
      <c r="CD44" s="651" t="s">
        <v>303</v>
      </c>
      <c r="CE44" s="652"/>
      <c r="CF44" s="627" t="s">
        <v>357</v>
      </c>
      <c r="CG44" s="628"/>
      <c r="CH44" s="628"/>
      <c r="CI44" s="628"/>
      <c r="CJ44" s="628"/>
      <c r="CK44" s="628"/>
      <c r="CL44" s="628"/>
      <c r="CM44" s="628"/>
      <c r="CN44" s="628"/>
      <c r="CO44" s="628"/>
      <c r="CP44" s="628"/>
      <c r="CQ44" s="629"/>
      <c r="CR44" s="630">
        <v>2134798</v>
      </c>
      <c r="CS44" s="631"/>
      <c r="CT44" s="631"/>
      <c r="CU44" s="631"/>
      <c r="CV44" s="631"/>
      <c r="CW44" s="631"/>
      <c r="CX44" s="631"/>
      <c r="CY44" s="632"/>
      <c r="CZ44" s="633">
        <v>9</v>
      </c>
      <c r="DA44" s="634"/>
      <c r="DB44" s="634"/>
      <c r="DC44" s="635"/>
      <c r="DD44" s="636">
        <v>365907</v>
      </c>
      <c r="DE44" s="631"/>
      <c r="DF44" s="631"/>
      <c r="DG44" s="631"/>
      <c r="DH44" s="631"/>
      <c r="DI44" s="631"/>
      <c r="DJ44" s="631"/>
      <c r="DK44" s="632"/>
      <c r="DL44" s="637"/>
      <c r="DM44" s="638"/>
      <c r="DN44" s="638"/>
      <c r="DO44" s="638"/>
      <c r="DP44" s="638"/>
      <c r="DQ44" s="638"/>
      <c r="DR44" s="638"/>
      <c r="DS44" s="638"/>
      <c r="DT44" s="638"/>
      <c r="DU44" s="638"/>
      <c r="DV44" s="639"/>
      <c r="DW44" s="623"/>
      <c r="DX44" s="624"/>
      <c r="DY44" s="624"/>
      <c r="DZ44" s="624"/>
      <c r="EA44" s="624"/>
      <c r="EB44" s="624"/>
      <c r="EC44" s="625"/>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3"/>
      <c r="CE45" s="654"/>
      <c r="CF45" s="627" t="s">
        <v>358</v>
      </c>
      <c r="CG45" s="628"/>
      <c r="CH45" s="628"/>
      <c r="CI45" s="628"/>
      <c r="CJ45" s="628"/>
      <c r="CK45" s="628"/>
      <c r="CL45" s="628"/>
      <c r="CM45" s="628"/>
      <c r="CN45" s="628"/>
      <c r="CO45" s="628"/>
      <c r="CP45" s="628"/>
      <c r="CQ45" s="629"/>
      <c r="CR45" s="630">
        <v>978314</v>
      </c>
      <c r="CS45" s="641"/>
      <c r="CT45" s="641"/>
      <c r="CU45" s="641"/>
      <c r="CV45" s="641"/>
      <c r="CW45" s="641"/>
      <c r="CX45" s="641"/>
      <c r="CY45" s="642"/>
      <c r="CZ45" s="633">
        <v>4.0999999999999996</v>
      </c>
      <c r="DA45" s="643"/>
      <c r="DB45" s="643"/>
      <c r="DC45" s="644"/>
      <c r="DD45" s="636">
        <v>25465</v>
      </c>
      <c r="DE45" s="641"/>
      <c r="DF45" s="641"/>
      <c r="DG45" s="641"/>
      <c r="DH45" s="641"/>
      <c r="DI45" s="641"/>
      <c r="DJ45" s="641"/>
      <c r="DK45" s="642"/>
      <c r="DL45" s="637"/>
      <c r="DM45" s="638"/>
      <c r="DN45" s="638"/>
      <c r="DO45" s="638"/>
      <c r="DP45" s="638"/>
      <c r="DQ45" s="638"/>
      <c r="DR45" s="638"/>
      <c r="DS45" s="638"/>
      <c r="DT45" s="638"/>
      <c r="DU45" s="638"/>
      <c r="DV45" s="639"/>
      <c r="DW45" s="623"/>
      <c r="DX45" s="624"/>
      <c r="DY45" s="624"/>
      <c r="DZ45" s="624"/>
      <c r="EA45" s="624"/>
      <c r="EB45" s="624"/>
      <c r="EC45" s="625"/>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3"/>
      <c r="CE46" s="654"/>
      <c r="CF46" s="627" t="s">
        <v>360</v>
      </c>
      <c r="CG46" s="628"/>
      <c r="CH46" s="628"/>
      <c r="CI46" s="628"/>
      <c r="CJ46" s="628"/>
      <c r="CK46" s="628"/>
      <c r="CL46" s="628"/>
      <c r="CM46" s="628"/>
      <c r="CN46" s="628"/>
      <c r="CO46" s="628"/>
      <c r="CP46" s="628"/>
      <c r="CQ46" s="629"/>
      <c r="CR46" s="630">
        <v>1069438</v>
      </c>
      <c r="CS46" s="631"/>
      <c r="CT46" s="631"/>
      <c r="CU46" s="631"/>
      <c r="CV46" s="631"/>
      <c r="CW46" s="631"/>
      <c r="CX46" s="631"/>
      <c r="CY46" s="632"/>
      <c r="CZ46" s="633">
        <v>4.5</v>
      </c>
      <c r="DA46" s="634"/>
      <c r="DB46" s="634"/>
      <c r="DC46" s="635"/>
      <c r="DD46" s="636">
        <v>273631</v>
      </c>
      <c r="DE46" s="631"/>
      <c r="DF46" s="631"/>
      <c r="DG46" s="631"/>
      <c r="DH46" s="631"/>
      <c r="DI46" s="631"/>
      <c r="DJ46" s="631"/>
      <c r="DK46" s="632"/>
      <c r="DL46" s="637"/>
      <c r="DM46" s="638"/>
      <c r="DN46" s="638"/>
      <c r="DO46" s="638"/>
      <c r="DP46" s="638"/>
      <c r="DQ46" s="638"/>
      <c r="DR46" s="638"/>
      <c r="DS46" s="638"/>
      <c r="DT46" s="638"/>
      <c r="DU46" s="638"/>
      <c r="DV46" s="639"/>
      <c r="DW46" s="623"/>
      <c r="DX46" s="624"/>
      <c r="DY46" s="624"/>
      <c r="DZ46" s="624"/>
      <c r="EA46" s="624"/>
      <c r="EB46" s="624"/>
      <c r="EC46" s="625"/>
    </row>
    <row r="47" spans="2:133" ht="11.25" customHeight="1" x14ac:dyDescent="0.15">
      <c r="B47" s="640" t="s">
        <v>361</v>
      </c>
      <c r="C47" s="640"/>
      <c r="D47" s="640"/>
      <c r="E47" s="640"/>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D47" s="653"/>
      <c r="CE47" s="654"/>
      <c r="CF47" s="627" t="s">
        <v>362</v>
      </c>
      <c r="CG47" s="628"/>
      <c r="CH47" s="628"/>
      <c r="CI47" s="628"/>
      <c r="CJ47" s="628"/>
      <c r="CK47" s="628"/>
      <c r="CL47" s="628"/>
      <c r="CM47" s="628"/>
      <c r="CN47" s="628"/>
      <c r="CO47" s="628"/>
      <c r="CP47" s="628"/>
      <c r="CQ47" s="629"/>
      <c r="CR47" s="630">
        <v>333276</v>
      </c>
      <c r="CS47" s="641"/>
      <c r="CT47" s="641"/>
      <c r="CU47" s="641"/>
      <c r="CV47" s="641"/>
      <c r="CW47" s="641"/>
      <c r="CX47" s="641"/>
      <c r="CY47" s="642"/>
      <c r="CZ47" s="633">
        <v>1.4</v>
      </c>
      <c r="DA47" s="643"/>
      <c r="DB47" s="643"/>
      <c r="DC47" s="644"/>
      <c r="DD47" s="636">
        <v>34563</v>
      </c>
      <c r="DE47" s="641"/>
      <c r="DF47" s="641"/>
      <c r="DG47" s="641"/>
      <c r="DH47" s="641"/>
      <c r="DI47" s="641"/>
      <c r="DJ47" s="641"/>
      <c r="DK47" s="642"/>
      <c r="DL47" s="637"/>
      <c r="DM47" s="638"/>
      <c r="DN47" s="638"/>
      <c r="DO47" s="638"/>
      <c r="DP47" s="638"/>
      <c r="DQ47" s="638"/>
      <c r="DR47" s="638"/>
      <c r="DS47" s="638"/>
      <c r="DT47" s="638"/>
      <c r="DU47" s="638"/>
      <c r="DV47" s="639"/>
      <c r="DW47" s="623"/>
      <c r="DX47" s="624"/>
      <c r="DY47" s="624"/>
      <c r="DZ47" s="624"/>
      <c r="EA47" s="624"/>
      <c r="EB47" s="624"/>
      <c r="EC47" s="625"/>
    </row>
    <row r="48" spans="2:133" x14ac:dyDescent="0.15">
      <c r="B48" s="626" t="s">
        <v>363</v>
      </c>
      <c r="C48" s="626"/>
      <c r="D48" s="626"/>
      <c r="E48" s="626"/>
      <c r="F48" s="626"/>
      <c r="G48" s="626"/>
      <c r="H48" s="626"/>
      <c r="I48" s="626"/>
      <c r="J48" s="626"/>
      <c r="K48" s="626"/>
      <c r="L48" s="626"/>
      <c r="M48" s="626"/>
      <c r="N48" s="626"/>
      <c r="O48" s="626"/>
      <c r="P48" s="626"/>
      <c r="Q48" s="626"/>
      <c r="R48" s="626"/>
      <c r="S48" s="626"/>
      <c r="T48" s="626"/>
      <c r="U48" s="626"/>
      <c r="V48" s="626"/>
      <c r="W48" s="626"/>
      <c r="X48" s="626"/>
      <c r="Y48" s="626"/>
      <c r="Z48" s="626"/>
      <c r="AA48" s="626"/>
      <c r="AB48" s="626"/>
      <c r="AC48" s="626"/>
      <c r="AD48" s="626"/>
      <c r="AE48" s="626"/>
      <c r="AF48" s="626"/>
      <c r="AG48" s="626"/>
      <c r="AH48" s="626"/>
      <c r="AI48" s="626"/>
      <c r="AJ48" s="626"/>
      <c r="AK48" s="626"/>
      <c r="AL48" s="626"/>
      <c r="AM48" s="626"/>
      <c r="AN48" s="626"/>
      <c r="AO48" s="626"/>
      <c r="AP48" s="626"/>
      <c r="AQ48" s="626"/>
      <c r="AR48" s="626"/>
      <c r="AS48" s="626"/>
      <c r="AT48" s="626"/>
      <c r="AU48" s="626"/>
      <c r="AV48" s="626"/>
      <c r="AW48" s="626"/>
      <c r="AX48" s="626"/>
      <c r="AY48" s="626"/>
      <c r="AZ48" s="626"/>
      <c r="BA48" s="626"/>
      <c r="BB48" s="626"/>
      <c r="BC48" s="626"/>
      <c r="BD48" s="626"/>
      <c r="BE48" s="626"/>
      <c r="BF48" s="626"/>
      <c r="BG48" s="626"/>
      <c r="BH48" s="626"/>
      <c r="BI48" s="626"/>
      <c r="BJ48" s="626"/>
      <c r="BK48" s="626"/>
      <c r="BL48" s="626"/>
      <c r="BM48" s="626"/>
      <c r="BN48" s="626"/>
      <c r="BO48" s="626"/>
      <c r="BP48" s="626"/>
      <c r="BQ48" s="626"/>
      <c r="BR48" s="626"/>
      <c r="BS48" s="626"/>
      <c r="BT48" s="626"/>
      <c r="BU48" s="626"/>
      <c r="BV48" s="626"/>
      <c r="BW48" s="626"/>
      <c r="BX48" s="626"/>
      <c r="BY48" s="626"/>
      <c r="BZ48" s="626"/>
      <c r="CA48" s="626"/>
      <c r="CB48" s="626"/>
      <c r="CD48" s="655"/>
      <c r="CE48" s="656"/>
      <c r="CF48" s="627" t="s">
        <v>364</v>
      </c>
      <c r="CG48" s="628"/>
      <c r="CH48" s="628"/>
      <c r="CI48" s="628"/>
      <c r="CJ48" s="628"/>
      <c r="CK48" s="628"/>
      <c r="CL48" s="628"/>
      <c r="CM48" s="628"/>
      <c r="CN48" s="628"/>
      <c r="CO48" s="628"/>
      <c r="CP48" s="628"/>
      <c r="CQ48" s="629"/>
      <c r="CR48" s="630" t="s">
        <v>127</v>
      </c>
      <c r="CS48" s="631"/>
      <c r="CT48" s="631"/>
      <c r="CU48" s="631"/>
      <c r="CV48" s="631"/>
      <c r="CW48" s="631"/>
      <c r="CX48" s="631"/>
      <c r="CY48" s="632"/>
      <c r="CZ48" s="633" t="s">
        <v>127</v>
      </c>
      <c r="DA48" s="634"/>
      <c r="DB48" s="634"/>
      <c r="DC48" s="635"/>
      <c r="DD48" s="636" t="s">
        <v>127</v>
      </c>
      <c r="DE48" s="631"/>
      <c r="DF48" s="631"/>
      <c r="DG48" s="631"/>
      <c r="DH48" s="631"/>
      <c r="DI48" s="631"/>
      <c r="DJ48" s="631"/>
      <c r="DK48" s="632"/>
      <c r="DL48" s="637"/>
      <c r="DM48" s="638"/>
      <c r="DN48" s="638"/>
      <c r="DO48" s="638"/>
      <c r="DP48" s="638"/>
      <c r="DQ48" s="638"/>
      <c r="DR48" s="638"/>
      <c r="DS48" s="638"/>
      <c r="DT48" s="638"/>
      <c r="DU48" s="638"/>
      <c r="DV48" s="639"/>
      <c r="DW48" s="623"/>
      <c r="DX48" s="624"/>
      <c r="DY48" s="624"/>
      <c r="DZ48" s="624"/>
      <c r="EA48" s="624"/>
      <c r="EB48" s="624"/>
      <c r="EC48" s="625"/>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7" t="s">
        <v>365</v>
      </c>
      <c r="CE49" s="608"/>
      <c r="CF49" s="608"/>
      <c r="CG49" s="608"/>
      <c r="CH49" s="608"/>
      <c r="CI49" s="608"/>
      <c r="CJ49" s="608"/>
      <c r="CK49" s="608"/>
      <c r="CL49" s="608"/>
      <c r="CM49" s="608"/>
      <c r="CN49" s="608"/>
      <c r="CO49" s="608"/>
      <c r="CP49" s="608"/>
      <c r="CQ49" s="609"/>
      <c r="CR49" s="610">
        <v>23803541</v>
      </c>
      <c r="CS49" s="611"/>
      <c r="CT49" s="611"/>
      <c r="CU49" s="611"/>
      <c r="CV49" s="611"/>
      <c r="CW49" s="611"/>
      <c r="CX49" s="611"/>
      <c r="CY49" s="612"/>
      <c r="CZ49" s="613">
        <v>100</v>
      </c>
      <c r="DA49" s="614"/>
      <c r="DB49" s="614"/>
      <c r="DC49" s="615"/>
      <c r="DD49" s="616">
        <v>14583168</v>
      </c>
      <c r="DE49" s="611"/>
      <c r="DF49" s="611"/>
      <c r="DG49" s="611"/>
      <c r="DH49" s="611"/>
      <c r="DI49" s="611"/>
      <c r="DJ49" s="611"/>
      <c r="DK49" s="612"/>
      <c r="DL49" s="617"/>
      <c r="DM49" s="618"/>
      <c r="DN49" s="618"/>
      <c r="DO49" s="618"/>
      <c r="DP49" s="618"/>
      <c r="DQ49" s="618"/>
      <c r="DR49" s="618"/>
      <c r="DS49" s="618"/>
      <c r="DT49" s="618"/>
      <c r="DU49" s="618"/>
      <c r="DV49" s="619"/>
      <c r="DW49" s="620"/>
      <c r="DX49" s="621"/>
      <c r="DY49" s="621"/>
      <c r="DZ49" s="621"/>
      <c r="EA49" s="621"/>
      <c r="EB49" s="621"/>
      <c r="EC49" s="622"/>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zVMIDa3D0eJ8LVhbgfR/kkUgqyKsn94hpMZoQKudCGYH0ce2rN3t1vsU+ywA2aBpHwWM8oCBCDXKbejl9cZUew==" saltValue="DNdpTAV4BIIRpOhQbsh14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1" t="s">
        <v>366</v>
      </c>
      <c r="B2" s="751"/>
      <c r="C2" s="751"/>
      <c r="D2" s="751"/>
      <c r="E2" s="751"/>
      <c r="F2" s="751"/>
      <c r="G2" s="751"/>
      <c r="H2" s="751"/>
      <c r="I2" s="751"/>
      <c r="J2" s="751"/>
      <c r="K2" s="751"/>
      <c r="L2" s="751"/>
      <c r="M2" s="751"/>
      <c r="N2" s="751"/>
      <c r="O2" s="751"/>
      <c r="P2" s="751"/>
      <c r="Q2" s="751"/>
      <c r="R2" s="751"/>
      <c r="S2" s="751"/>
      <c r="T2" s="751"/>
      <c r="U2" s="751"/>
      <c r="V2" s="751"/>
      <c r="W2" s="751"/>
      <c r="X2" s="751"/>
      <c r="Y2" s="751"/>
      <c r="Z2" s="751"/>
      <c r="AA2" s="751"/>
      <c r="AB2" s="751"/>
      <c r="AC2" s="751"/>
      <c r="AD2" s="751"/>
      <c r="AE2" s="751"/>
      <c r="AF2" s="751"/>
      <c r="AG2" s="751"/>
      <c r="AH2" s="751"/>
      <c r="AI2" s="751"/>
      <c r="AJ2" s="751"/>
      <c r="AK2" s="751"/>
      <c r="AL2" s="751"/>
      <c r="AM2" s="751"/>
      <c r="AN2" s="751"/>
      <c r="AO2" s="751"/>
      <c r="AP2" s="751"/>
      <c r="AQ2" s="751"/>
      <c r="AR2" s="751"/>
      <c r="AS2" s="751"/>
      <c r="AT2" s="751"/>
      <c r="AU2" s="751"/>
      <c r="AV2" s="751"/>
      <c r="AW2" s="751"/>
      <c r="AX2" s="751"/>
      <c r="AY2" s="751"/>
      <c r="AZ2" s="751"/>
      <c r="BA2" s="751"/>
      <c r="BB2" s="751"/>
      <c r="BC2" s="751"/>
      <c r="BD2" s="751"/>
      <c r="BE2" s="751"/>
      <c r="BF2" s="751"/>
      <c r="BG2" s="751"/>
      <c r="BH2" s="751"/>
      <c r="BI2" s="75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2" t="s">
        <v>367</v>
      </c>
      <c r="DK2" s="753"/>
      <c r="DL2" s="753"/>
      <c r="DM2" s="753"/>
      <c r="DN2" s="753"/>
      <c r="DO2" s="754"/>
      <c r="DP2" s="224"/>
      <c r="DQ2" s="752" t="s">
        <v>368</v>
      </c>
      <c r="DR2" s="753"/>
      <c r="DS2" s="753"/>
      <c r="DT2" s="753"/>
      <c r="DU2" s="753"/>
      <c r="DV2" s="753"/>
      <c r="DW2" s="753"/>
      <c r="DX2" s="753"/>
      <c r="DY2" s="753"/>
      <c r="DZ2" s="754"/>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5" t="s">
        <v>369</v>
      </c>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c r="AE4" s="755"/>
      <c r="AF4" s="755"/>
      <c r="AG4" s="755"/>
      <c r="AH4" s="755"/>
      <c r="AI4" s="755"/>
      <c r="AJ4" s="755"/>
      <c r="AK4" s="755"/>
      <c r="AL4" s="755"/>
      <c r="AM4" s="755"/>
      <c r="AN4" s="755"/>
      <c r="AO4" s="755"/>
      <c r="AP4" s="755"/>
      <c r="AQ4" s="755"/>
      <c r="AR4" s="755"/>
      <c r="AS4" s="755"/>
      <c r="AT4" s="755"/>
      <c r="AU4" s="755"/>
      <c r="AV4" s="755"/>
      <c r="AW4" s="755"/>
      <c r="AX4" s="755"/>
      <c r="AY4" s="755"/>
      <c r="AZ4" s="228"/>
      <c r="BA4" s="228"/>
      <c r="BB4" s="228"/>
      <c r="BC4" s="228"/>
      <c r="BD4" s="228"/>
      <c r="BE4" s="229"/>
      <c r="BF4" s="229"/>
      <c r="BG4" s="229"/>
      <c r="BH4" s="229"/>
      <c r="BI4" s="229"/>
      <c r="BJ4" s="229"/>
      <c r="BK4" s="229"/>
      <c r="BL4" s="229"/>
      <c r="BM4" s="229"/>
      <c r="BN4" s="229"/>
      <c r="BO4" s="229"/>
      <c r="BP4" s="229"/>
      <c r="BQ4" s="756" t="s">
        <v>370</v>
      </c>
      <c r="BR4" s="756"/>
      <c r="BS4" s="756"/>
      <c r="BT4" s="756"/>
      <c r="BU4" s="756"/>
      <c r="BV4" s="756"/>
      <c r="BW4" s="756"/>
      <c r="BX4" s="756"/>
      <c r="BY4" s="756"/>
      <c r="BZ4" s="756"/>
      <c r="CA4" s="756"/>
      <c r="CB4" s="756"/>
      <c r="CC4" s="756"/>
      <c r="CD4" s="756"/>
      <c r="CE4" s="756"/>
      <c r="CF4" s="756"/>
      <c r="CG4" s="756"/>
      <c r="CH4" s="756"/>
      <c r="CI4" s="756"/>
      <c r="CJ4" s="756"/>
      <c r="CK4" s="756"/>
      <c r="CL4" s="756"/>
      <c r="CM4" s="756"/>
      <c r="CN4" s="756"/>
      <c r="CO4" s="756"/>
      <c r="CP4" s="756"/>
      <c r="CQ4" s="756"/>
      <c r="CR4" s="756"/>
      <c r="CS4" s="756"/>
      <c r="CT4" s="756"/>
      <c r="CU4" s="756"/>
      <c r="CV4" s="756"/>
      <c r="CW4" s="756"/>
      <c r="CX4" s="756"/>
      <c r="CY4" s="756"/>
      <c r="CZ4" s="756"/>
      <c r="DA4" s="756"/>
      <c r="DB4" s="756"/>
      <c r="DC4" s="756"/>
      <c r="DD4" s="756"/>
      <c r="DE4" s="756"/>
      <c r="DF4" s="756"/>
      <c r="DG4" s="756"/>
      <c r="DH4" s="756"/>
      <c r="DI4" s="756"/>
      <c r="DJ4" s="756"/>
      <c r="DK4" s="756"/>
      <c r="DL4" s="756"/>
      <c r="DM4" s="756"/>
      <c r="DN4" s="756"/>
      <c r="DO4" s="756"/>
      <c r="DP4" s="756"/>
      <c r="DQ4" s="756"/>
      <c r="DR4" s="756"/>
      <c r="DS4" s="756"/>
      <c r="DT4" s="756"/>
      <c r="DU4" s="756"/>
      <c r="DV4" s="756"/>
      <c r="DW4" s="756"/>
      <c r="DX4" s="756"/>
      <c r="DY4" s="756"/>
      <c r="DZ4" s="756"/>
      <c r="EA4" s="230"/>
    </row>
    <row r="5" spans="1:131" s="231" customFormat="1" ht="26.25" customHeight="1" x14ac:dyDescent="0.15">
      <c r="A5" s="757" t="s">
        <v>371</v>
      </c>
      <c r="B5" s="758"/>
      <c r="C5" s="758"/>
      <c r="D5" s="758"/>
      <c r="E5" s="758"/>
      <c r="F5" s="758"/>
      <c r="G5" s="758"/>
      <c r="H5" s="758"/>
      <c r="I5" s="758"/>
      <c r="J5" s="758"/>
      <c r="K5" s="758"/>
      <c r="L5" s="758"/>
      <c r="M5" s="758"/>
      <c r="N5" s="758"/>
      <c r="O5" s="758"/>
      <c r="P5" s="759"/>
      <c r="Q5" s="763" t="s">
        <v>372</v>
      </c>
      <c r="R5" s="764"/>
      <c r="S5" s="764"/>
      <c r="T5" s="764"/>
      <c r="U5" s="765"/>
      <c r="V5" s="763" t="s">
        <v>373</v>
      </c>
      <c r="W5" s="764"/>
      <c r="X5" s="764"/>
      <c r="Y5" s="764"/>
      <c r="Z5" s="765"/>
      <c r="AA5" s="763" t="s">
        <v>374</v>
      </c>
      <c r="AB5" s="764"/>
      <c r="AC5" s="764"/>
      <c r="AD5" s="764"/>
      <c r="AE5" s="764"/>
      <c r="AF5" s="769" t="s">
        <v>375</v>
      </c>
      <c r="AG5" s="764"/>
      <c r="AH5" s="764"/>
      <c r="AI5" s="764"/>
      <c r="AJ5" s="770"/>
      <c r="AK5" s="764" t="s">
        <v>376</v>
      </c>
      <c r="AL5" s="764"/>
      <c r="AM5" s="764"/>
      <c r="AN5" s="764"/>
      <c r="AO5" s="765"/>
      <c r="AP5" s="763" t="s">
        <v>377</v>
      </c>
      <c r="AQ5" s="764"/>
      <c r="AR5" s="764"/>
      <c r="AS5" s="764"/>
      <c r="AT5" s="765"/>
      <c r="AU5" s="763" t="s">
        <v>378</v>
      </c>
      <c r="AV5" s="764"/>
      <c r="AW5" s="764"/>
      <c r="AX5" s="764"/>
      <c r="AY5" s="770"/>
      <c r="AZ5" s="228"/>
      <c r="BA5" s="228"/>
      <c r="BB5" s="228"/>
      <c r="BC5" s="228"/>
      <c r="BD5" s="228"/>
      <c r="BE5" s="229"/>
      <c r="BF5" s="229"/>
      <c r="BG5" s="229"/>
      <c r="BH5" s="229"/>
      <c r="BI5" s="229"/>
      <c r="BJ5" s="229"/>
      <c r="BK5" s="229"/>
      <c r="BL5" s="229"/>
      <c r="BM5" s="229"/>
      <c r="BN5" s="229"/>
      <c r="BO5" s="229"/>
      <c r="BP5" s="229"/>
      <c r="BQ5" s="757" t="s">
        <v>379</v>
      </c>
      <c r="BR5" s="758"/>
      <c r="BS5" s="758"/>
      <c r="BT5" s="758"/>
      <c r="BU5" s="758"/>
      <c r="BV5" s="758"/>
      <c r="BW5" s="758"/>
      <c r="BX5" s="758"/>
      <c r="BY5" s="758"/>
      <c r="BZ5" s="758"/>
      <c r="CA5" s="758"/>
      <c r="CB5" s="758"/>
      <c r="CC5" s="758"/>
      <c r="CD5" s="758"/>
      <c r="CE5" s="758"/>
      <c r="CF5" s="758"/>
      <c r="CG5" s="759"/>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93" t="s">
        <v>385</v>
      </c>
      <c r="DH5" s="794"/>
      <c r="DI5" s="794"/>
      <c r="DJ5" s="794"/>
      <c r="DK5" s="795"/>
      <c r="DL5" s="793" t="s">
        <v>386</v>
      </c>
      <c r="DM5" s="794"/>
      <c r="DN5" s="794"/>
      <c r="DO5" s="794"/>
      <c r="DP5" s="795"/>
      <c r="DQ5" s="763" t="s">
        <v>387</v>
      </c>
      <c r="DR5" s="764"/>
      <c r="DS5" s="764"/>
      <c r="DT5" s="764"/>
      <c r="DU5" s="765"/>
      <c r="DV5" s="763" t="s">
        <v>378</v>
      </c>
      <c r="DW5" s="764"/>
      <c r="DX5" s="764"/>
      <c r="DY5" s="764"/>
      <c r="DZ5" s="770"/>
      <c r="EA5" s="230"/>
    </row>
    <row r="6" spans="1:131" s="231" customFormat="1" ht="26.25" customHeight="1" thickBot="1" x14ac:dyDescent="0.2">
      <c r="A6" s="760"/>
      <c r="B6" s="761"/>
      <c r="C6" s="761"/>
      <c r="D6" s="761"/>
      <c r="E6" s="761"/>
      <c r="F6" s="761"/>
      <c r="G6" s="761"/>
      <c r="H6" s="761"/>
      <c r="I6" s="761"/>
      <c r="J6" s="761"/>
      <c r="K6" s="761"/>
      <c r="L6" s="761"/>
      <c r="M6" s="761"/>
      <c r="N6" s="761"/>
      <c r="O6" s="761"/>
      <c r="P6" s="762"/>
      <c r="Q6" s="766"/>
      <c r="R6" s="767"/>
      <c r="S6" s="767"/>
      <c r="T6" s="767"/>
      <c r="U6" s="768"/>
      <c r="V6" s="766"/>
      <c r="W6" s="767"/>
      <c r="X6" s="767"/>
      <c r="Y6" s="767"/>
      <c r="Z6" s="768"/>
      <c r="AA6" s="766"/>
      <c r="AB6" s="767"/>
      <c r="AC6" s="767"/>
      <c r="AD6" s="767"/>
      <c r="AE6" s="767"/>
      <c r="AF6" s="771"/>
      <c r="AG6" s="767"/>
      <c r="AH6" s="767"/>
      <c r="AI6" s="767"/>
      <c r="AJ6" s="772"/>
      <c r="AK6" s="767"/>
      <c r="AL6" s="767"/>
      <c r="AM6" s="767"/>
      <c r="AN6" s="767"/>
      <c r="AO6" s="768"/>
      <c r="AP6" s="766"/>
      <c r="AQ6" s="767"/>
      <c r="AR6" s="767"/>
      <c r="AS6" s="767"/>
      <c r="AT6" s="768"/>
      <c r="AU6" s="766"/>
      <c r="AV6" s="767"/>
      <c r="AW6" s="767"/>
      <c r="AX6" s="767"/>
      <c r="AY6" s="772"/>
      <c r="AZ6" s="228"/>
      <c r="BA6" s="228"/>
      <c r="BB6" s="228"/>
      <c r="BC6" s="228"/>
      <c r="BD6" s="228"/>
      <c r="BE6" s="229"/>
      <c r="BF6" s="229"/>
      <c r="BG6" s="229"/>
      <c r="BH6" s="229"/>
      <c r="BI6" s="229"/>
      <c r="BJ6" s="229"/>
      <c r="BK6" s="229"/>
      <c r="BL6" s="229"/>
      <c r="BM6" s="229"/>
      <c r="BN6" s="229"/>
      <c r="BO6" s="229"/>
      <c r="BP6" s="229"/>
      <c r="BQ6" s="760"/>
      <c r="BR6" s="761"/>
      <c r="BS6" s="761"/>
      <c r="BT6" s="761"/>
      <c r="BU6" s="761"/>
      <c r="BV6" s="761"/>
      <c r="BW6" s="761"/>
      <c r="BX6" s="761"/>
      <c r="BY6" s="761"/>
      <c r="BZ6" s="761"/>
      <c r="CA6" s="761"/>
      <c r="CB6" s="761"/>
      <c r="CC6" s="761"/>
      <c r="CD6" s="761"/>
      <c r="CE6" s="761"/>
      <c r="CF6" s="761"/>
      <c r="CG6" s="762"/>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96"/>
      <c r="DH6" s="797"/>
      <c r="DI6" s="797"/>
      <c r="DJ6" s="797"/>
      <c r="DK6" s="798"/>
      <c r="DL6" s="796"/>
      <c r="DM6" s="797"/>
      <c r="DN6" s="797"/>
      <c r="DO6" s="797"/>
      <c r="DP6" s="798"/>
      <c r="DQ6" s="766"/>
      <c r="DR6" s="767"/>
      <c r="DS6" s="767"/>
      <c r="DT6" s="767"/>
      <c r="DU6" s="768"/>
      <c r="DV6" s="766"/>
      <c r="DW6" s="767"/>
      <c r="DX6" s="767"/>
      <c r="DY6" s="767"/>
      <c r="DZ6" s="772"/>
      <c r="EA6" s="230"/>
    </row>
    <row r="7" spans="1:131" s="231" customFormat="1" ht="26.25" customHeight="1" thickTop="1" x14ac:dyDescent="0.15">
      <c r="A7" s="232">
        <v>1</v>
      </c>
      <c r="B7" s="779" t="s">
        <v>388</v>
      </c>
      <c r="C7" s="780"/>
      <c r="D7" s="780"/>
      <c r="E7" s="780"/>
      <c r="F7" s="780"/>
      <c r="G7" s="780"/>
      <c r="H7" s="780"/>
      <c r="I7" s="780"/>
      <c r="J7" s="780"/>
      <c r="K7" s="780"/>
      <c r="L7" s="780"/>
      <c r="M7" s="780"/>
      <c r="N7" s="780"/>
      <c r="O7" s="780"/>
      <c r="P7" s="781"/>
      <c r="Q7" s="782">
        <v>24563</v>
      </c>
      <c r="R7" s="783"/>
      <c r="S7" s="783"/>
      <c r="T7" s="783"/>
      <c r="U7" s="783"/>
      <c r="V7" s="783">
        <v>23761</v>
      </c>
      <c r="W7" s="783"/>
      <c r="X7" s="783"/>
      <c r="Y7" s="783"/>
      <c r="Z7" s="783"/>
      <c r="AA7" s="783">
        <v>802</v>
      </c>
      <c r="AB7" s="783"/>
      <c r="AC7" s="783"/>
      <c r="AD7" s="783"/>
      <c r="AE7" s="784"/>
      <c r="AF7" s="785">
        <v>723</v>
      </c>
      <c r="AG7" s="786"/>
      <c r="AH7" s="786"/>
      <c r="AI7" s="786"/>
      <c r="AJ7" s="787"/>
      <c r="AK7" s="788">
        <v>404</v>
      </c>
      <c r="AL7" s="789"/>
      <c r="AM7" s="789"/>
      <c r="AN7" s="789"/>
      <c r="AO7" s="789"/>
      <c r="AP7" s="789">
        <v>26296</v>
      </c>
      <c r="AQ7" s="789"/>
      <c r="AR7" s="789"/>
      <c r="AS7" s="789"/>
      <c r="AT7" s="789"/>
      <c r="AU7" s="790"/>
      <c r="AV7" s="790"/>
      <c r="AW7" s="790"/>
      <c r="AX7" s="790"/>
      <c r="AY7" s="791"/>
      <c r="AZ7" s="228"/>
      <c r="BA7" s="228"/>
      <c r="BB7" s="228"/>
      <c r="BC7" s="228"/>
      <c r="BD7" s="228"/>
      <c r="BE7" s="229"/>
      <c r="BF7" s="229"/>
      <c r="BG7" s="229"/>
      <c r="BH7" s="229"/>
      <c r="BI7" s="229"/>
      <c r="BJ7" s="229"/>
      <c r="BK7" s="229"/>
      <c r="BL7" s="229"/>
      <c r="BM7" s="229"/>
      <c r="BN7" s="229"/>
      <c r="BO7" s="229"/>
      <c r="BP7" s="229"/>
      <c r="BQ7" s="232">
        <v>1</v>
      </c>
      <c r="BR7" s="233"/>
      <c r="BS7" s="776" t="s">
        <v>584</v>
      </c>
      <c r="BT7" s="777"/>
      <c r="BU7" s="777"/>
      <c r="BV7" s="777"/>
      <c r="BW7" s="777"/>
      <c r="BX7" s="777"/>
      <c r="BY7" s="777"/>
      <c r="BZ7" s="777"/>
      <c r="CA7" s="777"/>
      <c r="CB7" s="777"/>
      <c r="CC7" s="777"/>
      <c r="CD7" s="777"/>
      <c r="CE7" s="777"/>
      <c r="CF7" s="777"/>
      <c r="CG7" s="792"/>
      <c r="CH7" s="773">
        <v>-6</v>
      </c>
      <c r="CI7" s="774"/>
      <c r="CJ7" s="774"/>
      <c r="CK7" s="774"/>
      <c r="CL7" s="775"/>
      <c r="CM7" s="773">
        <v>26</v>
      </c>
      <c r="CN7" s="774"/>
      <c r="CO7" s="774"/>
      <c r="CP7" s="774"/>
      <c r="CQ7" s="775"/>
      <c r="CR7" s="773">
        <v>10</v>
      </c>
      <c r="CS7" s="774"/>
      <c r="CT7" s="774"/>
      <c r="CU7" s="774"/>
      <c r="CV7" s="775"/>
      <c r="CW7" s="773" t="s">
        <v>590</v>
      </c>
      <c r="CX7" s="774"/>
      <c r="CY7" s="774"/>
      <c r="CZ7" s="774"/>
      <c r="DA7" s="775"/>
      <c r="DB7" s="773" t="s">
        <v>590</v>
      </c>
      <c r="DC7" s="774"/>
      <c r="DD7" s="774"/>
      <c r="DE7" s="774"/>
      <c r="DF7" s="775"/>
      <c r="DG7" s="773" t="s">
        <v>590</v>
      </c>
      <c r="DH7" s="774"/>
      <c r="DI7" s="774"/>
      <c r="DJ7" s="774"/>
      <c r="DK7" s="775"/>
      <c r="DL7" s="773" t="s">
        <v>590</v>
      </c>
      <c r="DM7" s="774"/>
      <c r="DN7" s="774"/>
      <c r="DO7" s="774"/>
      <c r="DP7" s="775"/>
      <c r="DQ7" s="773" t="s">
        <v>590</v>
      </c>
      <c r="DR7" s="774"/>
      <c r="DS7" s="774"/>
      <c r="DT7" s="774"/>
      <c r="DU7" s="775"/>
      <c r="DV7" s="776"/>
      <c r="DW7" s="777"/>
      <c r="DX7" s="777"/>
      <c r="DY7" s="777"/>
      <c r="DZ7" s="778"/>
      <c r="EA7" s="230"/>
    </row>
    <row r="8" spans="1:131" s="231" customFormat="1" ht="26.25" customHeight="1" x14ac:dyDescent="0.15">
      <c r="A8" s="234">
        <v>2</v>
      </c>
      <c r="B8" s="810" t="s">
        <v>389</v>
      </c>
      <c r="C8" s="811"/>
      <c r="D8" s="811"/>
      <c r="E8" s="811"/>
      <c r="F8" s="811"/>
      <c r="G8" s="811"/>
      <c r="H8" s="811"/>
      <c r="I8" s="811"/>
      <c r="J8" s="811"/>
      <c r="K8" s="811"/>
      <c r="L8" s="811"/>
      <c r="M8" s="811"/>
      <c r="N8" s="811"/>
      <c r="O8" s="811"/>
      <c r="P8" s="812"/>
      <c r="Q8" s="813">
        <v>115</v>
      </c>
      <c r="R8" s="814"/>
      <c r="S8" s="814"/>
      <c r="T8" s="814"/>
      <c r="U8" s="814"/>
      <c r="V8" s="814">
        <v>92</v>
      </c>
      <c r="W8" s="814"/>
      <c r="X8" s="814"/>
      <c r="Y8" s="814"/>
      <c r="Z8" s="814"/>
      <c r="AA8" s="814">
        <v>23</v>
      </c>
      <c r="AB8" s="814"/>
      <c r="AC8" s="814"/>
      <c r="AD8" s="814"/>
      <c r="AE8" s="815"/>
      <c r="AF8" s="816">
        <v>23</v>
      </c>
      <c r="AG8" s="817"/>
      <c r="AH8" s="817"/>
      <c r="AI8" s="817"/>
      <c r="AJ8" s="818"/>
      <c r="AK8" s="799">
        <v>0</v>
      </c>
      <c r="AL8" s="800"/>
      <c r="AM8" s="800"/>
      <c r="AN8" s="800"/>
      <c r="AO8" s="800"/>
      <c r="AP8" s="800"/>
      <c r="AQ8" s="800"/>
      <c r="AR8" s="800"/>
      <c r="AS8" s="800"/>
      <c r="AT8" s="800"/>
      <c r="AU8" s="801"/>
      <c r="AV8" s="801"/>
      <c r="AW8" s="801"/>
      <c r="AX8" s="801"/>
      <c r="AY8" s="802"/>
      <c r="AZ8" s="228"/>
      <c r="BA8" s="228"/>
      <c r="BB8" s="228"/>
      <c r="BC8" s="228"/>
      <c r="BD8" s="228"/>
      <c r="BE8" s="229"/>
      <c r="BF8" s="229"/>
      <c r="BG8" s="229"/>
      <c r="BH8" s="229"/>
      <c r="BI8" s="229"/>
      <c r="BJ8" s="229"/>
      <c r="BK8" s="229"/>
      <c r="BL8" s="229"/>
      <c r="BM8" s="229"/>
      <c r="BN8" s="229"/>
      <c r="BO8" s="229"/>
      <c r="BP8" s="229"/>
      <c r="BQ8" s="234">
        <v>2</v>
      </c>
      <c r="BR8" s="235"/>
      <c r="BS8" s="803" t="s">
        <v>585</v>
      </c>
      <c r="BT8" s="804"/>
      <c r="BU8" s="804"/>
      <c r="BV8" s="804"/>
      <c r="BW8" s="804"/>
      <c r="BX8" s="804"/>
      <c r="BY8" s="804"/>
      <c r="BZ8" s="804"/>
      <c r="CA8" s="804"/>
      <c r="CB8" s="804"/>
      <c r="CC8" s="804"/>
      <c r="CD8" s="804"/>
      <c r="CE8" s="804"/>
      <c r="CF8" s="804"/>
      <c r="CG8" s="805"/>
      <c r="CH8" s="806">
        <v>3</v>
      </c>
      <c r="CI8" s="807"/>
      <c r="CJ8" s="807"/>
      <c r="CK8" s="807"/>
      <c r="CL8" s="808"/>
      <c r="CM8" s="806">
        <v>14</v>
      </c>
      <c r="CN8" s="807"/>
      <c r="CO8" s="807"/>
      <c r="CP8" s="807"/>
      <c r="CQ8" s="808"/>
      <c r="CR8" s="806">
        <v>5</v>
      </c>
      <c r="CS8" s="807"/>
      <c r="CT8" s="807"/>
      <c r="CU8" s="807"/>
      <c r="CV8" s="808"/>
      <c r="CW8" s="806" t="s">
        <v>590</v>
      </c>
      <c r="CX8" s="807"/>
      <c r="CY8" s="807"/>
      <c r="CZ8" s="807"/>
      <c r="DA8" s="808"/>
      <c r="DB8" s="806" t="s">
        <v>590</v>
      </c>
      <c r="DC8" s="807"/>
      <c r="DD8" s="807"/>
      <c r="DE8" s="807"/>
      <c r="DF8" s="808"/>
      <c r="DG8" s="806" t="s">
        <v>590</v>
      </c>
      <c r="DH8" s="807"/>
      <c r="DI8" s="807"/>
      <c r="DJ8" s="807"/>
      <c r="DK8" s="808"/>
      <c r="DL8" s="806" t="s">
        <v>590</v>
      </c>
      <c r="DM8" s="807"/>
      <c r="DN8" s="807"/>
      <c r="DO8" s="807"/>
      <c r="DP8" s="808"/>
      <c r="DQ8" s="806" t="s">
        <v>590</v>
      </c>
      <c r="DR8" s="807"/>
      <c r="DS8" s="807"/>
      <c r="DT8" s="807"/>
      <c r="DU8" s="808"/>
      <c r="DV8" s="803"/>
      <c r="DW8" s="804"/>
      <c r="DX8" s="804"/>
      <c r="DY8" s="804"/>
      <c r="DZ8" s="809"/>
      <c r="EA8" s="230"/>
    </row>
    <row r="9" spans="1:131" s="231" customFormat="1" ht="26.25" customHeight="1" x14ac:dyDescent="0.15">
      <c r="A9" s="234">
        <v>3</v>
      </c>
      <c r="B9" s="810"/>
      <c r="C9" s="811"/>
      <c r="D9" s="811"/>
      <c r="E9" s="811"/>
      <c r="F9" s="811"/>
      <c r="G9" s="811"/>
      <c r="H9" s="811"/>
      <c r="I9" s="811"/>
      <c r="J9" s="811"/>
      <c r="K9" s="811"/>
      <c r="L9" s="811"/>
      <c r="M9" s="811"/>
      <c r="N9" s="811"/>
      <c r="O9" s="811"/>
      <c r="P9" s="812"/>
      <c r="Q9" s="813"/>
      <c r="R9" s="814"/>
      <c r="S9" s="814"/>
      <c r="T9" s="814"/>
      <c r="U9" s="814"/>
      <c r="V9" s="814"/>
      <c r="W9" s="814"/>
      <c r="X9" s="814"/>
      <c r="Y9" s="814"/>
      <c r="Z9" s="814"/>
      <c r="AA9" s="814"/>
      <c r="AB9" s="814"/>
      <c r="AC9" s="814"/>
      <c r="AD9" s="814"/>
      <c r="AE9" s="815"/>
      <c r="AF9" s="816"/>
      <c r="AG9" s="817"/>
      <c r="AH9" s="817"/>
      <c r="AI9" s="817"/>
      <c r="AJ9" s="818"/>
      <c r="AK9" s="799"/>
      <c r="AL9" s="800"/>
      <c r="AM9" s="800"/>
      <c r="AN9" s="800"/>
      <c r="AO9" s="800"/>
      <c r="AP9" s="800"/>
      <c r="AQ9" s="800"/>
      <c r="AR9" s="800"/>
      <c r="AS9" s="800"/>
      <c r="AT9" s="800"/>
      <c r="AU9" s="801"/>
      <c r="AV9" s="801"/>
      <c r="AW9" s="801"/>
      <c r="AX9" s="801"/>
      <c r="AY9" s="802"/>
      <c r="AZ9" s="228"/>
      <c r="BA9" s="228"/>
      <c r="BB9" s="228"/>
      <c r="BC9" s="228"/>
      <c r="BD9" s="228"/>
      <c r="BE9" s="229"/>
      <c r="BF9" s="229"/>
      <c r="BG9" s="229"/>
      <c r="BH9" s="229"/>
      <c r="BI9" s="229"/>
      <c r="BJ9" s="229"/>
      <c r="BK9" s="229"/>
      <c r="BL9" s="229"/>
      <c r="BM9" s="229"/>
      <c r="BN9" s="229"/>
      <c r="BO9" s="229"/>
      <c r="BP9" s="229"/>
      <c r="BQ9" s="234">
        <v>3</v>
      </c>
      <c r="BR9" s="235"/>
      <c r="BS9" s="803" t="s">
        <v>586</v>
      </c>
      <c r="BT9" s="804"/>
      <c r="BU9" s="804"/>
      <c r="BV9" s="804"/>
      <c r="BW9" s="804"/>
      <c r="BX9" s="804"/>
      <c r="BY9" s="804"/>
      <c r="BZ9" s="804"/>
      <c r="CA9" s="804"/>
      <c r="CB9" s="804"/>
      <c r="CC9" s="804"/>
      <c r="CD9" s="804"/>
      <c r="CE9" s="804"/>
      <c r="CF9" s="804"/>
      <c r="CG9" s="805"/>
      <c r="CH9" s="806">
        <v>13</v>
      </c>
      <c r="CI9" s="807"/>
      <c r="CJ9" s="807"/>
      <c r="CK9" s="807"/>
      <c r="CL9" s="808"/>
      <c r="CM9" s="806">
        <v>72</v>
      </c>
      <c r="CN9" s="807"/>
      <c r="CO9" s="807"/>
      <c r="CP9" s="807"/>
      <c r="CQ9" s="808"/>
      <c r="CR9" s="806">
        <v>26</v>
      </c>
      <c r="CS9" s="807"/>
      <c r="CT9" s="807"/>
      <c r="CU9" s="807"/>
      <c r="CV9" s="808"/>
      <c r="CW9" s="806" t="s">
        <v>590</v>
      </c>
      <c r="CX9" s="807"/>
      <c r="CY9" s="807"/>
      <c r="CZ9" s="807"/>
      <c r="DA9" s="808"/>
      <c r="DB9" s="806" t="s">
        <v>590</v>
      </c>
      <c r="DC9" s="807"/>
      <c r="DD9" s="807"/>
      <c r="DE9" s="807"/>
      <c r="DF9" s="808"/>
      <c r="DG9" s="806" t="s">
        <v>590</v>
      </c>
      <c r="DH9" s="807"/>
      <c r="DI9" s="807"/>
      <c r="DJ9" s="807"/>
      <c r="DK9" s="808"/>
      <c r="DL9" s="806" t="s">
        <v>590</v>
      </c>
      <c r="DM9" s="807"/>
      <c r="DN9" s="807"/>
      <c r="DO9" s="807"/>
      <c r="DP9" s="808"/>
      <c r="DQ9" s="806" t="s">
        <v>590</v>
      </c>
      <c r="DR9" s="807"/>
      <c r="DS9" s="807"/>
      <c r="DT9" s="807"/>
      <c r="DU9" s="808"/>
      <c r="DV9" s="803"/>
      <c r="DW9" s="804"/>
      <c r="DX9" s="804"/>
      <c r="DY9" s="804"/>
      <c r="DZ9" s="809"/>
      <c r="EA9" s="230"/>
    </row>
    <row r="10" spans="1:131" s="231" customFormat="1" ht="26.25" customHeight="1" x14ac:dyDescent="0.15">
      <c r="A10" s="234">
        <v>4</v>
      </c>
      <c r="B10" s="810"/>
      <c r="C10" s="811"/>
      <c r="D10" s="811"/>
      <c r="E10" s="811"/>
      <c r="F10" s="811"/>
      <c r="G10" s="811"/>
      <c r="H10" s="811"/>
      <c r="I10" s="811"/>
      <c r="J10" s="811"/>
      <c r="K10" s="811"/>
      <c r="L10" s="811"/>
      <c r="M10" s="811"/>
      <c r="N10" s="811"/>
      <c r="O10" s="811"/>
      <c r="P10" s="812"/>
      <c r="Q10" s="813"/>
      <c r="R10" s="814"/>
      <c r="S10" s="814"/>
      <c r="T10" s="814"/>
      <c r="U10" s="814"/>
      <c r="V10" s="814"/>
      <c r="W10" s="814"/>
      <c r="X10" s="814"/>
      <c r="Y10" s="814"/>
      <c r="Z10" s="814"/>
      <c r="AA10" s="814"/>
      <c r="AB10" s="814"/>
      <c r="AC10" s="814"/>
      <c r="AD10" s="814"/>
      <c r="AE10" s="815"/>
      <c r="AF10" s="816"/>
      <c r="AG10" s="817"/>
      <c r="AH10" s="817"/>
      <c r="AI10" s="817"/>
      <c r="AJ10" s="818"/>
      <c r="AK10" s="799"/>
      <c r="AL10" s="800"/>
      <c r="AM10" s="800"/>
      <c r="AN10" s="800"/>
      <c r="AO10" s="800"/>
      <c r="AP10" s="800"/>
      <c r="AQ10" s="800"/>
      <c r="AR10" s="800"/>
      <c r="AS10" s="800"/>
      <c r="AT10" s="800"/>
      <c r="AU10" s="801"/>
      <c r="AV10" s="801"/>
      <c r="AW10" s="801"/>
      <c r="AX10" s="801"/>
      <c r="AY10" s="802"/>
      <c r="AZ10" s="228"/>
      <c r="BA10" s="228"/>
      <c r="BB10" s="228"/>
      <c r="BC10" s="228"/>
      <c r="BD10" s="228"/>
      <c r="BE10" s="229"/>
      <c r="BF10" s="229"/>
      <c r="BG10" s="229"/>
      <c r="BH10" s="229"/>
      <c r="BI10" s="229"/>
      <c r="BJ10" s="229"/>
      <c r="BK10" s="229"/>
      <c r="BL10" s="229"/>
      <c r="BM10" s="229"/>
      <c r="BN10" s="229"/>
      <c r="BO10" s="229"/>
      <c r="BP10" s="229"/>
      <c r="BQ10" s="234">
        <v>4</v>
      </c>
      <c r="BR10" s="235"/>
      <c r="BS10" s="803" t="s">
        <v>587</v>
      </c>
      <c r="BT10" s="804"/>
      <c r="BU10" s="804"/>
      <c r="BV10" s="804"/>
      <c r="BW10" s="804"/>
      <c r="BX10" s="804"/>
      <c r="BY10" s="804"/>
      <c r="BZ10" s="804"/>
      <c r="CA10" s="804"/>
      <c r="CB10" s="804"/>
      <c r="CC10" s="804"/>
      <c r="CD10" s="804"/>
      <c r="CE10" s="804"/>
      <c r="CF10" s="804"/>
      <c r="CG10" s="805"/>
      <c r="CH10" s="806">
        <v>0</v>
      </c>
      <c r="CI10" s="807"/>
      <c r="CJ10" s="807"/>
      <c r="CK10" s="807"/>
      <c r="CL10" s="808"/>
      <c r="CM10" s="806">
        <v>14</v>
      </c>
      <c r="CN10" s="807"/>
      <c r="CO10" s="807"/>
      <c r="CP10" s="807"/>
      <c r="CQ10" s="808"/>
      <c r="CR10" s="806">
        <v>5</v>
      </c>
      <c r="CS10" s="807"/>
      <c r="CT10" s="807"/>
      <c r="CU10" s="807"/>
      <c r="CV10" s="808"/>
      <c r="CW10" s="806" t="s">
        <v>590</v>
      </c>
      <c r="CX10" s="807"/>
      <c r="CY10" s="807"/>
      <c r="CZ10" s="807"/>
      <c r="DA10" s="808"/>
      <c r="DB10" s="806" t="s">
        <v>590</v>
      </c>
      <c r="DC10" s="807"/>
      <c r="DD10" s="807"/>
      <c r="DE10" s="807"/>
      <c r="DF10" s="808"/>
      <c r="DG10" s="806" t="s">
        <v>590</v>
      </c>
      <c r="DH10" s="807"/>
      <c r="DI10" s="807"/>
      <c r="DJ10" s="807"/>
      <c r="DK10" s="808"/>
      <c r="DL10" s="806" t="s">
        <v>590</v>
      </c>
      <c r="DM10" s="807"/>
      <c r="DN10" s="807"/>
      <c r="DO10" s="807"/>
      <c r="DP10" s="808"/>
      <c r="DQ10" s="806" t="s">
        <v>590</v>
      </c>
      <c r="DR10" s="807"/>
      <c r="DS10" s="807"/>
      <c r="DT10" s="807"/>
      <c r="DU10" s="808"/>
      <c r="DV10" s="803"/>
      <c r="DW10" s="804"/>
      <c r="DX10" s="804"/>
      <c r="DY10" s="804"/>
      <c r="DZ10" s="809"/>
      <c r="EA10" s="230"/>
    </row>
    <row r="11" spans="1:131" s="231" customFormat="1" ht="26.25" customHeight="1" x14ac:dyDescent="0.15">
      <c r="A11" s="234">
        <v>5</v>
      </c>
      <c r="B11" s="810"/>
      <c r="C11" s="811"/>
      <c r="D11" s="811"/>
      <c r="E11" s="811"/>
      <c r="F11" s="811"/>
      <c r="G11" s="811"/>
      <c r="H11" s="811"/>
      <c r="I11" s="811"/>
      <c r="J11" s="811"/>
      <c r="K11" s="811"/>
      <c r="L11" s="811"/>
      <c r="M11" s="811"/>
      <c r="N11" s="811"/>
      <c r="O11" s="811"/>
      <c r="P11" s="812"/>
      <c r="Q11" s="813"/>
      <c r="R11" s="814"/>
      <c r="S11" s="814"/>
      <c r="T11" s="814"/>
      <c r="U11" s="814"/>
      <c r="V11" s="814"/>
      <c r="W11" s="814"/>
      <c r="X11" s="814"/>
      <c r="Y11" s="814"/>
      <c r="Z11" s="814"/>
      <c r="AA11" s="814"/>
      <c r="AB11" s="814"/>
      <c r="AC11" s="814"/>
      <c r="AD11" s="814"/>
      <c r="AE11" s="815"/>
      <c r="AF11" s="816"/>
      <c r="AG11" s="817"/>
      <c r="AH11" s="817"/>
      <c r="AI11" s="817"/>
      <c r="AJ11" s="818"/>
      <c r="AK11" s="799"/>
      <c r="AL11" s="800"/>
      <c r="AM11" s="800"/>
      <c r="AN11" s="800"/>
      <c r="AO11" s="800"/>
      <c r="AP11" s="800"/>
      <c r="AQ11" s="800"/>
      <c r="AR11" s="800"/>
      <c r="AS11" s="800"/>
      <c r="AT11" s="800"/>
      <c r="AU11" s="801"/>
      <c r="AV11" s="801"/>
      <c r="AW11" s="801"/>
      <c r="AX11" s="801"/>
      <c r="AY11" s="802"/>
      <c r="AZ11" s="228"/>
      <c r="BA11" s="228"/>
      <c r="BB11" s="228"/>
      <c r="BC11" s="228"/>
      <c r="BD11" s="228"/>
      <c r="BE11" s="229"/>
      <c r="BF11" s="229"/>
      <c r="BG11" s="229"/>
      <c r="BH11" s="229"/>
      <c r="BI11" s="229"/>
      <c r="BJ11" s="229"/>
      <c r="BK11" s="229"/>
      <c r="BL11" s="229"/>
      <c r="BM11" s="229"/>
      <c r="BN11" s="229"/>
      <c r="BO11" s="229"/>
      <c r="BP11" s="229"/>
      <c r="BQ11" s="234">
        <v>5</v>
      </c>
      <c r="BR11" s="235"/>
      <c r="BS11" s="803" t="s">
        <v>588</v>
      </c>
      <c r="BT11" s="804"/>
      <c r="BU11" s="804"/>
      <c r="BV11" s="804"/>
      <c r="BW11" s="804"/>
      <c r="BX11" s="804"/>
      <c r="BY11" s="804"/>
      <c r="BZ11" s="804"/>
      <c r="CA11" s="804"/>
      <c r="CB11" s="804"/>
      <c r="CC11" s="804"/>
      <c r="CD11" s="804"/>
      <c r="CE11" s="804"/>
      <c r="CF11" s="804"/>
      <c r="CG11" s="805"/>
      <c r="CH11" s="806">
        <v>2</v>
      </c>
      <c r="CI11" s="807"/>
      <c r="CJ11" s="807"/>
      <c r="CK11" s="807"/>
      <c r="CL11" s="808"/>
      <c r="CM11" s="806">
        <v>34</v>
      </c>
      <c r="CN11" s="807"/>
      <c r="CO11" s="807"/>
      <c r="CP11" s="807"/>
      <c r="CQ11" s="808"/>
      <c r="CR11" s="806">
        <v>1</v>
      </c>
      <c r="CS11" s="807"/>
      <c r="CT11" s="807"/>
      <c r="CU11" s="807"/>
      <c r="CV11" s="808"/>
      <c r="CW11" s="806" t="s">
        <v>590</v>
      </c>
      <c r="CX11" s="807"/>
      <c r="CY11" s="807"/>
      <c r="CZ11" s="807"/>
      <c r="DA11" s="808"/>
      <c r="DB11" s="806" t="s">
        <v>590</v>
      </c>
      <c r="DC11" s="807"/>
      <c r="DD11" s="807"/>
      <c r="DE11" s="807"/>
      <c r="DF11" s="808"/>
      <c r="DG11" s="806" t="s">
        <v>590</v>
      </c>
      <c r="DH11" s="807"/>
      <c r="DI11" s="807"/>
      <c r="DJ11" s="807"/>
      <c r="DK11" s="808"/>
      <c r="DL11" s="806" t="s">
        <v>590</v>
      </c>
      <c r="DM11" s="807"/>
      <c r="DN11" s="807"/>
      <c r="DO11" s="807"/>
      <c r="DP11" s="808"/>
      <c r="DQ11" s="806" t="s">
        <v>590</v>
      </c>
      <c r="DR11" s="807"/>
      <c r="DS11" s="807"/>
      <c r="DT11" s="807"/>
      <c r="DU11" s="808"/>
      <c r="DV11" s="803"/>
      <c r="DW11" s="804"/>
      <c r="DX11" s="804"/>
      <c r="DY11" s="804"/>
      <c r="DZ11" s="809"/>
      <c r="EA11" s="230"/>
    </row>
    <row r="12" spans="1:131" s="231" customFormat="1" ht="26.25" customHeight="1" x14ac:dyDescent="0.15">
      <c r="A12" s="234">
        <v>6</v>
      </c>
      <c r="B12" s="810"/>
      <c r="C12" s="811"/>
      <c r="D12" s="811"/>
      <c r="E12" s="811"/>
      <c r="F12" s="811"/>
      <c r="G12" s="811"/>
      <c r="H12" s="811"/>
      <c r="I12" s="811"/>
      <c r="J12" s="811"/>
      <c r="K12" s="811"/>
      <c r="L12" s="811"/>
      <c r="M12" s="811"/>
      <c r="N12" s="811"/>
      <c r="O12" s="811"/>
      <c r="P12" s="812"/>
      <c r="Q12" s="813"/>
      <c r="R12" s="814"/>
      <c r="S12" s="814"/>
      <c r="T12" s="814"/>
      <c r="U12" s="814"/>
      <c r="V12" s="814"/>
      <c r="W12" s="814"/>
      <c r="X12" s="814"/>
      <c r="Y12" s="814"/>
      <c r="Z12" s="814"/>
      <c r="AA12" s="814"/>
      <c r="AB12" s="814"/>
      <c r="AC12" s="814"/>
      <c r="AD12" s="814"/>
      <c r="AE12" s="815"/>
      <c r="AF12" s="816"/>
      <c r="AG12" s="817"/>
      <c r="AH12" s="817"/>
      <c r="AI12" s="817"/>
      <c r="AJ12" s="818"/>
      <c r="AK12" s="799"/>
      <c r="AL12" s="800"/>
      <c r="AM12" s="800"/>
      <c r="AN12" s="800"/>
      <c r="AO12" s="800"/>
      <c r="AP12" s="800"/>
      <c r="AQ12" s="800"/>
      <c r="AR12" s="800"/>
      <c r="AS12" s="800"/>
      <c r="AT12" s="800"/>
      <c r="AU12" s="801"/>
      <c r="AV12" s="801"/>
      <c r="AW12" s="801"/>
      <c r="AX12" s="801"/>
      <c r="AY12" s="802"/>
      <c r="AZ12" s="228"/>
      <c r="BA12" s="228"/>
      <c r="BB12" s="228"/>
      <c r="BC12" s="228"/>
      <c r="BD12" s="228"/>
      <c r="BE12" s="229"/>
      <c r="BF12" s="229"/>
      <c r="BG12" s="229"/>
      <c r="BH12" s="229"/>
      <c r="BI12" s="229"/>
      <c r="BJ12" s="229"/>
      <c r="BK12" s="229"/>
      <c r="BL12" s="229"/>
      <c r="BM12" s="229"/>
      <c r="BN12" s="229"/>
      <c r="BO12" s="229"/>
      <c r="BP12" s="229"/>
      <c r="BQ12" s="234">
        <v>6</v>
      </c>
      <c r="BR12" s="235"/>
      <c r="BS12" s="803" t="s">
        <v>589</v>
      </c>
      <c r="BT12" s="804"/>
      <c r="BU12" s="804"/>
      <c r="BV12" s="804"/>
      <c r="BW12" s="804"/>
      <c r="BX12" s="804"/>
      <c r="BY12" s="804"/>
      <c r="BZ12" s="804"/>
      <c r="CA12" s="804"/>
      <c r="CB12" s="804"/>
      <c r="CC12" s="804"/>
      <c r="CD12" s="804"/>
      <c r="CE12" s="804"/>
      <c r="CF12" s="804"/>
      <c r="CG12" s="805"/>
      <c r="CH12" s="806">
        <v>6</v>
      </c>
      <c r="CI12" s="807"/>
      <c r="CJ12" s="807"/>
      <c r="CK12" s="807"/>
      <c r="CL12" s="808"/>
      <c r="CM12" s="806">
        <v>27</v>
      </c>
      <c r="CN12" s="807"/>
      <c r="CO12" s="807"/>
      <c r="CP12" s="807"/>
      <c r="CQ12" s="808"/>
      <c r="CR12" s="806">
        <v>10</v>
      </c>
      <c r="CS12" s="807"/>
      <c r="CT12" s="807"/>
      <c r="CU12" s="807"/>
      <c r="CV12" s="808"/>
      <c r="CW12" s="806">
        <v>25</v>
      </c>
      <c r="CX12" s="807"/>
      <c r="CY12" s="807"/>
      <c r="CZ12" s="807"/>
      <c r="DA12" s="808"/>
      <c r="DB12" s="806" t="s">
        <v>590</v>
      </c>
      <c r="DC12" s="807"/>
      <c r="DD12" s="807"/>
      <c r="DE12" s="807"/>
      <c r="DF12" s="808"/>
      <c r="DG12" s="806" t="s">
        <v>590</v>
      </c>
      <c r="DH12" s="807"/>
      <c r="DI12" s="807"/>
      <c r="DJ12" s="807"/>
      <c r="DK12" s="808"/>
      <c r="DL12" s="806" t="s">
        <v>590</v>
      </c>
      <c r="DM12" s="807"/>
      <c r="DN12" s="807"/>
      <c r="DO12" s="807"/>
      <c r="DP12" s="808"/>
      <c r="DQ12" s="806" t="s">
        <v>590</v>
      </c>
      <c r="DR12" s="807"/>
      <c r="DS12" s="807"/>
      <c r="DT12" s="807"/>
      <c r="DU12" s="808"/>
      <c r="DV12" s="803"/>
      <c r="DW12" s="804"/>
      <c r="DX12" s="804"/>
      <c r="DY12" s="804"/>
      <c r="DZ12" s="809"/>
      <c r="EA12" s="230"/>
    </row>
    <row r="13" spans="1:131" s="231" customFormat="1" ht="26.25" customHeight="1" x14ac:dyDescent="0.15">
      <c r="A13" s="234">
        <v>7</v>
      </c>
      <c r="B13" s="810"/>
      <c r="C13" s="811"/>
      <c r="D13" s="811"/>
      <c r="E13" s="811"/>
      <c r="F13" s="811"/>
      <c r="G13" s="811"/>
      <c r="H13" s="811"/>
      <c r="I13" s="811"/>
      <c r="J13" s="811"/>
      <c r="K13" s="811"/>
      <c r="L13" s="811"/>
      <c r="M13" s="811"/>
      <c r="N13" s="811"/>
      <c r="O13" s="811"/>
      <c r="P13" s="812"/>
      <c r="Q13" s="813"/>
      <c r="R13" s="814"/>
      <c r="S13" s="814"/>
      <c r="T13" s="814"/>
      <c r="U13" s="814"/>
      <c r="V13" s="814"/>
      <c r="W13" s="814"/>
      <c r="X13" s="814"/>
      <c r="Y13" s="814"/>
      <c r="Z13" s="814"/>
      <c r="AA13" s="814"/>
      <c r="AB13" s="814"/>
      <c r="AC13" s="814"/>
      <c r="AD13" s="814"/>
      <c r="AE13" s="815"/>
      <c r="AF13" s="816"/>
      <c r="AG13" s="817"/>
      <c r="AH13" s="817"/>
      <c r="AI13" s="817"/>
      <c r="AJ13" s="818"/>
      <c r="AK13" s="799"/>
      <c r="AL13" s="800"/>
      <c r="AM13" s="800"/>
      <c r="AN13" s="800"/>
      <c r="AO13" s="800"/>
      <c r="AP13" s="800"/>
      <c r="AQ13" s="800"/>
      <c r="AR13" s="800"/>
      <c r="AS13" s="800"/>
      <c r="AT13" s="800"/>
      <c r="AU13" s="801"/>
      <c r="AV13" s="801"/>
      <c r="AW13" s="801"/>
      <c r="AX13" s="801"/>
      <c r="AY13" s="802"/>
      <c r="AZ13" s="228"/>
      <c r="BA13" s="228"/>
      <c r="BB13" s="228"/>
      <c r="BC13" s="228"/>
      <c r="BD13" s="228"/>
      <c r="BE13" s="229"/>
      <c r="BF13" s="229"/>
      <c r="BG13" s="229"/>
      <c r="BH13" s="229"/>
      <c r="BI13" s="229"/>
      <c r="BJ13" s="229"/>
      <c r="BK13" s="229"/>
      <c r="BL13" s="229"/>
      <c r="BM13" s="229"/>
      <c r="BN13" s="229"/>
      <c r="BO13" s="229"/>
      <c r="BP13" s="229"/>
      <c r="BQ13" s="234">
        <v>7</v>
      </c>
      <c r="BR13" s="235"/>
      <c r="BS13" s="803"/>
      <c r="BT13" s="804"/>
      <c r="BU13" s="804"/>
      <c r="BV13" s="804"/>
      <c r="BW13" s="804"/>
      <c r="BX13" s="804"/>
      <c r="BY13" s="804"/>
      <c r="BZ13" s="804"/>
      <c r="CA13" s="804"/>
      <c r="CB13" s="804"/>
      <c r="CC13" s="804"/>
      <c r="CD13" s="804"/>
      <c r="CE13" s="804"/>
      <c r="CF13" s="804"/>
      <c r="CG13" s="805"/>
      <c r="CH13" s="806"/>
      <c r="CI13" s="807"/>
      <c r="CJ13" s="807"/>
      <c r="CK13" s="807"/>
      <c r="CL13" s="808"/>
      <c r="CM13" s="806"/>
      <c r="CN13" s="807"/>
      <c r="CO13" s="807"/>
      <c r="CP13" s="807"/>
      <c r="CQ13" s="808"/>
      <c r="CR13" s="806"/>
      <c r="CS13" s="807"/>
      <c r="CT13" s="807"/>
      <c r="CU13" s="807"/>
      <c r="CV13" s="808"/>
      <c r="CW13" s="806"/>
      <c r="CX13" s="807"/>
      <c r="CY13" s="807"/>
      <c r="CZ13" s="807"/>
      <c r="DA13" s="808"/>
      <c r="DB13" s="806"/>
      <c r="DC13" s="807"/>
      <c r="DD13" s="807"/>
      <c r="DE13" s="807"/>
      <c r="DF13" s="808"/>
      <c r="DG13" s="806"/>
      <c r="DH13" s="807"/>
      <c r="DI13" s="807"/>
      <c r="DJ13" s="807"/>
      <c r="DK13" s="808"/>
      <c r="DL13" s="806"/>
      <c r="DM13" s="807"/>
      <c r="DN13" s="807"/>
      <c r="DO13" s="807"/>
      <c r="DP13" s="808"/>
      <c r="DQ13" s="806"/>
      <c r="DR13" s="807"/>
      <c r="DS13" s="807"/>
      <c r="DT13" s="807"/>
      <c r="DU13" s="808"/>
      <c r="DV13" s="803"/>
      <c r="DW13" s="804"/>
      <c r="DX13" s="804"/>
      <c r="DY13" s="804"/>
      <c r="DZ13" s="809"/>
      <c r="EA13" s="230"/>
    </row>
    <row r="14" spans="1:131" s="231" customFormat="1" ht="26.25" customHeight="1" x14ac:dyDescent="0.15">
      <c r="A14" s="234">
        <v>8</v>
      </c>
      <c r="B14" s="810"/>
      <c r="C14" s="811"/>
      <c r="D14" s="811"/>
      <c r="E14" s="811"/>
      <c r="F14" s="811"/>
      <c r="G14" s="811"/>
      <c r="H14" s="811"/>
      <c r="I14" s="811"/>
      <c r="J14" s="811"/>
      <c r="K14" s="811"/>
      <c r="L14" s="811"/>
      <c r="M14" s="811"/>
      <c r="N14" s="811"/>
      <c r="O14" s="811"/>
      <c r="P14" s="812"/>
      <c r="Q14" s="813"/>
      <c r="R14" s="814"/>
      <c r="S14" s="814"/>
      <c r="T14" s="814"/>
      <c r="U14" s="814"/>
      <c r="V14" s="814"/>
      <c r="W14" s="814"/>
      <c r="X14" s="814"/>
      <c r="Y14" s="814"/>
      <c r="Z14" s="814"/>
      <c r="AA14" s="814"/>
      <c r="AB14" s="814"/>
      <c r="AC14" s="814"/>
      <c r="AD14" s="814"/>
      <c r="AE14" s="815"/>
      <c r="AF14" s="816"/>
      <c r="AG14" s="817"/>
      <c r="AH14" s="817"/>
      <c r="AI14" s="817"/>
      <c r="AJ14" s="818"/>
      <c r="AK14" s="799"/>
      <c r="AL14" s="800"/>
      <c r="AM14" s="800"/>
      <c r="AN14" s="800"/>
      <c r="AO14" s="800"/>
      <c r="AP14" s="800"/>
      <c r="AQ14" s="800"/>
      <c r="AR14" s="800"/>
      <c r="AS14" s="800"/>
      <c r="AT14" s="800"/>
      <c r="AU14" s="801"/>
      <c r="AV14" s="801"/>
      <c r="AW14" s="801"/>
      <c r="AX14" s="801"/>
      <c r="AY14" s="802"/>
      <c r="AZ14" s="228"/>
      <c r="BA14" s="228"/>
      <c r="BB14" s="228"/>
      <c r="BC14" s="228"/>
      <c r="BD14" s="228"/>
      <c r="BE14" s="229"/>
      <c r="BF14" s="229"/>
      <c r="BG14" s="229"/>
      <c r="BH14" s="229"/>
      <c r="BI14" s="229"/>
      <c r="BJ14" s="229"/>
      <c r="BK14" s="229"/>
      <c r="BL14" s="229"/>
      <c r="BM14" s="229"/>
      <c r="BN14" s="229"/>
      <c r="BO14" s="229"/>
      <c r="BP14" s="229"/>
      <c r="BQ14" s="234">
        <v>8</v>
      </c>
      <c r="BR14" s="235"/>
      <c r="BS14" s="803"/>
      <c r="BT14" s="804"/>
      <c r="BU14" s="804"/>
      <c r="BV14" s="804"/>
      <c r="BW14" s="804"/>
      <c r="BX14" s="804"/>
      <c r="BY14" s="804"/>
      <c r="BZ14" s="804"/>
      <c r="CA14" s="804"/>
      <c r="CB14" s="804"/>
      <c r="CC14" s="804"/>
      <c r="CD14" s="804"/>
      <c r="CE14" s="804"/>
      <c r="CF14" s="804"/>
      <c r="CG14" s="805"/>
      <c r="CH14" s="806"/>
      <c r="CI14" s="807"/>
      <c r="CJ14" s="807"/>
      <c r="CK14" s="807"/>
      <c r="CL14" s="808"/>
      <c r="CM14" s="806"/>
      <c r="CN14" s="807"/>
      <c r="CO14" s="807"/>
      <c r="CP14" s="807"/>
      <c r="CQ14" s="808"/>
      <c r="CR14" s="806"/>
      <c r="CS14" s="807"/>
      <c r="CT14" s="807"/>
      <c r="CU14" s="807"/>
      <c r="CV14" s="808"/>
      <c r="CW14" s="806"/>
      <c r="CX14" s="807"/>
      <c r="CY14" s="807"/>
      <c r="CZ14" s="807"/>
      <c r="DA14" s="808"/>
      <c r="DB14" s="806"/>
      <c r="DC14" s="807"/>
      <c r="DD14" s="807"/>
      <c r="DE14" s="807"/>
      <c r="DF14" s="808"/>
      <c r="DG14" s="806"/>
      <c r="DH14" s="807"/>
      <c r="DI14" s="807"/>
      <c r="DJ14" s="807"/>
      <c r="DK14" s="808"/>
      <c r="DL14" s="806"/>
      <c r="DM14" s="807"/>
      <c r="DN14" s="807"/>
      <c r="DO14" s="807"/>
      <c r="DP14" s="808"/>
      <c r="DQ14" s="806"/>
      <c r="DR14" s="807"/>
      <c r="DS14" s="807"/>
      <c r="DT14" s="807"/>
      <c r="DU14" s="808"/>
      <c r="DV14" s="803"/>
      <c r="DW14" s="804"/>
      <c r="DX14" s="804"/>
      <c r="DY14" s="804"/>
      <c r="DZ14" s="809"/>
      <c r="EA14" s="230"/>
    </row>
    <row r="15" spans="1:131" s="231" customFormat="1" ht="26.25" customHeight="1" x14ac:dyDescent="0.15">
      <c r="A15" s="234">
        <v>9</v>
      </c>
      <c r="B15" s="810"/>
      <c r="C15" s="811"/>
      <c r="D15" s="811"/>
      <c r="E15" s="811"/>
      <c r="F15" s="811"/>
      <c r="G15" s="811"/>
      <c r="H15" s="811"/>
      <c r="I15" s="811"/>
      <c r="J15" s="811"/>
      <c r="K15" s="811"/>
      <c r="L15" s="811"/>
      <c r="M15" s="811"/>
      <c r="N15" s="811"/>
      <c r="O15" s="811"/>
      <c r="P15" s="812"/>
      <c r="Q15" s="813"/>
      <c r="R15" s="814"/>
      <c r="S15" s="814"/>
      <c r="T15" s="814"/>
      <c r="U15" s="814"/>
      <c r="V15" s="814"/>
      <c r="W15" s="814"/>
      <c r="X15" s="814"/>
      <c r="Y15" s="814"/>
      <c r="Z15" s="814"/>
      <c r="AA15" s="814"/>
      <c r="AB15" s="814"/>
      <c r="AC15" s="814"/>
      <c r="AD15" s="814"/>
      <c r="AE15" s="815"/>
      <c r="AF15" s="816"/>
      <c r="AG15" s="817"/>
      <c r="AH15" s="817"/>
      <c r="AI15" s="817"/>
      <c r="AJ15" s="818"/>
      <c r="AK15" s="799"/>
      <c r="AL15" s="800"/>
      <c r="AM15" s="800"/>
      <c r="AN15" s="800"/>
      <c r="AO15" s="800"/>
      <c r="AP15" s="800"/>
      <c r="AQ15" s="800"/>
      <c r="AR15" s="800"/>
      <c r="AS15" s="800"/>
      <c r="AT15" s="800"/>
      <c r="AU15" s="801"/>
      <c r="AV15" s="801"/>
      <c r="AW15" s="801"/>
      <c r="AX15" s="801"/>
      <c r="AY15" s="802"/>
      <c r="AZ15" s="228"/>
      <c r="BA15" s="228"/>
      <c r="BB15" s="228"/>
      <c r="BC15" s="228"/>
      <c r="BD15" s="228"/>
      <c r="BE15" s="229"/>
      <c r="BF15" s="229"/>
      <c r="BG15" s="229"/>
      <c r="BH15" s="229"/>
      <c r="BI15" s="229"/>
      <c r="BJ15" s="229"/>
      <c r="BK15" s="229"/>
      <c r="BL15" s="229"/>
      <c r="BM15" s="229"/>
      <c r="BN15" s="229"/>
      <c r="BO15" s="229"/>
      <c r="BP15" s="229"/>
      <c r="BQ15" s="234">
        <v>9</v>
      </c>
      <c r="BR15" s="235"/>
      <c r="BS15" s="803"/>
      <c r="BT15" s="804"/>
      <c r="BU15" s="804"/>
      <c r="BV15" s="804"/>
      <c r="BW15" s="804"/>
      <c r="BX15" s="804"/>
      <c r="BY15" s="804"/>
      <c r="BZ15" s="804"/>
      <c r="CA15" s="804"/>
      <c r="CB15" s="804"/>
      <c r="CC15" s="804"/>
      <c r="CD15" s="804"/>
      <c r="CE15" s="804"/>
      <c r="CF15" s="804"/>
      <c r="CG15" s="805"/>
      <c r="CH15" s="806"/>
      <c r="CI15" s="807"/>
      <c r="CJ15" s="807"/>
      <c r="CK15" s="807"/>
      <c r="CL15" s="808"/>
      <c r="CM15" s="806"/>
      <c r="CN15" s="807"/>
      <c r="CO15" s="807"/>
      <c r="CP15" s="807"/>
      <c r="CQ15" s="808"/>
      <c r="CR15" s="806"/>
      <c r="CS15" s="807"/>
      <c r="CT15" s="807"/>
      <c r="CU15" s="807"/>
      <c r="CV15" s="808"/>
      <c r="CW15" s="806"/>
      <c r="CX15" s="807"/>
      <c r="CY15" s="807"/>
      <c r="CZ15" s="807"/>
      <c r="DA15" s="808"/>
      <c r="DB15" s="806"/>
      <c r="DC15" s="807"/>
      <c r="DD15" s="807"/>
      <c r="DE15" s="807"/>
      <c r="DF15" s="808"/>
      <c r="DG15" s="806"/>
      <c r="DH15" s="807"/>
      <c r="DI15" s="807"/>
      <c r="DJ15" s="807"/>
      <c r="DK15" s="808"/>
      <c r="DL15" s="806"/>
      <c r="DM15" s="807"/>
      <c r="DN15" s="807"/>
      <c r="DO15" s="807"/>
      <c r="DP15" s="808"/>
      <c r="DQ15" s="806"/>
      <c r="DR15" s="807"/>
      <c r="DS15" s="807"/>
      <c r="DT15" s="807"/>
      <c r="DU15" s="808"/>
      <c r="DV15" s="803"/>
      <c r="DW15" s="804"/>
      <c r="DX15" s="804"/>
      <c r="DY15" s="804"/>
      <c r="DZ15" s="809"/>
      <c r="EA15" s="230"/>
    </row>
    <row r="16" spans="1:131" s="231" customFormat="1" ht="26.25" customHeight="1" x14ac:dyDescent="0.15">
      <c r="A16" s="234">
        <v>10</v>
      </c>
      <c r="B16" s="810"/>
      <c r="C16" s="811"/>
      <c r="D16" s="811"/>
      <c r="E16" s="811"/>
      <c r="F16" s="811"/>
      <c r="G16" s="811"/>
      <c r="H16" s="811"/>
      <c r="I16" s="811"/>
      <c r="J16" s="811"/>
      <c r="K16" s="811"/>
      <c r="L16" s="811"/>
      <c r="M16" s="811"/>
      <c r="N16" s="811"/>
      <c r="O16" s="811"/>
      <c r="P16" s="812"/>
      <c r="Q16" s="813"/>
      <c r="R16" s="814"/>
      <c r="S16" s="814"/>
      <c r="T16" s="814"/>
      <c r="U16" s="814"/>
      <c r="V16" s="814"/>
      <c r="W16" s="814"/>
      <c r="X16" s="814"/>
      <c r="Y16" s="814"/>
      <c r="Z16" s="814"/>
      <c r="AA16" s="814"/>
      <c r="AB16" s="814"/>
      <c r="AC16" s="814"/>
      <c r="AD16" s="814"/>
      <c r="AE16" s="815"/>
      <c r="AF16" s="816"/>
      <c r="AG16" s="817"/>
      <c r="AH16" s="817"/>
      <c r="AI16" s="817"/>
      <c r="AJ16" s="818"/>
      <c r="AK16" s="799"/>
      <c r="AL16" s="800"/>
      <c r="AM16" s="800"/>
      <c r="AN16" s="800"/>
      <c r="AO16" s="800"/>
      <c r="AP16" s="800"/>
      <c r="AQ16" s="800"/>
      <c r="AR16" s="800"/>
      <c r="AS16" s="800"/>
      <c r="AT16" s="800"/>
      <c r="AU16" s="801"/>
      <c r="AV16" s="801"/>
      <c r="AW16" s="801"/>
      <c r="AX16" s="801"/>
      <c r="AY16" s="802"/>
      <c r="AZ16" s="228"/>
      <c r="BA16" s="228"/>
      <c r="BB16" s="228"/>
      <c r="BC16" s="228"/>
      <c r="BD16" s="228"/>
      <c r="BE16" s="229"/>
      <c r="BF16" s="229"/>
      <c r="BG16" s="229"/>
      <c r="BH16" s="229"/>
      <c r="BI16" s="229"/>
      <c r="BJ16" s="229"/>
      <c r="BK16" s="229"/>
      <c r="BL16" s="229"/>
      <c r="BM16" s="229"/>
      <c r="BN16" s="229"/>
      <c r="BO16" s="229"/>
      <c r="BP16" s="229"/>
      <c r="BQ16" s="234">
        <v>10</v>
      </c>
      <c r="BR16" s="235"/>
      <c r="BS16" s="803"/>
      <c r="BT16" s="804"/>
      <c r="BU16" s="804"/>
      <c r="BV16" s="804"/>
      <c r="BW16" s="804"/>
      <c r="BX16" s="804"/>
      <c r="BY16" s="804"/>
      <c r="BZ16" s="804"/>
      <c r="CA16" s="804"/>
      <c r="CB16" s="804"/>
      <c r="CC16" s="804"/>
      <c r="CD16" s="804"/>
      <c r="CE16" s="804"/>
      <c r="CF16" s="804"/>
      <c r="CG16" s="805"/>
      <c r="CH16" s="806"/>
      <c r="CI16" s="807"/>
      <c r="CJ16" s="807"/>
      <c r="CK16" s="807"/>
      <c r="CL16" s="808"/>
      <c r="CM16" s="806"/>
      <c r="CN16" s="807"/>
      <c r="CO16" s="807"/>
      <c r="CP16" s="807"/>
      <c r="CQ16" s="808"/>
      <c r="CR16" s="806"/>
      <c r="CS16" s="807"/>
      <c r="CT16" s="807"/>
      <c r="CU16" s="807"/>
      <c r="CV16" s="808"/>
      <c r="CW16" s="806"/>
      <c r="CX16" s="807"/>
      <c r="CY16" s="807"/>
      <c r="CZ16" s="807"/>
      <c r="DA16" s="808"/>
      <c r="DB16" s="806"/>
      <c r="DC16" s="807"/>
      <c r="DD16" s="807"/>
      <c r="DE16" s="807"/>
      <c r="DF16" s="808"/>
      <c r="DG16" s="806"/>
      <c r="DH16" s="807"/>
      <c r="DI16" s="807"/>
      <c r="DJ16" s="807"/>
      <c r="DK16" s="808"/>
      <c r="DL16" s="806"/>
      <c r="DM16" s="807"/>
      <c r="DN16" s="807"/>
      <c r="DO16" s="807"/>
      <c r="DP16" s="808"/>
      <c r="DQ16" s="806"/>
      <c r="DR16" s="807"/>
      <c r="DS16" s="807"/>
      <c r="DT16" s="807"/>
      <c r="DU16" s="808"/>
      <c r="DV16" s="803"/>
      <c r="DW16" s="804"/>
      <c r="DX16" s="804"/>
      <c r="DY16" s="804"/>
      <c r="DZ16" s="809"/>
      <c r="EA16" s="230"/>
    </row>
    <row r="17" spans="1:131" s="231" customFormat="1" ht="26.25" customHeight="1" x14ac:dyDescent="0.15">
      <c r="A17" s="234">
        <v>11</v>
      </c>
      <c r="B17" s="810"/>
      <c r="C17" s="811"/>
      <c r="D17" s="811"/>
      <c r="E17" s="811"/>
      <c r="F17" s="811"/>
      <c r="G17" s="811"/>
      <c r="H17" s="811"/>
      <c r="I17" s="811"/>
      <c r="J17" s="811"/>
      <c r="K17" s="811"/>
      <c r="L17" s="811"/>
      <c r="M17" s="811"/>
      <c r="N17" s="811"/>
      <c r="O17" s="811"/>
      <c r="P17" s="812"/>
      <c r="Q17" s="813"/>
      <c r="R17" s="814"/>
      <c r="S17" s="814"/>
      <c r="T17" s="814"/>
      <c r="U17" s="814"/>
      <c r="V17" s="814"/>
      <c r="W17" s="814"/>
      <c r="X17" s="814"/>
      <c r="Y17" s="814"/>
      <c r="Z17" s="814"/>
      <c r="AA17" s="814"/>
      <c r="AB17" s="814"/>
      <c r="AC17" s="814"/>
      <c r="AD17" s="814"/>
      <c r="AE17" s="815"/>
      <c r="AF17" s="816"/>
      <c r="AG17" s="817"/>
      <c r="AH17" s="817"/>
      <c r="AI17" s="817"/>
      <c r="AJ17" s="818"/>
      <c r="AK17" s="799"/>
      <c r="AL17" s="800"/>
      <c r="AM17" s="800"/>
      <c r="AN17" s="800"/>
      <c r="AO17" s="800"/>
      <c r="AP17" s="800"/>
      <c r="AQ17" s="800"/>
      <c r="AR17" s="800"/>
      <c r="AS17" s="800"/>
      <c r="AT17" s="800"/>
      <c r="AU17" s="801"/>
      <c r="AV17" s="801"/>
      <c r="AW17" s="801"/>
      <c r="AX17" s="801"/>
      <c r="AY17" s="802"/>
      <c r="AZ17" s="228"/>
      <c r="BA17" s="228"/>
      <c r="BB17" s="228"/>
      <c r="BC17" s="228"/>
      <c r="BD17" s="228"/>
      <c r="BE17" s="229"/>
      <c r="BF17" s="229"/>
      <c r="BG17" s="229"/>
      <c r="BH17" s="229"/>
      <c r="BI17" s="229"/>
      <c r="BJ17" s="229"/>
      <c r="BK17" s="229"/>
      <c r="BL17" s="229"/>
      <c r="BM17" s="229"/>
      <c r="BN17" s="229"/>
      <c r="BO17" s="229"/>
      <c r="BP17" s="229"/>
      <c r="BQ17" s="234">
        <v>11</v>
      </c>
      <c r="BR17" s="235"/>
      <c r="BS17" s="803"/>
      <c r="BT17" s="804"/>
      <c r="BU17" s="804"/>
      <c r="BV17" s="804"/>
      <c r="BW17" s="804"/>
      <c r="BX17" s="804"/>
      <c r="BY17" s="804"/>
      <c r="BZ17" s="804"/>
      <c r="CA17" s="804"/>
      <c r="CB17" s="804"/>
      <c r="CC17" s="804"/>
      <c r="CD17" s="804"/>
      <c r="CE17" s="804"/>
      <c r="CF17" s="804"/>
      <c r="CG17" s="805"/>
      <c r="CH17" s="806"/>
      <c r="CI17" s="807"/>
      <c r="CJ17" s="807"/>
      <c r="CK17" s="807"/>
      <c r="CL17" s="808"/>
      <c r="CM17" s="806"/>
      <c r="CN17" s="807"/>
      <c r="CO17" s="807"/>
      <c r="CP17" s="807"/>
      <c r="CQ17" s="808"/>
      <c r="CR17" s="806"/>
      <c r="CS17" s="807"/>
      <c r="CT17" s="807"/>
      <c r="CU17" s="807"/>
      <c r="CV17" s="808"/>
      <c r="CW17" s="806"/>
      <c r="CX17" s="807"/>
      <c r="CY17" s="807"/>
      <c r="CZ17" s="807"/>
      <c r="DA17" s="808"/>
      <c r="DB17" s="806"/>
      <c r="DC17" s="807"/>
      <c r="DD17" s="807"/>
      <c r="DE17" s="807"/>
      <c r="DF17" s="808"/>
      <c r="DG17" s="806"/>
      <c r="DH17" s="807"/>
      <c r="DI17" s="807"/>
      <c r="DJ17" s="807"/>
      <c r="DK17" s="808"/>
      <c r="DL17" s="806"/>
      <c r="DM17" s="807"/>
      <c r="DN17" s="807"/>
      <c r="DO17" s="807"/>
      <c r="DP17" s="808"/>
      <c r="DQ17" s="806"/>
      <c r="DR17" s="807"/>
      <c r="DS17" s="807"/>
      <c r="DT17" s="807"/>
      <c r="DU17" s="808"/>
      <c r="DV17" s="803"/>
      <c r="DW17" s="804"/>
      <c r="DX17" s="804"/>
      <c r="DY17" s="804"/>
      <c r="DZ17" s="809"/>
      <c r="EA17" s="230"/>
    </row>
    <row r="18" spans="1:131" s="231" customFormat="1" ht="26.25" customHeight="1" x14ac:dyDescent="0.15">
      <c r="A18" s="234">
        <v>12</v>
      </c>
      <c r="B18" s="810"/>
      <c r="C18" s="811"/>
      <c r="D18" s="811"/>
      <c r="E18" s="811"/>
      <c r="F18" s="811"/>
      <c r="G18" s="811"/>
      <c r="H18" s="811"/>
      <c r="I18" s="811"/>
      <c r="J18" s="811"/>
      <c r="K18" s="811"/>
      <c r="L18" s="811"/>
      <c r="M18" s="811"/>
      <c r="N18" s="811"/>
      <c r="O18" s="811"/>
      <c r="P18" s="812"/>
      <c r="Q18" s="813"/>
      <c r="R18" s="814"/>
      <c r="S18" s="814"/>
      <c r="T18" s="814"/>
      <c r="U18" s="814"/>
      <c r="V18" s="814"/>
      <c r="W18" s="814"/>
      <c r="X18" s="814"/>
      <c r="Y18" s="814"/>
      <c r="Z18" s="814"/>
      <c r="AA18" s="814"/>
      <c r="AB18" s="814"/>
      <c r="AC18" s="814"/>
      <c r="AD18" s="814"/>
      <c r="AE18" s="815"/>
      <c r="AF18" s="816"/>
      <c r="AG18" s="817"/>
      <c r="AH18" s="817"/>
      <c r="AI18" s="817"/>
      <c r="AJ18" s="818"/>
      <c r="AK18" s="799"/>
      <c r="AL18" s="800"/>
      <c r="AM18" s="800"/>
      <c r="AN18" s="800"/>
      <c r="AO18" s="800"/>
      <c r="AP18" s="800"/>
      <c r="AQ18" s="800"/>
      <c r="AR18" s="800"/>
      <c r="AS18" s="800"/>
      <c r="AT18" s="800"/>
      <c r="AU18" s="801"/>
      <c r="AV18" s="801"/>
      <c r="AW18" s="801"/>
      <c r="AX18" s="801"/>
      <c r="AY18" s="802"/>
      <c r="AZ18" s="228"/>
      <c r="BA18" s="228"/>
      <c r="BB18" s="228"/>
      <c r="BC18" s="228"/>
      <c r="BD18" s="228"/>
      <c r="BE18" s="229"/>
      <c r="BF18" s="229"/>
      <c r="BG18" s="229"/>
      <c r="BH18" s="229"/>
      <c r="BI18" s="229"/>
      <c r="BJ18" s="229"/>
      <c r="BK18" s="229"/>
      <c r="BL18" s="229"/>
      <c r="BM18" s="229"/>
      <c r="BN18" s="229"/>
      <c r="BO18" s="229"/>
      <c r="BP18" s="229"/>
      <c r="BQ18" s="234">
        <v>12</v>
      </c>
      <c r="BR18" s="235"/>
      <c r="BS18" s="803"/>
      <c r="BT18" s="804"/>
      <c r="BU18" s="804"/>
      <c r="BV18" s="804"/>
      <c r="BW18" s="804"/>
      <c r="BX18" s="804"/>
      <c r="BY18" s="804"/>
      <c r="BZ18" s="804"/>
      <c r="CA18" s="804"/>
      <c r="CB18" s="804"/>
      <c r="CC18" s="804"/>
      <c r="CD18" s="804"/>
      <c r="CE18" s="804"/>
      <c r="CF18" s="804"/>
      <c r="CG18" s="805"/>
      <c r="CH18" s="806"/>
      <c r="CI18" s="807"/>
      <c r="CJ18" s="807"/>
      <c r="CK18" s="807"/>
      <c r="CL18" s="808"/>
      <c r="CM18" s="806"/>
      <c r="CN18" s="807"/>
      <c r="CO18" s="807"/>
      <c r="CP18" s="807"/>
      <c r="CQ18" s="808"/>
      <c r="CR18" s="806"/>
      <c r="CS18" s="807"/>
      <c r="CT18" s="807"/>
      <c r="CU18" s="807"/>
      <c r="CV18" s="808"/>
      <c r="CW18" s="806"/>
      <c r="CX18" s="807"/>
      <c r="CY18" s="807"/>
      <c r="CZ18" s="807"/>
      <c r="DA18" s="808"/>
      <c r="DB18" s="806"/>
      <c r="DC18" s="807"/>
      <c r="DD18" s="807"/>
      <c r="DE18" s="807"/>
      <c r="DF18" s="808"/>
      <c r="DG18" s="806"/>
      <c r="DH18" s="807"/>
      <c r="DI18" s="807"/>
      <c r="DJ18" s="807"/>
      <c r="DK18" s="808"/>
      <c r="DL18" s="806"/>
      <c r="DM18" s="807"/>
      <c r="DN18" s="807"/>
      <c r="DO18" s="807"/>
      <c r="DP18" s="808"/>
      <c r="DQ18" s="806"/>
      <c r="DR18" s="807"/>
      <c r="DS18" s="807"/>
      <c r="DT18" s="807"/>
      <c r="DU18" s="808"/>
      <c r="DV18" s="803"/>
      <c r="DW18" s="804"/>
      <c r="DX18" s="804"/>
      <c r="DY18" s="804"/>
      <c r="DZ18" s="809"/>
      <c r="EA18" s="230"/>
    </row>
    <row r="19" spans="1:131" s="231" customFormat="1" ht="26.25" customHeight="1" x14ac:dyDescent="0.15">
      <c r="A19" s="234">
        <v>13</v>
      </c>
      <c r="B19" s="810"/>
      <c r="C19" s="811"/>
      <c r="D19" s="811"/>
      <c r="E19" s="811"/>
      <c r="F19" s="811"/>
      <c r="G19" s="811"/>
      <c r="H19" s="811"/>
      <c r="I19" s="811"/>
      <c r="J19" s="811"/>
      <c r="K19" s="811"/>
      <c r="L19" s="811"/>
      <c r="M19" s="811"/>
      <c r="N19" s="811"/>
      <c r="O19" s="811"/>
      <c r="P19" s="812"/>
      <c r="Q19" s="813"/>
      <c r="R19" s="814"/>
      <c r="S19" s="814"/>
      <c r="T19" s="814"/>
      <c r="U19" s="814"/>
      <c r="V19" s="814"/>
      <c r="W19" s="814"/>
      <c r="X19" s="814"/>
      <c r="Y19" s="814"/>
      <c r="Z19" s="814"/>
      <c r="AA19" s="814"/>
      <c r="AB19" s="814"/>
      <c r="AC19" s="814"/>
      <c r="AD19" s="814"/>
      <c r="AE19" s="815"/>
      <c r="AF19" s="816"/>
      <c r="AG19" s="817"/>
      <c r="AH19" s="817"/>
      <c r="AI19" s="817"/>
      <c r="AJ19" s="818"/>
      <c r="AK19" s="799"/>
      <c r="AL19" s="800"/>
      <c r="AM19" s="800"/>
      <c r="AN19" s="800"/>
      <c r="AO19" s="800"/>
      <c r="AP19" s="800"/>
      <c r="AQ19" s="800"/>
      <c r="AR19" s="800"/>
      <c r="AS19" s="800"/>
      <c r="AT19" s="800"/>
      <c r="AU19" s="801"/>
      <c r="AV19" s="801"/>
      <c r="AW19" s="801"/>
      <c r="AX19" s="801"/>
      <c r="AY19" s="802"/>
      <c r="AZ19" s="228"/>
      <c r="BA19" s="228"/>
      <c r="BB19" s="228"/>
      <c r="BC19" s="228"/>
      <c r="BD19" s="228"/>
      <c r="BE19" s="229"/>
      <c r="BF19" s="229"/>
      <c r="BG19" s="229"/>
      <c r="BH19" s="229"/>
      <c r="BI19" s="229"/>
      <c r="BJ19" s="229"/>
      <c r="BK19" s="229"/>
      <c r="BL19" s="229"/>
      <c r="BM19" s="229"/>
      <c r="BN19" s="229"/>
      <c r="BO19" s="229"/>
      <c r="BP19" s="229"/>
      <c r="BQ19" s="234">
        <v>13</v>
      </c>
      <c r="BR19" s="235"/>
      <c r="BS19" s="803"/>
      <c r="BT19" s="804"/>
      <c r="BU19" s="804"/>
      <c r="BV19" s="804"/>
      <c r="BW19" s="804"/>
      <c r="BX19" s="804"/>
      <c r="BY19" s="804"/>
      <c r="BZ19" s="804"/>
      <c r="CA19" s="804"/>
      <c r="CB19" s="804"/>
      <c r="CC19" s="804"/>
      <c r="CD19" s="804"/>
      <c r="CE19" s="804"/>
      <c r="CF19" s="804"/>
      <c r="CG19" s="805"/>
      <c r="CH19" s="806"/>
      <c r="CI19" s="807"/>
      <c r="CJ19" s="807"/>
      <c r="CK19" s="807"/>
      <c r="CL19" s="808"/>
      <c r="CM19" s="806"/>
      <c r="CN19" s="807"/>
      <c r="CO19" s="807"/>
      <c r="CP19" s="807"/>
      <c r="CQ19" s="808"/>
      <c r="CR19" s="806"/>
      <c r="CS19" s="807"/>
      <c r="CT19" s="807"/>
      <c r="CU19" s="807"/>
      <c r="CV19" s="808"/>
      <c r="CW19" s="806"/>
      <c r="CX19" s="807"/>
      <c r="CY19" s="807"/>
      <c r="CZ19" s="807"/>
      <c r="DA19" s="808"/>
      <c r="DB19" s="806"/>
      <c r="DC19" s="807"/>
      <c r="DD19" s="807"/>
      <c r="DE19" s="807"/>
      <c r="DF19" s="808"/>
      <c r="DG19" s="806"/>
      <c r="DH19" s="807"/>
      <c r="DI19" s="807"/>
      <c r="DJ19" s="807"/>
      <c r="DK19" s="808"/>
      <c r="DL19" s="806"/>
      <c r="DM19" s="807"/>
      <c r="DN19" s="807"/>
      <c r="DO19" s="807"/>
      <c r="DP19" s="808"/>
      <c r="DQ19" s="806"/>
      <c r="DR19" s="807"/>
      <c r="DS19" s="807"/>
      <c r="DT19" s="807"/>
      <c r="DU19" s="808"/>
      <c r="DV19" s="803"/>
      <c r="DW19" s="804"/>
      <c r="DX19" s="804"/>
      <c r="DY19" s="804"/>
      <c r="DZ19" s="809"/>
      <c r="EA19" s="230"/>
    </row>
    <row r="20" spans="1:131" s="231" customFormat="1" ht="26.25" customHeight="1" x14ac:dyDescent="0.15">
      <c r="A20" s="234">
        <v>14</v>
      </c>
      <c r="B20" s="810"/>
      <c r="C20" s="811"/>
      <c r="D20" s="811"/>
      <c r="E20" s="811"/>
      <c r="F20" s="811"/>
      <c r="G20" s="811"/>
      <c r="H20" s="811"/>
      <c r="I20" s="811"/>
      <c r="J20" s="811"/>
      <c r="K20" s="811"/>
      <c r="L20" s="811"/>
      <c r="M20" s="811"/>
      <c r="N20" s="811"/>
      <c r="O20" s="811"/>
      <c r="P20" s="812"/>
      <c r="Q20" s="813"/>
      <c r="R20" s="814"/>
      <c r="S20" s="814"/>
      <c r="T20" s="814"/>
      <c r="U20" s="814"/>
      <c r="V20" s="814"/>
      <c r="W20" s="814"/>
      <c r="X20" s="814"/>
      <c r="Y20" s="814"/>
      <c r="Z20" s="814"/>
      <c r="AA20" s="814"/>
      <c r="AB20" s="814"/>
      <c r="AC20" s="814"/>
      <c r="AD20" s="814"/>
      <c r="AE20" s="815"/>
      <c r="AF20" s="816"/>
      <c r="AG20" s="817"/>
      <c r="AH20" s="817"/>
      <c r="AI20" s="817"/>
      <c r="AJ20" s="818"/>
      <c r="AK20" s="799"/>
      <c r="AL20" s="800"/>
      <c r="AM20" s="800"/>
      <c r="AN20" s="800"/>
      <c r="AO20" s="800"/>
      <c r="AP20" s="800"/>
      <c r="AQ20" s="800"/>
      <c r="AR20" s="800"/>
      <c r="AS20" s="800"/>
      <c r="AT20" s="800"/>
      <c r="AU20" s="801"/>
      <c r="AV20" s="801"/>
      <c r="AW20" s="801"/>
      <c r="AX20" s="801"/>
      <c r="AY20" s="802"/>
      <c r="AZ20" s="228"/>
      <c r="BA20" s="228"/>
      <c r="BB20" s="228"/>
      <c r="BC20" s="228"/>
      <c r="BD20" s="228"/>
      <c r="BE20" s="229"/>
      <c r="BF20" s="229"/>
      <c r="BG20" s="229"/>
      <c r="BH20" s="229"/>
      <c r="BI20" s="229"/>
      <c r="BJ20" s="229"/>
      <c r="BK20" s="229"/>
      <c r="BL20" s="229"/>
      <c r="BM20" s="229"/>
      <c r="BN20" s="229"/>
      <c r="BO20" s="229"/>
      <c r="BP20" s="229"/>
      <c r="BQ20" s="234">
        <v>14</v>
      </c>
      <c r="BR20" s="235"/>
      <c r="BS20" s="803"/>
      <c r="BT20" s="804"/>
      <c r="BU20" s="804"/>
      <c r="BV20" s="804"/>
      <c r="BW20" s="804"/>
      <c r="BX20" s="804"/>
      <c r="BY20" s="804"/>
      <c r="BZ20" s="804"/>
      <c r="CA20" s="804"/>
      <c r="CB20" s="804"/>
      <c r="CC20" s="804"/>
      <c r="CD20" s="804"/>
      <c r="CE20" s="804"/>
      <c r="CF20" s="804"/>
      <c r="CG20" s="805"/>
      <c r="CH20" s="806"/>
      <c r="CI20" s="807"/>
      <c r="CJ20" s="807"/>
      <c r="CK20" s="807"/>
      <c r="CL20" s="808"/>
      <c r="CM20" s="806"/>
      <c r="CN20" s="807"/>
      <c r="CO20" s="807"/>
      <c r="CP20" s="807"/>
      <c r="CQ20" s="808"/>
      <c r="CR20" s="806"/>
      <c r="CS20" s="807"/>
      <c r="CT20" s="807"/>
      <c r="CU20" s="807"/>
      <c r="CV20" s="808"/>
      <c r="CW20" s="806"/>
      <c r="CX20" s="807"/>
      <c r="CY20" s="807"/>
      <c r="CZ20" s="807"/>
      <c r="DA20" s="808"/>
      <c r="DB20" s="806"/>
      <c r="DC20" s="807"/>
      <c r="DD20" s="807"/>
      <c r="DE20" s="807"/>
      <c r="DF20" s="808"/>
      <c r="DG20" s="806"/>
      <c r="DH20" s="807"/>
      <c r="DI20" s="807"/>
      <c r="DJ20" s="807"/>
      <c r="DK20" s="808"/>
      <c r="DL20" s="806"/>
      <c r="DM20" s="807"/>
      <c r="DN20" s="807"/>
      <c r="DO20" s="807"/>
      <c r="DP20" s="808"/>
      <c r="DQ20" s="806"/>
      <c r="DR20" s="807"/>
      <c r="DS20" s="807"/>
      <c r="DT20" s="807"/>
      <c r="DU20" s="808"/>
      <c r="DV20" s="803"/>
      <c r="DW20" s="804"/>
      <c r="DX20" s="804"/>
      <c r="DY20" s="804"/>
      <c r="DZ20" s="809"/>
      <c r="EA20" s="230"/>
    </row>
    <row r="21" spans="1:131" s="231" customFormat="1" ht="26.25" customHeight="1" thickBot="1" x14ac:dyDescent="0.2">
      <c r="A21" s="234">
        <v>15</v>
      </c>
      <c r="B21" s="810"/>
      <c r="C21" s="811"/>
      <c r="D21" s="811"/>
      <c r="E21" s="811"/>
      <c r="F21" s="811"/>
      <c r="G21" s="811"/>
      <c r="H21" s="811"/>
      <c r="I21" s="811"/>
      <c r="J21" s="811"/>
      <c r="K21" s="811"/>
      <c r="L21" s="811"/>
      <c r="M21" s="811"/>
      <c r="N21" s="811"/>
      <c r="O21" s="811"/>
      <c r="P21" s="812"/>
      <c r="Q21" s="813"/>
      <c r="R21" s="814"/>
      <c r="S21" s="814"/>
      <c r="T21" s="814"/>
      <c r="U21" s="814"/>
      <c r="V21" s="814"/>
      <c r="W21" s="814"/>
      <c r="X21" s="814"/>
      <c r="Y21" s="814"/>
      <c r="Z21" s="814"/>
      <c r="AA21" s="814"/>
      <c r="AB21" s="814"/>
      <c r="AC21" s="814"/>
      <c r="AD21" s="814"/>
      <c r="AE21" s="815"/>
      <c r="AF21" s="816"/>
      <c r="AG21" s="817"/>
      <c r="AH21" s="817"/>
      <c r="AI21" s="817"/>
      <c r="AJ21" s="818"/>
      <c r="AK21" s="799"/>
      <c r="AL21" s="800"/>
      <c r="AM21" s="800"/>
      <c r="AN21" s="800"/>
      <c r="AO21" s="800"/>
      <c r="AP21" s="800"/>
      <c r="AQ21" s="800"/>
      <c r="AR21" s="800"/>
      <c r="AS21" s="800"/>
      <c r="AT21" s="800"/>
      <c r="AU21" s="801"/>
      <c r="AV21" s="801"/>
      <c r="AW21" s="801"/>
      <c r="AX21" s="801"/>
      <c r="AY21" s="802"/>
      <c r="AZ21" s="228"/>
      <c r="BA21" s="228"/>
      <c r="BB21" s="228"/>
      <c r="BC21" s="228"/>
      <c r="BD21" s="228"/>
      <c r="BE21" s="229"/>
      <c r="BF21" s="229"/>
      <c r="BG21" s="229"/>
      <c r="BH21" s="229"/>
      <c r="BI21" s="229"/>
      <c r="BJ21" s="229"/>
      <c r="BK21" s="229"/>
      <c r="BL21" s="229"/>
      <c r="BM21" s="229"/>
      <c r="BN21" s="229"/>
      <c r="BO21" s="229"/>
      <c r="BP21" s="229"/>
      <c r="BQ21" s="234">
        <v>15</v>
      </c>
      <c r="BR21" s="235"/>
      <c r="BS21" s="803"/>
      <c r="BT21" s="804"/>
      <c r="BU21" s="804"/>
      <c r="BV21" s="804"/>
      <c r="BW21" s="804"/>
      <c r="BX21" s="804"/>
      <c r="BY21" s="804"/>
      <c r="BZ21" s="804"/>
      <c r="CA21" s="804"/>
      <c r="CB21" s="804"/>
      <c r="CC21" s="804"/>
      <c r="CD21" s="804"/>
      <c r="CE21" s="804"/>
      <c r="CF21" s="804"/>
      <c r="CG21" s="805"/>
      <c r="CH21" s="806"/>
      <c r="CI21" s="807"/>
      <c r="CJ21" s="807"/>
      <c r="CK21" s="807"/>
      <c r="CL21" s="808"/>
      <c r="CM21" s="806"/>
      <c r="CN21" s="807"/>
      <c r="CO21" s="807"/>
      <c r="CP21" s="807"/>
      <c r="CQ21" s="808"/>
      <c r="CR21" s="806"/>
      <c r="CS21" s="807"/>
      <c r="CT21" s="807"/>
      <c r="CU21" s="807"/>
      <c r="CV21" s="808"/>
      <c r="CW21" s="806"/>
      <c r="CX21" s="807"/>
      <c r="CY21" s="807"/>
      <c r="CZ21" s="807"/>
      <c r="DA21" s="808"/>
      <c r="DB21" s="806"/>
      <c r="DC21" s="807"/>
      <c r="DD21" s="807"/>
      <c r="DE21" s="807"/>
      <c r="DF21" s="808"/>
      <c r="DG21" s="806"/>
      <c r="DH21" s="807"/>
      <c r="DI21" s="807"/>
      <c r="DJ21" s="807"/>
      <c r="DK21" s="808"/>
      <c r="DL21" s="806"/>
      <c r="DM21" s="807"/>
      <c r="DN21" s="807"/>
      <c r="DO21" s="807"/>
      <c r="DP21" s="808"/>
      <c r="DQ21" s="806"/>
      <c r="DR21" s="807"/>
      <c r="DS21" s="807"/>
      <c r="DT21" s="807"/>
      <c r="DU21" s="808"/>
      <c r="DV21" s="803"/>
      <c r="DW21" s="804"/>
      <c r="DX21" s="804"/>
      <c r="DY21" s="804"/>
      <c r="DZ21" s="809"/>
      <c r="EA21" s="230"/>
    </row>
    <row r="22" spans="1:131" s="231" customFormat="1" ht="26.25" customHeight="1" x14ac:dyDescent="0.15">
      <c r="A22" s="234">
        <v>16</v>
      </c>
      <c r="B22" s="810"/>
      <c r="C22" s="811"/>
      <c r="D22" s="811"/>
      <c r="E22" s="811"/>
      <c r="F22" s="811"/>
      <c r="G22" s="811"/>
      <c r="H22" s="811"/>
      <c r="I22" s="811"/>
      <c r="J22" s="811"/>
      <c r="K22" s="811"/>
      <c r="L22" s="811"/>
      <c r="M22" s="811"/>
      <c r="N22" s="811"/>
      <c r="O22" s="811"/>
      <c r="P22" s="812"/>
      <c r="Q22" s="829"/>
      <c r="R22" s="830"/>
      <c r="S22" s="830"/>
      <c r="T22" s="830"/>
      <c r="U22" s="830"/>
      <c r="V22" s="830"/>
      <c r="W22" s="830"/>
      <c r="X22" s="830"/>
      <c r="Y22" s="830"/>
      <c r="Z22" s="830"/>
      <c r="AA22" s="830"/>
      <c r="AB22" s="830"/>
      <c r="AC22" s="830"/>
      <c r="AD22" s="830"/>
      <c r="AE22" s="831"/>
      <c r="AF22" s="816"/>
      <c r="AG22" s="817"/>
      <c r="AH22" s="817"/>
      <c r="AI22" s="817"/>
      <c r="AJ22" s="818"/>
      <c r="AK22" s="832"/>
      <c r="AL22" s="833"/>
      <c r="AM22" s="833"/>
      <c r="AN22" s="833"/>
      <c r="AO22" s="833"/>
      <c r="AP22" s="833"/>
      <c r="AQ22" s="833"/>
      <c r="AR22" s="833"/>
      <c r="AS22" s="833"/>
      <c r="AT22" s="833"/>
      <c r="AU22" s="834"/>
      <c r="AV22" s="834"/>
      <c r="AW22" s="834"/>
      <c r="AX22" s="834"/>
      <c r="AY22" s="835"/>
      <c r="AZ22" s="836" t="s">
        <v>390</v>
      </c>
      <c r="BA22" s="836"/>
      <c r="BB22" s="836"/>
      <c r="BC22" s="836"/>
      <c r="BD22" s="837"/>
      <c r="BE22" s="229"/>
      <c r="BF22" s="229"/>
      <c r="BG22" s="229"/>
      <c r="BH22" s="229"/>
      <c r="BI22" s="229"/>
      <c r="BJ22" s="229"/>
      <c r="BK22" s="229"/>
      <c r="BL22" s="229"/>
      <c r="BM22" s="229"/>
      <c r="BN22" s="229"/>
      <c r="BO22" s="229"/>
      <c r="BP22" s="229"/>
      <c r="BQ22" s="234">
        <v>16</v>
      </c>
      <c r="BR22" s="235"/>
      <c r="BS22" s="803"/>
      <c r="BT22" s="804"/>
      <c r="BU22" s="804"/>
      <c r="BV22" s="804"/>
      <c r="BW22" s="804"/>
      <c r="BX22" s="804"/>
      <c r="BY22" s="804"/>
      <c r="BZ22" s="804"/>
      <c r="CA22" s="804"/>
      <c r="CB22" s="804"/>
      <c r="CC22" s="804"/>
      <c r="CD22" s="804"/>
      <c r="CE22" s="804"/>
      <c r="CF22" s="804"/>
      <c r="CG22" s="805"/>
      <c r="CH22" s="806"/>
      <c r="CI22" s="807"/>
      <c r="CJ22" s="807"/>
      <c r="CK22" s="807"/>
      <c r="CL22" s="808"/>
      <c r="CM22" s="806"/>
      <c r="CN22" s="807"/>
      <c r="CO22" s="807"/>
      <c r="CP22" s="807"/>
      <c r="CQ22" s="808"/>
      <c r="CR22" s="806"/>
      <c r="CS22" s="807"/>
      <c r="CT22" s="807"/>
      <c r="CU22" s="807"/>
      <c r="CV22" s="808"/>
      <c r="CW22" s="806"/>
      <c r="CX22" s="807"/>
      <c r="CY22" s="807"/>
      <c r="CZ22" s="807"/>
      <c r="DA22" s="808"/>
      <c r="DB22" s="806"/>
      <c r="DC22" s="807"/>
      <c r="DD22" s="807"/>
      <c r="DE22" s="807"/>
      <c r="DF22" s="808"/>
      <c r="DG22" s="806"/>
      <c r="DH22" s="807"/>
      <c r="DI22" s="807"/>
      <c r="DJ22" s="807"/>
      <c r="DK22" s="808"/>
      <c r="DL22" s="806"/>
      <c r="DM22" s="807"/>
      <c r="DN22" s="807"/>
      <c r="DO22" s="807"/>
      <c r="DP22" s="808"/>
      <c r="DQ22" s="806"/>
      <c r="DR22" s="807"/>
      <c r="DS22" s="807"/>
      <c r="DT22" s="807"/>
      <c r="DU22" s="808"/>
      <c r="DV22" s="803"/>
      <c r="DW22" s="804"/>
      <c r="DX22" s="804"/>
      <c r="DY22" s="804"/>
      <c r="DZ22" s="809"/>
      <c r="EA22" s="230"/>
    </row>
    <row r="23" spans="1:131" s="231" customFormat="1" ht="26.25" customHeight="1" thickBot="1" x14ac:dyDescent="0.2">
      <c r="A23" s="236" t="s">
        <v>391</v>
      </c>
      <c r="B23" s="819" t="s">
        <v>392</v>
      </c>
      <c r="C23" s="820"/>
      <c r="D23" s="820"/>
      <c r="E23" s="820"/>
      <c r="F23" s="820"/>
      <c r="G23" s="820"/>
      <c r="H23" s="820"/>
      <c r="I23" s="820"/>
      <c r="J23" s="820"/>
      <c r="K23" s="820"/>
      <c r="L23" s="820"/>
      <c r="M23" s="820"/>
      <c r="N23" s="820"/>
      <c r="O23" s="820"/>
      <c r="P23" s="821"/>
      <c r="Q23" s="822">
        <v>24629</v>
      </c>
      <c r="R23" s="823"/>
      <c r="S23" s="823"/>
      <c r="T23" s="823"/>
      <c r="U23" s="823"/>
      <c r="V23" s="823">
        <v>23804</v>
      </c>
      <c r="W23" s="823"/>
      <c r="X23" s="823"/>
      <c r="Y23" s="823"/>
      <c r="Z23" s="823"/>
      <c r="AA23" s="823">
        <v>825</v>
      </c>
      <c r="AB23" s="823"/>
      <c r="AC23" s="823"/>
      <c r="AD23" s="823"/>
      <c r="AE23" s="824"/>
      <c r="AF23" s="825">
        <v>746</v>
      </c>
      <c r="AG23" s="823"/>
      <c r="AH23" s="823"/>
      <c r="AI23" s="823"/>
      <c r="AJ23" s="826"/>
      <c r="AK23" s="827"/>
      <c r="AL23" s="828"/>
      <c r="AM23" s="828"/>
      <c r="AN23" s="828"/>
      <c r="AO23" s="828"/>
      <c r="AP23" s="823">
        <v>26296</v>
      </c>
      <c r="AQ23" s="823"/>
      <c r="AR23" s="823"/>
      <c r="AS23" s="823"/>
      <c r="AT23" s="823"/>
      <c r="AU23" s="839"/>
      <c r="AV23" s="839"/>
      <c r="AW23" s="839"/>
      <c r="AX23" s="839"/>
      <c r="AY23" s="840"/>
      <c r="AZ23" s="841" t="s">
        <v>393</v>
      </c>
      <c r="BA23" s="842"/>
      <c r="BB23" s="842"/>
      <c r="BC23" s="842"/>
      <c r="BD23" s="843"/>
      <c r="BE23" s="229"/>
      <c r="BF23" s="229"/>
      <c r="BG23" s="229"/>
      <c r="BH23" s="229"/>
      <c r="BI23" s="229"/>
      <c r="BJ23" s="229"/>
      <c r="BK23" s="229"/>
      <c r="BL23" s="229"/>
      <c r="BM23" s="229"/>
      <c r="BN23" s="229"/>
      <c r="BO23" s="229"/>
      <c r="BP23" s="229"/>
      <c r="BQ23" s="234">
        <v>17</v>
      </c>
      <c r="BR23" s="235"/>
      <c r="BS23" s="803"/>
      <c r="BT23" s="804"/>
      <c r="BU23" s="804"/>
      <c r="BV23" s="804"/>
      <c r="BW23" s="804"/>
      <c r="BX23" s="804"/>
      <c r="BY23" s="804"/>
      <c r="BZ23" s="804"/>
      <c r="CA23" s="804"/>
      <c r="CB23" s="804"/>
      <c r="CC23" s="804"/>
      <c r="CD23" s="804"/>
      <c r="CE23" s="804"/>
      <c r="CF23" s="804"/>
      <c r="CG23" s="805"/>
      <c r="CH23" s="806"/>
      <c r="CI23" s="807"/>
      <c r="CJ23" s="807"/>
      <c r="CK23" s="807"/>
      <c r="CL23" s="808"/>
      <c r="CM23" s="806"/>
      <c r="CN23" s="807"/>
      <c r="CO23" s="807"/>
      <c r="CP23" s="807"/>
      <c r="CQ23" s="808"/>
      <c r="CR23" s="806"/>
      <c r="CS23" s="807"/>
      <c r="CT23" s="807"/>
      <c r="CU23" s="807"/>
      <c r="CV23" s="808"/>
      <c r="CW23" s="806"/>
      <c r="CX23" s="807"/>
      <c r="CY23" s="807"/>
      <c r="CZ23" s="807"/>
      <c r="DA23" s="808"/>
      <c r="DB23" s="806"/>
      <c r="DC23" s="807"/>
      <c r="DD23" s="807"/>
      <c r="DE23" s="807"/>
      <c r="DF23" s="808"/>
      <c r="DG23" s="806"/>
      <c r="DH23" s="807"/>
      <c r="DI23" s="807"/>
      <c r="DJ23" s="807"/>
      <c r="DK23" s="808"/>
      <c r="DL23" s="806"/>
      <c r="DM23" s="807"/>
      <c r="DN23" s="807"/>
      <c r="DO23" s="807"/>
      <c r="DP23" s="808"/>
      <c r="DQ23" s="806"/>
      <c r="DR23" s="807"/>
      <c r="DS23" s="807"/>
      <c r="DT23" s="807"/>
      <c r="DU23" s="808"/>
      <c r="DV23" s="803"/>
      <c r="DW23" s="804"/>
      <c r="DX23" s="804"/>
      <c r="DY23" s="804"/>
      <c r="DZ23" s="809"/>
      <c r="EA23" s="230"/>
    </row>
    <row r="24" spans="1:131" s="231" customFormat="1" ht="26.25" customHeight="1" x14ac:dyDescent="0.15">
      <c r="A24" s="838" t="s">
        <v>394</v>
      </c>
      <c r="B24" s="838"/>
      <c r="C24" s="838"/>
      <c r="D24" s="838"/>
      <c r="E24" s="838"/>
      <c r="F24" s="838"/>
      <c r="G24" s="838"/>
      <c r="H24" s="838"/>
      <c r="I24" s="838"/>
      <c r="J24" s="838"/>
      <c r="K24" s="838"/>
      <c r="L24" s="838"/>
      <c r="M24" s="838"/>
      <c r="N24" s="838"/>
      <c r="O24" s="838"/>
      <c r="P24" s="838"/>
      <c r="Q24" s="838"/>
      <c r="R24" s="838"/>
      <c r="S24" s="838"/>
      <c r="T24" s="838"/>
      <c r="U24" s="838"/>
      <c r="V24" s="838"/>
      <c r="W24" s="838"/>
      <c r="X24" s="838"/>
      <c r="Y24" s="838"/>
      <c r="Z24" s="838"/>
      <c r="AA24" s="838"/>
      <c r="AB24" s="838"/>
      <c r="AC24" s="838"/>
      <c r="AD24" s="838"/>
      <c r="AE24" s="838"/>
      <c r="AF24" s="838"/>
      <c r="AG24" s="838"/>
      <c r="AH24" s="838"/>
      <c r="AI24" s="838"/>
      <c r="AJ24" s="838"/>
      <c r="AK24" s="838"/>
      <c r="AL24" s="838"/>
      <c r="AM24" s="838"/>
      <c r="AN24" s="838"/>
      <c r="AO24" s="838"/>
      <c r="AP24" s="838"/>
      <c r="AQ24" s="838"/>
      <c r="AR24" s="838"/>
      <c r="AS24" s="838"/>
      <c r="AT24" s="838"/>
      <c r="AU24" s="838"/>
      <c r="AV24" s="838"/>
      <c r="AW24" s="838"/>
      <c r="AX24" s="838"/>
      <c r="AY24" s="838"/>
      <c r="AZ24" s="228"/>
      <c r="BA24" s="228"/>
      <c r="BB24" s="228"/>
      <c r="BC24" s="228"/>
      <c r="BD24" s="228"/>
      <c r="BE24" s="229"/>
      <c r="BF24" s="229"/>
      <c r="BG24" s="229"/>
      <c r="BH24" s="229"/>
      <c r="BI24" s="229"/>
      <c r="BJ24" s="229"/>
      <c r="BK24" s="229"/>
      <c r="BL24" s="229"/>
      <c r="BM24" s="229"/>
      <c r="BN24" s="229"/>
      <c r="BO24" s="229"/>
      <c r="BP24" s="229"/>
      <c r="BQ24" s="234">
        <v>18</v>
      </c>
      <c r="BR24" s="235"/>
      <c r="BS24" s="803"/>
      <c r="BT24" s="804"/>
      <c r="BU24" s="804"/>
      <c r="BV24" s="804"/>
      <c r="BW24" s="804"/>
      <c r="BX24" s="804"/>
      <c r="BY24" s="804"/>
      <c r="BZ24" s="804"/>
      <c r="CA24" s="804"/>
      <c r="CB24" s="804"/>
      <c r="CC24" s="804"/>
      <c r="CD24" s="804"/>
      <c r="CE24" s="804"/>
      <c r="CF24" s="804"/>
      <c r="CG24" s="805"/>
      <c r="CH24" s="806"/>
      <c r="CI24" s="807"/>
      <c r="CJ24" s="807"/>
      <c r="CK24" s="807"/>
      <c r="CL24" s="808"/>
      <c r="CM24" s="806"/>
      <c r="CN24" s="807"/>
      <c r="CO24" s="807"/>
      <c r="CP24" s="807"/>
      <c r="CQ24" s="808"/>
      <c r="CR24" s="806"/>
      <c r="CS24" s="807"/>
      <c r="CT24" s="807"/>
      <c r="CU24" s="807"/>
      <c r="CV24" s="808"/>
      <c r="CW24" s="806"/>
      <c r="CX24" s="807"/>
      <c r="CY24" s="807"/>
      <c r="CZ24" s="807"/>
      <c r="DA24" s="808"/>
      <c r="DB24" s="806"/>
      <c r="DC24" s="807"/>
      <c r="DD24" s="807"/>
      <c r="DE24" s="807"/>
      <c r="DF24" s="808"/>
      <c r="DG24" s="806"/>
      <c r="DH24" s="807"/>
      <c r="DI24" s="807"/>
      <c r="DJ24" s="807"/>
      <c r="DK24" s="808"/>
      <c r="DL24" s="806"/>
      <c r="DM24" s="807"/>
      <c r="DN24" s="807"/>
      <c r="DO24" s="807"/>
      <c r="DP24" s="808"/>
      <c r="DQ24" s="806"/>
      <c r="DR24" s="807"/>
      <c r="DS24" s="807"/>
      <c r="DT24" s="807"/>
      <c r="DU24" s="808"/>
      <c r="DV24" s="803"/>
      <c r="DW24" s="804"/>
      <c r="DX24" s="804"/>
      <c r="DY24" s="804"/>
      <c r="DZ24" s="809"/>
      <c r="EA24" s="230"/>
    </row>
    <row r="25" spans="1:131" ht="26.25" customHeight="1" thickBot="1" x14ac:dyDescent="0.2">
      <c r="A25" s="755" t="s">
        <v>395</v>
      </c>
      <c r="B25" s="755"/>
      <c r="C25" s="755"/>
      <c r="D25" s="755"/>
      <c r="E25" s="755"/>
      <c r="F25" s="755"/>
      <c r="G25" s="755"/>
      <c r="H25" s="755"/>
      <c r="I25" s="755"/>
      <c r="J25" s="755"/>
      <c r="K25" s="755"/>
      <c r="L25" s="755"/>
      <c r="M25" s="755"/>
      <c r="N25" s="755"/>
      <c r="O25" s="755"/>
      <c r="P25" s="755"/>
      <c r="Q25" s="755"/>
      <c r="R25" s="755"/>
      <c r="S25" s="755"/>
      <c r="T25" s="755"/>
      <c r="U25" s="755"/>
      <c r="V25" s="755"/>
      <c r="W25" s="755"/>
      <c r="X25" s="755"/>
      <c r="Y25" s="755"/>
      <c r="Z25" s="755"/>
      <c r="AA25" s="755"/>
      <c r="AB25" s="755"/>
      <c r="AC25" s="755"/>
      <c r="AD25" s="755"/>
      <c r="AE25" s="755"/>
      <c r="AF25" s="755"/>
      <c r="AG25" s="755"/>
      <c r="AH25" s="755"/>
      <c r="AI25" s="755"/>
      <c r="AJ25" s="755"/>
      <c r="AK25" s="755"/>
      <c r="AL25" s="755"/>
      <c r="AM25" s="755"/>
      <c r="AN25" s="755"/>
      <c r="AO25" s="755"/>
      <c r="AP25" s="755"/>
      <c r="AQ25" s="755"/>
      <c r="AR25" s="755"/>
      <c r="AS25" s="755"/>
      <c r="AT25" s="755"/>
      <c r="AU25" s="755"/>
      <c r="AV25" s="755"/>
      <c r="AW25" s="755"/>
      <c r="AX25" s="755"/>
      <c r="AY25" s="755"/>
      <c r="AZ25" s="755"/>
      <c r="BA25" s="755"/>
      <c r="BB25" s="755"/>
      <c r="BC25" s="755"/>
      <c r="BD25" s="755"/>
      <c r="BE25" s="755"/>
      <c r="BF25" s="755"/>
      <c r="BG25" s="755"/>
      <c r="BH25" s="755"/>
      <c r="BI25" s="755"/>
      <c r="BJ25" s="228"/>
      <c r="BK25" s="228"/>
      <c r="BL25" s="228"/>
      <c r="BM25" s="228"/>
      <c r="BN25" s="228"/>
      <c r="BO25" s="237"/>
      <c r="BP25" s="237"/>
      <c r="BQ25" s="234">
        <v>19</v>
      </c>
      <c r="BR25" s="235"/>
      <c r="BS25" s="803"/>
      <c r="BT25" s="804"/>
      <c r="BU25" s="804"/>
      <c r="BV25" s="804"/>
      <c r="BW25" s="804"/>
      <c r="BX25" s="804"/>
      <c r="BY25" s="804"/>
      <c r="BZ25" s="804"/>
      <c r="CA25" s="804"/>
      <c r="CB25" s="804"/>
      <c r="CC25" s="804"/>
      <c r="CD25" s="804"/>
      <c r="CE25" s="804"/>
      <c r="CF25" s="804"/>
      <c r="CG25" s="805"/>
      <c r="CH25" s="806"/>
      <c r="CI25" s="807"/>
      <c r="CJ25" s="807"/>
      <c r="CK25" s="807"/>
      <c r="CL25" s="808"/>
      <c r="CM25" s="806"/>
      <c r="CN25" s="807"/>
      <c r="CO25" s="807"/>
      <c r="CP25" s="807"/>
      <c r="CQ25" s="808"/>
      <c r="CR25" s="806"/>
      <c r="CS25" s="807"/>
      <c r="CT25" s="807"/>
      <c r="CU25" s="807"/>
      <c r="CV25" s="808"/>
      <c r="CW25" s="806"/>
      <c r="CX25" s="807"/>
      <c r="CY25" s="807"/>
      <c r="CZ25" s="807"/>
      <c r="DA25" s="808"/>
      <c r="DB25" s="806"/>
      <c r="DC25" s="807"/>
      <c r="DD25" s="807"/>
      <c r="DE25" s="807"/>
      <c r="DF25" s="808"/>
      <c r="DG25" s="806"/>
      <c r="DH25" s="807"/>
      <c r="DI25" s="807"/>
      <c r="DJ25" s="807"/>
      <c r="DK25" s="808"/>
      <c r="DL25" s="806"/>
      <c r="DM25" s="807"/>
      <c r="DN25" s="807"/>
      <c r="DO25" s="807"/>
      <c r="DP25" s="808"/>
      <c r="DQ25" s="806"/>
      <c r="DR25" s="807"/>
      <c r="DS25" s="807"/>
      <c r="DT25" s="807"/>
      <c r="DU25" s="808"/>
      <c r="DV25" s="803"/>
      <c r="DW25" s="804"/>
      <c r="DX25" s="804"/>
      <c r="DY25" s="804"/>
      <c r="DZ25" s="809"/>
      <c r="EA25" s="226"/>
    </row>
    <row r="26" spans="1:131" ht="26.25" customHeight="1" x14ac:dyDescent="0.15">
      <c r="A26" s="757" t="s">
        <v>371</v>
      </c>
      <c r="B26" s="758"/>
      <c r="C26" s="758"/>
      <c r="D26" s="758"/>
      <c r="E26" s="758"/>
      <c r="F26" s="758"/>
      <c r="G26" s="758"/>
      <c r="H26" s="758"/>
      <c r="I26" s="758"/>
      <c r="J26" s="758"/>
      <c r="K26" s="758"/>
      <c r="L26" s="758"/>
      <c r="M26" s="758"/>
      <c r="N26" s="758"/>
      <c r="O26" s="758"/>
      <c r="P26" s="759"/>
      <c r="Q26" s="763" t="s">
        <v>396</v>
      </c>
      <c r="R26" s="764"/>
      <c r="S26" s="764"/>
      <c r="T26" s="764"/>
      <c r="U26" s="765"/>
      <c r="V26" s="763" t="s">
        <v>397</v>
      </c>
      <c r="W26" s="764"/>
      <c r="X26" s="764"/>
      <c r="Y26" s="764"/>
      <c r="Z26" s="765"/>
      <c r="AA26" s="763" t="s">
        <v>398</v>
      </c>
      <c r="AB26" s="764"/>
      <c r="AC26" s="764"/>
      <c r="AD26" s="764"/>
      <c r="AE26" s="764"/>
      <c r="AF26" s="844" t="s">
        <v>399</v>
      </c>
      <c r="AG26" s="845"/>
      <c r="AH26" s="845"/>
      <c r="AI26" s="845"/>
      <c r="AJ26" s="846"/>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378</v>
      </c>
      <c r="BF26" s="764"/>
      <c r="BG26" s="764"/>
      <c r="BH26" s="764"/>
      <c r="BI26" s="770"/>
      <c r="BJ26" s="228"/>
      <c r="BK26" s="228"/>
      <c r="BL26" s="228"/>
      <c r="BM26" s="228"/>
      <c r="BN26" s="228"/>
      <c r="BO26" s="237"/>
      <c r="BP26" s="237"/>
      <c r="BQ26" s="234">
        <v>20</v>
      </c>
      <c r="BR26" s="235"/>
      <c r="BS26" s="803"/>
      <c r="BT26" s="804"/>
      <c r="BU26" s="804"/>
      <c r="BV26" s="804"/>
      <c r="BW26" s="804"/>
      <c r="BX26" s="804"/>
      <c r="BY26" s="804"/>
      <c r="BZ26" s="804"/>
      <c r="CA26" s="804"/>
      <c r="CB26" s="804"/>
      <c r="CC26" s="804"/>
      <c r="CD26" s="804"/>
      <c r="CE26" s="804"/>
      <c r="CF26" s="804"/>
      <c r="CG26" s="805"/>
      <c r="CH26" s="806"/>
      <c r="CI26" s="807"/>
      <c r="CJ26" s="807"/>
      <c r="CK26" s="807"/>
      <c r="CL26" s="808"/>
      <c r="CM26" s="806"/>
      <c r="CN26" s="807"/>
      <c r="CO26" s="807"/>
      <c r="CP26" s="807"/>
      <c r="CQ26" s="808"/>
      <c r="CR26" s="806"/>
      <c r="CS26" s="807"/>
      <c r="CT26" s="807"/>
      <c r="CU26" s="807"/>
      <c r="CV26" s="808"/>
      <c r="CW26" s="806"/>
      <c r="CX26" s="807"/>
      <c r="CY26" s="807"/>
      <c r="CZ26" s="807"/>
      <c r="DA26" s="808"/>
      <c r="DB26" s="806"/>
      <c r="DC26" s="807"/>
      <c r="DD26" s="807"/>
      <c r="DE26" s="807"/>
      <c r="DF26" s="808"/>
      <c r="DG26" s="806"/>
      <c r="DH26" s="807"/>
      <c r="DI26" s="807"/>
      <c r="DJ26" s="807"/>
      <c r="DK26" s="808"/>
      <c r="DL26" s="806"/>
      <c r="DM26" s="807"/>
      <c r="DN26" s="807"/>
      <c r="DO26" s="807"/>
      <c r="DP26" s="808"/>
      <c r="DQ26" s="806"/>
      <c r="DR26" s="807"/>
      <c r="DS26" s="807"/>
      <c r="DT26" s="807"/>
      <c r="DU26" s="808"/>
      <c r="DV26" s="803"/>
      <c r="DW26" s="804"/>
      <c r="DX26" s="804"/>
      <c r="DY26" s="804"/>
      <c r="DZ26" s="809"/>
      <c r="EA26" s="226"/>
    </row>
    <row r="27" spans="1:131" ht="26.25" customHeight="1" thickBot="1" x14ac:dyDescent="0.2">
      <c r="A27" s="760"/>
      <c r="B27" s="761"/>
      <c r="C27" s="761"/>
      <c r="D27" s="761"/>
      <c r="E27" s="761"/>
      <c r="F27" s="761"/>
      <c r="G27" s="761"/>
      <c r="H27" s="761"/>
      <c r="I27" s="761"/>
      <c r="J27" s="761"/>
      <c r="K27" s="761"/>
      <c r="L27" s="761"/>
      <c r="M27" s="761"/>
      <c r="N27" s="761"/>
      <c r="O27" s="761"/>
      <c r="P27" s="762"/>
      <c r="Q27" s="766"/>
      <c r="R27" s="767"/>
      <c r="S27" s="767"/>
      <c r="T27" s="767"/>
      <c r="U27" s="768"/>
      <c r="V27" s="766"/>
      <c r="W27" s="767"/>
      <c r="X27" s="767"/>
      <c r="Y27" s="767"/>
      <c r="Z27" s="768"/>
      <c r="AA27" s="766"/>
      <c r="AB27" s="767"/>
      <c r="AC27" s="767"/>
      <c r="AD27" s="767"/>
      <c r="AE27" s="767"/>
      <c r="AF27" s="847"/>
      <c r="AG27" s="848"/>
      <c r="AH27" s="848"/>
      <c r="AI27" s="848"/>
      <c r="AJ27" s="849"/>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2"/>
      <c r="BJ27" s="228"/>
      <c r="BK27" s="228"/>
      <c r="BL27" s="228"/>
      <c r="BM27" s="228"/>
      <c r="BN27" s="228"/>
      <c r="BO27" s="237"/>
      <c r="BP27" s="237"/>
      <c r="BQ27" s="234">
        <v>21</v>
      </c>
      <c r="BR27" s="235"/>
      <c r="BS27" s="803"/>
      <c r="BT27" s="804"/>
      <c r="BU27" s="804"/>
      <c r="BV27" s="804"/>
      <c r="BW27" s="804"/>
      <c r="BX27" s="804"/>
      <c r="BY27" s="804"/>
      <c r="BZ27" s="804"/>
      <c r="CA27" s="804"/>
      <c r="CB27" s="804"/>
      <c r="CC27" s="804"/>
      <c r="CD27" s="804"/>
      <c r="CE27" s="804"/>
      <c r="CF27" s="804"/>
      <c r="CG27" s="805"/>
      <c r="CH27" s="806"/>
      <c r="CI27" s="807"/>
      <c r="CJ27" s="807"/>
      <c r="CK27" s="807"/>
      <c r="CL27" s="808"/>
      <c r="CM27" s="806"/>
      <c r="CN27" s="807"/>
      <c r="CO27" s="807"/>
      <c r="CP27" s="807"/>
      <c r="CQ27" s="808"/>
      <c r="CR27" s="806"/>
      <c r="CS27" s="807"/>
      <c r="CT27" s="807"/>
      <c r="CU27" s="807"/>
      <c r="CV27" s="808"/>
      <c r="CW27" s="806"/>
      <c r="CX27" s="807"/>
      <c r="CY27" s="807"/>
      <c r="CZ27" s="807"/>
      <c r="DA27" s="808"/>
      <c r="DB27" s="806"/>
      <c r="DC27" s="807"/>
      <c r="DD27" s="807"/>
      <c r="DE27" s="807"/>
      <c r="DF27" s="808"/>
      <c r="DG27" s="806"/>
      <c r="DH27" s="807"/>
      <c r="DI27" s="807"/>
      <c r="DJ27" s="807"/>
      <c r="DK27" s="808"/>
      <c r="DL27" s="806"/>
      <c r="DM27" s="807"/>
      <c r="DN27" s="807"/>
      <c r="DO27" s="807"/>
      <c r="DP27" s="808"/>
      <c r="DQ27" s="806"/>
      <c r="DR27" s="807"/>
      <c r="DS27" s="807"/>
      <c r="DT27" s="807"/>
      <c r="DU27" s="808"/>
      <c r="DV27" s="803"/>
      <c r="DW27" s="804"/>
      <c r="DX27" s="804"/>
      <c r="DY27" s="804"/>
      <c r="DZ27" s="809"/>
      <c r="EA27" s="226"/>
    </row>
    <row r="28" spans="1:131" ht="26.25" customHeight="1" thickTop="1" x14ac:dyDescent="0.15">
      <c r="A28" s="238">
        <v>1</v>
      </c>
      <c r="B28" s="779" t="s">
        <v>404</v>
      </c>
      <c r="C28" s="780"/>
      <c r="D28" s="780"/>
      <c r="E28" s="780"/>
      <c r="F28" s="780"/>
      <c r="G28" s="780"/>
      <c r="H28" s="780"/>
      <c r="I28" s="780"/>
      <c r="J28" s="780"/>
      <c r="K28" s="780"/>
      <c r="L28" s="780"/>
      <c r="M28" s="780"/>
      <c r="N28" s="780"/>
      <c r="O28" s="780"/>
      <c r="P28" s="781"/>
      <c r="Q28" s="852">
        <v>3659</v>
      </c>
      <c r="R28" s="853"/>
      <c r="S28" s="853"/>
      <c r="T28" s="853"/>
      <c r="U28" s="853"/>
      <c r="V28" s="853">
        <v>3648</v>
      </c>
      <c r="W28" s="853"/>
      <c r="X28" s="853"/>
      <c r="Y28" s="853"/>
      <c r="Z28" s="853"/>
      <c r="AA28" s="853">
        <v>11</v>
      </c>
      <c r="AB28" s="853"/>
      <c r="AC28" s="853"/>
      <c r="AD28" s="853"/>
      <c r="AE28" s="854"/>
      <c r="AF28" s="855">
        <v>11</v>
      </c>
      <c r="AG28" s="853"/>
      <c r="AH28" s="853"/>
      <c r="AI28" s="853"/>
      <c r="AJ28" s="856"/>
      <c r="AK28" s="857">
        <v>405</v>
      </c>
      <c r="AL28" s="858"/>
      <c r="AM28" s="858"/>
      <c r="AN28" s="858"/>
      <c r="AO28" s="858"/>
      <c r="AP28" s="858" t="s">
        <v>590</v>
      </c>
      <c r="AQ28" s="858"/>
      <c r="AR28" s="858"/>
      <c r="AS28" s="858"/>
      <c r="AT28" s="858"/>
      <c r="AU28" s="858" t="s">
        <v>590</v>
      </c>
      <c r="AV28" s="858"/>
      <c r="AW28" s="858"/>
      <c r="AX28" s="858"/>
      <c r="AY28" s="858"/>
      <c r="AZ28" s="859"/>
      <c r="BA28" s="859"/>
      <c r="BB28" s="859"/>
      <c r="BC28" s="859"/>
      <c r="BD28" s="859"/>
      <c r="BE28" s="850"/>
      <c r="BF28" s="850"/>
      <c r="BG28" s="850"/>
      <c r="BH28" s="850"/>
      <c r="BI28" s="851"/>
      <c r="BJ28" s="228"/>
      <c r="BK28" s="228"/>
      <c r="BL28" s="228"/>
      <c r="BM28" s="228"/>
      <c r="BN28" s="228"/>
      <c r="BO28" s="237"/>
      <c r="BP28" s="237"/>
      <c r="BQ28" s="234">
        <v>22</v>
      </c>
      <c r="BR28" s="235"/>
      <c r="BS28" s="803"/>
      <c r="BT28" s="804"/>
      <c r="BU28" s="804"/>
      <c r="BV28" s="804"/>
      <c r="BW28" s="804"/>
      <c r="BX28" s="804"/>
      <c r="BY28" s="804"/>
      <c r="BZ28" s="804"/>
      <c r="CA28" s="804"/>
      <c r="CB28" s="804"/>
      <c r="CC28" s="804"/>
      <c r="CD28" s="804"/>
      <c r="CE28" s="804"/>
      <c r="CF28" s="804"/>
      <c r="CG28" s="805"/>
      <c r="CH28" s="806"/>
      <c r="CI28" s="807"/>
      <c r="CJ28" s="807"/>
      <c r="CK28" s="807"/>
      <c r="CL28" s="808"/>
      <c r="CM28" s="806"/>
      <c r="CN28" s="807"/>
      <c r="CO28" s="807"/>
      <c r="CP28" s="807"/>
      <c r="CQ28" s="808"/>
      <c r="CR28" s="806"/>
      <c r="CS28" s="807"/>
      <c r="CT28" s="807"/>
      <c r="CU28" s="807"/>
      <c r="CV28" s="808"/>
      <c r="CW28" s="806"/>
      <c r="CX28" s="807"/>
      <c r="CY28" s="807"/>
      <c r="CZ28" s="807"/>
      <c r="DA28" s="808"/>
      <c r="DB28" s="806"/>
      <c r="DC28" s="807"/>
      <c r="DD28" s="807"/>
      <c r="DE28" s="807"/>
      <c r="DF28" s="808"/>
      <c r="DG28" s="806"/>
      <c r="DH28" s="807"/>
      <c r="DI28" s="807"/>
      <c r="DJ28" s="807"/>
      <c r="DK28" s="808"/>
      <c r="DL28" s="806"/>
      <c r="DM28" s="807"/>
      <c r="DN28" s="807"/>
      <c r="DO28" s="807"/>
      <c r="DP28" s="808"/>
      <c r="DQ28" s="806"/>
      <c r="DR28" s="807"/>
      <c r="DS28" s="807"/>
      <c r="DT28" s="807"/>
      <c r="DU28" s="808"/>
      <c r="DV28" s="803"/>
      <c r="DW28" s="804"/>
      <c r="DX28" s="804"/>
      <c r="DY28" s="804"/>
      <c r="DZ28" s="809"/>
      <c r="EA28" s="226"/>
    </row>
    <row r="29" spans="1:131" ht="26.25" customHeight="1" x14ac:dyDescent="0.15">
      <c r="A29" s="238">
        <v>2</v>
      </c>
      <c r="B29" s="810" t="s">
        <v>405</v>
      </c>
      <c r="C29" s="811"/>
      <c r="D29" s="811"/>
      <c r="E29" s="811"/>
      <c r="F29" s="811"/>
      <c r="G29" s="811"/>
      <c r="H29" s="811"/>
      <c r="I29" s="811"/>
      <c r="J29" s="811"/>
      <c r="K29" s="811"/>
      <c r="L29" s="811"/>
      <c r="M29" s="811"/>
      <c r="N29" s="811"/>
      <c r="O29" s="811"/>
      <c r="P29" s="812"/>
      <c r="Q29" s="813">
        <v>3781</v>
      </c>
      <c r="R29" s="814"/>
      <c r="S29" s="814"/>
      <c r="T29" s="814"/>
      <c r="U29" s="814"/>
      <c r="V29" s="814">
        <v>3606</v>
      </c>
      <c r="W29" s="814"/>
      <c r="X29" s="814"/>
      <c r="Y29" s="814"/>
      <c r="Z29" s="814"/>
      <c r="AA29" s="814">
        <v>175</v>
      </c>
      <c r="AB29" s="814"/>
      <c r="AC29" s="814"/>
      <c r="AD29" s="814"/>
      <c r="AE29" s="815"/>
      <c r="AF29" s="816">
        <v>175</v>
      </c>
      <c r="AG29" s="817"/>
      <c r="AH29" s="817"/>
      <c r="AI29" s="817"/>
      <c r="AJ29" s="818"/>
      <c r="AK29" s="864">
        <v>569</v>
      </c>
      <c r="AL29" s="860"/>
      <c r="AM29" s="860"/>
      <c r="AN29" s="860"/>
      <c r="AO29" s="860"/>
      <c r="AP29" s="860" t="s">
        <v>590</v>
      </c>
      <c r="AQ29" s="860"/>
      <c r="AR29" s="860"/>
      <c r="AS29" s="860"/>
      <c r="AT29" s="860"/>
      <c r="AU29" s="860" t="s">
        <v>590</v>
      </c>
      <c r="AV29" s="860"/>
      <c r="AW29" s="860"/>
      <c r="AX29" s="860"/>
      <c r="AY29" s="860"/>
      <c r="AZ29" s="861"/>
      <c r="BA29" s="861"/>
      <c r="BB29" s="861"/>
      <c r="BC29" s="861"/>
      <c r="BD29" s="861"/>
      <c r="BE29" s="862"/>
      <c r="BF29" s="862"/>
      <c r="BG29" s="862"/>
      <c r="BH29" s="862"/>
      <c r="BI29" s="863"/>
      <c r="BJ29" s="228"/>
      <c r="BK29" s="228"/>
      <c r="BL29" s="228"/>
      <c r="BM29" s="228"/>
      <c r="BN29" s="228"/>
      <c r="BO29" s="237"/>
      <c r="BP29" s="237"/>
      <c r="BQ29" s="234">
        <v>23</v>
      </c>
      <c r="BR29" s="235"/>
      <c r="BS29" s="803"/>
      <c r="BT29" s="804"/>
      <c r="BU29" s="804"/>
      <c r="BV29" s="804"/>
      <c r="BW29" s="804"/>
      <c r="BX29" s="804"/>
      <c r="BY29" s="804"/>
      <c r="BZ29" s="804"/>
      <c r="CA29" s="804"/>
      <c r="CB29" s="804"/>
      <c r="CC29" s="804"/>
      <c r="CD29" s="804"/>
      <c r="CE29" s="804"/>
      <c r="CF29" s="804"/>
      <c r="CG29" s="805"/>
      <c r="CH29" s="806"/>
      <c r="CI29" s="807"/>
      <c r="CJ29" s="807"/>
      <c r="CK29" s="807"/>
      <c r="CL29" s="808"/>
      <c r="CM29" s="806"/>
      <c r="CN29" s="807"/>
      <c r="CO29" s="807"/>
      <c r="CP29" s="807"/>
      <c r="CQ29" s="808"/>
      <c r="CR29" s="806"/>
      <c r="CS29" s="807"/>
      <c r="CT29" s="807"/>
      <c r="CU29" s="807"/>
      <c r="CV29" s="808"/>
      <c r="CW29" s="806"/>
      <c r="CX29" s="807"/>
      <c r="CY29" s="807"/>
      <c r="CZ29" s="807"/>
      <c r="DA29" s="808"/>
      <c r="DB29" s="806"/>
      <c r="DC29" s="807"/>
      <c r="DD29" s="807"/>
      <c r="DE29" s="807"/>
      <c r="DF29" s="808"/>
      <c r="DG29" s="806"/>
      <c r="DH29" s="807"/>
      <c r="DI29" s="807"/>
      <c r="DJ29" s="807"/>
      <c r="DK29" s="808"/>
      <c r="DL29" s="806"/>
      <c r="DM29" s="807"/>
      <c r="DN29" s="807"/>
      <c r="DO29" s="807"/>
      <c r="DP29" s="808"/>
      <c r="DQ29" s="806"/>
      <c r="DR29" s="807"/>
      <c r="DS29" s="807"/>
      <c r="DT29" s="807"/>
      <c r="DU29" s="808"/>
      <c r="DV29" s="803"/>
      <c r="DW29" s="804"/>
      <c r="DX29" s="804"/>
      <c r="DY29" s="804"/>
      <c r="DZ29" s="809"/>
      <c r="EA29" s="226"/>
    </row>
    <row r="30" spans="1:131" ht="26.25" customHeight="1" x14ac:dyDescent="0.15">
      <c r="A30" s="238">
        <v>3</v>
      </c>
      <c r="B30" s="810" t="s">
        <v>406</v>
      </c>
      <c r="C30" s="811"/>
      <c r="D30" s="811"/>
      <c r="E30" s="811"/>
      <c r="F30" s="811"/>
      <c r="G30" s="811"/>
      <c r="H30" s="811"/>
      <c r="I30" s="811"/>
      <c r="J30" s="811"/>
      <c r="K30" s="811"/>
      <c r="L30" s="811"/>
      <c r="M30" s="811"/>
      <c r="N30" s="811"/>
      <c r="O30" s="811"/>
      <c r="P30" s="812"/>
      <c r="Q30" s="813">
        <v>360</v>
      </c>
      <c r="R30" s="814"/>
      <c r="S30" s="814"/>
      <c r="T30" s="814"/>
      <c r="U30" s="814"/>
      <c r="V30" s="814">
        <v>356</v>
      </c>
      <c r="W30" s="814"/>
      <c r="X30" s="814"/>
      <c r="Y30" s="814"/>
      <c r="Z30" s="814"/>
      <c r="AA30" s="814">
        <v>4</v>
      </c>
      <c r="AB30" s="814"/>
      <c r="AC30" s="814"/>
      <c r="AD30" s="814"/>
      <c r="AE30" s="815"/>
      <c r="AF30" s="816">
        <v>4</v>
      </c>
      <c r="AG30" s="817"/>
      <c r="AH30" s="817"/>
      <c r="AI30" s="817"/>
      <c r="AJ30" s="818"/>
      <c r="AK30" s="864">
        <v>122</v>
      </c>
      <c r="AL30" s="860"/>
      <c r="AM30" s="860"/>
      <c r="AN30" s="860"/>
      <c r="AO30" s="860"/>
      <c r="AP30" s="860" t="s">
        <v>590</v>
      </c>
      <c r="AQ30" s="860"/>
      <c r="AR30" s="860"/>
      <c r="AS30" s="860"/>
      <c r="AT30" s="860"/>
      <c r="AU30" s="860" t="s">
        <v>590</v>
      </c>
      <c r="AV30" s="860"/>
      <c r="AW30" s="860"/>
      <c r="AX30" s="860"/>
      <c r="AY30" s="860"/>
      <c r="AZ30" s="861"/>
      <c r="BA30" s="861"/>
      <c r="BB30" s="861"/>
      <c r="BC30" s="861"/>
      <c r="BD30" s="861"/>
      <c r="BE30" s="862"/>
      <c r="BF30" s="862"/>
      <c r="BG30" s="862"/>
      <c r="BH30" s="862"/>
      <c r="BI30" s="863"/>
      <c r="BJ30" s="228"/>
      <c r="BK30" s="228"/>
      <c r="BL30" s="228"/>
      <c r="BM30" s="228"/>
      <c r="BN30" s="228"/>
      <c r="BO30" s="237"/>
      <c r="BP30" s="237"/>
      <c r="BQ30" s="234">
        <v>24</v>
      </c>
      <c r="BR30" s="235"/>
      <c r="BS30" s="803"/>
      <c r="BT30" s="804"/>
      <c r="BU30" s="804"/>
      <c r="BV30" s="804"/>
      <c r="BW30" s="804"/>
      <c r="BX30" s="804"/>
      <c r="BY30" s="804"/>
      <c r="BZ30" s="804"/>
      <c r="CA30" s="804"/>
      <c r="CB30" s="804"/>
      <c r="CC30" s="804"/>
      <c r="CD30" s="804"/>
      <c r="CE30" s="804"/>
      <c r="CF30" s="804"/>
      <c r="CG30" s="805"/>
      <c r="CH30" s="806"/>
      <c r="CI30" s="807"/>
      <c r="CJ30" s="807"/>
      <c r="CK30" s="807"/>
      <c r="CL30" s="808"/>
      <c r="CM30" s="806"/>
      <c r="CN30" s="807"/>
      <c r="CO30" s="807"/>
      <c r="CP30" s="807"/>
      <c r="CQ30" s="808"/>
      <c r="CR30" s="806"/>
      <c r="CS30" s="807"/>
      <c r="CT30" s="807"/>
      <c r="CU30" s="807"/>
      <c r="CV30" s="808"/>
      <c r="CW30" s="806"/>
      <c r="CX30" s="807"/>
      <c r="CY30" s="807"/>
      <c r="CZ30" s="807"/>
      <c r="DA30" s="808"/>
      <c r="DB30" s="806"/>
      <c r="DC30" s="807"/>
      <c r="DD30" s="807"/>
      <c r="DE30" s="807"/>
      <c r="DF30" s="808"/>
      <c r="DG30" s="806"/>
      <c r="DH30" s="807"/>
      <c r="DI30" s="807"/>
      <c r="DJ30" s="807"/>
      <c r="DK30" s="808"/>
      <c r="DL30" s="806"/>
      <c r="DM30" s="807"/>
      <c r="DN30" s="807"/>
      <c r="DO30" s="807"/>
      <c r="DP30" s="808"/>
      <c r="DQ30" s="806"/>
      <c r="DR30" s="807"/>
      <c r="DS30" s="807"/>
      <c r="DT30" s="807"/>
      <c r="DU30" s="808"/>
      <c r="DV30" s="803"/>
      <c r="DW30" s="804"/>
      <c r="DX30" s="804"/>
      <c r="DY30" s="804"/>
      <c r="DZ30" s="809"/>
      <c r="EA30" s="226"/>
    </row>
    <row r="31" spans="1:131" ht="26.25" customHeight="1" x14ac:dyDescent="0.15">
      <c r="A31" s="238">
        <v>4</v>
      </c>
      <c r="B31" s="810" t="s">
        <v>407</v>
      </c>
      <c r="C31" s="811"/>
      <c r="D31" s="811"/>
      <c r="E31" s="811"/>
      <c r="F31" s="811"/>
      <c r="G31" s="811"/>
      <c r="H31" s="811"/>
      <c r="I31" s="811"/>
      <c r="J31" s="811"/>
      <c r="K31" s="811"/>
      <c r="L31" s="811"/>
      <c r="M31" s="811"/>
      <c r="N31" s="811"/>
      <c r="O31" s="811"/>
      <c r="P31" s="812"/>
      <c r="Q31" s="813">
        <v>1131</v>
      </c>
      <c r="R31" s="814"/>
      <c r="S31" s="814"/>
      <c r="T31" s="814"/>
      <c r="U31" s="814"/>
      <c r="V31" s="814">
        <v>1202</v>
      </c>
      <c r="W31" s="814"/>
      <c r="X31" s="814"/>
      <c r="Y31" s="814"/>
      <c r="Z31" s="814"/>
      <c r="AA31" s="814">
        <v>-71</v>
      </c>
      <c r="AB31" s="814"/>
      <c r="AC31" s="814"/>
      <c r="AD31" s="814"/>
      <c r="AE31" s="815"/>
      <c r="AF31" s="816">
        <v>807</v>
      </c>
      <c r="AG31" s="817"/>
      <c r="AH31" s="817"/>
      <c r="AI31" s="817"/>
      <c r="AJ31" s="818"/>
      <c r="AK31" s="864">
        <v>130</v>
      </c>
      <c r="AL31" s="860"/>
      <c r="AM31" s="860"/>
      <c r="AN31" s="860"/>
      <c r="AO31" s="860"/>
      <c r="AP31" s="860">
        <v>2133</v>
      </c>
      <c r="AQ31" s="860"/>
      <c r="AR31" s="860"/>
      <c r="AS31" s="860"/>
      <c r="AT31" s="860"/>
      <c r="AU31" s="860">
        <v>1286</v>
      </c>
      <c r="AV31" s="860"/>
      <c r="AW31" s="860"/>
      <c r="AX31" s="860"/>
      <c r="AY31" s="860"/>
      <c r="AZ31" s="861"/>
      <c r="BA31" s="861"/>
      <c r="BB31" s="861"/>
      <c r="BC31" s="861"/>
      <c r="BD31" s="861"/>
      <c r="BE31" s="862" t="s">
        <v>408</v>
      </c>
      <c r="BF31" s="862"/>
      <c r="BG31" s="862"/>
      <c r="BH31" s="862"/>
      <c r="BI31" s="863"/>
      <c r="BJ31" s="228"/>
      <c r="BK31" s="228"/>
      <c r="BL31" s="228"/>
      <c r="BM31" s="228"/>
      <c r="BN31" s="228"/>
      <c r="BO31" s="237"/>
      <c r="BP31" s="237"/>
      <c r="BQ31" s="234">
        <v>25</v>
      </c>
      <c r="BR31" s="235"/>
      <c r="BS31" s="803"/>
      <c r="BT31" s="804"/>
      <c r="BU31" s="804"/>
      <c r="BV31" s="804"/>
      <c r="BW31" s="804"/>
      <c r="BX31" s="804"/>
      <c r="BY31" s="804"/>
      <c r="BZ31" s="804"/>
      <c r="CA31" s="804"/>
      <c r="CB31" s="804"/>
      <c r="CC31" s="804"/>
      <c r="CD31" s="804"/>
      <c r="CE31" s="804"/>
      <c r="CF31" s="804"/>
      <c r="CG31" s="805"/>
      <c r="CH31" s="806"/>
      <c r="CI31" s="807"/>
      <c r="CJ31" s="807"/>
      <c r="CK31" s="807"/>
      <c r="CL31" s="808"/>
      <c r="CM31" s="806"/>
      <c r="CN31" s="807"/>
      <c r="CO31" s="807"/>
      <c r="CP31" s="807"/>
      <c r="CQ31" s="808"/>
      <c r="CR31" s="806"/>
      <c r="CS31" s="807"/>
      <c r="CT31" s="807"/>
      <c r="CU31" s="807"/>
      <c r="CV31" s="808"/>
      <c r="CW31" s="806"/>
      <c r="CX31" s="807"/>
      <c r="CY31" s="807"/>
      <c r="CZ31" s="807"/>
      <c r="DA31" s="808"/>
      <c r="DB31" s="806"/>
      <c r="DC31" s="807"/>
      <c r="DD31" s="807"/>
      <c r="DE31" s="807"/>
      <c r="DF31" s="808"/>
      <c r="DG31" s="806"/>
      <c r="DH31" s="807"/>
      <c r="DI31" s="807"/>
      <c r="DJ31" s="807"/>
      <c r="DK31" s="808"/>
      <c r="DL31" s="806"/>
      <c r="DM31" s="807"/>
      <c r="DN31" s="807"/>
      <c r="DO31" s="807"/>
      <c r="DP31" s="808"/>
      <c r="DQ31" s="806"/>
      <c r="DR31" s="807"/>
      <c r="DS31" s="807"/>
      <c r="DT31" s="807"/>
      <c r="DU31" s="808"/>
      <c r="DV31" s="803"/>
      <c r="DW31" s="804"/>
      <c r="DX31" s="804"/>
      <c r="DY31" s="804"/>
      <c r="DZ31" s="809"/>
      <c r="EA31" s="226"/>
    </row>
    <row r="32" spans="1:131" ht="26.25" customHeight="1" x14ac:dyDescent="0.15">
      <c r="A32" s="238">
        <v>5</v>
      </c>
      <c r="B32" s="810" t="s">
        <v>409</v>
      </c>
      <c r="C32" s="811"/>
      <c r="D32" s="811"/>
      <c r="E32" s="811"/>
      <c r="F32" s="811"/>
      <c r="G32" s="811"/>
      <c r="H32" s="811"/>
      <c r="I32" s="811"/>
      <c r="J32" s="811"/>
      <c r="K32" s="811"/>
      <c r="L32" s="811"/>
      <c r="M32" s="811"/>
      <c r="N32" s="811"/>
      <c r="O32" s="811"/>
      <c r="P32" s="812"/>
      <c r="Q32" s="813">
        <v>304968</v>
      </c>
      <c r="R32" s="814"/>
      <c r="S32" s="814"/>
      <c r="T32" s="814"/>
      <c r="U32" s="814"/>
      <c r="V32" s="814">
        <v>304948</v>
      </c>
      <c r="W32" s="814"/>
      <c r="X32" s="814"/>
      <c r="Y32" s="814"/>
      <c r="Z32" s="814"/>
      <c r="AA32" s="814">
        <v>20</v>
      </c>
      <c r="AB32" s="814"/>
      <c r="AC32" s="814"/>
      <c r="AD32" s="814"/>
      <c r="AE32" s="815"/>
      <c r="AF32" s="816">
        <v>20</v>
      </c>
      <c r="AG32" s="817"/>
      <c r="AH32" s="817"/>
      <c r="AI32" s="817"/>
      <c r="AJ32" s="818"/>
      <c r="AK32" s="864">
        <v>177</v>
      </c>
      <c r="AL32" s="860"/>
      <c r="AM32" s="860"/>
      <c r="AN32" s="860"/>
      <c r="AO32" s="860"/>
      <c r="AP32" s="860">
        <v>1537</v>
      </c>
      <c r="AQ32" s="860"/>
      <c r="AR32" s="860"/>
      <c r="AS32" s="860"/>
      <c r="AT32" s="860"/>
      <c r="AU32" s="860">
        <v>1544</v>
      </c>
      <c r="AV32" s="860"/>
      <c r="AW32" s="860"/>
      <c r="AX32" s="860"/>
      <c r="AY32" s="860"/>
      <c r="AZ32" s="861"/>
      <c r="BA32" s="861"/>
      <c r="BB32" s="861"/>
      <c r="BC32" s="861"/>
      <c r="BD32" s="861"/>
      <c r="BE32" s="862" t="s">
        <v>410</v>
      </c>
      <c r="BF32" s="862"/>
      <c r="BG32" s="862"/>
      <c r="BH32" s="862"/>
      <c r="BI32" s="863"/>
      <c r="BJ32" s="228"/>
      <c r="BK32" s="228"/>
      <c r="BL32" s="228"/>
      <c r="BM32" s="228"/>
      <c r="BN32" s="228"/>
      <c r="BO32" s="237"/>
      <c r="BP32" s="237"/>
      <c r="BQ32" s="234">
        <v>26</v>
      </c>
      <c r="BR32" s="235"/>
      <c r="BS32" s="803"/>
      <c r="BT32" s="804"/>
      <c r="BU32" s="804"/>
      <c r="BV32" s="804"/>
      <c r="BW32" s="804"/>
      <c r="BX32" s="804"/>
      <c r="BY32" s="804"/>
      <c r="BZ32" s="804"/>
      <c r="CA32" s="804"/>
      <c r="CB32" s="804"/>
      <c r="CC32" s="804"/>
      <c r="CD32" s="804"/>
      <c r="CE32" s="804"/>
      <c r="CF32" s="804"/>
      <c r="CG32" s="805"/>
      <c r="CH32" s="806"/>
      <c r="CI32" s="807"/>
      <c r="CJ32" s="807"/>
      <c r="CK32" s="807"/>
      <c r="CL32" s="808"/>
      <c r="CM32" s="806"/>
      <c r="CN32" s="807"/>
      <c r="CO32" s="807"/>
      <c r="CP32" s="807"/>
      <c r="CQ32" s="808"/>
      <c r="CR32" s="806"/>
      <c r="CS32" s="807"/>
      <c r="CT32" s="807"/>
      <c r="CU32" s="807"/>
      <c r="CV32" s="808"/>
      <c r="CW32" s="806"/>
      <c r="CX32" s="807"/>
      <c r="CY32" s="807"/>
      <c r="CZ32" s="807"/>
      <c r="DA32" s="808"/>
      <c r="DB32" s="806"/>
      <c r="DC32" s="807"/>
      <c r="DD32" s="807"/>
      <c r="DE32" s="807"/>
      <c r="DF32" s="808"/>
      <c r="DG32" s="806"/>
      <c r="DH32" s="807"/>
      <c r="DI32" s="807"/>
      <c r="DJ32" s="807"/>
      <c r="DK32" s="808"/>
      <c r="DL32" s="806"/>
      <c r="DM32" s="807"/>
      <c r="DN32" s="807"/>
      <c r="DO32" s="807"/>
      <c r="DP32" s="808"/>
      <c r="DQ32" s="806"/>
      <c r="DR32" s="807"/>
      <c r="DS32" s="807"/>
      <c r="DT32" s="807"/>
      <c r="DU32" s="808"/>
      <c r="DV32" s="803"/>
      <c r="DW32" s="804"/>
      <c r="DX32" s="804"/>
      <c r="DY32" s="804"/>
      <c r="DZ32" s="809"/>
      <c r="EA32" s="226"/>
    </row>
    <row r="33" spans="1:131" ht="26.25" customHeight="1" x14ac:dyDescent="0.15">
      <c r="A33" s="238">
        <v>6</v>
      </c>
      <c r="B33" s="810" t="s">
        <v>411</v>
      </c>
      <c r="C33" s="811"/>
      <c r="D33" s="811"/>
      <c r="E33" s="811"/>
      <c r="F33" s="811"/>
      <c r="G33" s="811"/>
      <c r="H33" s="811"/>
      <c r="I33" s="811"/>
      <c r="J33" s="811"/>
      <c r="K33" s="811"/>
      <c r="L33" s="811"/>
      <c r="M33" s="811"/>
      <c r="N33" s="811"/>
      <c r="O33" s="811"/>
      <c r="P33" s="812"/>
      <c r="Q33" s="813">
        <v>113548</v>
      </c>
      <c r="R33" s="814"/>
      <c r="S33" s="814"/>
      <c r="T33" s="814"/>
      <c r="U33" s="814"/>
      <c r="V33" s="814">
        <v>113548</v>
      </c>
      <c r="W33" s="814"/>
      <c r="X33" s="814"/>
      <c r="Y33" s="814"/>
      <c r="Z33" s="814"/>
      <c r="AA33" s="814">
        <v>0</v>
      </c>
      <c r="AB33" s="814"/>
      <c r="AC33" s="814"/>
      <c r="AD33" s="814"/>
      <c r="AE33" s="815"/>
      <c r="AF33" s="816" t="s">
        <v>137</v>
      </c>
      <c r="AG33" s="817"/>
      <c r="AH33" s="817"/>
      <c r="AI33" s="817"/>
      <c r="AJ33" s="818"/>
      <c r="AK33" s="864">
        <v>26</v>
      </c>
      <c r="AL33" s="860"/>
      <c r="AM33" s="860"/>
      <c r="AN33" s="860"/>
      <c r="AO33" s="860"/>
      <c r="AP33" s="860" t="s">
        <v>590</v>
      </c>
      <c r="AQ33" s="860"/>
      <c r="AR33" s="860"/>
      <c r="AS33" s="860"/>
      <c r="AT33" s="860"/>
      <c r="AU33" s="860" t="s">
        <v>590</v>
      </c>
      <c r="AV33" s="860"/>
      <c r="AW33" s="860"/>
      <c r="AX33" s="860"/>
      <c r="AY33" s="860"/>
      <c r="AZ33" s="861"/>
      <c r="BA33" s="861"/>
      <c r="BB33" s="861"/>
      <c r="BC33" s="861"/>
      <c r="BD33" s="861"/>
      <c r="BE33" s="862" t="s">
        <v>410</v>
      </c>
      <c r="BF33" s="862"/>
      <c r="BG33" s="862"/>
      <c r="BH33" s="862"/>
      <c r="BI33" s="863"/>
      <c r="BJ33" s="228"/>
      <c r="BK33" s="228"/>
      <c r="BL33" s="228"/>
      <c r="BM33" s="228"/>
      <c r="BN33" s="228"/>
      <c r="BO33" s="237"/>
      <c r="BP33" s="237"/>
      <c r="BQ33" s="234">
        <v>27</v>
      </c>
      <c r="BR33" s="235"/>
      <c r="BS33" s="803"/>
      <c r="BT33" s="804"/>
      <c r="BU33" s="804"/>
      <c r="BV33" s="804"/>
      <c r="BW33" s="804"/>
      <c r="BX33" s="804"/>
      <c r="BY33" s="804"/>
      <c r="BZ33" s="804"/>
      <c r="CA33" s="804"/>
      <c r="CB33" s="804"/>
      <c r="CC33" s="804"/>
      <c r="CD33" s="804"/>
      <c r="CE33" s="804"/>
      <c r="CF33" s="804"/>
      <c r="CG33" s="805"/>
      <c r="CH33" s="806"/>
      <c r="CI33" s="807"/>
      <c r="CJ33" s="807"/>
      <c r="CK33" s="807"/>
      <c r="CL33" s="808"/>
      <c r="CM33" s="806"/>
      <c r="CN33" s="807"/>
      <c r="CO33" s="807"/>
      <c r="CP33" s="807"/>
      <c r="CQ33" s="808"/>
      <c r="CR33" s="806"/>
      <c r="CS33" s="807"/>
      <c r="CT33" s="807"/>
      <c r="CU33" s="807"/>
      <c r="CV33" s="808"/>
      <c r="CW33" s="806"/>
      <c r="CX33" s="807"/>
      <c r="CY33" s="807"/>
      <c r="CZ33" s="807"/>
      <c r="DA33" s="808"/>
      <c r="DB33" s="806"/>
      <c r="DC33" s="807"/>
      <c r="DD33" s="807"/>
      <c r="DE33" s="807"/>
      <c r="DF33" s="808"/>
      <c r="DG33" s="806"/>
      <c r="DH33" s="807"/>
      <c r="DI33" s="807"/>
      <c r="DJ33" s="807"/>
      <c r="DK33" s="808"/>
      <c r="DL33" s="806"/>
      <c r="DM33" s="807"/>
      <c r="DN33" s="807"/>
      <c r="DO33" s="807"/>
      <c r="DP33" s="808"/>
      <c r="DQ33" s="806"/>
      <c r="DR33" s="807"/>
      <c r="DS33" s="807"/>
      <c r="DT33" s="807"/>
      <c r="DU33" s="808"/>
      <c r="DV33" s="803"/>
      <c r="DW33" s="804"/>
      <c r="DX33" s="804"/>
      <c r="DY33" s="804"/>
      <c r="DZ33" s="809"/>
      <c r="EA33" s="226"/>
    </row>
    <row r="34" spans="1:131" ht="26.25" customHeight="1" x14ac:dyDescent="0.15">
      <c r="A34" s="238">
        <v>7</v>
      </c>
      <c r="B34" s="810"/>
      <c r="C34" s="811"/>
      <c r="D34" s="811"/>
      <c r="E34" s="811"/>
      <c r="F34" s="811"/>
      <c r="G34" s="811"/>
      <c r="H34" s="811"/>
      <c r="I34" s="811"/>
      <c r="J34" s="811"/>
      <c r="K34" s="811"/>
      <c r="L34" s="811"/>
      <c r="M34" s="811"/>
      <c r="N34" s="811"/>
      <c r="O34" s="811"/>
      <c r="P34" s="812"/>
      <c r="Q34" s="813"/>
      <c r="R34" s="814"/>
      <c r="S34" s="814"/>
      <c r="T34" s="814"/>
      <c r="U34" s="814"/>
      <c r="V34" s="814"/>
      <c r="W34" s="814"/>
      <c r="X34" s="814"/>
      <c r="Y34" s="814"/>
      <c r="Z34" s="814"/>
      <c r="AA34" s="814"/>
      <c r="AB34" s="814"/>
      <c r="AC34" s="814"/>
      <c r="AD34" s="814"/>
      <c r="AE34" s="815"/>
      <c r="AF34" s="816"/>
      <c r="AG34" s="817"/>
      <c r="AH34" s="817"/>
      <c r="AI34" s="817"/>
      <c r="AJ34" s="818"/>
      <c r="AK34" s="864"/>
      <c r="AL34" s="860"/>
      <c r="AM34" s="860"/>
      <c r="AN34" s="860"/>
      <c r="AO34" s="860"/>
      <c r="AP34" s="860"/>
      <c r="AQ34" s="860"/>
      <c r="AR34" s="860"/>
      <c r="AS34" s="860"/>
      <c r="AT34" s="860"/>
      <c r="AU34" s="860"/>
      <c r="AV34" s="860"/>
      <c r="AW34" s="860"/>
      <c r="AX34" s="860"/>
      <c r="AY34" s="860"/>
      <c r="AZ34" s="861"/>
      <c r="BA34" s="861"/>
      <c r="BB34" s="861"/>
      <c r="BC34" s="861"/>
      <c r="BD34" s="861"/>
      <c r="BE34" s="862"/>
      <c r="BF34" s="862"/>
      <c r="BG34" s="862"/>
      <c r="BH34" s="862"/>
      <c r="BI34" s="863"/>
      <c r="BJ34" s="228"/>
      <c r="BK34" s="228"/>
      <c r="BL34" s="228"/>
      <c r="BM34" s="228"/>
      <c r="BN34" s="228"/>
      <c r="BO34" s="237"/>
      <c r="BP34" s="237"/>
      <c r="BQ34" s="234">
        <v>28</v>
      </c>
      <c r="BR34" s="235"/>
      <c r="BS34" s="803"/>
      <c r="BT34" s="804"/>
      <c r="BU34" s="804"/>
      <c r="BV34" s="804"/>
      <c r="BW34" s="804"/>
      <c r="BX34" s="804"/>
      <c r="BY34" s="804"/>
      <c r="BZ34" s="804"/>
      <c r="CA34" s="804"/>
      <c r="CB34" s="804"/>
      <c r="CC34" s="804"/>
      <c r="CD34" s="804"/>
      <c r="CE34" s="804"/>
      <c r="CF34" s="804"/>
      <c r="CG34" s="805"/>
      <c r="CH34" s="806"/>
      <c r="CI34" s="807"/>
      <c r="CJ34" s="807"/>
      <c r="CK34" s="807"/>
      <c r="CL34" s="808"/>
      <c r="CM34" s="806"/>
      <c r="CN34" s="807"/>
      <c r="CO34" s="807"/>
      <c r="CP34" s="807"/>
      <c r="CQ34" s="808"/>
      <c r="CR34" s="806"/>
      <c r="CS34" s="807"/>
      <c r="CT34" s="807"/>
      <c r="CU34" s="807"/>
      <c r="CV34" s="808"/>
      <c r="CW34" s="806"/>
      <c r="CX34" s="807"/>
      <c r="CY34" s="807"/>
      <c r="CZ34" s="807"/>
      <c r="DA34" s="808"/>
      <c r="DB34" s="806"/>
      <c r="DC34" s="807"/>
      <c r="DD34" s="807"/>
      <c r="DE34" s="807"/>
      <c r="DF34" s="808"/>
      <c r="DG34" s="806"/>
      <c r="DH34" s="807"/>
      <c r="DI34" s="807"/>
      <c r="DJ34" s="807"/>
      <c r="DK34" s="808"/>
      <c r="DL34" s="806"/>
      <c r="DM34" s="807"/>
      <c r="DN34" s="807"/>
      <c r="DO34" s="807"/>
      <c r="DP34" s="808"/>
      <c r="DQ34" s="806"/>
      <c r="DR34" s="807"/>
      <c r="DS34" s="807"/>
      <c r="DT34" s="807"/>
      <c r="DU34" s="808"/>
      <c r="DV34" s="803"/>
      <c r="DW34" s="804"/>
      <c r="DX34" s="804"/>
      <c r="DY34" s="804"/>
      <c r="DZ34" s="809"/>
      <c r="EA34" s="226"/>
    </row>
    <row r="35" spans="1:131" ht="26.25" customHeight="1" x14ac:dyDescent="0.15">
      <c r="A35" s="238">
        <v>8</v>
      </c>
      <c r="B35" s="810"/>
      <c r="C35" s="811"/>
      <c r="D35" s="811"/>
      <c r="E35" s="811"/>
      <c r="F35" s="811"/>
      <c r="G35" s="811"/>
      <c r="H35" s="811"/>
      <c r="I35" s="811"/>
      <c r="J35" s="811"/>
      <c r="K35" s="811"/>
      <c r="L35" s="811"/>
      <c r="M35" s="811"/>
      <c r="N35" s="811"/>
      <c r="O35" s="811"/>
      <c r="P35" s="812"/>
      <c r="Q35" s="813"/>
      <c r="R35" s="814"/>
      <c r="S35" s="814"/>
      <c r="T35" s="814"/>
      <c r="U35" s="814"/>
      <c r="V35" s="814"/>
      <c r="W35" s="814"/>
      <c r="X35" s="814"/>
      <c r="Y35" s="814"/>
      <c r="Z35" s="814"/>
      <c r="AA35" s="814"/>
      <c r="AB35" s="814"/>
      <c r="AC35" s="814"/>
      <c r="AD35" s="814"/>
      <c r="AE35" s="815"/>
      <c r="AF35" s="816"/>
      <c r="AG35" s="817"/>
      <c r="AH35" s="817"/>
      <c r="AI35" s="817"/>
      <c r="AJ35" s="818"/>
      <c r="AK35" s="864"/>
      <c r="AL35" s="860"/>
      <c r="AM35" s="860"/>
      <c r="AN35" s="860"/>
      <c r="AO35" s="860"/>
      <c r="AP35" s="860"/>
      <c r="AQ35" s="860"/>
      <c r="AR35" s="860"/>
      <c r="AS35" s="860"/>
      <c r="AT35" s="860"/>
      <c r="AU35" s="860"/>
      <c r="AV35" s="860"/>
      <c r="AW35" s="860"/>
      <c r="AX35" s="860"/>
      <c r="AY35" s="860"/>
      <c r="AZ35" s="861"/>
      <c r="BA35" s="861"/>
      <c r="BB35" s="861"/>
      <c r="BC35" s="861"/>
      <c r="BD35" s="861"/>
      <c r="BE35" s="862"/>
      <c r="BF35" s="862"/>
      <c r="BG35" s="862"/>
      <c r="BH35" s="862"/>
      <c r="BI35" s="863"/>
      <c r="BJ35" s="228"/>
      <c r="BK35" s="228"/>
      <c r="BL35" s="228"/>
      <c r="BM35" s="228"/>
      <c r="BN35" s="228"/>
      <c r="BO35" s="237"/>
      <c r="BP35" s="237"/>
      <c r="BQ35" s="234">
        <v>29</v>
      </c>
      <c r="BR35" s="235"/>
      <c r="BS35" s="803"/>
      <c r="BT35" s="804"/>
      <c r="BU35" s="804"/>
      <c r="BV35" s="804"/>
      <c r="BW35" s="804"/>
      <c r="BX35" s="804"/>
      <c r="BY35" s="804"/>
      <c r="BZ35" s="804"/>
      <c r="CA35" s="804"/>
      <c r="CB35" s="804"/>
      <c r="CC35" s="804"/>
      <c r="CD35" s="804"/>
      <c r="CE35" s="804"/>
      <c r="CF35" s="804"/>
      <c r="CG35" s="805"/>
      <c r="CH35" s="806"/>
      <c r="CI35" s="807"/>
      <c r="CJ35" s="807"/>
      <c r="CK35" s="807"/>
      <c r="CL35" s="808"/>
      <c r="CM35" s="806"/>
      <c r="CN35" s="807"/>
      <c r="CO35" s="807"/>
      <c r="CP35" s="807"/>
      <c r="CQ35" s="808"/>
      <c r="CR35" s="806"/>
      <c r="CS35" s="807"/>
      <c r="CT35" s="807"/>
      <c r="CU35" s="807"/>
      <c r="CV35" s="808"/>
      <c r="CW35" s="806"/>
      <c r="CX35" s="807"/>
      <c r="CY35" s="807"/>
      <c r="CZ35" s="807"/>
      <c r="DA35" s="808"/>
      <c r="DB35" s="806"/>
      <c r="DC35" s="807"/>
      <c r="DD35" s="807"/>
      <c r="DE35" s="807"/>
      <c r="DF35" s="808"/>
      <c r="DG35" s="806"/>
      <c r="DH35" s="807"/>
      <c r="DI35" s="807"/>
      <c r="DJ35" s="807"/>
      <c r="DK35" s="808"/>
      <c r="DL35" s="806"/>
      <c r="DM35" s="807"/>
      <c r="DN35" s="807"/>
      <c r="DO35" s="807"/>
      <c r="DP35" s="808"/>
      <c r="DQ35" s="806"/>
      <c r="DR35" s="807"/>
      <c r="DS35" s="807"/>
      <c r="DT35" s="807"/>
      <c r="DU35" s="808"/>
      <c r="DV35" s="803"/>
      <c r="DW35" s="804"/>
      <c r="DX35" s="804"/>
      <c r="DY35" s="804"/>
      <c r="DZ35" s="809"/>
      <c r="EA35" s="226"/>
    </row>
    <row r="36" spans="1:131" ht="26.25" customHeight="1" x14ac:dyDescent="0.15">
      <c r="A36" s="238">
        <v>9</v>
      </c>
      <c r="B36" s="810"/>
      <c r="C36" s="811"/>
      <c r="D36" s="811"/>
      <c r="E36" s="811"/>
      <c r="F36" s="811"/>
      <c r="G36" s="811"/>
      <c r="H36" s="811"/>
      <c r="I36" s="811"/>
      <c r="J36" s="811"/>
      <c r="K36" s="811"/>
      <c r="L36" s="811"/>
      <c r="M36" s="811"/>
      <c r="N36" s="811"/>
      <c r="O36" s="811"/>
      <c r="P36" s="812"/>
      <c r="Q36" s="813"/>
      <c r="R36" s="814"/>
      <c r="S36" s="814"/>
      <c r="T36" s="814"/>
      <c r="U36" s="814"/>
      <c r="V36" s="814"/>
      <c r="W36" s="814"/>
      <c r="X36" s="814"/>
      <c r="Y36" s="814"/>
      <c r="Z36" s="814"/>
      <c r="AA36" s="814"/>
      <c r="AB36" s="814"/>
      <c r="AC36" s="814"/>
      <c r="AD36" s="814"/>
      <c r="AE36" s="815"/>
      <c r="AF36" s="816"/>
      <c r="AG36" s="817"/>
      <c r="AH36" s="817"/>
      <c r="AI36" s="817"/>
      <c r="AJ36" s="818"/>
      <c r="AK36" s="864"/>
      <c r="AL36" s="860"/>
      <c r="AM36" s="860"/>
      <c r="AN36" s="860"/>
      <c r="AO36" s="860"/>
      <c r="AP36" s="860"/>
      <c r="AQ36" s="860"/>
      <c r="AR36" s="860"/>
      <c r="AS36" s="860"/>
      <c r="AT36" s="860"/>
      <c r="AU36" s="860"/>
      <c r="AV36" s="860"/>
      <c r="AW36" s="860"/>
      <c r="AX36" s="860"/>
      <c r="AY36" s="860"/>
      <c r="AZ36" s="861"/>
      <c r="BA36" s="861"/>
      <c r="BB36" s="861"/>
      <c r="BC36" s="861"/>
      <c r="BD36" s="861"/>
      <c r="BE36" s="862"/>
      <c r="BF36" s="862"/>
      <c r="BG36" s="862"/>
      <c r="BH36" s="862"/>
      <c r="BI36" s="863"/>
      <c r="BJ36" s="228"/>
      <c r="BK36" s="228"/>
      <c r="BL36" s="228"/>
      <c r="BM36" s="228"/>
      <c r="BN36" s="228"/>
      <c r="BO36" s="237"/>
      <c r="BP36" s="237"/>
      <c r="BQ36" s="234">
        <v>30</v>
      </c>
      <c r="BR36" s="235"/>
      <c r="BS36" s="803"/>
      <c r="BT36" s="804"/>
      <c r="BU36" s="804"/>
      <c r="BV36" s="804"/>
      <c r="BW36" s="804"/>
      <c r="BX36" s="804"/>
      <c r="BY36" s="804"/>
      <c r="BZ36" s="804"/>
      <c r="CA36" s="804"/>
      <c r="CB36" s="804"/>
      <c r="CC36" s="804"/>
      <c r="CD36" s="804"/>
      <c r="CE36" s="804"/>
      <c r="CF36" s="804"/>
      <c r="CG36" s="805"/>
      <c r="CH36" s="806"/>
      <c r="CI36" s="807"/>
      <c r="CJ36" s="807"/>
      <c r="CK36" s="807"/>
      <c r="CL36" s="808"/>
      <c r="CM36" s="806"/>
      <c r="CN36" s="807"/>
      <c r="CO36" s="807"/>
      <c r="CP36" s="807"/>
      <c r="CQ36" s="808"/>
      <c r="CR36" s="806"/>
      <c r="CS36" s="807"/>
      <c r="CT36" s="807"/>
      <c r="CU36" s="807"/>
      <c r="CV36" s="808"/>
      <c r="CW36" s="806"/>
      <c r="CX36" s="807"/>
      <c r="CY36" s="807"/>
      <c r="CZ36" s="807"/>
      <c r="DA36" s="808"/>
      <c r="DB36" s="806"/>
      <c r="DC36" s="807"/>
      <c r="DD36" s="807"/>
      <c r="DE36" s="807"/>
      <c r="DF36" s="808"/>
      <c r="DG36" s="806"/>
      <c r="DH36" s="807"/>
      <c r="DI36" s="807"/>
      <c r="DJ36" s="807"/>
      <c r="DK36" s="808"/>
      <c r="DL36" s="806"/>
      <c r="DM36" s="807"/>
      <c r="DN36" s="807"/>
      <c r="DO36" s="807"/>
      <c r="DP36" s="808"/>
      <c r="DQ36" s="806"/>
      <c r="DR36" s="807"/>
      <c r="DS36" s="807"/>
      <c r="DT36" s="807"/>
      <c r="DU36" s="808"/>
      <c r="DV36" s="803"/>
      <c r="DW36" s="804"/>
      <c r="DX36" s="804"/>
      <c r="DY36" s="804"/>
      <c r="DZ36" s="809"/>
      <c r="EA36" s="226"/>
    </row>
    <row r="37" spans="1:131" ht="26.25" customHeight="1" x14ac:dyDescent="0.15">
      <c r="A37" s="238">
        <v>10</v>
      </c>
      <c r="B37" s="810"/>
      <c r="C37" s="811"/>
      <c r="D37" s="811"/>
      <c r="E37" s="811"/>
      <c r="F37" s="811"/>
      <c r="G37" s="811"/>
      <c r="H37" s="811"/>
      <c r="I37" s="811"/>
      <c r="J37" s="811"/>
      <c r="K37" s="811"/>
      <c r="L37" s="811"/>
      <c r="M37" s="811"/>
      <c r="N37" s="811"/>
      <c r="O37" s="811"/>
      <c r="P37" s="812"/>
      <c r="Q37" s="813"/>
      <c r="R37" s="814"/>
      <c r="S37" s="814"/>
      <c r="T37" s="814"/>
      <c r="U37" s="814"/>
      <c r="V37" s="814"/>
      <c r="W37" s="814"/>
      <c r="X37" s="814"/>
      <c r="Y37" s="814"/>
      <c r="Z37" s="814"/>
      <c r="AA37" s="814"/>
      <c r="AB37" s="814"/>
      <c r="AC37" s="814"/>
      <c r="AD37" s="814"/>
      <c r="AE37" s="815"/>
      <c r="AF37" s="816"/>
      <c r="AG37" s="817"/>
      <c r="AH37" s="817"/>
      <c r="AI37" s="817"/>
      <c r="AJ37" s="818"/>
      <c r="AK37" s="864"/>
      <c r="AL37" s="860"/>
      <c r="AM37" s="860"/>
      <c r="AN37" s="860"/>
      <c r="AO37" s="860"/>
      <c r="AP37" s="860"/>
      <c r="AQ37" s="860"/>
      <c r="AR37" s="860"/>
      <c r="AS37" s="860"/>
      <c r="AT37" s="860"/>
      <c r="AU37" s="860"/>
      <c r="AV37" s="860"/>
      <c r="AW37" s="860"/>
      <c r="AX37" s="860"/>
      <c r="AY37" s="860"/>
      <c r="AZ37" s="861"/>
      <c r="BA37" s="861"/>
      <c r="BB37" s="861"/>
      <c r="BC37" s="861"/>
      <c r="BD37" s="861"/>
      <c r="BE37" s="862"/>
      <c r="BF37" s="862"/>
      <c r="BG37" s="862"/>
      <c r="BH37" s="862"/>
      <c r="BI37" s="863"/>
      <c r="BJ37" s="228"/>
      <c r="BK37" s="228"/>
      <c r="BL37" s="228"/>
      <c r="BM37" s="228"/>
      <c r="BN37" s="228"/>
      <c r="BO37" s="237"/>
      <c r="BP37" s="237"/>
      <c r="BQ37" s="234">
        <v>31</v>
      </c>
      <c r="BR37" s="235"/>
      <c r="BS37" s="803"/>
      <c r="BT37" s="804"/>
      <c r="BU37" s="804"/>
      <c r="BV37" s="804"/>
      <c r="BW37" s="804"/>
      <c r="BX37" s="804"/>
      <c r="BY37" s="804"/>
      <c r="BZ37" s="804"/>
      <c r="CA37" s="804"/>
      <c r="CB37" s="804"/>
      <c r="CC37" s="804"/>
      <c r="CD37" s="804"/>
      <c r="CE37" s="804"/>
      <c r="CF37" s="804"/>
      <c r="CG37" s="805"/>
      <c r="CH37" s="806"/>
      <c r="CI37" s="807"/>
      <c r="CJ37" s="807"/>
      <c r="CK37" s="807"/>
      <c r="CL37" s="808"/>
      <c r="CM37" s="806"/>
      <c r="CN37" s="807"/>
      <c r="CO37" s="807"/>
      <c r="CP37" s="807"/>
      <c r="CQ37" s="808"/>
      <c r="CR37" s="806"/>
      <c r="CS37" s="807"/>
      <c r="CT37" s="807"/>
      <c r="CU37" s="807"/>
      <c r="CV37" s="808"/>
      <c r="CW37" s="806"/>
      <c r="CX37" s="807"/>
      <c r="CY37" s="807"/>
      <c r="CZ37" s="807"/>
      <c r="DA37" s="808"/>
      <c r="DB37" s="806"/>
      <c r="DC37" s="807"/>
      <c r="DD37" s="807"/>
      <c r="DE37" s="807"/>
      <c r="DF37" s="808"/>
      <c r="DG37" s="806"/>
      <c r="DH37" s="807"/>
      <c r="DI37" s="807"/>
      <c r="DJ37" s="807"/>
      <c r="DK37" s="808"/>
      <c r="DL37" s="806"/>
      <c r="DM37" s="807"/>
      <c r="DN37" s="807"/>
      <c r="DO37" s="807"/>
      <c r="DP37" s="808"/>
      <c r="DQ37" s="806"/>
      <c r="DR37" s="807"/>
      <c r="DS37" s="807"/>
      <c r="DT37" s="807"/>
      <c r="DU37" s="808"/>
      <c r="DV37" s="803"/>
      <c r="DW37" s="804"/>
      <c r="DX37" s="804"/>
      <c r="DY37" s="804"/>
      <c r="DZ37" s="809"/>
      <c r="EA37" s="226"/>
    </row>
    <row r="38" spans="1:131" ht="26.25" customHeight="1" x14ac:dyDescent="0.15">
      <c r="A38" s="238">
        <v>11</v>
      </c>
      <c r="B38" s="810"/>
      <c r="C38" s="811"/>
      <c r="D38" s="811"/>
      <c r="E38" s="811"/>
      <c r="F38" s="811"/>
      <c r="G38" s="811"/>
      <c r="H38" s="811"/>
      <c r="I38" s="811"/>
      <c r="J38" s="811"/>
      <c r="K38" s="811"/>
      <c r="L38" s="811"/>
      <c r="M38" s="811"/>
      <c r="N38" s="811"/>
      <c r="O38" s="811"/>
      <c r="P38" s="812"/>
      <c r="Q38" s="813"/>
      <c r="R38" s="814"/>
      <c r="S38" s="814"/>
      <c r="T38" s="814"/>
      <c r="U38" s="814"/>
      <c r="V38" s="814"/>
      <c r="W38" s="814"/>
      <c r="X38" s="814"/>
      <c r="Y38" s="814"/>
      <c r="Z38" s="814"/>
      <c r="AA38" s="814"/>
      <c r="AB38" s="814"/>
      <c r="AC38" s="814"/>
      <c r="AD38" s="814"/>
      <c r="AE38" s="815"/>
      <c r="AF38" s="816"/>
      <c r="AG38" s="817"/>
      <c r="AH38" s="817"/>
      <c r="AI38" s="817"/>
      <c r="AJ38" s="818"/>
      <c r="AK38" s="864"/>
      <c r="AL38" s="860"/>
      <c r="AM38" s="860"/>
      <c r="AN38" s="860"/>
      <c r="AO38" s="860"/>
      <c r="AP38" s="860"/>
      <c r="AQ38" s="860"/>
      <c r="AR38" s="860"/>
      <c r="AS38" s="860"/>
      <c r="AT38" s="860"/>
      <c r="AU38" s="860"/>
      <c r="AV38" s="860"/>
      <c r="AW38" s="860"/>
      <c r="AX38" s="860"/>
      <c r="AY38" s="860"/>
      <c r="AZ38" s="861"/>
      <c r="BA38" s="861"/>
      <c r="BB38" s="861"/>
      <c r="BC38" s="861"/>
      <c r="BD38" s="861"/>
      <c r="BE38" s="862"/>
      <c r="BF38" s="862"/>
      <c r="BG38" s="862"/>
      <c r="BH38" s="862"/>
      <c r="BI38" s="863"/>
      <c r="BJ38" s="228"/>
      <c r="BK38" s="228"/>
      <c r="BL38" s="228"/>
      <c r="BM38" s="228"/>
      <c r="BN38" s="228"/>
      <c r="BO38" s="237"/>
      <c r="BP38" s="237"/>
      <c r="BQ38" s="234">
        <v>32</v>
      </c>
      <c r="BR38" s="235"/>
      <c r="BS38" s="803"/>
      <c r="BT38" s="804"/>
      <c r="BU38" s="804"/>
      <c r="BV38" s="804"/>
      <c r="BW38" s="804"/>
      <c r="BX38" s="804"/>
      <c r="BY38" s="804"/>
      <c r="BZ38" s="804"/>
      <c r="CA38" s="804"/>
      <c r="CB38" s="804"/>
      <c r="CC38" s="804"/>
      <c r="CD38" s="804"/>
      <c r="CE38" s="804"/>
      <c r="CF38" s="804"/>
      <c r="CG38" s="805"/>
      <c r="CH38" s="806"/>
      <c r="CI38" s="807"/>
      <c r="CJ38" s="807"/>
      <c r="CK38" s="807"/>
      <c r="CL38" s="808"/>
      <c r="CM38" s="806"/>
      <c r="CN38" s="807"/>
      <c r="CO38" s="807"/>
      <c r="CP38" s="807"/>
      <c r="CQ38" s="808"/>
      <c r="CR38" s="806"/>
      <c r="CS38" s="807"/>
      <c r="CT38" s="807"/>
      <c r="CU38" s="807"/>
      <c r="CV38" s="808"/>
      <c r="CW38" s="806"/>
      <c r="CX38" s="807"/>
      <c r="CY38" s="807"/>
      <c r="CZ38" s="807"/>
      <c r="DA38" s="808"/>
      <c r="DB38" s="806"/>
      <c r="DC38" s="807"/>
      <c r="DD38" s="807"/>
      <c r="DE38" s="807"/>
      <c r="DF38" s="808"/>
      <c r="DG38" s="806"/>
      <c r="DH38" s="807"/>
      <c r="DI38" s="807"/>
      <c r="DJ38" s="807"/>
      <c r="DK38" s="808"/>
      <c r="DL38" s="806"/>
      <c r="DM38" s="807"/>
      <c r="DN38" s="807"/>
      <c r="DO38" s="807"/>
      <c r="DP38" s="808"/>
      <c r="DQ38" s="806"/>
      <c r="DR38" s="807"/>
      <c r="DS38" s="807"/>
      <c r="DT38" s="807"/>
      <c r="DU38" s="808"/>
      <c r="DV38" s="803"/>
      <c r="DW38" s="804"/>
      <c r="DX38" s="804"/>
      <c r="DY38" s="804"/>
      <c r="DZ38" s="809"/>
      <c r="EA38" s="226"/>
    </row>
    <row r="39" spans="1:131" ht="26.25" customHeight="1" x14ac:dyDescent="0.15">
      <c r="A39" s="238">
        <v>12</v>
      </c>
      <c r="B39" s="810"/>
      <c r="C39" s="811"/>
      <c r="D39" s="811"/>
      <c r="E39" s="811"/>
      <c r="F39" s="811"/>
      <c r="G39" s="811"/>
      <c r="H39" s="811"/>
      <c r="I39" s="811"/>
      <c r="J39" s="811"/>
      <c r="K39" s="811"/>
      <c r="L39" s="811"/>
      <c r="M39" s="811"/>
      <c r="N39" s="811"/>
      <c r="O39" s="811"/>
      <c r="P39" s="812"/>
      <c r="Q39" s="813"/>
      <c r="R39" s="814"/>
      <c r="S39" s="814"/>
      <c r="T39" s="814"/>
      <c r="U39" s="814"/>
      <c r="V39" s="814"/>
      <c r="W39" s="814"/>
      <c r="X39" s="814"/>
      <c r="Y39" s="814"/>
      <c r="Z39" s="814"/>
      <c r="AA39" s="814"/>
      <c r="AB39" s="814"/>
      <c r="AC39" s="814"/>
      <c r="AD39" s="814"/>
      <c r="AE39" s="815"/>
      <c r="AF39" s="816"/>
      <c r="AG39" s="817"/>
      <c r="AH39" s="817"/>
      <c r="AI39" s="817"/>
      <c r="AJ39" s="818"/>
      <c r="AK39" s="864"/>
      <c r="AL39" s="860"/>
      <c r="AM39" s="860"/>
      <c r="AN39" s="860"/>
      <c r="AO39" s="860"/>
      <c r="AP39" s="860"/>
      <c r="AQ39" s="860"/>
      <c r="AR39" s="860"/>
      <c r="AS39" s="860"/>
      <c r="AT39" s="860"/>
      <c r="AU39" s="860"/>
      <c r="AV39" s="860"/>
      <c r="AW39" s="860"/>
      <c r="AX39" s="860"/>
      <c r="AY39" s="860"/>
      <c r="AZ39" s="861"/>
      <c r="BA39" s="861"/>
      <c r="BB39" s="861"/>
      <c r="BC39" s="861"/>
      <c r="BD39" s="861"/>
      <c r="BE39" s="862"/>
      <c r="BF39" s="862"/>
      <c r="BG39" s="862"/>
      <c r="BH39" s="862"/>
      <c r="BI39" s="863"/>
      <c r="BJ39" s="228"/>
      <c r="BK39" s="228"/>
      <c r="BL39" s="228"/>
      <c r="BM39" s="228"/>
      <c r="BN39" s="228"/>
      <c r="BO39" s="237"/>
      <c r="BP39" s="237"/>
      <c r="BQ39" s="234">
        <v>33</v>
      </c>
      <c r="BR39" s="235"/>
      <c r="BS39" s="803"/>
      <c r="BT39" s="804"/>
      <c r="BU39" s="804"/>
      <c r="BV39" s="804"/>
      <c r="BW39" s="804"/>
      <c r="BX39" s="804"/>
      <c r="BY39" s="804"/>
      <c r="BZ39" s="804"/>
      <c r="CA39" s="804"/>
      <c r="CB39" s="804"/>
      <c r="CC39" s="804"/>
      <c r="CD39" s="804"/>
      <c r="CE39" s="804"/>
      <c r="CF39" s="804"/>
      <c r="CG39" s="805"/>
      <c r="CH39" s="806"/>
      <c r="CI39" s="807"/>
      <c r="CJ39" s="807"/>
      <c r="CK39" s="807"/>
      <c r="CL39" s="808"/>
      <c r="CM39" s="806"/>
      <c r="CN39" s="807"/>
      <c r="CO39" s="807"/>
      <c r="CP39" s="807"/>
      <c r="CQ39" s="808"/>
      <c r="CR39" s="806"/>
      <c r="CS39" s="807"/>
      <c r="CT39" s="807"/>
      <c r="CU39" s="807"/>
      <c r="CV39" s="808"/>
      <c r="CW39" s="806"/>
      <c r="CX39" s="807"/>
      <c r="CY39" s="807"/>
      <c r="CZ39" s="807"/>
      <c r="DA39" s="808"/>
      <c r="DB39" s="806"/>
      <c r="DC39" s="807"/>
      <c r="DD39" s="807"/>
      <c r="DE39" s="807"/>
      <c r="DF39" s="808"/>
      <c r="DG39" s="806"/>
      <c r="DH39" s="807"/>
      <c r="DI39" s="807"/>
      <c r="DJ39" s="807"/>
      <c r="DK39" s="808"/>
      <c r="DL39" s="806"/>
      <c r="DM39" s="807"/>
      <c r="DN39" s="807"/>
      <c r="DO39" s="807"/>
      <c r="DP39" s="808"/>
      <c r="DQ39" s="806"/>
      <c r="DR39" s="807"/>
      <c r="DS39" s="807"/>
      <c r="DT39" s="807"/>
      <c r="DU39" s="808"/>
      <c r="DV39" s="803"/>
      <c r="DW39" s="804"/>
      <c r="DX39" s="804"/>
      <c r="DY39" s="804"/>
      <c r="DZ39" s="809"/>
      <c r="EA39" s="226"/>
    </row>
    <row r="40" spans="1:131" ht="26.25" customHeight="1" x14ac:dyDescent="0.15">
      <c r="A40" s="234">
        <v>13</v>
      </c>
      <c r="B40" s="810"/>
      <c r="C40" s="811"/>
      <c r="D40" s="811"/>
      <c r="E40" s="811"/>
      <c r="F40" s="811"/>
      <c r="G40" s="811"/>
      <c r="H40" s="811"/>
      <c r="I40" s="811"/>
      <c r="J40" s="811"/>
      <c r="K40" s="811"/>
      <c r="L40" s="811"/>
      <c r="M40" s="811"/>
      <c r="N40" s="811"/>
      <c r="O40" s="811"/>
      <c r="P40" s="812"/>
      <c r="Q40" s="813"/>
      <c r="R40" s="814"/>
      <c r="S40" s="814"/>
      <c r="T40" s="814"/>
      <c r="U40" s="814"/>
      <c r="V40" s="814"/>
      <c r="W40" s="814"/>
      <c r="X40" s="814"/>
      <c r="Y40" s="814"/>
      <c r="Z40" s="814"/>
      <c r="AA40" s="814"/>
      <c r="AB40" s="814"/>
      <c r="AC40" s="814"/>
      <c r="AD40" s="814"/>
      <c r="AE40" s="815"/>
      <c r="AF40" s="816"/>
      <c r="AG40" s="817"/>
      <c r="AH40" s="817"/>
      <c r="AI40" s="817"/>
      <c r="AJ40" s="818"/>
      <c r="AK40" s="864"/>
      <c r="AL40" s="860"/>
      <c r="AM40" s="860"/>
      <c r="AN40" s="860"/>
      <c r="AO40" s="860"/>
      <c r="AP40" s="860"/>
      <c r="AQ40" s="860"/>
      <c r="AR40" s="860"/>
      <c r="AS40" s="860"/>
      <c r="AT40" s="860"/>
      <c r="AU40" s="860"/>
      <c r="AV40" s="860"/>
      <c r="AW40" s="860"/>
      <c r="AX40" s="860"/>
      <c r="AY40" s="860"/>
      <c r="AZ40" s="861"/>
      <c r="BA40" s="861"/>
      <c r="BB40" s="861"/>
      <c r="BC40" s="861"/>
      <c r="BD40" s="861"/>
      <c r="BE40" s="862"/>
      <c r="BF40" s="862"/>
      <c r="BG40" s="862"/>
      <c r="BH40" s="862"/>
      <c r="BI40" s="863"/>
      <c r="BJ40" s="228"/>
      <c r="BK40" s="228"/>
      <c r="BL40" s="228"/>
      <c r="BM40" s="228"/>
      <c r="BN40" s="228"/>
      <c r="BO40" s="237"/>
      <c r="BP40" s="237"/>
      <c r="BQ40" s="234">
        <v>34</v>
      </c>
      <c r="BR40" s="235"/>
      <c r="BS40" s="803"/>
      <c r="BT40" s="804"/>
      <c r="BU40" s="804"/>
      <c r="BV40" s="804"/>
      <c r="BW40" s="804"/>
      <c r="BX40" s="804"/>
      <c r="BY40" s="804"/>
      <c r="BZ40" s="804"/>
      <c r="CA40" s="804"/>
      <c r="CB40" s="804"/>
      <c r="CC40" s="804"/>
      <c r="CD40" s="804"/>
      <c r="CE40" s="804"/>
      <c r="CF40" s="804"/>
      <c r="CG40" s="805"/>
      <c r="CH40" s="806"/>
      <c r="CI40" s="807"/>
      <c r="CJ40" s="807"/>
      <c r="CK40" s="807"/>
      <c r="CL40" s="808"/>
      <c r="CM40" s="806"/>
      <c r="CN40" s="807"/>
      <c r="CO40" s="807"/>
      <c r="CP40" s="807"/>
      <c r="CQ40" s="808"/>
      <c r="CR40" s="806"/>
      <c r="CS40" s="807"/>
      <c r="CT40" s="807"/>
      <c r="CU40" s="807"/>
      <c r="CV40" s="808"/>
      <c r="CW40" s="806"/>
      <c r="CX40" s="807"/>
      <c r="CY40" s="807"/>
      <c r="CZ40" s="807"/>
      <c r="DA40" s="808"/>
      <c r="DB40" s="806"/>
      <c r="DC40" s="807"/>
      <c r="DD40" s="807"/>
      <c r="DE40" s="807"/>
      <c r="DF40" s="808"/>
      <c r="DG40" s="806"/>
      <c r="DH40" s="807"/>
      <c r="DI40" s="807"/>
      <c r="DJ40" s="807"/>
      <c r="DK40" s="808"/>
      <c r="DL40" s="806"/>
      <c r="DM40" s="807"/>
      <c r="DN40" s="807"/>
      <c r="DO40" s="807"/>
      <c r="DP40" s="808"/>
      <c r="DQ40" s="806"/>
      <c r="DR40" s="807"/>
      <c r="DS40" s="807"/>
      <c r="DT40" s="807"/>
      <c r="DU40" s="808"/>
      <c r="DV40" s="803"/>
      <c r="DW40" s="804"/>
      <c r="DX40" s="804"/>
      <c r="DY40" s="804"/>
      <c r="DZ40" s="809"/>
      <c r="EA40" s="226"/>
    </row>
    <row r="41" spans="1:131" ht="26.25" customHeight="1" x14ac:dyDescent="0.15">
      <c r="A41" s="234">
        <v>14</v>
      </c>
      <c r="B41" s="810"/>
      <c r="C41" s="811"/>
      <c r="D41" s="811"/>
      <c r="E41" s="811"/>
      <c r="F41" s="811"/>
      <c r="G41" s="811"/>
      <c r="H41" s="811"/>
      <c r="I41" s="811"/>
      <c r="J41" s="811"/>
      <c r="K41" s="811"/>
      <c r="L41" s="811"/>
      <c r="M41" s="811"/>
      <c r="N41" s="811"/>
      <c r="O41" s="811"/>
      <c r="P41" s="812"/>
      <c r="Q41" s="813"/>
      <c r="R41" s="814"/>
      <c r="S41" s="814"/>
      <c r="T41" s="814"/>
      <c r="U41" s="814"/>
      <c r="V41" s="814"/>
      <c r="W41" s="814"/>
      <c r="X41" s="814"/>
      <c r="Y41" s="814"/>
      <c r="Z41" s="814"/>
      <c r="AA41" s="814"/>
      <c r="AB41" s="814"/>
      <c r="AC41" s="814"/>
      <c r="AD41" s="814"/>
      <c r="AE41" s="815"/>
      <c r="AF41" s="816"/>
      <c r="AG41" s="817"/>
      <c r="AH41" s="817"/>
      <c r="AI41" s="817"/>
      <c r="AJ41" s="818"/>
      <c r="AK41" s="864"/>
      <c r="AL41" s="860"/>
      <c r="AM41" s="860"/>
      <c r="AN41" s="860"/>
      <c r="AO41" s="860"/>
      <c r="AP41" s="860"/>
      <c r="AQ41" s="860"/>
      <c r="AR41" s="860"/>
      <c r="AS41" s="860"/>
      <c r="AT41" s="860"/>
      <c r="AU41" s="860"/>
      <c r="AV41" s="860"/>
      <c r="AW41" s="860"/>
      <c r="AX41" s="860"/>
      <c r="AY41" s="860"/>
      <c r="AZ41" s="861"/>
      <c r="BA41" s="861"/>
      <c r="BB41" s="861"/>
      <c r="BC41" s="861"/>
      <c r="BD41" s="861"/>
      <c r="BE41" s="862"/>
      <c r="BF41" s="862"/>
      <c r="BG41" s="862"/>
      <c r="BH41" s="862"/>
      <c r="BI41" s="863"/>
      <c r="BJ41" s="228"/>
      <c r="BK41" s="228"/>
      <c r="BL41" s="228"/>
      <c r="BM41" s="228"/>
      <c r="BN41" s="228"/>
      <c r="BO41" s="237"/>
      <c r="BP41" s="237"/>
      <c r="BQ41" s="234">
        <v>35</v>
      </c>
      <c r="BR41" s="235"/>
      <c r="BS41" s="803"/>
      <c r="BT41" s="804"/>
      <c r="BU41" s="804"/>
      <c r="BV41" s="804"/>
      <c r="BW41" s="804"/>
      <c r="BX41" s="804"/>
      <c r="BY41" s="804"/>
      <c r="BZ41" s="804"/>
      <c r="CA41" s="804"/>
      <c r="CB41" s="804"/>
      <c r="CC41" s="804"/>
      <c r="CD41" s="804"/>
      <c r="CE41" s="804"/>
      <c r="CF41" s="804"/>
      <c r="CG41" s="805"/>
      <c r="CH41" s="806"/>
      <c r="CI41" s="807"/>
      <c r="CJ41" s="807"/>
      <c r="CK41" s="807"/>
      <c r="CL41" s="808"/>
      <c r="CM41" s="806"/>
      <c r="CN41" s="807"/>
      <c r="CO41" s="807"/>
      <c r="CP41" s="807"/>
      <c r="CQ41" s="808"/>
      <c r="CR41" s="806"/>
      <c r="CS41" s="807"/>
      <c r="CT41" s="807"/>
      <c r="CU41" s="807"/>
      <c r="CV41" s="808"/>
      <c r="CW41" s="806"/>
      <c r="CX41" s="807"/>
      <c r="CY41" s="807"/>
      <c r="CZ41" s="807"/>
      <c r="DA41" s="808"/>
      <c r="DB41" s="806"/>
      <c r="DC41" s="807"/>
      <c r="DD41" s="807"/>
      <c r="DE41" s="807"/>
      <c r="DF41" s="808"/>
      <c r="DG41" s="806"/>
      <c r="DH41" s="807"/>
      <c r="DI41" s="807"/>
      <c r="DJ41" s="807"/>
      <c r="DK41" s="808"/>
      <c r="DL41" s="806"/>
      <c r="DM41" s="807"/>
      <c r="DN41" s="807"/>
      <c r="DO41" s="807"/>
      <c r="DP41" s="808"/>
      <c r="DQ41" s="806"/>
      <c r="DR41" s="807"/>
      <c r="DS41" s="807"/>
      <c r="DT41" s="807"/>
      <c r="DU41" s="808"/>
      <c r="DV41" s="803"/>
      <c r="DW41" s="804"/>
      <c r="DX41" s="804"/>
      <c r="DY41" s="804"/>
      <c r="DZ41" s="809"/>
      <c r="EA41" s="226"/>
    </row>
    <row r="42" spans="1:131" ht="26.25" customHeight="1" x14ac:dyDescent="0.15">
      <c r="A42" s="234">
        <v>15</v>
      </c>
      <c r="B42" s="810"/>
      <c r="C42" s="811"/>
      <c r="D42" s="811"/>
      <c r="E42" s="811"/>
      <c r="F42" s="811"/>
      <c r="G42" s="811"/>
      <c r="H42" s="811"/>
      <c r="I42" s="811"/>
      <c r="J42" s="811"/>
      <c r="K42" s="811"/>
      <c r="L42" s="811"/>
      <c r="M42" s="811"/>
      <c r="N42" s="811"/>
      <c r="O42" s="811"/>
      <c r="P42" s="812"/>
      <c r="Q42" s="813"/>
      <c r="R42" s="814"/>
      <c r="S42" s="814"/>
      <c r="T42" s="814"/>
      <c r="U42" s="814"/>
      <c r="V42" s="814"/>
      <c r="W42" s="814"/>
      <c r="X42" s="814"/>
      <c r="Y42" s="814"/>
      <c r="Z42" s="814"/>
      <c r="AA42" s="814"/>
      <c r="AB42" s="814"/>
      <c r="AC42" s="814"/>
      <c r="AD42" s="814"/>
      <c r="AE42" s="815"/>
      <c r="AF42" s="816"/>
      <c r="AG42" s="817"/>
      <c r="AH42" s="817"/>
      <c r="AI42" s="817"/>
      <c r="AJ42" s="818"/>
      <c r="AK42" s="864"/>
      <c r="AL42" s="860"/>
      <c r="AM42" s="860"/>
      <c r="AN42" s="860"/>
      <c r="AO42" s="860"/>
      <c r="AP42" s="860"/>
      <c r="AQ42" s="860"/>
      <c r="AR42" s="860"/>
      <c r="AS42" s="860"/>
      <c r="AT42" s="860"/>
      <c r="AU42" s="860"/>
      <c r="AV42" s="860"/>
      <c r="AW42" s="860"/>
      <c r="AX42" s="860"/>
      <c r="AY42" s="860"/>
      <c r="AZ42" s="861"/>
      <c r="BA42" s="861"/>
      <c r="BB42" s="861"/>
      <c r="BC42" s="861"/>
      <c r="BD42" s="861"/>
      <c r="BE42" s="862"/>
      <c r="BF42" s="862"/>
      <c r="BG42" s="862"/>
      <c r="BH42" s="862"/>
      <c r="BI42" s="863"/>
      <c r="BJ42" s="228"/>
      <c r="BK42" s="228"/>
      <c r="BL42" s="228"/>
      <c r="BM42" s="228"/>
      <c r="BN42" s="228"/>
      <c r="BO42" s="237"/>
      <c r="BP42" s="237"/>
      <c r="BQ42" s="234">
        <v>36</v>
      </c>
      <c r="BR42" s="235"/>
      <c r="BS42" s="803"/>
      <c r="BT42" s="804"/>
      <c r="BU42" s="804"/>
      <c r="BV42" s="804"/>
      <c r="BW42" s="804"/>
      <c r="BX42" s="804"/>
      <c r="BY42" s="804"/>
      <c r="BZ42" s="804"/>
      <c r="CA42" s="804"/>
      <c r="CB42" s="804"/>
      <c r="CC42" s="804"/>
      <c r="CD42" s="804"/>
      <c r="CE42" s="804"/>
      <c r="CF42" s="804"/>
      <c r="CG42" s="805"/>
      <c r="CH42" s="806"/>
      <c r="CI42" s="807"/>
      <c r="CJ42" s="807"/>
      <c r="CK42" s="807"/>
      <c r="CL42" s="808"/>
      <c r="CM42" s="806"/>
      <c r="CN42" s="807"/>
      <c r="CO42" s="807"/>
      <c r="CP42" s="807"/>
      <c r="CQ42" s="808"/>
      <c r="CR42" s="806"/>
      <c r="CS42" s="807"/>
      <c r="CT42" s="807"/>
      <c r="CU42" s="807"/>
      <c r="CV42" s="808"/>
      <c r="CW42" s="806"/>
      <c r="CX42" s="807"/>
      <c r="CY42" s="807"/>
      <c r="CZ42" s="807"/>
      <c r="DA42" s="808"/>
      <c r="DB42" s="806"/>
      <c r="DC42" s="807"/>
      <c r="DD42" s="807"/>
      <c r="DE42" s="807"/>
      <c r="DF42" s="808"/>
      <c r="DG42" s="806"/>
      <c r="DH42" s="807"/>
      <c r="DI42" s="807"/>
      <c r="DJ42" s="807"/>
      <c r="DK42" s="808"/>
      <c r="DL42" s="806"/>
      <c r="DM42" s="807"/>
      <c r="DN42" s="807"/>
      <c r="DO42" s="807"/>
      <c r="DP42" s="808"/>
      <c r="DQ42" s="806"/>
      <c r="DR42" s="807"/>
      <c r="DS42" s="807"/>
      <c r="DT42" s="807"/>
      <c r="DU42" s="808"/>
      <c r="DV42" s="803"/>
      <c r="DW42" s="804"/>
      <c r="DX42" s="804"/>
      <c r="DY42" s="804"/>
      <c r="DZ42" s="809"/>
      <c r="EA42" s="226"/>
    </row>
    <row r="43" spans="1:131" ht="26.25" customHeight="1" x14ac:dyDescent="0.15">
      <c r="A43" s="234">
        <v>16</v>
      </c>
      <c r="B43" s="810"/>
      <c r="C43" s="811"/>
      <c r="D43" s="811"/>
      <c r="E43" s="811"/>
      <c r="F43" s="811"/>
      <c r="G43" s="811"/>
      <c r="H43" s="811"/>
      <c r="I43" s="811"/>
      <c r="J43" s="811"/>
      <c r="K43" s="811"/>
      <c r="L43" s="811"/>
      <c r="M43" s="811"/>
      <c r="N43" s="811"/>
      <c r="O43" s="811"/>
      <c r="P43" s="812"/>
      <c r="Q43" s="813"/>
      <c r="R43" s="814"/>
      <c r="S43" s="814"/>
      <c r="T43" s="814"/>
      <c r="U43" s="814"/>
      <c r="V43" s="814"/>
      <c r="W43" s="814"/>
      <c r="X43" s="814"/>
      <c r="Y43" s="814"/>
      <c r="Z43" s="814"/>
      <c r="AA43" s="814"/>
      <c r="AB43" s="814"/>
      <c r="AC43" s="814"/>
      <c r="AD43" s="814"/>
      <c r="AE43" s="815"/>
      <c r="AF43" s="816"/>
      <c r="AG43" s="817"/>
      <c r="AH43" s="817"/>
      <c r="AI43" s="817"/>
      <c r="AJ43" s="818"/>
      <c r="AK43" s="864"/>
      <c r="AL43" s="860"/>
      <c r="AM43" s="860"/>
      <c r="AN43" s="860"/>
      <c r="AO43" s="860"/>
      <c r="AP43" s="860"/>
      <c r="AQ43" s="860"/>
      <c r="AR43" s="860"/>
      <c r="AS43" s="860"/>
      <c r="AT43" s="860"/>
      <c r="AU43" s="860"/>
      <c r="AV43" s="860"/>
      <c r="AW43" s="860"/>
      <c r="AX43" s="860"/>
      <c r="AY43" s="860"/>
      <c r="AZ43" s="861"/>
      <c r="BA43" s="861"/>
      <c r="BB43" s="861"/>
      <c r="BC43" s="861"/>
      <c r="BD43" s="861"/>
      <c r="BE43" s="862"/>
      <c r="BF43" s="862"/>
      <c r="BG43" s="862"/>
      <c r="BH43" s="862"/>
      <c r="BI43" s="863"/>
      <c r="BJ43" s="228"/>
      <c r="BK43" s="228"/>
      <c r="BL43" s="228"/>
      <c r="BM43" s="228"/>
      <c r="BN43" s="228"/>
      <c r="BO43" s="237"/>
      <c r="BP43" s="237"/>
      <c r="BQ43" s="234">
        <v>37</v>
      </c>
      <c r="BR43" s="235"/>
      <c r="BS43" s="803"/>
      <c r="BT43" s="804"/>
      <c r="BU43" s="804"/>
      <c r="BV43" s="804"/>
      <c r="BW43" s="804"/>
      <c r="BX43" s="804"/>
      <c r="BY43" s="804"/>
      <c r="BZ43" s="804"/>
      <c r="CA43" s="804"/>
      <c r="CB43" s="804"/>
      <c r="CC43" s="804"/>
      <c r="CD43" s="804"/>
      <c r="CE43" s="804"/>
      <c r="CF43" s="804"/>
      <c r="CG43" s="805"/>
      <c r="CH43" s="806"/>
      <c r="CI43" s="807"/>
      <c r="CJ43" s="807"/>
      <c r="CK43" s="807"/>
      <c r="CL43" s="808"/>
      <c r="CM43" s="806"/>
      <c r="CN43" s="807"/>
      <c r="CO43" s="807"/>
      <c r="CP43" s="807"/>
      <c r="CQ43" s="808"/>
      <c r="CR43" s="806"/>
      <c r="CS43" s="807"/>
      <c r="CT43" s="807"/>
      <c r="CU43" s="807"/>
      <c r="CV43" s="808"/>
      <c r="CW43" s="806"/>
      <c r="CX43" s="807"/>
      <c r="CY43" s="807"/>
      <c r="CZ43" s="807"/>
      <c r="DA43" s="808"/>
      <c r="DB43" s="806"/>
      <c r="DC43" s="807"/>
      <c r="DD43" s="807"/>
      <c r="DE43" s="807"/>
      <c r="DF43" s="808"/>
      <c r="DG43" s="806"/>
      <c r="DH43" s="807"/>
      <c r="DI43" s="807"/>
      <c r="DJ43" s="807"/>
      <c r="DK43" s="808"/>
      <c r="DL43" s="806"/>
      <c r="DM43" s="807"/>
      <c r="DN43" s="807"/>
      <c r="DO43" s="807"/>
      <c r="DP43" s="808"/>
      <c r="DQ43" s="806"/>
      <c r="DR43" s="807"/>
      <c r="DS43" s="807"/>
      <c r="DT43" s="807"/>
      <c r="DU43" s="808"/>
      <c r="DV43" s="803"/>
      <c r="DW43" s="804"/>
      <c r="DX43" s="804"/>
      <c r="DY43" s="804"/>
      <c r="DZ43" s="809"/>
      <c r="EA43" s="226"/>
    </row>
    <row r="44" spans="1:131" ht="26.25" customHeight="1" x14ac:dyDescent="0.15">
      <c r="A44" s="234">
        <v>17</v>
      </c>
      <c r="B44" s="810"/>
      <c r="C44" s="811"/>
      <c r="D44" s="811"/>
      <c r="E44" s="811"/>
      <c r="F44" s="811"/>
      <c r="G44" s="811"/>
      <c r="H44" s="811"/>
      <c r="I44" s="811"/>
      <c r="J44" s="811"/>
      <c r="K44" s="811"/>
      <c r="L44" s="811"/>
      <c r="M44" s="811"/>
      <c r="N44" s="811"/>
      <c r="O44" s="811"/>
      <c r="P44" s="812"/>
      <c r="Q44" s="813"/>
      <c r="R44" s="814"/>
      <c r="S44" s="814"/>
      <c r="T44" s="814"/>
      <c r="U44" s="814"/>
      <c r="V44" s="814"/>
      <c r="W44" s="814"/>
      <c r="X44" s="814"/>
      <c r="Y44" s="814"/>
      <c r="Z44" s="814"/>
      <c r="AA44" s="814"/>
      <c r="AB44" s="814"/>
      <c r="AC44" s="814"/>
      <c r="AD44" s="814"/>
      <c r="AE44" s="815"/>
      <c r="AF44" s="816"/>
      <c r="AG44" s="817"/>
      <c r="AH44" s="817"/>
      <c r="AI44" s="817"/>
      <c r="AJ44" s="818"/>
      <c r="AK44" s="864"/>
      <c r="AL44" s="860"/>
      <c r="AM44" s="860"/>
      <c r="AN44" s="860"/>
      <c r="AO44" s="860"/>
      <c r="AP44" s="860"/>
      <c r="AQ44" s="860"/>
      <c r="AR44" s="860"/>
      <c r="AS44" s="860"/>
      <c r="AT44" s="860"/>
      <c r="AU44" s="860"/>
      <c r="AV44" s="860"/>
      <c r="AW44" s="860"/>
      <c r="AX44" s="860"/>
      <c r="AY44" s="860"/>
      <c r="AZ44" s="861"/>
      <c r="BA44" s="861"/>
      <c r="BB44" s="861"/>
      <c r="BC44" s="861"/>
      <c r="BD44" s="861"/>
      <c r="BE44" s="862"/>
      <c r="BF44" s="862"/>
      <c r="BG44" s="862"/>
      <c r="BH44" s="862"/>
      <c r="BI44" s="863"/>
      <c r="BJ44" s="228"/>
      <c r="BK44" s="228"/>
      <c r="BL44" s="228"/>
      <c r="BM44" s="228"/>
      <c r="BN44" s="228"/>
      <c r="BO44" s="237"/>
      <c r="BP44" s="237"/>
      <c r="BQ44" s="234">
        <v>38</v>
      </c>
      <c r="BR44" s="235"/>
      <c r="BS44" s="803"/>
      <c r="BT44" s="804"/>
      <c r="BU44" s="804"/>
      <c r="BV44" s="804"/>
      <c r="BW44" s="804"/>
      <c r="BX44" s="804"/>
      <c r="BY44" s="804"/>
      <c r="BZ44" s="804"/>
      <c r="CA44" s="804"/>
      <c r="CB44" s="804"/>
      <c r="CC44" s="804"/>
      <c r="CD44" s="804"/>
      <c r="CE44" s="804"/>
      <c r="CF44" s="804"/>
      <c r="CG44" s="805"/>
      <c r="CH44" s="806"/>
      <c r="CI44" s="807"/>
      <c r="CJ44" s="807"/>
      <c r="CK44" s="807"/>
      <c r="CL44" s="808"/>
      <c r="CM44" s="806"/>
      <c r="CN44" s="807"/>
      <c r="CO44" s="807"/>
      <c r="CP44" s="807"/>
      <c r="CQ44" s="808"/>
      <c r="CR44" s="806"/>
      <c r="CS44" s="807"/>
      <c r="CT44" s="807"/>
      <c r="CU44" s="807"/>
      <c r="CV44" s="808"/>
      <c r="CW44" s="806"/>
      <c r="CX44" s="807"/>
      <c r="CY44" s="807"/>
      <c r="CZ44" s="807"/>
      <c r="DA44" s="808"/>
      <c r="DB44" s="806"/>
      <c r="DC44" s="807"/>
      <c r="DD44" s="807"/>
      <c r="DE44" s="807"/>
      <c r="DF44" s="808"/>
      <c r="DG44" s="806"/>
      <c r="DH44" s="807"/>
      <c r="DI44" s="807"/>
      <c r="DJ44" s="807"/>
      <c r="DK44" s="808"/>
      <c r="DL44" s="806"/>
      <c r="DM44" s="807"/>
      <c r="DN44" s="807"/>
      <c r="DO44" s="807"/>
      <c r="DP44" s="808"/>
      <c r="DQ44" s="806"/>
      <c r="DR44" s="807"/>
      <c r="DS44" s="807"/>
      <c r="DT44" s="807"/>
      <c r="DU44" s="808"/>
      <c r="DV44" s="803"/>
      <c r="DW44" s="804"/>
      <c r="DX44" s="804"/>
      <c r="DY44" s="804"/>
      <c r="DZ44" s="809"/>
      <c r="EA44" s="226"/>
    </row>
    <row r="45" spans="1:131" ht="26.25" customHeight="1" x14ac:dyDescent="0.15">
      <c r="A45" s="234">
        <v>18</v>
      </c>
      <c r="B45" s="810"/>
      <c r="C45" s="811"/>
      <c r="D45" s="811"/>
      <c r="E45" s="811"/>
      <c r="F45" s="811"/>
      <c r="G45" s="811"/>
      <c r="H45" s="811"/>
      <c r="I45" s="811"/>
      <c r="J45" s="811"/>
      <c r="K45" s="811"/>
      <c r="L45" s="811"/>
      <c r="M45" s="811"/>
      <c r="N45" s="811"/>
      <c r="O45" s="811"/>
      <c r="P45" s="812"/>
      <c r="Q45" s="813"/>
      <c r="R45" s="814"/>
      <c r="S45" s="814"/>
      <c r="T45" s="814"/>
      <c r="U45" s="814"/>
      <c r="V45" s="814"/>
      <c r="W45" s="814"/>
      <c r="X45" s="814"/>
      <c r="Y45" s="814"/>
      <c r="Z45" s="814"/>
      <c r="AA45" s="814"/>
      <c r="AB45" s="814"/>
      <c r="AC45" s="814"/>
      <c r="AD45" s="814"/>
      <c r="AE45" s="815"/>
      <c r="AF45" s="816"/>
      <c r="AG45" s="817"/>
      <c r="AH45" s="817"/>
      <c r="AI45" s="817"/>
      <c r="AJ45" s="818"/>
      <c r="AK45" s="864"/>
      <c r="AL45" s="860"/>
      <c r="AM45" s="860"/>
      <c r="AN45" s="860"/>
      <c r="AO45" s="860"/>
      <c r="AP45" s="860"/>
      <c r="AQ45" s="860"/>
      <c r="AR45" s="860"/>
      <c r="AS45" s="860"/>
      <c r="AT45" s="860"/>
      <c r="AU45" s="860"/>
      <c r="AV45" s="860"/>
      <c r="AW45" s="860"/>
      <c r="AX45" s="860"/>
      <c r="AY45" s="860"/>
      <c r="AZ45" s="861"/>
      <c r="BA45" s="861"/>
      <c r="BB45" s="861"/>
      <c r="BC45" s="861"/>
      <c r="BD45" s="861"/>
      <c r="BE45" s="862"/>
      <c r="BF45" s="862"/>
      <c r="BG45" s="862"/>
      <c r="BH45" s="862"/>
      <c r="BI45" s="863"/>
      <c r="BJ45" s="228"/>
      <c r="BK45" s="228"/>
      <c r="BL45" s="228"/>
      <c r="BM45" s="228"/>
      <c r="BN45" s="228"/>
      <c r="BO45" s="237"/>
      <c r="BP45" s="237"/>
      <c r="BQ45" s="234">
        <v>39</v>
      </c>
      <c r="BR45" s="235"/>
      <c r="BS45" s="803"/>
      <c r="BT45" s="804"/>
      <c r="BU45" s="804"/>
      <c r="BV45" s="804"/>
      <c r="BW45" s="804"/>
      <c r="BX45" s="804"/>
      <c r="BY45" s="804"/>
      <c r="BZ45" s="804"/>
      <c r="CA45" s="804"/>
      <c r="CB45" s="804"/>
      <c r="CC45" s="804"/>
      <c r="CD45" s="804"/>
      <c r="CE45" s="804"/>
      <c r="CF45" s="804"/>
      <c r="CG45" s="805"/>
      <c r="CH45" s="806"/>
      <c r="CI45" s="807"/>
      <c r="CJ45" s="807"/>
      <c r="CK45" s="807"/>
      <c r="CL45" s="808"/>
      <c r="CM45" s="806"/>
      <c r="CN45" s="807"/>
      <c r="CO45" s="807"/>
      <c r="CP45" s="807"/>
      <c r="CQ45" s="808"/>
      <c r="CR45" s="806"/>
      <c r="CS45" s="807"/>
      <c r="CT45" s="807"/>
      <c r="CU45" s="807"/>
      <c r="CV45" s="808"/>
      <c r="CW45" s="806"/>
      <c r="CX45" s="807"/>
      <c r="CY45" s="807"/>
      <c r="CZ45" s="807"/>
      <c r="DA45" s="808"/>
      <c r="DB45" s="806"/>
      <c r="DC45" s="807"/>
      <c r="DD45" s="807"/>
      <c r="DE45" s="807"/>
      <c r="DF45" s="808"/>
      <c r="DG45" s="806"/>
      <c r="DH45" s="807"/>
      <c r="DI45" s="807"/>
      <c r="DJ45" s="807"/>
      <c r="DK45" s="808"/>
      <c r="DL45" s="806"/>
      <c r="DM45" s="807"/>
      <c r="DN45" s="807"/>
      <c r="DO45" s="807"/>
      <c r="DP45" s="808"/>
      <c r="DQ45" s="806"/>
      <c r="DR45" s="807"/>
      <c r="DS45" s="807"/>
      <c r="DT45" s="807"/>
      <c r="DU45" s="808"/>
      <c r="DV45" s="803"/>
      <c r="DW45" s="804"/>
      <c r="DX45" s="804"/>
      <c r="DY45" s="804"/>
      <c r="DZ45" s="809"/>
      <c r="EA45" s="226"/>
    </row>
    <row r="46" spans="1:131" ht="26.25" customHeight="1" x14ac:dyDescent="0.15">
      <c r="A46" s="234">
        <v>19</v>
      </c>
      <c r="B46" s="810"/>
      <c r="C46" s="811"/>
      <c r="D46" s="811"/>
      <c r="E46" s="811"/>
      <c r="F46" s="811"/>
      <c r="G46" s="811"/>
      <c r="H46" s="811"/>
      <c r="I46" s="811"/>
      <c r="J46" s="811"/>
      <c r="K46" s="811"/>
      <c r="L46" s="811"/>
      <c r="M46" s="811"/>
      <c r="N46" s="811"/>
      <c r="O46" s="811"/>
      <c r="P46" s="812"/>
      <c r="Q46" s="813"/>
      <c r="R46" s="814"/>
      <c r="S46" s="814"/>
      <c r="T46" s="814"/>
      <c r="U46" s="814"/>
      <c r="V46" s="814"/>
      <c r="W46" s="814"/>
      <c r="X46" s="814"/>
      <c r="Y46" s="814"/>
      <c r="Z46" s="814"/>
      <c r="AA46" s="814"/>
      <c r="AB46" s="814"/>
      <c r="AC46" s="814"/>
      <c r="AD46" s="814"/>
      <c r="AE46" s="815"/>
      <c r="AF46" s="816"/>
      <c r="AG46" s="817"/>
      <c r="AH46" s="817"/>
      <c r="AI46" s="817"/>
      <c r="AJ46" s="818"/>
      <c r="AK46" s="864"/>
      <c r="AL46" s="860"/>
      <c r="AM46" s="860"/>
      <c r="AN46" s="860"/>
      <c r="AO46" s="860"/>
      <c r="AP46" s="860"/>
      <c r="AQ46" s="860"/>
      <c r="AR46" s="860"/>
      <c r="AS46" s="860"/>
      <c r="AT46" s="860"/>
      <c r="AU46" s="860"/>
      <c r="AV46" s="860"/>
      <c r="AW46" s="860"/>
      <c r="AX46" s="860"/>
      <c r="AY46" s="860"/>
      <c r="AZ46" s="861"/>
      <c r="BA46" s="861"/>
      <c r="BB46" s="861"/>
      <c r="BC46" s="861"/>
      <c r="BD46" s="861"/>
      <c r="BE46" s="862"/>
      <c r="BF46" s="862"/>
      <c r="BG46" s="862"/>
      <c r="BH46" s="862"/>
      <c r="BI46" s="863"/>
      <c r="BJ46" s="228"/>
      <c r="BK46" s="228"/>
      <c r="BL46" s="228"/>
      <c r="BM46" s="228"/>
      <c r="BN46" s="228"/>
      <c r="BO46" s="237"/>
      <c r="BP46" s="237"/>
      <c r="BQ46" s="234">
        <v>40</v>
      </c>
      <c r="BR46" s="235"/>
      <c r="BS46" s="803"/>
      <c r="BT46" s="804"/>
      <c r="BU46" s="804"/>
      <c r="BV46" s="804"/>
      <c r="BW46" s="804"/>
      <c r="BX46" s="804"/>
      <c r="BY46" s="804"/>
      <c r="BZ46" s="804"/>
      <c r="CA46" s="804"/>
      <c r="CB46" s="804"/>
      <c r="CC46" s="804"/>
      <c r="CD46" s="804"/>
      <c r="CE46" s="804"/>
      <c r="CF46" s="804"/>
      <c r="CG46" s="805"/>
      <c r="CH46" s="806"/>
      <c r="CI46" s="807"/>
      <c r="CJ46" s="807"/>
      <c r="CK46" s="807"/>
      <c r="CL46" s="808"/>
      <c r="CM46" s="806"/>
      <c r="CN46" s="807"/>
      <c r="CO46" s="807"/>
      <c r="CP46" s="807"/>
      <c r="CQ46" s="808"/>
      <c r="CR46" s="806"/>
      <c r="CS46" s="807"/>
      <c r="CT46" s="807"/>
      <c r="CU46" s="807"/>
      <c r="CV46" s="808"/>
      <c r="CW46" s="806"/>
      <c r="CX46" s="807"/>
      <c r="CY46" s="807"/>
      <c r="CZ46" s="807"/>
      <c r="DA46" s="808"/>
      <c r="DB46" s="806"/>
      <c r="DC46" s="807"/>
      <c r="DD46" s="807"/>
      <c r="DE46" s="807"/>
      <c r="DF46" s="808"/>
      <c r="DG46" s="806"/>
      <c r="DH46" s="807"/>
      <c r="DI46" s="807"/>
      <c r="DJ46" s="807"/>
      <c r="DK46" s="808"/>
      <c r="DL46" s="806"/>
      <c r="DM46" s="807"/>
      <c r="DN46" s="807"/>
      <c r="DO46" s="807"/>
      <c r="DP46" s="808"/>
      <c r="DQ46" s="806"/>
      <c r="DR46" s="807"/>
      <c r="DS46" s="807"/>
      <c r="DT46" s="807"/>
      <c r="DU46" s="808"/>
      <c r="DV46" s="803"/>
      <c r="DW46" s="804"/>
      <c r="DX46" s="804"/>
      <c r="DY46" s="804"/>
      <c r="DZ46" s="809"/>
      <c r="EA46" s="226"/>
    </row>
    <row r="47" spans="1:131" ht="26.25" customHeight="1" x14ac:dyDescent="0.15">
      <c r="A47" s="234">
        <v>20</v>
      </c>
      <c r="B47" s="810"/>
      <c r="C47" s="811"/>
      <c r="D47" s="811"/>
      <c r="E47" s="811"/>
      <c r="F47" s="811"/>
      <c r="G47" s="811"/>
      <c r="H47" s="811"/>
      <c r="I47" s="811"/>
      <c r="J47" s="811"/>
      <c r="K47" s="811"/>
      <c r="L47" s="811"/>
      <c r="M47" s="811"/>
      <c r="N47" s="811"/>
      <c r="O47" s="811"/>
      <c r="P47" s="812"/>
      <c r="Q47" s="813"/>
      <c r="R47" s="814"/>
      <c r="S47" s="814"/>
      <c r="T47" s="814"/>
      <c r="U47" s="814"/>
      <c r="V47" s="814"/>
      <c r="W47" s="814"/>
      <c r="X47" s="814"/>
      <c r="Y47" s="814"/>
      <c r="Z47" s="814"/>
      <c r="AA47" s="814"/>
      <c r="AB47" s="814"/>
      <c r="AC47" s="814"/>
      <c r="AD47" s="814"/>
      <c r="AE47" s="815"/>
      <c r="AF47" s="816"/>
      <c r="AG47" s="817"/>
      <c r="AH47" s="817"/>
      <c r="AI47" s="817"/>
      <c r="AJ47" s="818"/>
      <c r="AK47" s="864"/>
      <c r="AL47" s="860"/>
      <c r="AM47" s="860"/>
      <c r="AN47" s="860"/>
      <c r="AO47" s="860"/>
      <c r="AP47" s="860"/>
      <c r="AQ47" s="860"/>
      <c r="AR47" s="860"/>
      <c r="AS47" s="860"/>
      <c r="AT47" s="860"/>
      <c r="AU47" s="860"/>
      <c r="AV47" s="860"/>
      <c r="AW47" s="860"/>
      <c r="AX47" s="860"/>
      <c r="AY47" s="860"/>
      <c r="AZ47" s="861"/>
      <c r="BA47" s="861"/>
      <c r="BB47" s="861"/>
      <c r="BC47" s="861"/>
      <c r="BD47" s="861"/>
      <c r="BE47" s="862"/>
      <c r="BF47" s="862"/>
      <c r="BG47" s="862"/>
      <c r="BH47" s="862"/>
      <c r="BI47" s="863"/>
      <c r="BJ47" s="228"/>
      <c r="BK47" s="228"/>
      <c r="BL47" s="228"/>
      <c r="BM47" s="228"/>
      <c r="BN47" s="228"/>
      <c r="BO47" s="237"/>
      <c r="BP47" s="237"/>
      <c r="BQ47" s="234">
        <v>41</v>
      </c>
      <c r="BR47" s="235"/>
      <c r="BS47" s="803"/>
      <c r="BT47" s="804"/>
      <c r="BU47" s="804"/>
      <c r="BV47" s="804"/>
      <c r="BW47" s="804"/>
      <c r="BX47" s="804"/>
      <c r="BY47" s="804"/>
      <c r="BZ47" s="804"/>
      <c r="CA47" s="804"/>
      <c r="CB47" s="804"/>
      <c r="CC47" s="804"/>
      <c r="CD47" s="804"/>
      <c r="CE47" s="804"/>
      <c r="CF47" s="804"/>
      <c r="CG47" s="805"/>
      <c r="CH47" s="806"/>
      <c r="CI47" s="807"/>
      <c r="CJ47" s="807"/>
      <c r="CK47" s="807"/>
      <c r="CL47" s="808"/>
      <c r="CM47" s="806"/>
      <c r="CN47" s="807"/>
      <c r="CO47" s="807"/>
      <c r="CP47" s="807"/>
      <c r="CQ47" s="808"/>
      <c r="CR47" s="806"/>
      <c r="CS47" s="807"/>
      <c r="CT47" s="807"/>
      <c r="CU47" s="807"/>
      <c r="CV47" s="808"/>
      <c r="CW47" s="806"/>
      <c r="CX47" s="807"/>
      <c r="CY47" s="807"/>
      <c r="CZ47" s="807"/>
      <c r="DA47" s="808"/>
      <c r="DB47" s="806"/>
      <c r="DC47" s="807"/>
      <c r="DD47" s="807"/>
      <c r="DE47" s="807"/>
      <c r="DF47" s="808"/>
      <c r="DG47" s="806"/>
      <c r="DH47" s="807"/>
      <c r="DI47" s="807"/>
      <c r="DJ47" s="807"/>
      <c r="DK47" s="808"/>
      <c r="DL47" s="806"/>
      <c r="DM47" s="807"/>
      <c r="DN47" s="807"/>
      <c r="DO47" s="807"/>
      <c r="DP47" s="808"/>
      <c r="DQ47" s="806"/>
      <c r="DR47" s="807"/>
      <c r="DS47" s="807"/>
      <c r="DT47" s="807"/>
      <c r="DU47" s="808"/>
      <c r="DV47" s="803"/>
      <c r="DW47" s="804"/>
      <c r="DX47" s="804"/>
      <c r="DY47" s="804"/>
      <c r="DZ47" s="809"/>
      <c r="EA47" s="226"/>
    </row>
    <row r="48" spans="1:131" ht="26.25" customHeight="1" x14ac:dyDescent="0.15">
      <c r="A48" s="234">
        <v>21</v>
      </c>
      <c r="B48" s="810"/>
      <c r="C48" s="811"/>
      <c r="D48" s="811"/>
      <c r="E48" s="811"/>
      <c r="F48" s="811"/>
      <c r="G48" s="811"/>
      <c r="H48" s="811"/>
      <c r="I48" s="811"/>
      <c r="J48" s="811"/>
      <c r="K48" s="811"/>
      <c r="L48" s="811"/>
      <c r="M48" s="811"/>
      <c r="N48" s="811"/>
      <c r="O48" s="811"/>
      <c r="P48" s="812"/>
      <c r="Q48" s="813"/>
      <c r="R48" s="814"/>
      <c r="S48" s="814"/>
      <c r="T48" s="814"/>
      <c r="U48" s="814"/>
      <c r="V48" s="814"/>
      <c r="W48" s="814"/>
      <c r="X48" s="814"/>
      <c r="Y48" s="814"/>
      <c r="Z48" s="814"/>
      <c r="AA48" s="814"/>
      <c r="AB48" s="814"/>
      <c r="AC48" s="814"/>
      <c r="AD48" s="814"/>
      <c r="AE48" s="815"/>
      <c r="AF48" s="816"/>
      <c r="AG48" s="817"/>
      <c r="AH48" s="817"/>
      <c r="AI48" s="817"/>
      <c r="AJ48" s="818"/>
      <c r="AK48" s="864"/>
      <c r="AL48" s="860"/>
      <c r="AM48" s="860"/>
      <c r="AN48" s="860"/>
      <c r="AO48" s="860"/>
      <c r="AP48" s="860"/>
      <c r="AQ48" s="860"/>
      <c r="AR48" s="860"/>
      <c r="AS48" s="860"/>
      <c r="AT48" s="860"/>
      <c r="AU48" s="860"/>
      <c r="AV48" s="860"/>
      <c r="AW48" s="860"/>
      <c r="AX48" s="860"/>
      <c r="AY48" s="860"/>
      <c r="AZ48" s="861"/>
      <c r="BA48" s="861"/>
      <c r="BB48" s="861"/>
      <c r="BC48" s="861"/>
      <c r="BD48" s="861"/>
      <c r="BE48" s="862"/>
      <c r="BF48" s="862"/>
      <c r="BG48" s="862"/>
      <c r="BH48" s="862"/>
      <c r="BI48" s="863"/>
      <c r="BJ48" s="228"/>
      <c r="BK48" s="228"/>
      <c r="BL48" s="228"/>
      <c r="BM48" s="228"/>
      <c r="BN48" s="228"/>
      <c r="BO48" s="237"/>
      <c r="BP48" s="237"/>
      <c r="BQ48" s="234">
        <v>42</v>
      </c>
      <c r="BR48" s="235"/>
      <c r="BS48" s="803"/>
      <c r="BT48" s="804"/>
      <c r="BU48" s="804"/>
      <c r="BV48" s="804"/>
      <c r="BW48" s="804"/>
      <c r="BX48" s="804"/>
      <c r="BY48" s="804"/>
      <c r="BZ48" s="804"/>
      <c r="CA48" s="804"/>
      <c r="CB48" s="804"/>
      <c r="CC48" s="804"/>
      <c r="CD48" s="804"/>
      <c r="CE48" s="804"/>
      <c r="CF48" s="804"/>
      <c r="CG48" s="805"/>
      <c r="CH48" s="806"/>
      <c r="CI48" s="807"/>
      <c r="CJ48" s="807"/>
      <c r="CK48" s="807"/>
      <c r="CL48" s="808"/>
      <c r="CM48" s="806"/>
      <c r="CN48" s="807"/>
      <c r="CO48" s="807"/>
      <c r="CP48" s="807"/>
      <c r="CQ48" s="808"/>
      <c r="CR48" s="806"/>
      <c r="CS48" s="807"/>
      <c r="CT48" s="807"/>
      <c r="CU48" s="807"/>
      <c r="CV48" s="808"/>
      <c r="CW48" s="806"/>
      <c r="CX48" s="807"/>
      <c r="CY48" s="807"/>
      <c r="CZ48" s="807"/>
      <c r="DA48" s="808"/>
      <c r="DB48" s="806"/>
      <c r="DC48" s="807"/>
      <c r="DD48" s="807"/>
      <c r="DE48" s="807"/>
      <c r="DF48" s="808"/>
      <c r="DG48" s="806"/>
      <c r="DH48" s="807"/>
      <c r="DI48" s="807"/>
      <c r="DJ48" s="807"/>
      <c r="DK48" s="808"/>
      <c r="DL48" s="806"/>
      <c r="DM48" s="807"/>
      <c r="DN48" s="807"/>
      <c r="DO48" s="807"/>
      <c r="DP48" s="808"/>
      <c r="DQ48" s="806"/>
      <c r="DR48" s="807"/>
      <c r="DS48" s="807"/>
      <c r="DT48" s="807"/>
      <c r="DU48" s="808"/>
      <c r="DV48" s="803"/>
      <c r="DW48" s="804"/>
      <c r="DX48" s="804"/>
      <c r="DY48" s="804"/>
      <c r="DZ48" s="809"/>
      <c r="EA48" s="226"/>
    </row>
    <row r="49" spans="1:131" ht="26.25" customHeight="1" x14ac:dyDescent="0.15">
      <c r="A49" s="234">
        <v>22</v>
      </c>
      <c r="B49" s="810"/>
      <c r="C49" s="811"/>
      <c r="D49" s="811"/>
      <c r="E49" s="811"/>
      <c r="F49" s="811"/>
      <c r="G49" s="811"/>
      <c r="H49" s="811"/>
      <c r="I49" s="811"/>
      <c r="J49" s="811"/>
      <c r="K49" s="811"/>
      <c r="L49" s="811"/>
      <c r="M49" s="811"/>
      <c r="N49" s="811"/>
      <c r="O49" s="811"/>
      <c r="P49" s="812"/>
      <c r="Q49" s="813"/>
      <c r="R49" s="814"/>
      <c r="S49" s="814"/>
      <c r="T49" s="814"/>
      <c r="U49" s="814"/>
      <c r="V49" s="814"/>
      <c r="W49" s="814"/>
      <c r="X49" s="814"/>
      <c r="Y49" s="814"/>
      <c r="Z49" s="814"/>
      <c r="AA49" s="814"/>
      <c r="AB49" s="814"/>
      <c r="AC49" s="814"/>
      <c r="AD49" s="814"/>
      <c r="AE49" s="815"/>
      <c r="AF49" s="816"/>
      <c r="AG49" s="817"/>
      <c r="AH49" s="817"/>
      <c r="AI49" s="817"/>
      <c r="AJ49" s="818"/>
      <c r="AK49" s="864"/>
      <c r="AL49" s="860"/>
      <c r="AM49" s="860"/>
      <c r="AN49" s="860"/>
      <c r="AO49" s="860"/>
      <c r="AP49" s="860"/>
      <c r="AQ49" s="860"/>
      <c r="AR49" s="860"/>
      <c r="AS49" s="860"/>
      <c r="AT49" s="860"/>
      <c r="AU49" s="860"/>
      <c r="AV49" s="860"/>
      <c r="AW49" s="860"/>
      <c r="AX49" s="860"/>
      <c r="AY49" s="860"/>
      <c r="AZ49" s="861"/>
      <c r="BA49" s="861"/>
      <c r="BB49" s="861"/>
      <c r="BC49" s="861"/>
      <c r="BD49" s="861"/>
      <c r="BE49" s="862"/>
      <c r="BF49" s="862"/>
      <c r="BG49" s="862"/>
      <c r="BH49" s="862"/>
      <c r="BI49" s="863"/>
      <c r="BJ49" s="228"/>
      <c r="BK49" s="228"/>
      <c r="BL49" s="228"/>
      <c r="BM49" s="228"/>
      <c r="BN49" s="228"/>
      <c r="BO49" s="237"/>
      <c r="BP49" s="237"/>
      <c r="BQ49" s="234">
        <v>43</v>
      </c>
      <c r="BR49" s="235"/>
      <c r="BS49" s="803"/>
      <c r="BT49" s="804"/>
      <c r="BU49" s="804"/>
      <c r="BV49" s="804"/>
      <c r="BW49" s="804"/>
      <c r="BX49" s="804"/>
      <c r="BY49" s="804"/>
      <c r="BZ49" s="804"/>
      <c r="CA49" s="804"/>
      <c r="CB49" s="804"/>
      <c r="CC49" s="804"/>
      <c r="CD49" s="804"/>
      <c r="CE49" s="804"/>
      <c r="CF49" s="804"/>
      <c r="CG49" s="805"/>
      <c r="CH49" s="806"/>
      <c r="CI49" s="807"/>
      <c r="CJ49" s="807"/>
      <c r="CK49" s="807"/>
      <c r="CL49" s="808"/>
      <c r="CM49" s="806"/>
      <c r="CN49" s="807"/>
      <c r="CO49" s="807"/>
      <c r="CP49" s="807"/>
      <c r="CQ49" s="808"/>
      <c r="CR49" s="806"/>
      <c r="CS49" s="807"/>
      <c r="CT49" s="807"/>
      <c r="CU49" s="807"/>
      <c r="CV49" s="808"/>
      <c r="CW49" s="806"/>
      <c r="CX49" s="807"/>
      <c r="CY49" s="807"/>
      <c r="CZ49" s="807"/>
      <c r="DA49" s="808"/>
      <c r="DB49" s="806"/>
      <c r="DC49" s="807"/>
      <c r="DD49" s="807"/>
      <c r="DE49" s="807"/>
      <c r="DF49" s="808"/>
      <c r="DG49" s="806"/>
      <c r="DH49" s="807"/>
      <c r="DI49" s="807"/>
      <c r="DJ49" s="807"/>
      <c r="DK49" s="808"/>
      <c r="DL49" s="806"/>
      <c r="DM49" s="807"/>
      <c r="DN49" s="807"/>
      <c r="DO49" s="807"/>
      <c r="DP49" s="808"/>
      <c r="DQ49" s="806"/>
      <c r="DR49" s="807"/>
      <c r="DS49" s="807"/>
      <c r="DT49" s="807"/>
      <c r="DU49" s="808"/>
      <c r="DV49" s="803"/>
      <c r="DW49" s="804"/>
      <c r="DX49" s="804"/>
      <c r="DY49" s="804"/>
      <c r="DZ49" s="809"/>
      <c r="EA49" s="226"/>
    </row>
    <row r="50" spans="1:131" ht="26.25" customHeight="1" x14ac:dyDescent="0.15">
      <c r="A50" s="234">
        <v>23</v>
      </c>
      <c r="B50" s="810"/>
      <c r="C50" s="811"/>
      <c r="D50" s="811"/>
      <c r="E50" s="811"/>
      <c r="F50" s="811"/>
      <c r="G50" s="811"/>
      <c r="H50" s="811"/>
      <c r="I50" s="811"/>
      <c r="J50" s="811"/>
      <c r="K50" s="811"/>
      <c r="L50" s="811"/>
      <c r="M50" s="811"/>
      <c r="N50" s="811"/>
      <c r="O50" s="811"/>
      <c r="P50" s="812"/>
      <c r="Q50" s="865"/>
      <c r="R50" s="866"/>
      <c r="S50" s="866"/>
      <c r="T50" s="866"/>
      <c r="U50" s="866"/>
      <c r="V50" s="866"/>
      <c r="W50" s="866"/>
      <c r="X50" s="866"/>
      <c r="Y50" s="866"/>
      <c r="Z50" s="866"/>
      <c r="AA50" s="866"/>
      <c r="AB50" s="866"/>
      <c r="AC50" s="866"/>
      <c r="AD50" s="866"/>
      <c r="AE50" s="867"/>
      <c r="AF50" s="816"/>
      <c r="AG50" s="817"/>
      <c r="AH50" s="817"/>
      <c r="AI50" s="817"/>
      <c r="AJ50" s="818"/>
      <c r="AK50" s="869"/>
      <c r="AL50" s="866"/>
      <c r="AM50" s="866"/>
      <c r="AN50" s="866"/>
      <c r="AO50" s="866"/>
      <c r="AP50" s="866"/>
      <c r="AQ50" s="866"/>
      <c r="AR50" s="866"/>
      <c r="AS50" s="866"/>
      <c r="AT50" s="866"/>
      <c r="AU50" s="866"/>
      <c r="AV50" s="866"/>
      <c r="AW50" s="866"/>
      <c r="AX50" s="866"/>
      <c r="AY50" s="866"/>
      <c r="AZ50" s="868"/>
      <c r="BA50" s="868"/>
      <c r="BB50" s="868"/>
      <c r="BC50" s="868"/>
      <c r="BD50" s="868"/>
      <c r="BE50" s="862"/>
      <c r="BF50" s="862"/>
      <c r="BG50" s="862"/>
      <c r="BH50" s="862"/>
      <c r="BI50" s="863"/>
      <c r="BJ50" s="228"/>
      <c r="BK50" s="228"/>
      <c r="BL50" s="228"/>
      <c r="BM50" s="228"/>
      <c r="BN50" s="228"/>
      <c r="BO50" s="237"/>
      <c r="BP50" s="237"/>
      <c r="BQ50" s="234">
        <v>44</v>
      </c>
      <c r="BR50" s="235"/>
      <c r="BS50" s="803"/>
      <c r="BT50" s="804"/>
      <c r="BU50" s="804"/>
      <c r="BV50" s="804"/>
      <c r="BW50" s="804"/>
      <c r="BX50" s="804"/>
      <c r="BY50" s="804"/>
      <c r="BZ50" s="804"/>
      <c r="CA50" s="804"/>
      <c r="CB50" s="804"/>
      <c r="CC50" s="804"/>
      <c r="CD50" s="804"/>
      <c r="CE50" s="804"/>
      <c r="CF50" s="804"/>
      <c r="CG50" s="805"/>
      <c r="CH50" s="806"/>
      <c r="CI50" s="807"/>
      <c r="CJ50" s="807"/>
      <c r="CK50" s="807"/>
      <c r="CL50" s="808"/>
      <c r="CM50" s="806"/>
      <c r="CN50" s="807"/>
      <c r="CO50" s="807"/>
      <c r="CP50" s="807"/>
      <c r="CQ50" s="808"/>
      <c r="CR50" s="806"/>
      <c r="CS50" s="807"/>
      <c r="CT50" s="807"/>
      <c r="CU50" s="807"/>
      <c r="CV50" s="808"/>
      <c r="CW50" s="806"/>
      <c r="CX50" s="807"/>
      <c r="CY50" s="807"/>
      <c r="CZ50" s="807"/>
      <c r="DA50" s="808"/>
      <c r="DB50" s="806"/>
      <c r="DC50" s="807"/>
      <c r="DD50" s="807"/>
      <c r="DE50" s="807"/>
      <c r="DF50" s="808"/>
      <c r="DG50" s="806"/>
      <c r="DH50" s="807"/>
      <c r="DI50" s="807"/>
      <c r="DJ50" s="807"/>
      <c r="DK50" s="808"/>
      <c r="DL50" s="806"/>
      <c r="DM50" s="807"/>
      <c r="DN50" s="807"/>
      <c r="DO50" s="807"/>
      <c r="DP50" s="808"/>
      <c r="DQ50" s="806"/>
      <c r="DR50" s="807"/>
      <c r="DS50" s="807"/>
      <c r="DT50" s="807"/>
      <c r="DU50" s="808"/>
      <c r="DV50" s="803"/>
      <c r="DW50" s="804"/>
      <c r="DX50" s="804"/>
      <c r="DY50" s="804"/>
      <c r="DZ50" s="809"/>
      <c r="EA50" s="226"/>
    </row>
    <row r="51" spans="1:131" ht="26.25" customHeight="1" x14ac:dyDescent="0.15">
      <c r="A51" s="234">
        <v>24</v>
      </c>
      <c r="B51" s="810"/>
      <c r="C51" s="811"/>
      <c r="D51" s="811"/>
      <c r="E51" s="811"/>
      <c r="F51" s="811"/>
      <c r="G51" s="811"/>
      <c r="H51" s="811"/>
      <c r="I51" s="811"/>
      <c r="J51" s="811"/>
      <c r="K51" s="811"/>
      <c r="L51" s="811"/>
      <c r="M51" s="811"/>
      <c r="N51" s="811"/>
      <c r="O51" s="811"/>
      <c r="P51" s="812"/>
      <c r="Q51" s="865"/>
      <c r="R51" s="866"/>
      <c r="S51" s="866"/>
      <c r="T51" s="866"/>
      <c r="U51" s="866"/>
      <c r="V51" s="866"/>
      <c r="W51" s="866"/>
      <c r="X51" s="866"/>
      <c r="Y51" s="866"/>
      <c r="Z51" s="866"/>
      <c r="AA51" s="866"/>
      <c r="AB51" s="866"/>
      <c r="AC51" s="866"/>
      <c r="AD51" s="866"/>
      <c r="AE51" s="867"/>
      <c r="AF51" s="816"/>
      <c r="AG51" s="817"/>
      <c r="AH51" s="817"/>
      <c r="AI51" s="817"/>
      <c r="AJ51" s="818"/>
      <c r="AK51" s="869"/>
      <c r="AL51" s="866"/>
      <c r="AM51" s="866"/>
      <c r="AN51" s="866"/>
      <c r="AO51" s="866"/>
      <c r="AP51" s="866"/>
      <c r="AQ51" s="866"/>
      <c r="AR51" s="866"/>
      <c r="AS51" s="866"/>
      <c r="AT51" s="866"/>
      <c r="AU51" s="866"/>
      <c r="AV51" s="866"/>
      <c r="AW51" s="866"/>
      <c r="AX51" s="866"/>
      <c r="AY51" s="866"/>
      <c r="AZ51" s="868"/>
      <c r="BA51" s="868"/>
      <c r="BB51" s="868"/>
      <c r="BC51" s="868"/>
      <c r="BD51" s="868"/>
      <c r="BE51" s="862"/>
      <c r="BF51" s="862"/>
      <c r="BG51" s="862"/>
      <c r="BH51" s="862"/>
      <c r="BI51" s="863"/>
      <c r="BJ51" s="228"/>
      <c r="BK51" s="228"/>
      <c r="BL51" s="228"/>
      <c r="BM51" s="228"/>
      <c r="BN51" s="228"/>
      <c r="BO51" s="237"/>
      <c r="BP51" s="237"/>
      <c r="BQ51" s="234">
        <v>45</v>
      </c>
      <c r="BR51" s="235"/>
      <c r="BS51" s="803"/>
      <c r="BT51" s="804"/>
      <c r="BU51" s="804"/>
      <c r="BV51" s="804"/>
      <c r="BW51" s="804"/>
      <c r="BX51" s="804"/>
      <c r="BY51" s="804"/>
      <c r="BZ51" s="804"/>
      <c r="CA51" s="804"/>
      <c r="CB51" s="804"/>
      <c r="CC51" s="804"/>
      <c r="CD51" s="804"/>
      <c r="CE51" s="804"/>
      <c r="CF51" s="804"/>
      <c r="CG51" s="805"/>
      <c r="CH51" s="806"/>
      <c r="CI51" s="807"/>
      <c r="CJ51" s="807"/>
      <c r="CK51" s="807"/>
      <c r="CL51" s="808"/>
      <c r="CM51" s="806"/>
      <c r="CN51" s="807"/>
      <c r="CO51" s="807"/>
      <c r="CP51" s="807"/>
      <c r="CQ51" s="808"/>
      <c r="CR51" s="806"/>
      <c r="CS51" s="807"/>
      <c r="CT51" s="807"/>
      <c r="CU51" s="807"/>
      <c r="CV51" s="808"/>
      <c r="CW51" s="806"/>
      <c r="CX51" s="807"/>
      <c r="CY51" s="807"/>
      <c r="CZ51" s="807"/>
      <c r="DA51" s="808"/>
      <c r="DB51" s="806"/>
      <c r="DC51" s="807"/>
      <c r="DD51" s="807"/>
      <c r="DE51" s="807"/>
      <c r="DF51" s="808"/>
      <c r="DG51" s="806"/>
      <c r="DH51" s="807"/>
      <c r="DI51" s="807"/>
      <c r="DJ51" s="807"/>
      <c r="DK51" s="808"/>
      <c r="DL51" s="806"/>
      <c r="DM51" s="807"/>
      <c r="DN51" s="807"/>
      <c r="DO51" s="807"/>
      <c r="DP51" s="808"/>
      <c r="DQ51" s="806"/>
      <c r="DR51" s="807"/>
      <c r="DS51" s="807"/>
      <c r="DT51" s="807"/>
      <c r="DU51" s="808"/>
      <c r="DV51" s="803"/>
      <c r="DW51" s="804"/>
      <c r="DX51" s="804"/>
      <c r="DY51" s="804"/>
      <c r="DZ51" s="809"/>
      <c r="EA51" s="226"/>
    </row>
    <row r="52" spans="1:131" ht="26.25" customHeight="1" x14ac:dyDescent="0.15">
      <c r="A52" s="234">
        <v>25</v>
      </c>
      <c r="B52" s="810"/>
      <c r="C52" s="811"/>
      <c r="D52" s="811"/>
      <c r="E52" s="811"/>
      <c r="F52" s="811"/>
      <c r="G52" s="811"/>
      <c r="H52" s="811"/>
      <c r="I52" s="811"/>
      <c r="J52" s="811"/>
      <c r="K52" s="811"/>
      <c r="L52" s="811"/>
      <c r="M52" s="811"/>
      <c r="N52" s="811"/>
      <c r="O52" s="811"/>
      <c r="P52" s="812"/>
      <c r="Q52" s="865"/>
      <c r="R52" s="866"/>
      <c r="S52" s="866"/>
      <c r="T52" s="866"/>
      <c r="U52" s="866"/>
      <c r="V52" s="866"/>
      <c r="W52" s="866"/>
      <c r="X52" s="866"/>
      <c r="Y52" s="866"/>
      <c r="Z52" s="866"/>
      <c r="AA52" s="866"/>
      <c r="AB52" s="866"/>
      <c r="AC52" s="866"/>
      <c r="AD52" s="866"/>
      <c r="AE52" s="867"/>
      <c r="AF52" s="816"/>
      <c r="AG52" s="817"/>
      <c r="AH52" s="817"/>
      <c r="AI52" s="817"/>
      <c r="AJ52" s="818"/>
      <c r="AK52" s="869"/>
      <c r="AL52" s="866"/>
      <c r="AM52" s="866"/>
      <c r="AN52" s="866"/>
      <c r="AO52" s="866"/>
      <c r="AP52" s="866"/>
      <c r="AQ52" s="866"/>
      <c r="AR52" s="866"/>
      <c r="AS52" s="866"/>
      <c r="AT52" s="866"/>
      <c r="AU52" s="866"/>
      <c r="AV52" s="866"/>
      <c r="AW52" s="866"/>
      <c r="AX52" s="866"/>
      <c r="AY52" s="866"/>
      <c r="AZ52" s="868"/>
      <c r="BA52" s="868"/>
      <c r="BB52" s="868"/>
      <c r="BC52" s="868"/>
      <c r="BD52" s="868"/>
      <c r="BE52" s="862"/>
      <c r="BF52" s="862"/>
      <c r="BG52" s="862"/>
      <c r="BH52" s="862"/>
      <c r="BI52" s="863"/>
      <c r="BJ52" s="228"/>
      <c r="BK52" s="228"/>
      <c r="BL52" s="228"/>
      <c r="BM52" s="228"/>
      <c r="BN52" s="228"/>
      <c r="BO52" s="237"/>
      <c r="BP52" s="237"/>
      <c r="BQ52" s="234">
        <v>46</v>
      </c>
      <c r="BR52" s="235"/>
      <c r="BS52" s="803"/>
      <c r="BT52" s="804"/>
      <c r="BU52" s="804"/>
      <c r="BV52" s="804"/>
      <c r="BW52" s="804"/>
      <c r="BX52" s="804"/>
      <c r="BY52" s="804"/>
      <c r="BZ52" s="804"/>
      <c r="CA52" s="804"/>
      <c r="CB52" s="804"/>
      <c r="CC52" s="804"/>
      <c r="CD52" s="804"/>
      <c r="CE52" s="804"/>
      <c r="CF52" s="804"/>
      <c r="CG52" s="805"/>
      <c r="CH52" s="806"/>
      <c r="CI52" s="807"/>
      <c r="CJ52" s="807"/>
      <c r="CK52" s="807"/>
      <c r="CL52" s="808"/>
      <c r="CM52" s="806"/>
      <c r="CN52" s="807"/>
      <c r="CO52" s="807"/>
      <c r="CP52" s="807"/>
      <c r="CQ52" s="808"/>
      <c r="CR52" s="806"/>
      <c r="CS52" s="807"/>
      <c r="CT52" s="807"/>
      <c r="CU52" s="807"/>
      <c r="CV52" s="808"/>
      <c r="CW52" s="806"/>
      <c r="CX52" s="807"/>
      <c r="CY52" s="807"/>
      <c r="CZ52" s="807"/>
      <c r="DA52" s="808"/>
      <c r="DB52" s="806"/>
      <c r="DC52" s="807"/>
      <c r="DD52" s="807"/>
      <c r="DE52" s="807"/>
      <c r="DF52" s="808"/>
      <c r="DG52" s="806"/>
      <c r="DH52" s="807"/>
      <c r="DI52" s="807"/>
      <c r="DJ52" s="807"/>
      <c r="DK52" s="808"/>
      <c r="DL52" s="806"/>
      <c r="DM52" s="807"/>
      <c r="DN52" s="807"/>
      <c r="DO52" s="807"/>
      <c r="DP52" s="808"/>
      <c r="DQ52" s="806"/>
      <c r="DR52" s="807"/>
      <c r="DS52" s="807"/>
      <c r="DT52" s="807"/>
      <c r="DU52" s="808"/>
      <c r="DV52" s="803"/>
      <c r="DW52" s="804"/>
      <c r="DX52" s="804"/>
      <c r="DY52" s="804"/>
      <c r="DZ52" s="809"/>
      <c r="EA52" s="226"/>
    </row>
    <row r="53" spans="1:131" ht="26.25" customHeight="1" x14ac:dyDescent="0.15">
      <c r="A53" s="234">
        <v>26</v>
      </c>
      <c r="B53" s="810"/>
      <c r="C53" s="811"/>
      <c r="D53" s="811"/>
      <c r="E53" s="811"/>
      <c r="F53" s="811"/>
      <c r="G53" s="811"/>
      <c r="H53" s="811"/>
      <c r="I53" s="811"/>
      <c r="J53" s="811"/>
      <c r="K53" s="811"/>
      <c r="L53" s="811"/>
      <c r="M53" s="811"/>
      <c r="N53" s="811"/>
      <c r="O53" s="811"/>
      <c r="P53" s="812"/>
      <c r="Q53" s="865"/>
      <c r="R53" s="866"/>
      <c r="S53" s="866"/>
      <c r="T53" s="866"/>
      <c r="U53" s="866"/>
      <c r="V53" s="866"/>
      <c r="W53" s="866"/>
      <c r="X53" s="866"/>
      <c r="Y53" s="866"/>
      <c r="Z53" s="866"/>
      <c r="AA53" s="866"/>
      <c r="AB53" s="866"/>
      <c r="AC53" s="866"/>
      <c r="AD53" s="866"/>
      <c r="AE53" s="867"/>
      <c r="AF53" s="816"/>
      <c r="AG53" s="817"/>
      <c r="AH53" s="817"/>
      <c r="AI53" s="817"/>
      <c r="AJ53" s="818"/>
      <c r="AK53" s="869"/>
      <c r="AL53" s="866"/>
      <c r="AM53" s="866"/>
      <c r="AN53" s="866"/>
      <c r="AO53" s="866"/>
      <c r="AP53" s="866"/>
      <c r="AQ53" s="866"/>
      <c r="AR53" s="866"/>
      <c r="AS53" s="866"/>
      <c r="AT53" s="866"/>
      <c r="AU53" s="866"/>
      <c r="AV53" s="866"/>
      <c r="AW53" s="866"/>
      <c r="AX53" s="866"/>
      <c r="AY53" s="866"/>
      <c r="AZ53" s="868"/>
      <c r="BA53" s="868"/>
      <c r="BB53" s="868"/>
      <c r="BC53" s="868"/>
      <c r="BD53" s="868"/>
      <c r="BE53" s="862"/>
      <c r="BF53" s="862"/>
      <c r="BG53" s="862"/>
      <c r="BH53" s="862"/>
      <c r="BI53" s="863"/>
      <c r="BJ53" s="228"/>
      <c r="BK53" s="228"/>
      <c r="BL53" s="228"/>
      <c r="BM53" s="228"/>
      <c r="BN53" s="228"/>
      <c r="BO53" s="237"/>
      <c r="BP53" s="237"/>
      <c r="BQ53" s="234">
        <v>47</v>
      </c>
      <c r="BR53" s="235"/>
      <c r="BS53" s="803"/>
      <c r="BT53" s="804"/>
      <c r="BU53" s="804"/>
      <c r="BV53" s="804"/>
      <c r="BW53" s="804"/>
      <c r="BX53" s="804"/>
      <c r="BY53" s="804"/>
      <c r="BZ53" s="804"/>
      <c r="CA53" s="804"/>
      <c r="CB53" s="804"/>
      <c r="CC53" s="804"/>
      <c r="CD53" s="804"/>
      <c r="CE53" s="804"/>
      <c r="CF53" s="804"/>
      <c r="CG53" s="805"/>
      <c r="CH53" s="806"/>
      <c r="CI53" s="807"/>
      <c r="CJ53" s="807"/>
      <c r="CK53" s="807"/>
      <c r="CL53" s="808"/>
      <c r="CM53" s="806"/>
      <c r="CN53" s="807"/>
      <c r="CO53" s="807"/>
      <c r="CP53" s="807"/>
      <c r="CQ53" s="808"/>
      <c r="CR53" s="806"/>
      <c r="CS53" s="807"/>
      <c r="CT53" s="807"/>
      <c r="CU53" s="807"/>
      <c r="CV53" s="808"/>
      <c r="CW53" s="806"/>
      <c r="CX53" s="807"/>
      <c r="CY53" s="807"/>
      <c r="CZ53" s="807"/>
      <c r="DA53" s="808"/>
      <c r="DB53" s="806"/>
      <c r="DC53" s="807"/>
      <c r="DD53" s="807"/>
      <c r="DE53" s="807"/>
      <c r="DF53" s="808"/>
      <c r="DG53" s="806"/>
      <c r="DH53" s="807"/>
      <c r="DI53" s="807"/>
      <c r="DJ53" s="807"/>
      <c r="DK53" s="808"/>
      <c r="DL53" s="806"/>
      <c r="DM53" s="807"/>
      <c r="DN53" s="807"/>
      <c r="DO53" s="807"/>
      <c r="DP53" s="808"/>
      <c r="DQ53" s="806"/>
      <c r="DR53" s="807"/>
      <c r="DS53" s="807"/>
      <c r="DT53" s="807"/>
      <c r="DU53" s="808"/>
      <c r="DV53" s="803"/>
      <c r="DW53" s="804"/>
      <c r="DX53" s="804"/>
      <c r="DY53" s="804"/>
      <c r="DZ53" s="809"/>
      <c r="EA53" s="226"/>
    </row>
    <row r="54" spans="1:131" ht="26.25" customHeight="1" x14ac:dyDescent="0.15">
      <c r="A54" s="234">
        <v>27</v>
      </c>
      <c r="B54" s="810"/>
      <c r="C54" s="811"/>
      <c r="D54" s="811"/>
      <c r="E54" s="811"/>
      <c r="F54" s="811"/>
      <c r="G54" s="811"/>
      <c r="H54" s="811"/>
      <c r="I54" s="811"/>
      <c r="J54" s="811"/>
      <c r="K54" s="811"/>
      <c r="L54" s="811"/>
      <c r="M54" s="811"/>
      <c r="N54" s="811"/>
      <c r="O54" s="811"/>
      <c r="P54" s="812"/>
      <c r="Q54" s="865"/>
      <c r="R54" s="866"/>
      <c r="S54" s="866"/>
      <c r="T54" s="866"/>
      <c r="U54" s="866"/>
      <c r="V54" s="866"/>
      <c r="W54" s="866"/>
      <c r="X54" s="866"/>
      <c r="Y54" s="866"/>
      <c r="Z54" s="866"/>
      <c r="AA54" s="866"/>
      <c r="AB54" s="866"/>
      <c r="AC54" s="866"/>
      <c r="AD54" s="866"/>
      <c r="AE54" s="867"/>
      <c r="AF54" s="816"/>
      <c r="AG54" s="817"/>
      <c r="AH54" s="817"/>
      <c r="AI54" s="817"/>
      <c r="AJ54" s="818"/>
      <c r="AK54" s="869"/>
      <c r="AL54" s="866"/>
      <c r="AM54" s="866"/>
      <c r="AN54" s="866"/>
      <c r="AO54" s="866"/>
      <c r="AP54" s="866"/>
      <c r="AQ54" s="866"/>
      <c r="AR54" s="866"/>
      <c r="AS54" s="866"/>
      <c r="AT54" s="866"/>
      <c r="AU54" s="866"/>
      <c r="AV54" s="866"/>
      <c r="AW54" s="866"/>
      <c r="AX54" s="866"/>
      <c r="AY54" s="866"/>
      <c r="AZ54" s="868"/>
      <c r="BA54" s="868"/>
      <c r="BB54" s="868"/>
      <c r="BC54" s="868"/>
      <c r="BD54" s="868"/>
      <c r="BE54" s="862"/>
      <c r="BF54" s="862"/>
      <c r="BG54" s="862"/>
      <c r="BH54" s="862"/>
      <c r="BI54" s="863"/>
      <c r="BJ54" s="228"/>
      <c r="BK54" s="228"/>
      <c r="BL54" s="228"/>
      <c r="BM54" s="228"/>
      <c r="BN54" s="228"/>
      <c r="BO54" s="237"/>
      <c r="BP54" s="237"/>
      <c r="BQ54" s="234">
        <v>48</v>
      </c>
      <c r="BR54" s="235"/>
      <c r="BS54" s="803"/>
      <c r="BT54" s="804"/>
      <c r="BU54" s="804"/>
      <c r="BV54" s="804"/>
      <c r="BW54" s="804"/>
      <c r="BX54" s="804"/>
      <c r="BY54" s="804"/>
      <c r="BZ54" s="804"/>
      <c r="CA54" s="804"/>
      <c r="CB54" s="804"/>
      <c r="CC54" s="804"/>
      <c r="CD54" s="804"/>
      <c r="CE54" s="804"/>
      <c r="CF54" s="804"/>
      <c r="CG54" s="805"/>
      <c r="CH54" s="806"/>
      <c r="CI54" s="807"/>
      <c r="CJ54" s="807"/>
      <c r="CK54" s="807"/>
      <c r="CL54" s="808"/>
      <c r="CM54" s="806"/>
      <c r="CN54" s="807"/>
      <c r="CO54" s="807"/>
      <c r="CP54" s="807"/>
      <c r="CQ54" s="808"/>
      <c r="CR54" s="806"/>
      <c r="CS54" s="807"/>
      <c r="CT54" s="807"/>
      <c r="CU54" s="807"/>
      <c r="CV54" s="808"/>
      <c r="CW54" s="806"/>
      <c r="CX54" s="807"/>
      <c r="CY54" s="807"/>
      <c r="CZ54" s="807"/>
      <c r="DA54" s="808"/>
      <c r="DB54" s="806"/>
      <c r="DC54" s="807"/>
      <c r="DD54" s="807"/>
      <c r="DE54" s="807"/>
      <c r="DF54" s="808"/>
      <c r="DG54" s="806"/>
      <c r="DH54" s="807"/>
      <c r="DI54" s="807"/>
      <c r="DJ54" s="807"/>
      <c r="DK54" s="808"/>
      <c r="DL54" s="806"/>
      <c r="DM54" s="807"/>
      <c r="DN54" s="807"/>
      <c r="DO54" s="807"/>
      <c r="DP54" s="808"/>
      <c r="DQ54" s="806"/>
      <c r="DR54" s="807"/>
      <c r="DS54" s="807"/>
      <c r="DT54" s="807"/>
      <c r="DU54" s="808"/>
      <c r="DV54" s="803"/>
      <c r="DW54" s="804"/>
      <c r="DX54" s="804"/>
      <c r="DY54" s="804"/>
      <c r="DZ54" s="809"/>
      <c r="EA54" s="226"/>
    </row>
    <row r="55" spans="1:131" ht="26.25" customHeight="1" x14ac:dyDescent="0.15">
      <c r="A55" s="234">
        <v>28</v>
      </c>
      <c r="B55" s="810"/>
      <c r="C55" s="811"/>
      <c r="D55" s="811"/>
      <c r="E55" s="811"/>
      <c r="F55" s="811"/>
      <c r="G55" s="811"/>
      <c r="H55" s="811"/>
      <c r="I55" s="811"/>
      <c r="J55" s="811"/>
      <c r="K55" s="811"/>
      <c r="L55" s="811"/>
      <c r="M55" s="811"/>
      <c r="N55" s="811"/>
      <c r="O55" s="811"/>
      <c r="P55" s="812"/>
      <c r="Q55" s="865"/>
      <c r="R55" s="866"/>
      <c r="S55" s="866"/>
      <c r="T55" s="866"/>
      <c r="U55" s="866"/>
      <c r="V55" s="866"/>
      <c r="W55" s="866"/>
      <c r="X55" s="866"/>
      <c r="Y55" s="866"/>
      <c r="Z55" s="866"/>
      <c r="AA55" s="866"/>
      <c r="AB55" s="866"/>
      <c r="AC55" s="866"/>
      <c r="AD55" s="866"/>
      <c r="AE55" s="867"/>
      <c r="AF55" s="816"/>
      <c r="AG55" s="817"/>
      <c r="AH55" s="817"/>
      <c r="AI55" s="817"/>
      <c r="AJ55" s="818"/>
      <c r="AK55" s="869"/>
      <c r="AL55" s="866"/>
      <c r="AM55" s="866"/>
      <c r="AN55" s="866"/>
      <c r="AO55" s="866"/>
      <c r="AP55" s="866"/>
      <c r="AQ55" s="866"/>
      <c r="AR55" s="866"/>
      <c r="AS55" s="866"/>
      <c r="AT55" s="866"/>
      <c r="AU55" s="866"/>
      <c r="AV55" s="866"/>
      <c r="AW55" s="866"/>
      <c r="AX55" s="866"/>
      <c r="AY55" s="866"/>
      <c r="AZ55" s="868"/>
      <c r="BA55" s="868"/>
      <c r="BB55" s="868"/>
      <c r="BC55" s="868"/>
      <c r="BD55" s="868"/>
      <c r="BE55" s="862"/>
      <c r="BF55" s="862"/>
      <c r="BG55" s="862"/>
      <c r="BH55" s="862"/>
      <c r="BI55" s="863"/>
      <c r="BJ55" s="228"/>
      <c r="BK55" s="228"/>
      <c r="BL55" s="228"/>
      <c r="BM55" s="228"/>
      <c r="BN55" s="228"/>
      <c r="BO55" s="237"/>
      <c r="BP55" s="237"/>
      <c r="BQ55" s="234">
        <v>49</v>
      </c>
      <c r="BR55" s="235"/>
      <c r="BS55" s="803"/>
      <c r="BT55" s="804"/>
      <c r="BU55" s="804"/>
      <c r="BV55" s="804"/>
      <c r="BW55" s="804"/>
      <c r="BX55" s="804"/>
      <c r="BY55" s="804"/>
      <c r="BZ55" s="804"/>
      <c r="CA55" s="804"/>
      <c r="CB55" s="804"/>
      <c r="CC55" s="804"/>
      <c r="CD55" s="804"/>
      <c r="CE55" s="804"/>
      <c r="CF55" s="804"/>
      <c r="CG55" s="805"/>
      <c r="CH55" s="806"/>
      <c r="CI55" s="807"/>
      <c r="CJ55" s="807"/>
      <c r="CK55" s="807"/>
      <c r="CL55" s="808"/>
      <c r="CM55" s="806"/>
      <c r="CN55" s="807"/>
      <c r="CO55" s="807"/>
      <c r="CP55" s="807"/>
      <c r="CQ55" s="808"/>
      <c r="CR55" s="806"/>
      <c r="CS55" s="807"/>
      <c r="CT55" s="807"/>
      <c r="CU55" s="807"/>
      <c r="CV55" s="808"/>
      <c r="CW55" s="806"/>
      <c r="CX55" s="807"/>
      <c r="CY55" s="807"/>
      <c r="CZ55" s="807"/>
      <c r="DA55" s="808"/>
      <c r="DB55" s="806"/>
      <c r="DC55" s="807"/>
      <c r="DD55" s="807"/>
      <c r="DE55" s="807"/>
      <c r="DF55" s="808"/>
      <c r="DG55" s="806"/>
      <c r="DH55" s="807"/>
      <c r="DI55" s="807"/>
      <c r="DJ55" s="807"/>
      <c r="DK55" s="808"/>
      <c r="DL55" s="806"/>
      <c r="DM55" s="807"/>
      <c r="DN55" s="807"/>
      <c r="DO55" s="807"/>
      <c r="DP55" s="808"/>
      <c r="DQ55" s="806"/>
      <c r="DR55" s="807"/>
      <c r="DS55" s="807"/>
      <c r="DT55" s="807"/>
      <c r="DU55" s="808"/>
      <c r="DV55" s="803"/>
      <c r="DW55" s="804"/>
      <c r="DX55" s="804"/>
      <c r="DY55" s="804"/>
      <c r="DZ55" s="809"/>
      <c r="EA55" s="226"/>
    </row>
    <row r="56" spans="1:131" ht="26.25" customHeight="1" x14ac:dyDescent="0.15">
      <c r="A56" s="234">
        <v>29</v>
      </c>
      <c r="B56" s="810"/>
      <c r="C56" s="811"/>
      <c r="D56" s="811"/>
      <c r="E56" s="811"/>
      <c r="F56" s="811"/>
      <c r="G56" s="811"/>
      <c r="H56" s="811"/>
      <c r="I56" s="811"/>
      <c r="J56" s="811"/>
      <c r="K56" s="811"/>
      <c r="L56" s="811"/>
      <c r="M56" s="811"/>
      <c r="N56" s="811"/>
      <c r="O56" s="811"/>
      <c r="P56" s="812"/>
      <c r="Q56" s="865"/>
      <c r="R56" s="866"/>
      <c r="S56" s="866"/>
      <c r="T56" s="866"/>
      <c r="U56" s="866"/>
      <c r="V56" s="866"/>
      <c r="W56" s="866"/>
      <c r="X56" s="866"/>
      <c r="Y56" s="866"/>
      <c r="Z56" s="866"/>
      <c r="AA56" s="866"/>
      <c r="AB56" s="866"/>
      <c r="AC56" s="866"/>
      <c r="AD56" s="866"/>
      <c r="AE56" s="867"/>
      <c r="AF56" s="816"/>
      <c r="AG56" s="817"/>
      <c r="AH56" s="817"/>
      <c r="AI56" s="817"/>
      <c r="AJ56" s="818"/>
      <c r="AK56" s="869"/>
      <c r="AL56" s="866"/>
      <c r="AM56" s="866"/>
      <c r="AN56" s="866"/>
      <c r="AO56" s="866"/>
      <c r="AP56" s="866"/>
      <c r="AQ56" s="866"/>
      <c r="AR56" s="866"/>
      <c r="AS56" s="866"/>
      <c r="AT56" s="866"/>
      <c r="AU56" s="866"/>
      <c r="AV56" s="866"/>
      <c r="AW56" s="866"/>
      <c r="AX56" s="866"/>
      <c r="AY56" s="866"/>
      <c r="AZ56" s="868"/>
      <c r="BA56" s="868"/>
      <c r="BB56" s="868"/>
      <c r="BC56" s="868"/>
      <c r="BD56" s="868"/>
      <c r="BE56" s="862"/>
      <c r="BF56" s="862"/>
      <c r="BG56" s="862"/>
      <c r="BH56" s="862"/>
      <c r="BI56" s="863"/>
      <c r="BJ56" s="228"/>
      <c r="BK56" s="228"/>
      <c r="BL56" s="228"/>
      <c r="BM56" s="228"/>
      <c r="BN56" s="228"/>
      <c r="BO56" s="237"/>
      <c r="BP56" s="237"/>
      <c r="BQ56" s="234">
        <v>50</v>
      </c>
      <c r="BR56" s="235"/>
      <c r="BS56" s="803"/>
      <c r="BT56" s="804"/>
      <c r="BU56" s="804"/>
      <c r="BV56" s="804"/>
      <c r="BW56" s="804"/>
      <c r="BX56" s="804"/>
      <c r="BY56" s="804"/>
      <c r="BZ56" s="804"/>
      <c r="CA56" s="804"/>
      <c r="CB56" s="804"/>
      <c r="CC56" s="804"/>
      <c r="CD56" s="804"/>
      <c r="CE56" s="804"/>
      <c r="CF56" s="804"/>
      <c r="CG56" s="805"/>
      <c r="CH56" s="806"/>
      <c r="CI56" s="807"/>
      <c r="CJ56" s="807"/>
      <c r="CK56" s="807"/>
      <c r="CL56" s="808"/>
      <c r="CM56" s="806"/>
      <c r="CN56" s="807"/>
      <c r="CO56" s="807"/>
      <c r="CP56" s="807"/>
      <c r="CQ56" s="808"/>
      <c r="CR56" s="806"/>
      <c r="CS56" s="807"/>
      <c r="CT56" s="807"/>
      <c r="CU56" s="807"/>
      <c r="CV56" s="808"/>
      <c r="CW56" s="806"/>
      <c r="CX56" s="807"/>
      <c r="CY56" s="807"/>
      <c r="CZ56" s="807"/>
      <c r="DA56" s="808"/>
      <c r="DB56" s="806"/>
      <c r="DC56" s="807"/>
      <c r="DD56" s="807"/>
      <c r="DE56" s="807"/>
      <c r="DF56" s="808"/>
      <c r="DG56" s="806"/>
      <c r="DH56" s="807"/>
      <c r="DI56" s="807"/>
      <c r="DJ56" s="807"/>
      <c r="DK56" s="808"/>
      <c r="DL56" s="806"/>
      <c r="DM56" s="807"/>
      <c r="DN56" s="807"/>
      <c r="DO56" s="807"/>
      <c r="DP56" s="808"/>
      <c r="DQ56" s="806"/>
      <c r="DR56" s="807"/>
      <c r="DS56" s="807"/>
      <c r="DT56" s="807"/>
      <c r="DU56" s="808"/>
      <c r="DV56" s="803"/>
      <c r="DW56" s="804"/>
      <c r="DX56" s="804"/>
      <c r="DY56" s="804"/>
      <c r="DZ56" s="809"/>
      <c r="EA56" s="226"/>
    </row>
    <row r="57" spans="1:131" ht="26.25" customHeight="1" x14ac:dyDescent="0.15">
      <c r="A57" s="234">
        <v>30</v>
      </c>
      <c r="B57" s="810"/>
      <c r="C57" s="811"/>
      <c r="D57" s="811"/>
      <c r="E57" s="811"/>
      <c r="F57" s="811"/>
      <c r="G57" s="811"/>
      <c r="H57" s="811"/>
      <c r="I57" s="811"/>
      <c r="J57" s="811"/>
      <c r="K57" s="811"/>
      <c r="L57" s="811"/>
      <c r="M57" s="811"/>
      <c r="N57" s="811"/>
      <c r="O57" s="811"/>
      <c r="P57" s="812"/>
      <c r="Q57" s="865"/>
      <c r="R57" s="866"/>
      <c r="S57" s="866"/>
      <c r="T57" s="866"/>
      <c r="U57" s="866"/>
      <c r="V57" s="866"/>
      <c r="W57" s="866"/>
      <c r="X57" s="866"/>
      <c r="Y57" s="866"/>
      <c r="Z57" s="866"/>
      <c r="AA57" s="866"/>
      <c r="AB57" s="866"/>
      <c r="AC57" s="866"/>
      <c r="AD57" s="866"/>
      <c r="AE57" s="867"/>
      <c r="AF57" s="816"/>
      <c r="AG57" s="817"/>
      <c r="AH57" s="817"/>
      <c r="AI57" s="817"/>
      <c r="AJ57" s="818"/>
      <c r="AK57" s="869"/>
      <c r="AL57" s="866"/>
      <c r="AM57" s="866"/>
      <c r="AN57" s="866"/>
      <c r="AO57" s="866"/>
      <c r="AP57" s="866"/>
      <c r="AQ57" s="866"/>
      <c r="AR57" s="866"/>
      <c r="AS57" s="866"/>
      <c r="AT57" s="866"/>
      <c r="AU57" s="866"/>
      <c r="AV57" s="866"/>
      <c r="AW57" s="866"/>
      <c r="AX57" s="866"/>
      <c r="AY57" s="866"/>
      <c r="AZ57" s="868"/>
      <c r="BA57" s="868"/>
      <c r="BB57" s="868"/>
      <c r="BC57" s="868"/>
      <c r="BD57" s="868"/>
      <c r="BE57" s="862"/>
      <c r="BF57" s="862"/>
      <c r="BG57" s="862"/>
      <c r="BH57" s="862"/>
      <c r="BI57" s="863"/>
      <c r="BJ57" s="228"/>
      <c r="BK57" s="228"/>
      <c r="BL57" s="228"/>
      <c r="BM57" s="228"/>
      <c r="BN57" s="228"/>
      <c r="BO57" s="237"/>
      <c r="BP57" s="237"/>
      <c r="BQ57" s="234">
        <v>51</v>
      </c>
      <c r="BR57" s="235"/>
      <c r="BS57" s="803"/>
      <c r="BT57" s="804"/>
      <c r="BU57" s="804"/>
      <c r="BV57" s="804"/>
      <c r="BW57" s="804"/>
      <c r="BX57" s="804"/>
      <c r="BY57" s="804"/>
      <c r="BZ57" s="804"/>
      <c r="CA57" s="804"/>
      <c r="CB57" s="804"/>
      <c r="CC57" s="804"/>
      <c r="CD57" s="804"/>
      <c r="CE57" s="804"/>
      <c r="CF57" s="804"/>
      <c r="CG57" s="805"/>
      <c r="CH57" s="806"/>
      <c r="CI57" s="807"/>
      <c r="CJ57" s="807"/>
      <c r="CK57" s="807"/>
      <c r="CL57" s="808"/>
      <c r="CM57" s="806"/>
      <c r="CN57" s="807"/>
      <c r="CO57" s="807"/>
      <c r="CP57" s="807"/>
      <c r="CQ57" s="808"/>
      <c r="CR57" s="806"/>
      <c r="CS57" s="807"/>
      <c r="CT57" s="807"/>
      <c r="CU57" s="807"/>
      <c r="CV57" s="808"/>
      <c r="CW57" s="806"/>
      <c r="CX57" s="807"/>
      <c r="CY57" s="807"/>
      <c r="CZ57" s="807"/>
      <c r="DA57" s="808"/>
      <c r="DB57" s="806"/>
      <c r="DC57" s="807"/>
      <c r="DD57" s="807"/>
      <c r="DE57" s="807"/>
      <c r="DF57" s="808"/>
      <c r="DG57" s="806"/>
      <c r="DH57" s="807"/>
      <c r="DI57" s="807"/>
      <c r="DJ57" s="807"/>
      <c r="DK57" s="808"/>
      <c r="DL57" s="806"/>
      <c r="DM57" s="807"/>
      <c r="DN57" s="807"/>
      <c r="DO57" s="807"/>
      <c r="DP57" s="808"/>
      <c r="DQ57" s="806"/>
      <c r="DR57" s="807"/>
      <c r="DS57" s="807"/>
      <c r="DT57" s="807"/>
      <c r="DU57" s="808"/>
      <c r="DV57" s="803"/>
      <c r="DW57" s="804"/>
      <c r="DX57" s="804"/>
      <c r="DY57" s="804"/>
      <c r="DZ57" s="809"/>
      <c r="EA57" s="226"/>
    </row>
    <row r="58" spans="1:131" ht="26.25" customHeight="1" x14ac:dyDescent="0.15">
      <c r="A58" s="234">
        <v>31</v>
      </c>
      <c r="B58" s="810"/>
      <c r="C58" s="811"/>
      <c r="D58" s="811"/>
      <c r="E58" s="811"/>
      <c r="F58" s="811"/>
      <c r="G58" s="811"/>
      <c r="H58" s="811"/>
      <c r="I58" s="811"/>
      <c r="J58" s="811"/>
      <c r="K58" s="811"/>
      <c r="L58" s="811"/>
      <c r="M58" s="811"/>
      <c r="N58" s="811"/>
      <c r="O58" s="811"/>
      <c r="P58" s="812"/>
      <c r="Q58" s="865"/>
      <c r="R58" s="866"/>
      <c r="S58" s="866"/>
      <c r="T58" s="866"/>
      <c r="U58" s="866"/>
      <c r="V58" s="866"/>
      <c r="W58" s="866"/>
      <c r="X58" s="866"/>
      <c r="Y58" s="866"/>
      <c r="Z58" s="866"/>
      <c r="AA58" s="866"/>
      <c r="AB58" s="866"/>
      <c r="AC58" s="866"/>
      <c r="AD58" s="866"/>
      <c r="AE58" s="867"/>
      <c r="AF58" s="816"/>
      <c r="AG58" s="817"/>
      <c r="AH58" s="817"/>
      <c r="AI58" s="817"/>
      <c r="AJ58" s="818"/>
      <c r="AK58" s="869"/>
      <c r="AL58" s="866"/>
      <c r="AM58" s="866"/>
      <c r="AN58" s="866"/>
      <c r="AO58" s="866"/>
      <c r="AP58" s="866"/>
      <c r="AQ58" s="866"/>
      <c r="AR58" s="866"/>
      <c r="AS58" s="866"/>
      <c r="AT58" s="866"/>
      <c r="AU58" s="866"/>
      <c r="AV58" s="866"/>
      <c r="AW58" s="866"/>
      <c r="AX58" s="866"/>
      <c r="AY58" s="866"/>
      <c r="AZ58" s="868"/>
      <c r="BA58" s="868"/>
      <c r="BB58" s="868"/>
      <c r="BC58" s="868"/>
      <c r="BD58" s="868"/>
      <c r="BE58" s="862"/>
      <c r="BF58" s="862"/>
      <c r="BG58" s="862"/>
      <c r="BH58" s="862"/>
      <c r="BI58" s="863"/>
      <c r="BJ58" s="228"/>
      <c r="BK58" s="228"/>
      <c r="BL58" s="228"/>
      <c r="BM58" s="228"/>
      <c r="BN58" s="228"/>
      <c r="BO58" s="237"/>
      <c r="BP58" s="237"/>
      <c r="BQ58" s="234">
        <v>52</v>
      </c>
      <c r="BR58" s="235"/>
      <c r="BS58" s="803"/>
      <c r="BT58" s="804"/>
      <c r="BU58" s="804"/>
      <c r="BV58" s="804"/>
      <c r="BW58" s="804"/>
      <c r="BX58" s="804"/>
      <c r="BY58" s="804"/>
      <c r="BZ58" s="804"/>
      <c r="CA58" s="804"/>
      <c r="CB58" s="804"/>
      <c r="CC58" s="804"/>
      <c r="CD58" s="804"/>
      <c r="CE58" s="804"/>
      <c r="CF58" s="804"/>
      <c r="CG58" s="805"/>
      <c r="CH58" s="806"/>
      <c r="CI58" s="807"/>
      <c r="CJ58" s="807"/>
      <c r="CK58" s="807"/>
      <c r="CL58" s="808"/>
      <c r="CM58" s="806"/>
      <c r="CN58" s="807"/>
      <c r="CO58" s="807"/>
      <c r="CP58" s="807"/>
      <c r="CQ58" s="808"/>
      <c r="CR58" s="806"/>
      <c r="CS58" s="807"/>
      <c r="CT58" s="807"/>
      <c r="CU58" s="807"/>
      <c r="CV58" s="808"/>
      <c r="CW58" s="806"/>
      <c r="CX58" s="807"/>
      <c r="CY58" s="807"/>
      <c r="CZ58" s="807"/>
      <c r="DA58" s="808"/>
      <c r="DB58" s="806"/>
      <c r="DC58" s="807"/>
      <c r="DD58" s="807"/>
      <c r="DE58" s="807"/>
      <c r="DF58" s="808"/>
      <c r="DG58" s="806"/>
      <c r="DH58" s="807"/>
      <c r="DI58" s="807"/>
      <c r="DJ58" s="807"/>
      <c r="DK58" s="808"/>
      <c r="DL58" s="806"/>
      <c r="DM58" s="807"/>
      <c r="DN58" s="807"/>
      <c r="DO58" s="807"/>
      <c r="DP58" s="808"/>
      <c r="DQ58" s="806"/>
      <c r="DR58" s="807"/>
      <c r="DS58" s="807"/>
      <c r="DT58" s="807"/>
      <c r="DU58" s="808"/>
      <c r="DV58" s="803"/>
      <c r="DW58" s="804"/>
      <c r="DX58" s="804"/>
      <c r="DY58" s="804"/>
      <c r="DZ58" s="809"/>
      <c r="EA58" s="226"/>
    </row>
    <row r="59" spans="1:131" ht="26.25" customHeight="1" x14ac:dyDescent="0.15">
      <c r="A59" s="234">
        <v>32</v>
      </c>
      <c r="B59" s="810"/>
      <c r="C59" s="811"/>
      <c r="D59" s="811"/>
      <c r="E59" s="811"/>
      <c r="F59" s="811"/>
      <c r="G59" s="811"/>
      <c r="H59" s="811"/>
      <c r="I59" s="811"/>
      <c r="J59" s="811"/>
      <c r="K59" s="811"/>
      <c r="L59" s="811"/>
      <c r="M59" s="811"/>
      <c r="N59" s="811"/>
      <c r="O59" s="811"/>
      <c r="P59" s="812"/>
      <c r="Q59" s="865"/>
      <c r="R59" s="866"/>
      <c r="S59" s="866"/>
      <c r="T59" s="866"/>
      <c r="U59" s="866"/>
      <c r="V59" s="866"/>
      <c r="W59" s="866"/>
      <c r="X59" s="866"/>
      <c r="Y59" s="866"/>
      <c r="Z59" s="866"/>
      <c r="AA59" s="866"/>
      <c r="AB59" s="866"/>
      <c r="AC59" s="866"/>
      <c r="AD59" s="866"/>
      <c r="AE59" s="867"/>
      <c r="AF59" s="816"/>
      <c r="AG59" s="817"/>
      <c r="AH59" s="817"/>
      <c r="AI59" s="817"/>
      <c r="AJ59" s="818"/>
      <c r="AK59" s="869"/>
      <c r="AL59" s="866"/>
      <c r="AM59" s="866"/>
      <c r="AN59" s="866"/>
      <c r="AO59" s="866"/>
      <c r="AP59" s="866"/>
      <c r="AQ59" s="866"/>
      <c r="AR59" s="866"/>
      <c r="AS59" s="866"/>
      <c r="AT59" s="866"/>
      <c r="AU59" s="866"/>
      <c r="AV59" s="866"/>
      <c r="AW59" s="866"/>
      <c r="AX59" s="866"/>
      <c r="AY59" s="866"/>
      <c r="AZ59" s="868"/>
      <c r="BA59" s="868"/>
      <c r="BB59" s="868"/>
      <c r="BC59" s="868"/>
      <c r="BD59" s="868"/>
      <c r="BE59" s="862"/>
      <c r="BF59" s="862"/>
      <c r="BG59" s="862"/>
      <c r="BH59" s="862"/>
      <c r="BI59" s="863"/>
      <c r="BJ59" s="228"/>
      <c r="BK59" s="228"/>
      <c r="BL59" s="228"/>
      <c r="BM59" s="228"/>
      <c r="BN59" s="228"/>
      <c r="BO59" s="237"/>
      <c r="BP59" s="237"/>
      <c r="BQ59" s="234">
        <v>53</v>
      </c>
      <c r="BR59" s="235"/>
      <c r="BS59" s="803"/>
      <c r="BT59" s="804"/>
      <c r="BU59" s="804"/>
      <c r="BV59" s="804"/>
      <c r="BW59" s="804"/>
      <c r="BX59" s="804"/>
      <c r="BY59" s="804"/>
      <c r="BZ59" s="804"/>
      <c r="CA59" s="804"/>
      <c r="CB59" s="804"/>
      <c r="CC59" s="804"/>
      <c r="CD59" s="804"/>
      <c r="CE59" s="804"/>
      <c r="CF59" s="804"/>
      <c r="CG59" s="805"/>
      <c r="CH59" s="806"/>
      <c r="CI59" s="807"/>
      <c r="CJ59" s="807"/>
      <c r="CK59" s="807"/>
      <c r="CL59" s="808"/>
      <c r="CM59" s="806"/>
      <c r="CN59" s="807"/>
      <c r="CO59" s="807"/>
      <c r="CP59" s="807"/>
      <c r="CQ59" s="808"/>
      <c r="CR59" s="806"/>
      <c r="CS59" s="807"/>
      <c r="CT59" s="807"/>
      <c r="CU59" s="807"/>
      <c r="CV59" s="808"/>
      <c r="CW59" s="806"/>
      <c r="CX59" s="807"/>
      <c r="CY59" s="807"/>
      <c r="CZ59" s="807"/>
      <c r="DA59" s="808"/>
      <c r="DB59" s="806"/>
      <c r="DC59" s="807"/>
      <c r="DD59" s="807"/>
      <c r="DE59" s="807"/>
      <c r="DF59" s="808"/>
      <c r="DG59" s="806"/>
      <c r="DH59" s="807"/>
      <c r="DI59" s="807"/>
      <c r="DJ59" s="807"/>
      <c r="DK59" s="808"/>
      <c r="DL59" s="806"/>
      <c r="DM59" s="807"/>
      <c r="DN59" s="807"/>
      <c r="DO59" s="807"/>
      <c r="DP59" s="808"/>
      <c r="DQ59" s="806"/>
      <c r="DR59" s="807"/>
      <c r="DS59" s="807"/>
      <c r="DT59" s="807"/>
      <c r="DU59" s="808"/>
      <c r="DV59" s="803"/>
      <c r="DW59" s="804"/>
      <c r="DX59" s="804"/>
      <c r="DY59" s="804"/>
      <c r="DZ59" s="809"/>
      <c r="EA59" s="226"/>
    </row>
    <row r="60" spans="1:131" ht="26.25" customHeight="1" x14ac:dyDescent="0.15">
      <c r="A60" s="234">
        <v>33</v>
      </c>
      <c r="B60" s="810"/>
      <c r="C60" s="811"/>
      <c r="D60" s="811"/>
      <c r="E60" s="811"/>
      <c r="F60" s="811"/>
      <c r="G60" s="811"/>
      <c r="H60" s="811"/>
      <c r="I60" s="811"/>
      <c r="J60" s="811"/>
      <c r="K60" s="811"/>
      <c r="L60" s="811"/>
      <c r="M60" s="811"/>
      <c r="N60" s="811"/>
      <c r="O60" s="811"/>
      <c r="P60" s="812"/>
      <c r="Q60" s="865"/>
      <c r="R60" s="866"/>
      <c r="S60" s="866"/>
      <c r="T60" s="866"/>
      <c r="U60" s="866"/>
      <c r="V60" s="866"/>
      <c r="W60" s="866"/>
      <c r="X60" s="866"/>
      <c r="Y60" s="866"/>
      <c r="Z60" s="866"/>
      <c r="AA60" s="866"/>
      <c r="AB60" s="866"/>
      <c r="AC60" s="866"/>
      <c r="AD60" s="866"/>
      <c r="AE60" s="867"/>
      <c r="AF60" s="816"/>
      <c r="AG60" s="817"/>
      <c r="AH60" s="817"/>
      <c r="AI60" s="817"/>
      <c r="AJ60" s="818"/>
      <c r="AK60" s="869"/>
      <c r="AL60" s="866"/>
      <c r="AM60" s="866"/>
      <c r="AN60" s="866"/>
      <c r="AO60" s="866"/>
      <c r="AP60" s="866"/>
      <c r="AQ60" s="866"/>
      <c r="AR60" s="866"/>
      <c r="AS60" s="866"/>
      <c r="AT60" s="866"/>
      <c r="AU60" s="866"/>
      <c r="AV60" s="866"/>
      <c r="AW60" s="866"/>
      <c r="AX60" s="866"/>
      <c r="AY60" s="866"/>
      <c r="AZ60" s="868"/>
      <c r="BA60" s="868"/>
      <c r="BB60" s="868"/>
      <c r="BC60" s="868"/>
      <c r="BD60" s="868"/>
      <c r="BE60" s="862"/>
      <c r="BF60" s="862"/>
      <c r="BG60" s="862"/>
      <c r="BH60" s="862"/>
      <c r="BI60" s="863"/>
      <c r="BJ60" s="228"/>
      <c r="BK60" s="228"/>
      <c r="BL60" s="228"/>
      <c r="BM60" s="228"/>
      <c r="BN60" s="228"/>
      <c r="BO60" s="237"/>
      <c r="BP60" s="237"/>
      <c r="BQ60" s="234">
        <v>54</v>
      </c>
      <c r="BR60" s="235"/>
      <c r="BS60" s="803"/>
      <c r="BT60" s="804"/>
      <c r="BU60" s="804"/>
      <c r="BV60" s="804"/>
      <c r="BW60" s="804"/>
      <c r="BX60" s="804"/>
      <c r="BY60" s="804"/>
      <c r="BZ60" s="804"/>
      <c r="CA60" s="804"/>
      <c r="CB60" s="804"/>
      <c r="CC60" s="804"/>
      <c r="CD60" s="804"/>
      <c r="CE60" s="804"/>
      <c r="CF60" s="804"/>
      <c r="CG60" s="805"/>
      <c r="CH60" s="806"/>
      <c r="CI60" s="807"/>
      <c r="CJ60" s="807"/>
      <c r="CK60" s="807"/>
      <c r="CL60" s="808"/>
      <c r="CM60" s="806"/>
      <c r="CN60" s="807"/>
      <c r="CO60" s="807"/>
      <c r="CP60" s="807"/>
      <c r="CQ60" s="808"/>
      <c r="CR60" s="806"/>
      <c r="CS60" s="807"/>
      <c r="CT60" s="807"/>
      <c r="CU60" s="807"/>
      <c r="CV60" s="808"/>
      <c r="CW60" s="806"/>
      <c r="CX60" s="807"/>
      <c r="CY60" s="807"/>
      <c r="CZ60" s="807"/>
      <c r="DA60" s="808"/>
      <c r="DB60" s="806"/>
      <c r="DC60" s="807"/>
      <c r="DD60" s="807"/>
      <c r="DE60" s="807"/>
      <c r="DF60" s="808"/>
      <c r="DG60" s="806"/>
      <c r="DH60" s="807"/>
      <c r="DI60" s="807"/>
      <c r="DJ60" s="807"/>
      <c r="DK60" s="808"/>
      <c r="DL60" s="806"/>
      <c r="DM60" s="807"/>
      <c r="DN60" s="807"/>
      <c r="DO60" s="807"/>
      <c r="DP60" s="808"/>
      <c r="DQ60" s="806"/>
      <c r="DR60" s="807"/>
      <c r="DS60" s="807"/>
      <c r="DT60" s="807"/>
      <c r="DU60" s="808"/>
      <c r="DV60" s="803"/>
      <c r="DW60" s="804"/>
      <c r="DX60" s="804"/>
      <c r="DY60" s="804"/>
      <c r="DZ60" s="809"/>
      <c r="EA60" s="226"/>
    </row>
    <row r="61" spans="1:131" ht="26.25" customHeight="1" thickBot="1" x14ac:dyDescent="0.2">
      <c r="A61" s="234">
        <v>34</v>
      </c>
      <c r="B61" s="810"/>
      <c r="C61" s="811"/>
      <c r="D61" s="811"/>
      <c r="E61" s="811"/>
      <c r="F61" s="811"/>
      <c r="G61" s="811"/>
      <c r="H61" s="811"/>
      <c r="I61" s="811"/>
      <c r="J61" s="811"/>
      <c r="K61" s="811"/>
      <c r="L61" s="811"/>
      <c r="M61" s="811"/>
      <c r="N61" s="811"/>
      <c r="O61" s="811"/>
      <c r="P61" s="812"/>
      <c r="Q61" s="865"/>
      <c r="R61" s="866"/>
      <c r="S61" s="866"/>
      <c r="T61" s="866"/>
      <c r="U61" s="866"/>
      <c r="V61" s="866"/>
      <c r="W61" s="866"/>
      <c r="X61" s="866"/>
      <c r="Y61" s="866"/>
      <c r="Z61" s="866"/>
      <c r="AA61" s="866"/>
      <c r="AB61" s="866"/>
      <c r="AC61" s="866"/>
      <c r="AD61" s="866"/>
      <c r="AE61" s="867"/>
      <c r="AF61" s="816"/>
      <c r="AG61" s="817"/>
      <c r="AH61" s="817"/>
      <c r="AI61" s="817"/>
      <c r="AJ61" s="818"/>
      <c r="AK61" s="869"/>
      <c r="AL61" s="866"/>
      <c r="AM61" s="866"/>
      <c r="AN61" s="866"/>
      <c r="AO61" s="866"/>
      <c r="AP61" s="866"/>
      <c r="AQ61" s="866"/>
      <c r="AR61" s="866"/>
      <c r="AS61" s="866"/>
      <c r="AT61" s="866"/>
      <c r="AU61" s="866"/>
      <c r="AV61" s="866"/>
      <c r="AW61" s="866"/>
      <c r="AX61" s="866"/>
      <c r="AY61" s="866"/>
      <c r="AZ61" s="868"/>
      <c r="BA61" s="868"/>
      <c r="BB61" s="868"/>
      <c r="BC61" s="868"/>
      <c r="BD61" s="868"/>
      <c r="BE61" s="862"/>
      <c r="BF61" s="862"/>
      <c r="BG61" s="862"/>
      <c r="BH61" s="862"/>
      <c r="BI61" s="863"/>
      <c r="BJ61" s="228"/>
      <c r="BK61" s="228"/>
      <c r="BL61" s="228"/>
      <c r="BM61" s="228"/>
      <c r="BN61" s="228"/>
      <c r="BO61" s="237"/>
      <c r="BP61" s="237"/>
      <c r="BQ61" s="234">
        <v>55</v>
      </c>
      <c r="BR61" s="235"/>
      <c r="BS61" s="803"/>
      <c r="BT61" s="804"/>
      <c r="BU61" s="804"/>
      <c r="BV61" s="804"/>
      <c r="BW61" s="804"/>
      <c r="BX61" s="804"/>
      <c r="BY61" s="804"/>
      <c r="BZ61" s="804"/>
      <c r="CA61" s="804"/>
      <c r="CB61" s="804"/>
      <c r="CC61" s="804"/>
      <c r="CD61" s="804"/>
      <c r="CE61" s="804"/>
      <c r="CF61" s="804"/>
      <c r="CG61" s="805"/>
      <c r="CH61" s="806"/>
      <c r="CI61" s="807"/>
      <c r="CJ61" s="807"/>
      <c r="CK61" s="807"/>
      <c r="CL61" s="808"/>
      <c r="CM61" s="806"/>
      <c r="CN61" s="807"/>
      <c r="CO61" s="807"/>
      <c r="CP61" s="807"/>
      <c r="CQ61" s="808"/>
      <c r="CR61" s="806"/>
      <c r="CS61" s="807"/>
      <c r="CT61" s="807"/>
      <c r="CU61" s="807"/>
      <c r="CV61" s="808"/>
      <c r="CW61" s="806"/>
      <c r="CX61" s="807"/>
      <c r="CY61" s="807"/>
      <c r="CZ61" s="807"/>
      <c r="DA61" s="808"/>
      <c r="DB61" s="806"/>
      <c r="DC61" s="807"/>
      <c r="DD61" s="807"/>
      <c r="DE61" s="807"/>
      <c r="DF61" s="808"/>
      <c r="DG61" s="806"/>
      <c r="DH61" s="807"/>
      <c r="DI61" s="807"/>
      <c r="DJ61" s="807"/>
      <c r="DK61" s="808"/>
      <c r="DL61" s="806"/>
      <c r="DM61" s="807"/>
      <c r="DN61" s="807"/>
      <c r="DO61" s="807"/>
      <c r="DP61" s="808"/>
      <c r="DQ61" s="806"/>
      <c r="DR61" s="807"/>
      <c r="DS61" s="807"/>
      <c r="DT61" s="807"/>
      <c r="DU61" s="808"/>
      <c r="DV61" s="803"/>
      <c r="DW61" s="804"/>
      <c r="DX61" s="804"/>
      <c r="DY61" s="804"/>
      <c r="DZ61" s="809"/>
      <c r="EA61" s="226"/>
    </row>
    <row r="62" spans="1:131" ht="26.25" customHeight="1" x14ac:dyDescent="0.15">
      <c r="A62" s="234">
        <v>35</v>
      </c>
      <c r="B62" s="810"/>
      <c r="C62" s="811"/>
      <c r="D62" s="811"/>
      <c r="E62" s="811"/>
      <c r="F62" s="811"/>
      <c r="G62" s="811"/>
      <c r="H62" s="811"/>
      <c r="I62" s="811"/>
      <c r="J62" s="811"/>
      <c r="K62" s="811"/>
      <c r="L62" s="811"/>
      <c r="M62" s="811"/>
      <c r="N62" s="811"/>
      <c r="O62" s="811"/>
      <c r="P62" s="812"/>
      <c r="Q62" s="865"/>
      <c r="R62" s="866"/>
      <c r="S62" s="866"/>
      <c r="T62" s="866"/>
      <c r="U62" s="866"/>
      <c r="V62" s="866"/>
      <c r="W62" s="866"/>
      <c r="X62" s="866"/>
      <c r="Y62" s="866"/>
      <c r="Z62" s="866"/>
      <c r="AA62" s="866"/>
      <c r="AB62" s="866"/>
      <c r="AC62" s="866"/>
      <c r="AD62" s="866"/>
      <c r="AE62" s="867"/>
      <c r="AF62" s="816"/>
      <c r="AG62" s="817"/>
      <c r="AH62" s="817"/>
      <c r="AI62" s="817"/>
      <c r="AJ62" s="818"/>
      <c r="AK62" s="869"/>
      <c r="AL62" s="866"/>
      <c r="AM62" s="866"/>
      <c r="AN62" s="866"/>
      <c r="AO62" s="866"/>
      <c r="AP62" s="866"/>
      <c r="AQ62" s="866"/>
      <c r="AR62" s="866"/>
      <c r="AS62" s="866"/>
      <c r="AT62" s="866"/>
      <c r="AU62" s="866"/>
      <c r="AV62" s="866"/>
      <c r="AW62" s="866"/>
      <c r="AX62" s="866"/>
      <c r="AY62" s="866"/>
      <c r="AZ62" s="868"/>
      <c r="BA62" s="868"/>
      <c r="BB62" s="868"/>
      <c r="BC62" s="868"/>
      <c r="BD62" s="868"/>
      <c r="BE62" s="862"/>
      <c r="BF62" s="862"/>
      <c r="BG62" s="862"/>
      <c r="BH62" s="862"/>
      <c r="BI62" s="863"/>
      <c r="BJ62" s="877" t="s">
        <v>412</v>
      </c>
      <c r="BK62" s="836"/>
      <c r="BL62" s="836"/>
      <c r="BM62" s="836"/>
      <c r="BN62" s="837"/>
      <c r="BO62" s="237"/>
      <c r="BP62" s="237"/>
      <c r="BQ62" s="234">
        <v>56</v>
      </c>
      <c r="BR62" s="235"/>
      <c r="BS62" s="803"/>
      <c r="BT62" s="804"/>
      <c r="BU62" s="804"/>
      <c r="BV62" s="804"/>
      <c r="BW62" s="804"/>
      <c r="BX62" s="804"/>
      <c r="BY62" s="804"/>
      <c r="BZ62" s="804"/>
      <c r="CA62" s="804"/>
      <c r="CB62" s="804"/>
      <c r="CC62" s="804"/>
      <c r="CD62" s="804"/>
      <c r="CE62" s="804"/>
      <c r="CF62" s="804"/>
      <c r="CG62" s="805"/>
      <c r="CH62" s="806"/>
      <c r="CI62" s="807"/>
      <c r="CJ62" s="807"/>
      <c r="CK62" s="807"/>
      <c r="CL62" s="808"/>
      <c r="CM62" s="806"/>
      <c r="CN62" s="807"/>
      <c r="CO62" s="807"/>
      <c r="CP62" s="807"/>
      <c r="CQ62" s="808"/>
      <c r="CR62" s="806"/>
      <c r="CS62" s="807"/>
      <c r="CT62" s="807"/>
      <c r="CU62" s="807"/>
      <c r="CV62" s="808"/>
      <c r="CW62" s="806"/>
      <c r="CX62" s="807"/>
      <c r="CY62" s="807"/>
      <c r="CZ62" s="807"/>
      <c r="DA62" s="808"/>
      <c r="DB62" s="806"/>
      <c r="DC62" s="807"/>
      <c r="DD62" s="807"/>
      <c r="DE62" s="807"/>
      <c r="DF62" s="808"/>
      <c r="DG62" s="806"/>
      <c r="DH62" s="807"/>
      <c r="DI62" s="807"/>
      <c r="DJ62" s="807"/>
      <c r="DK62" s="808"/>
      <c r="DL62" s="806"/>
      <c r="DM62" s="807"/>
      <c r="DN62" s="807"/>
      <c r="DO62" s="807"/>
      <c r="DP62" s="808"/>
      <c r="DQ62" s="806"/>
      <c r="DR62" s="807"/>
      <c r="DS62" s="807"/>
      <c r="DT62" s="807"/>
      <c r="DU62" s="808"/>
      <c r="DV62" s="803"/>
      <c r="DW62" s="804"/>
      <c r="DX62" s="804"/>
      <c r="DY62" s="804"/>
      <c r="DZ62" s="809"/>
      <c r="EA62" s="226"/>
    </row>
    <row r="63" spans="1:131" ht="26.25" customHeight="1" thickBot="1" x14ac:dyDescent="0.2">
      <c r="A63" s="236" t="s">
        <v>391</v>
      </c>
      <c r="B63" s="819" t="s">
        <v>413</v>
      </c>
      <c r="C63" s="820"/>
      <c r="D63" s="820"/>
      <c r="E63" s="820"/>
      <c r="F63" s="820"/>
      <c r="G63" s="820"/>
      <c r="H63" s="820"/>
      <c r="I63" s="820"/>
      <c r="J63" s="820"/>
      <c r="K63" s="820"/>
      <c r="L63" s="820"/>
      <c r="M63" s="820"/>
      <c r="N63" s="820"/>
      <c r="O63" s="820"/>
      <c r="P63" s="821"/>
      <c r="Q63" s="870"/>
      <c r="R63" s="871"/>
      <c r="S63" s="871"/>
      <c r="T63" s="871"/>
      <c r="U63" s="871"/>
      <c r="V63" s="871"/>
      <c r="W63" s="871"/>
      <c r="X63" s="871"/>
      <c r="Y63" s="871"/>
      <c r="Z63" s="871"/>
      <c r="AA63" s="871"/>
      <c r="AB63" s="871"/>
      <c r="AC63" s="871"/>
      <c r="AD63" s="871"/>
      <c r="AE63" s="872"/>
      <c r="AF63" s="873">
        <v>998</v>
      </c>
      <c r="AG63" s="874"/>
      <c r="AH63" s="874"/>
      <c r="AI63" s="874"/>
      <c r="AJ63" s="875"/>
      <c r="AK63" s="876"/>
      <c r="AL63" s="871"/>
      <c r="AM63" s="871"/>
      <c r="AN63" s="871"/>
      <c r="AO63" s="871"/>
      <c r="AP63" s="874"/>
      <c r="AQ63" s="874"/>
      <c r="AR63" s="874"/>
      <c r="AS63" s="874"/>
      <c r="AT63" s="874"/>
      <c r="AU63" s="874"/>
      <c r="AV63" s="874"/>
      <c r="AW63" s="874"/>
      <c r="AX63" s="874"/>
      <c r="AY63" s="874"/>
      <c r="AZ63" s="878"/>
      <c r="BA63" s="878"/>
      <c r="BB63" s="878"/>
      <c r="BC63" s="878"/>
      <c r="BD63" s="878"/>
      <c r="BE63" s="879"/>
      <c r="BF63" s="879"/>
      <c r="BG63" s="879"/>
      <c r="BH63" s="879"/>
      <c r="BI63" s="880"/>
      <c r="BJ63" s="881" t="s">
        <v>393</v>
      </c>
      <c r="BK63" s="882"/>
      <c r="BL63" s="882"/>
      <c r="BM63" s="882"/>
      <c r="BN63" s="883"/>
      <c r="BO63" s="237"/>
      <c r="BP63" s="237"/>
      <c r="BQ63" s="234">
        <v>57</v>
      </c>
      <c r="BR63" s="235"/>
      <c r="BS63" s="803"/>
      <c r="BT63" s="804"/>
      <c r="BU63" s="804"/>
      <c r="BV63" s="804"/>
      <c r="BW63" s="804"/>
      <c r="BX63" s="804"/>
      <c r="BY63" s="804"/>
      <c r="BZ63" s="804"/>
      <c r="CA63" s="804"/>
      <c r="CB63" s="804"/>
      <c r="CC63" s="804"/>
      <c r="CD63" s="804"/>
      <c r="CE63" s="804"/>
      <c r="CF63" s="804"/>
      <c r="CG63" s="805"/>
      <c r="CH63" s="806"/>
      <c r="CI63" s="807"/>
      <c r="CJ63" s="807"/>
      <c r="CK63" s="807"/>
      <c r="CL63" s="808"/>
      <c r="CM63" s="806"/>
      <c r="CN63" s="807"/>
      <c r="CO63" s="807"/>
      <c r="CP63" s="807"/>
      <c r="CQ63" s="808"/>
      <c r="CR63" s="806"/>
      <c r="CS63" s="807"/>
      <c r="CT63" s="807"/>
      <c r="CU63" s="807"/>
      <c r="CV63" s="808"/>
      <c r="CW63" s="806"/>
      <c r="CX63" s="807"/>
      <c r="CY63" s="807"/>
      <c r="CZ63" s="807"/>
      <c r="DA63" s="808"/>
      <c r="DB63" s="806"/>
      <c r="DC63" s="807"/>
      <c r="DD63" s="807"/>
      <c r="DE63" s="807"/>
      <c r="DF63" s="808"/>
      <c r="DG63" s="806"/>
      <c r="DH63" s="807"/>
      <c r="DI63" s="807"/>
      <c r="DJ63" s="807"/>
      <c r="DK63" s="808"/>
      <c r="DL63" s="806"/>
      <c r="DM63" s="807"/>
      <c r="DN63" s="807"/>
      <c r="DO63" s="807"/>
      <c r="DP63" s="808"/>
      <c r="DQ63" s="806"/>
      <c r="DR63" s="807"/>
      <c r="DS63" s="807"/>
      <c r="DT63" s="807"/>
      <c r="DU63" s="808"/>
      <c r="DV63" s="803"/>
      <c r="DW63" s="804"/>
      <c r="DX63" s="804"/>
      <c r="DY63" s="804"/>
      <c r="DZ63" s="80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3"/>
      <c r="BT64" s="804"/>
      <c r="BU64" s="804"/>
      <c r="BV64" s="804"/>
      <c r="BW64" s="804"/>
      <c r="BX64" s="804"/>
      <c r="BY64" s="804"/>
      <c r="BZ64" s="804"/>
      <c r="CA64" s="804"/>
      <c r="CB64" s="804"/>
      <c r="CC64" s="804"/>
      <c r="CD64" s="804"/>
      <c r="CE64" s="804"/>
      <c r="CF64" s="804"/>
      <c r="CG64" s="805"/>
      <c r="CH64" s="806"/>
      <c r="CI64" s="807"/>
      <c r="CJ64" s="807"/>
      <c r="CK64" s="807"/>
      <c r="CL64" s="808"/>
      <c r="CM64" s="806"/>
      <c r="CN64" s="807"/>
      <c r="CO64" s="807"/>
      <c r="CP64" s="807"/>
      <c r="CQ64" s="808"/>
      <c r="CR64" s="806"/>
      <c r="CS64" s="807"/>
      <c r="CT64" s="807"/>
      <c r="CU64" s="807"/>
      <c r="CV64" s="808"/>
      <c r="CW64" s="806"/>
      <c r="CX64" s="807"/>
      <c r="CY64" s="807"/>
      <c r="CZ64" s="807"/>
      <c r="DA64" s="808"/>
      <c r="DB64" s="806"/>
      <c r="DC64" s="807"/>
      <c r="DD64" s="807"/>
      <c r="DE64" s="807"/>
      <c r="DF64" s="808"/>
      <c r="DG64" s="806"/>
      <c r="DH64" s="807"/>
      <c r="DI64" s="807"/>
      <c r="DJ64" s="807"/>
      <c r="DK64" s="808"/>
      <c r="DL64" s="806"/>
      <c r="DM64" s="807"/>
      <c r="DN64" s="807"/>
      <c r="DO64" s="807"/>
      <c r="DP64" s="808"/>
      <c r="DQ64" s="806"/>
      <c r="DR64" s="807"/>
      <c r="DS64" s="807"/>
      <c r="DT64" s="807"/>
      <c r="DU64" s="808"/>
      <c r="DV64" s="803"/>
      <c r="DW64" s="804"/>
      <c r="DX64" s="804"/>
      <c r="DY64" s="804"/>
      <c r="DZ64" s="809"/>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3"/>
      <c r="BT65" s="804"/>
      <c r="BU65" s="804"/>
      <c r="BV65" s="804"/>
      <c r="BW65" s="804"/>
      <c r="BX65" s="804"/>
      <c r="BY65" s="804"/>
      <c r="BZ65" s="804"/>
      <c r="CA65" s="804"/>
      <c r="CB65" s="804"/>
      <c r="CC65" s="804"/>
      <c r="CD65" s="804"/>
      <c r="CE65" s="804"/>
      <c r="CF65" s="804"/>
      <c r="CG65" s="805"/>
      <c r="CH65" s="806"/>
      <c r="CI65" s="807"/>
      <c r="CJ65" s="807"/>
      <c r="CK65" s="807"/>
      <c r="CL65" s="808"/>
      <c r="CM65" s="806"/>
      <c r="CN65" s="807"/>
      <c r="CO65" s="807"/>
      <c r="CP65" s="807"/>
      <c r="CQ65" s="808"/>
      <c r="CR65" s="806"/>
      <c r="CS65" s="807"/>
      <c r="CT65" s="807"/>
      <c r="CU65" s="807"/>
      <c r="CV65" s="808"/>
      <c r="CW65" s="806"/>
      <c r="CX65" s="807"/>
      <c r="CY65" s="807"/>
      <c r="CZ65" s="807"/>
      <c r="DA65" s="808"/>
      <c r="DB65" s="806"/>
      <c r="DC65" s="807"/>
      <c r="DD65" s="807"/>
      <c r="DE65" s="807"/>
      <c r="DF65" s="808"/>
      <c r="DG65" s="806"/>
      <c r="DH65" s="807"/>
      <c r="DI65" s="807"/>
      <c r="DJ65" s="807"/>
      <c r="DK65" s="808"/>
      <c r="DL65" s="806"/>
      <c r="DM65" s="807"/>
      <c r="DN65" s="807"/>
      <c r="DO65" s="807"/>
      <c r="DP65" s="808"/>
      <c r="DQ65" s="806"/>
      <c r="DR65" s="807"/>
      <c r="DS65" s="807"/>
      <c r="DT65" s="807"/>
      <c r="DU65" s="808"/>
      <c r="DV65" s="803"/>
      <c r="DW65" s="804"/>
      <c r="DX65" s="804"/>
      <c r="DY65" s="804"/>
      <c r="DZ65" s="809"/>
      <c r="EA65" s="226"/>
    </row>
    <row r="66" spans="1:131" ht="26.25" customHeight="1" x14ac:dyDescent="0.15">
      <c r="A66" s="757" t="s">
        <v>415</v>
      </c>
      <c r="B66" s="758"/>
      <c r="C66" s="758"/>
      <c r="D66" s="758"/>
      <c r="E66" s="758"/>
      <c r="F66" s="758"/>
      <c r="G66" s="758"/>
      <c r="H66" s="758"/>
      <c r="I66" s="758"/>
      <c r="J66" s="758"/>
      <c r="K66" s="758"/>
      <c r="L66" s="758"/>
      <c r="M66" s="758"/>
      <c r="N66" s="758"/>
      <c r="O66" s="758"/>
      <c r="P66" s="759"/>
      <c r="Q66" s="763" t="s">
        <v>416</v>
      </c>
      <c r="R66" s="764"/>
      <c r="S66" s="764"/>
      <c r="T66" s="764"/>
      <c r="U66" s="765"/>
      <c r="V66" s="763" t="s">
        <v>417</v>
      </c>
      <c r="W66" s="764"/>
      <c r="X66" s="764"/>
      <c r="Y66" s="764"/>
      <c r="Z66" s="765"/>
      <c r="AA66" s="763" t="s">
        <v>398</v>
      </c>
      <c r="AB66" s="764"/>
      <c r="AC66" s="764"/>
      <c r="AD66" s="764"/>
      <c r="AE66" s="765"/>
      <c r="AF66" s="884" t="s">
        <v>418</v>
      </c>
      <c r="AG66" s="845"/>
      <c r="AH66" s="845"/>
      <c r="AI66" s="845"/>
      <c r="AJ66" s="885"/>
      <c r="AK66" s="763" t="s">
        <v>419</v>
      </c>
      <c r="AL66" s="758"/>
      <c r="AM66" s="758"/>
      <c r="AN66" s="758"/>
      <c r="AO66" s="759"/>
      <c r="AP66" s="763" t="s">
        <v>420</v>
      </c>
      <c r="AQ66" s="764"/>
      <c r="AR66" s="764"/>
      <c r="AS66" s="764"/>
      <c r="AT66" s="765"/>
      <c r="AU66" s="763" t="s">
        <v>421</v>
      </c>
      <c r="AV66" s="764"/>
      <c r="AW66" s="764"/>
      <c r="AX66" s="764"/>
      <c r="AY66" s="765"/>
      <c r="AZ66" s="763" t="s">
        <v>378</v>
      </c>
      <c r="BA66" s="764"/>
      <c r="BB66" s="764"/>
      <c r="BC66" s="764"/>
      <c r="BD66" s="770"/>
      <c r="BE66" s="237"/>
      <c r="BF66" s="237"/>
      <c r="BG66" s="237"/>
      <c r="BH66" s="237"/>
      <c r="BI66" s="237"/>
      <c r="BJ66" s="237"/>
      <c r="BK66" s="237"/>
      <c r="BL66" s="237"/>
      <c r="BM66" s="237"/>
      <c r="BN66" s="237"/>
      <c r="BO66" s="237"/>
      <c r="BP66" s="237"/>
      <c r="BQ66" s="234">
        <v>60</v>
      </c>
      <c r="BR66" s="239"/>
      <c r="BS66" s="889"/>
      <c r="BT66" s="890"/>
      <c r="BU66" s="890"/>
      <c r="BV66" s="890"/>
      <c r="BW66" s="890"/>
      <c r="BX66" s="890"/>
      <c r="BY66" s="890"/>
      <c r="BZ66" s="890"/>
      <c r="CA66" s="890"/>
      <c r="CB66" s="890"/>
      <c r="CC66" s="890"/>
      <c r="CD66" s="890"/>
      <c r="CE66" s="890"/>
      <c r="CF66" s="890"/>
      <c r="CG66" s="895"/>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89"/>
      <c r="DW66" s="890"/>
      <c r="DX66" s="890"/>
      <c r="DY66" s="890"/>
      <c r="DZ66" s="891"/>
      <c r="EA66" s="226"/>
    </row>
    <row r="67" spans="1:131" ht="26.25" customHeight="1" thickBot="1" x14ac:dyDescent="0.2">
      <c r="A67" s="760"/>
      <c r="B67" s="761"/>
      <c r="C67" s="761"/>
      <c r="D67" s="761"/>
      <c r="E67" s="761"/>
      <c r="F67" s="761"/>
      <c r="G67" s="761"/>
      <c r="H67" s="761"/>
      <c r="I67" s="761"/>
      <c r="J67" s="761"/>
      <c r="K67" s="761"/>
      <c r="L67" s="761"/>
      <c r="M67" s="761"/>
      <c r="N67" s="761"/>
      <c r="O67" s="761"/>
      <c r="P67" s="762"/>
      <c r="Q67" s="766"/>
      <c r="R67" s="767"/>
      <c r="S67" s="767"/>
      <c r="T67" s="767"/>
      <c r="U67" s="768"/>
      <c r="V67" s="766"/>
      <c r="W67" s="767"/>
      <c r="X67" s="767"/>
      <c r="Y67" s="767"/>
      <c r="Z67" s="768"/>
      <c r="AA67" s="766"/>
      <c r="AB67" s="767"/>
      <c r="AC67" s="767"/>
      <c r="AD67" s="767"/>
      <c r="AE67" s="768"/>
      <c r="AF67" s="886"/>
      <c r="AG67" s="848"/>
      <c r="AH67" s="848"/>
      <c r="AI67" s="848"/>
      <c r="AJ67" s="887"/>
      <c r="AK67" s="888"/>
      <c r="AL67" s="761"/>
      <c r="AM67" s="761"/>
      <c r="AN67" s="761"/>
      <c r="AO67" s="762"/>
      <c r="AP67" s="766"/>
      <c r="AQ67" s="767"/>
      <c r="AR67" s="767"/>
      <c r="AS67" s="767"/>
      <c r="AT67" s="768"/>
      <c r="AU67" s="766"/>
      <c r="AV67" s="767"/>
      <c r="AW67" s="767"/>
      <c r="AX67" s="767"/>
      <c r="AY67" s="768"/>
      <c r="AZ67" s="766"/>
      <c r="BA67" s="767"/>
      <c r="BB67" s="767"/>
      <c r="BC67" s="767"/>
      <c r="BD67" s="772"/>
      <c r="BE67" s="237"/>
      <c r="BF67" s="237"/>
      <c r="BG67" s="237"/>
      <c r="BH67" s="237"/>
      <c r="BI67" s="237"/>
      <c r="BJ67" s="237"/>
      <c r="BK67" s="237"/>
      <c r="BL67" s="237"/>
      <c r="BM67" s="237"/>
      <c r="BN67" s="237"/>
      <c r="BO67" s="237"/>
      <c r="BP67" s="237"/>
      <c r="BQ67" s="234">
        <v>61</v>
      </c>
      <c r="BR67" s="239"/>
      <c r="BS67" s="889"/>
      <c r="BT67" s="890"/>
      <c r="BU67" s="890"/>
      <c r="BV67" s="890"/>
      <c r="BW67" s="890"/>
      <c r="BX67" s="890"/>
      <c r="BY67" s="890"/>
      <c r="BZ67" s="890"/>
      <c r="CA67" s="890"/>
      <c r="CB67" s="890"/>
      <c r="CC67" s="890"/>
      <c r="CD67" s="890"/>
      <c r="CE67" s="890"/>
      <c r="CF67" s="890"/>
      <c r="CG67" s="895"/>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89"/>
      <c r="DW67" s="890"/>
      <c r="DX67" s="890"/>
      <c r="DY67" s="890"/>
      <c r="DZ67" s="891"/>
      <c r="EA67" s="226"/>
    </row>
    <row r="68" spans="1:131" ht="26.25" customHeight="1" thickTop="1" x14ac:dyDescent="0.15">
      <c r="A68" s="232">
        <v>1</v>
      </c>
      <c r="B68" s="899" t="s">
        <v>575</v>
      </c>
      <c r="C68" s="900"/>
      <c r="D68" s="900"/>
      <c r="E68" s="900"/>
      <c r="F68" s="900"/>
      <c r="G68" s="900"/>
      <c r="H68" s="900"/>
      <c r="I68" s="900"/>
      <c r="J68" s="900"/>
      <c r="K68" s="900"/>
      <c r="L68" s="900"/>
      <c r="M68" s="900"/>
      <c r="N68" s="900"/>
      <c r="O68" s="900"/>
      <c r="P68" s="901"/>
      <c r="Q68" s="902">
        <v>7317</v>
      </c>
      <c r="R68" s="896"/>
      <c r="S68" s="896"/>
      <c r="T68" s="896"/>
      <c r="U68" s="896"/>
      <c r="V68" s="896">
        <v>6766</v>
      </c>
      <c r="W68" s="896"/>
      <c r="X68" s="896"/>
      <c r="Y68" s="896"/>
      <c r="Z68" s="896"/>
      <c r="AA68" s="896">
        <v>551</v>
      </c>
      <c r="AB68" s="896"/>
      <c r="AC68" s="896"/>
      <c r="AD68" s="896"/>
      <c r="AE68" s="896"/>
      <c r="AF68" s="896">
        <v>551</v>
      </c>
      <c r="AG68" s="896"/>
      <c r="AH68" s="896"/>
      <c r="AI68" s="896"/>
      <c r="AJ68" s="896"/>
      <c r="AK68" s="896">
        <v>1540</v>
      </c>
      <c r="AL68" s="896"/>
      <c r="AM68" s="896"/>
      <c r="AN68" s="896"/>
      <c r="AO68" s="896"/>
      <c r="AP68" s="896"/>
      <c r="AQ68" s="896"/>
      <c r="AR68" s="896"/>
      <c r="AS68" s="896"/>
      <c r="AT68" s="896"/>
      <c r="AU68" s="896"/>
      <c r="AV68" s="896"/>
      <c r="AW68" s="896"/>
      <c r="AX68" s="896"/>
      <c r="AY68" s="896"/>
      <c r="AZ68" s="897"/>
      <c r="BA68" s="897"/>
      <c r="BB68" s="897"/>
      <c r="BC68" s="897"/>
      <c r="BD68" s="898"/>
      <c r="BE68" s="237"/>
      <c r="BF68" s="237"/>
      <c r="BG68" s="237"/>
      <c r="BH68" s="237"/>
      <c r="BI68" s="237"/>
      <c r="BJ68" s="237"/>
      <c r="BK68" s="237"/>
      <c r="BL68" s="237"/>
      <c r="BM68" s="237"/>
      <c r="BN68" s="237"/>
      <c r="BO68" s="237"/>
      <c r="BP68" s="237"/>
      <c r="BQ68" s="234">
        <v>62</v>
      </c>
      <c r="BR68" s="239"/>
      <c r="BS68" s="889"/>
      <c r="BT68" s="890"/>
      <c r="BU68" s="890"/>
      <c r="BV68" s="890"/>
      <c r="BW68" s="890"/>
      <c r="BX68" s="890"/>
      <c r="BY68" s="890"/>
      <c r="BZ68" s="890"/>
      <c r="CA68" s="890"/>
      <c r="CB68" s="890"/>
      <c r="CC68" s="890"/>
      <c r="CD68" s="890"/>
      <c r="CE68" s="890"/>
      <c r="CF68" s="890"/>
      <c r="CG68" s="895"/>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89"/>
      <c r="DW68" s="890"/>
      <c r="DX68" s="890"/>
      <c r="DY68" s="890"/>
      <c r="DZ68" s="891"/>
      <c r="EA68" s="226"/>
    </row>
    <row r="69" spans="1:131" ht="26.25" customHeight="1" x14ac:dyDescent="0.15">
      <c r="A69" s="234">
        <v>2</v>
      </c>
      <c r="B69" s="903" t="s">
        <v>576</v>
      </c>
      <c r="C69" s="904"/>
      <c r="D69" s="904"/>
      <c r="E69" s="904"/>
      <c r="F69" s="904"/>
      <c r="G69" s="904"/>
      <c r="H69" s="904"/>
      <c r="I69" s="904"/>
      <c r="J69" s="904"/>
      <c r="K69" s="904"/>
      <c r="L69" s="904"/>
      <c r="M69" s="904"/>
      <c r="N69" s="904"/>
      <c r="O69" s="904"/>
      <c r="P69" s="905"/>
      <c r="Q69" s="906">
        <v>53</v>
      </c>
      <c r="R69" s="860"/>
      <c r="S69" s="860"/>
      <c r="T69" s="860"/>
      <c r="U69" s="860"/>
      <c r="V69" s="860">
        <v>47</v>
      </c>
      <c r="W69" s="860"/>
      <c r="X69" s="860"/>
      <c r="Y69" s="860"/>
      <c r="Z69" s="860"/>
      <c r="AA69" s="860">
        <v>6</v>
      </c>
      <c r="AB69" s="860"/>
      <c r="AC69" s="860"/>
      <c r="AD69" s="860"/>
      <c r="AE69" s="860"/>
      <c r="AF69" s="860">
        <v>6</v>
      </c>
      <c r="AG69" s="860"/>
      <c r="AH69" s="860"/>
      <c r="AI69" s="860"/>
      <c r="AJ69" s="860"/>
      <c r="AK69" s="860"/>
      <c r="AL69" s="860"/>
      <c r="AM69" s="860"/>
      <c r="AN69" s="860"/>
      <c r="AO69" s="860"/>
      <c r="AP69" s="860"/>
      <c r="AQ69" s="860"/>
      <c r="AR69" s="860"/>
      <c r="AS69" s="860"/>
      <c r="AT69" s="860"/>
      <c r="AU69" s="860"/>
      <c r="AV69" s="860"/>
      <c r="AW69" s="860"/>
      <c r="AX69" s="860"/>
      <c r="AY69" s="860"/>
      <c r="AZ69" s="862"/>
      <c r="BA69" s="862"/>
      <c r="BB69" s="862"/>
      <c r="BC69" s="862"/>
      <c r="BD69" s="863"/>
      <c r="BE69" s="237"/>
      <c r="BF69" s="237"/>
      <c r="BG69" s="237"/>
      <c r="BH69" s="237"/>
      <c r="BI69" s="237"/>
      <c r="BJ69" s="237"/>
      <c r="BK69" s="237"/>
      <c r="BL69" s="237"/>
      <c r="BM69" s="237"/>
      <c r="BN69" s="237"/>
      <c r="BO69" s="237"/>
      <c r="BP69" s="237"/>
      <c r="BQ69" s="234">
        <v>63</v>
      </c>
      <c r="BR69" s="239"/>
      <c r="BS69" s="889"/>
      <c r="BT69" s="890"/>
      <c r="BU69" s="890"/>
      <c r="BV69" s="890"/>
      <c r="BW69" s="890"/>
      <c r="BX69" s="890"/>
      <c r="BY69" s="890"/>
      <c r="BZ69" s="890"/>
      <c r="CA69" s="890"/>
      <c r="CB69" s="890"/>
      <c r="CC69" s="890"/>
      <c r="CD69" s="890"/>
      <c r="CE69" s="890"/>
      <c r="CF69" s="890"/>
      <c r="CG69" s="895"/>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89"/>
      <c r="DW69" s="890"/>
      <c r="DX69" s="890"/>
      <c r="DY69" s="890"/>
      <c r="DZ69" s="891"/>
      <c r="EA69" s="226"/>
    </row>
    <row r="70" spans="1:131" ht="26.25" customHeight="1" x14ac:dyDescent="0.15">
      <c r="A70" s="234">
        <v>3</v>
      </c>
      <c r="B70" s="903" t="s">
        <v>577</v>
      </c>
      <c r="C70" s="904"/>
      <c r="D70" s="904"/>
      <c r="E70" s="904"/>
      <c r="F70" s="904"/>
      <c r="G70" s="904"/>
      <c r="H70" s="904"/>
      <c r="I70" s="904"/>
      <c r="J70" s="904"/>
      <c r="K70" s="904"/>
      <c r="L70" s="904"/>
      <c r="M70" s="904"/>
      <c r="N70" s="904"/>
      <c r="O70" s="904"/>
      <c r="P70" s="905"/>
      <c r="Q70" s="906">
        <v>11</v>
      </c>
      <c r="R70" s="860"/>
      <c r="S70" s="860"/>
      <c r="T70" s="860"/>
      <c r="U70" s="860"/>
      <c r="V70" s="860">
        <v>7</v>
      </c>
      <c r="W70" s="860"/>
      <c r="X70" s="860"/>
      <c r="Y70" s="860"/>
      <c r="Z70" s="860"/>
      <c r="AA70" s="860">
        <v>4</v>
      </c>
      <c r="AB70" s="860"/>
      <c r="AC70" s="860"/>
      <c r="AD70" s="860"/>
      <c r="AE70" s="860"/>
      <c r="AF70" s="860">
        <v>4</v>
      </c>
      <c r="AG70" s="860"/>
      <c r="AH70" s="860"/>
      <c r="AI70" s="860"/>
      <c r="AJ70" s="860"/>
      <c r="AK70" s="860"/>
      <c r="AL70" s="860"/>
      <c r="AM70" s="860"/>
      <c r="AN70" s="860"/>
      <c r="AO70" s="860"/>
      <c r="AP70" s="860"/>
      <c r="AQ70" s="860"/>
      <c r="AR70" s="860"/>
      <c r="AS70" s="860"/>
      <c r="AT70" s="860"/>
      <c r="AU70" s="860"/>
      <c r="AV70" s="860"/>
      <c r="AW70" s="860"/>
      <c r="AX70" s="860"/>
      <c r="AY70" s="860"/>
      <c r="AZ70" s="862"/>
      <c r="BA70" s="862"/>
      <c r="BB70" s="862"/>
      <c r="BC70" s="862"/>
      <c r="BD70" s="863"/>
      <c r="BE70" s="237"/>
      <c r="BF70" s="237"/>
      <c r="BG70" s="237"/>
      <c r="BH70" s="237"/>
      <c r="BI70" s="237"/>
      <c r="BJ70" s="237"/>
      <c r="BK70" s="237"/>
      <c r="BL70" s="237"/>
      <c r="BM70" s="237"/>
      <c r="BN70" s="237"/>
      <c r="BO70" s="237"/>
      <c r="BP70" s="237"/>
      <c r="BQ70" s="234">
        <v>64</v>
      </c>
      <c r="BR70" s="239"/>
      <c r="BS70" s="889"/>
      <c r="BT70" s="890"/>
      <c r="BU70" s="890"/>
      <c r="BV70" s="890"/>
      <c r="BW70" s="890"/>
      <c r="BX70" s="890"/>
      <c r="BY70" s="890"/>
      <c r="BZ70" s="890"/>
      <c r="CA70" s="890"/>
      <c r="CB70" s="890"/>
      <c r="CC70" s="890"/>
      <c r="CD70" s="890"/>
      <c r="CE70" s="890"/>
      <c r="CF70" s="890"/>
      <c r="CG70" s="895"/>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89"/>
      <c r="DW70" s="890"/>
      <c r="DX70" s="890"/>
      <c r="DY70" s="890"/>
      <c r="DZ70" s="891"/>
      <c r="EA70" s="226"/>
    </row>
    <row r="71" spans="1:131" ht="26.25" customHeight="1" x14ac:dyDescent="0.15">
      <c r="A71" s="234">
        <v>4</v>
      </c>
      <c r="B71" s="903" t="s">
        <v>578</v>
      </c>
      <c r="C71" s="904"/>
      <c r="D71" s="904"/>
      <c r="E71" s="904"/>
      <c r="F71" s="904"/>
      <c r="G71" s="904"/>
      <c r="H71" s="904"/>
      <c r="I71" s="904"/>
      <c r="J71" s="904"/>
      <c r="K71" s="904"/>
      <c r="L71" s="904"/>
      <c r="M71" s="904"/>
      <c r="N71" s="904"/>
      <c r="O71" s="904"/>
      <c r="P71" s="905"/>
      <c r="Q71" s="906">
        <v>3</v>
      </c>
      <c r="R71" s="860"/>
      <c r="S71" s="860"/>
      <c r="T71" s="860"/>
      <c r="U71" s="860"/>
      <c r="V71" s="860">
        <v>1</v>
      </c>
      <c r="W71" s="860"/>
      <c r="X71" s="860"/>
      <c r="Y71" s="860"/>
      <c r="Z71" s="860"/>
      <c r="AA71" s="860">
        <v>2</v>
      </c>
      <c r="AB71" s="860"/>
      <c r="AC71" s="860"/>
      <c r="AD71" s="860"/>
      <c r="AE71" s="860"/>
      <c r="AF71" s="860">
        <v>2</v>
      </c>
      <c r="AG71" s="860"/>
      <c r="AH71" s="860"/>
      <c r="AI71" s="860"/>
      <c r="AJ71" s="860"/>
      <c r="AK71" s="860"/>
      <c r="AL71" s="860"/>
      <c r="AM71" s="860"/>
      <c r="AN71" s="860"/>
      <c r="AO71" s="860"/>
      <c r="AP71" s="860"/>
      <c r="AQ71" s="860"/>
      <c r="AR71" s="860"/>
      <c r="AS71" s="860"/>
      <c r="AT71" s="860"/>
      <c r="AU71" s="860"/>
      <c r="AV71" s="860"/>
      <c r="AW71" s="860"/>
      <c r="AX71" s="860"/>
      <c r="AY71" s="860"/>
      <c r="AZ71" s="862"/>
      <c r="BA71" s="862"/>
      <c r="BB71" s="862"/>
      <c r="BC71" s="862"/>
      <c r="BD71" s="863"/>
      <c r="BE71" s="237"/>
      <c r="BF71" s="237"/>
      <c r="BG71" s="237"/>
      <c r="BH71" s="237"/>
      <c r="BI71" s="237"/>
      <c r="BJ71" s="237"/>
      <c r="BK71" s="237"/>
      <c r="BL71" s="237"/>
      <c r="BM71" s="237"/>
      <c r="BN71" s="237"/>
      <c r="BO71" s="237"/>
      <c r="BP71" s="237"/>
      <c r="BQ71" s="234">
        <v>65</v>
      </c>
      <c r="BR71" s="239"/>
      <c r="BS71" s="889"/>
      <c r="BT71" s="890"/>
      <c r="BU71" s="890"/>
      <c r="BV71" s="890"/>
      <c r="BW71" s="890"/>
      <c r="BX71" s="890"/>
      <c r="BY71" s="890"/>
      <c r="BZ71" s="890"/>
      <c r="CA71" s="890"/>
      <c r="CB71" s="890"/>
      <c r="CC71" s="890"/>
      <c r="CD71" s="890"/>
      <c r="CE71" s="890"/>
      <c r="CF71" s="890"/>
      <c r="CG71" s="895"/>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89"/>
      <c r="DW71" s="890"/>
      <c r="DX71" s="890"/>
      <c r="DY71" s="890"/>
      <c r="DZ71" s="891"/>
      <c r="EA71" s="226"/>
    </row>
    <row r="72" spans="1:131" ht="26.25" customHeight="1" x14ac:dyDescent="0.15">
      <c r="A72" s="234">
        <v>5</v>
      </c>
      <c r="B72" s="903" t="s">
        <v>579</v>
      </c>
      <c r="C72" s="904"/>
      <c r="D72" s="904"/>
      <c r="E72" s="904"/>
      <c r="F72" s="904"/>
      <c r="G72" s="904"/>
      <c r="H72" s="904"/>
      <c r="I72" s="904"/>
      <c r="J72" s="904"/>
      <c r="K72" s="904"/>
      <c r="L72" s="904"/>
      <c r="M72" s="904"/>
      <c r="N72" s="904"/>
      <c r="O72" s="904"/>
      <c r="P72" s="905"/>
      <c r="Q72" s="906">
        <v>6</v>
      </c>
      <c r="R72" s="860"/>
      <c r="S72" s="860"/>
      <c r="T72" s="860"/>
      <c r="U72" s="860"/>
      <c r="V72" s="860">
        <v>3</v>
      </c>
      <c r="W72" s="860"/>
      <c r="X72" s="860"/>
      <c r="Y72" s="860"/>
      <c r="Z72" s="860"/>
      <c r="AA72" s="860">
        <v>3</v>
      </c>
      <c r="AB72" s="860"/>
      <c r="AC72" s="860"/>
      <c r="AD72" s="860"/>
      <c r="AE72" s="860"/>
      <c r="AF72" s="860">
        <v>3</v>
      </c>
      <c r="AG72" s="860"/>
      <c r="AH72" s="860"/>
      <c r="AI72" s="860"/>
      <c r="AJ72" s="860"/>
      <c r="AK72" s="860"/>
      <c r="AL72" s="860"/>
      <c r="AM72" s="860"/>
      <c r="AN72" s="860"/>
      <c r="AO72" s="860"/>
      <c r="AP72" s="860"/>
      <c r="AQ72" s="860"/>
      <c r="AR72" s="860"/>
      <c r="AS72" s="860"/>
      <c r="AT72" s="860"/>
      <c r="AU72" s="860"/>
      <c r="AV72" s="860"/>
      <c r="AW72" s="860"/>
      <c r="AX72" s="860"/>
      <c r="AY72" s="860"/>
      <c r="AZ72" s="862"/>
      <c r="BA72" s="862"/>
      <c r="BB72" s="862"/>
      <c r="BC72" s="862"/>
      <c r="BD72" s="863"/>
      <c r="BE72" s="237"/>
      <c r="BF72" s="237"/>
      <c r="BG72" s="237"/>
      <c r="BH72" s="237"/>
      <c r="BI72" s="237"/>
      <c r="BJ72" s="237"/>
      <c r="BK72" s="237"/>
      <c r="BL72" s="237"/>
      <c r="BM72" s="237"/>
      <c r="BN72" s="237"/>
      <c r="BO72" s="237"/>
      <c r="BP72" s="237"/>
      <c r="BQ72" s="234">
        <v>66</v>
      </c>
      <c r="BR72" s="239"/>
      <c r="BS72" s="889"/>
      <c r="BT72" s="890"/>
      <c r="BU72" s="890"/>
      <c r="BV72" s="890"/>
      <c r="BW72" s="890"/>
      <c r="BX72" s="890"/>
      <c r="BY72" s="890"/>
      <c r="BZ72" s="890"/>
      <c r="CA72" s="890"/>
      <c r="CB72" s="890"/>
      <c r="CC72" s="890"/>
      <c r="CD72" s="890"/>
      <c r="CE72" s="890"/>
      <c r="CF72" s="890"/>
      <c r="CG72" s="895"/>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89"/>
      <c r="DW72" s="890"/>
      <c r="DX72" s="890"/>
      <c r="DY72" s="890"/>
      <c r="DZ72" s="891"/>
      <c r="EA72" s="226"/>
    </row>
    <row r="73" spans="1:131" ht="26.25" customHeight="1" x14ac:dyDescent="0.15">
      <c r="A73" s="234">
        <v>6</v>
      </c>
      <c r="B73" s="903" t="s">
        <v>580</v>
      </c>
      <c r="C73" s="904"/>
      <c r="D73" s="904"/>
      <c r="E73" s="904"/>
      <c r="F73" s="904"/>
      <c r="G73" s="904"/>
      <c r="H73" s="904"/>
      <c r="I73" s="904"/>
      <c r="J73" s="904"/>
      <c r="K73" s="904"/>
      <c r="L73" s="904"/>
      <c r="M73" s="904"/>
      <c r="N73" s="904"/>
      <c r="O73" s="904"/>
      <c r="P73" s="905"/>
      <c r="Q73" s="906">
        <v>34</v>
      </c>
      <c r="R73" s="860"/>
      <c r="S73" s="860"/>
      <c r="T73" s="860"/>
      <c r="U73" s="860"/>
      <c r="V73" s="860">
        <v>26</v>
      </c>
      <c r="W73" s="860"/>
      <c r="X73" s="860"/>
      <c r="Y73" s="860"/>
      <c r="Z73" s="860"/>
      <c r="AA73" s="860">
        <v>8</v>
      </c>
      <c r="AB73" s="860"/>
      <c r="AC73" s="860"/>
      <c r="AD73" s="860"/>
      <c r="AE73" s="860"/>
      <c r="AF73" s="860">
        <v>8</v>
      </c>
      <c r="AG73" s="860"/>
      <c r="AH73" s="860"/>
      <c r="AI73" s="860"/>
      <c r="AJ73" s="860"/>
      <c r="AK73" s="860"/>
      <c r="AL73" s="860"/>
      <c r="AM73" s="860"/>
      <c r="AN73" s="860"/>
      <c r="AO73" s="860"/>
      <c r="AP73" s="860"/>
      <c r="AQ73" s="860"/>
      <c r="AR73" s="860"/>
      <c r="AS73" s="860"/>
      <c r="AT73" s="860"/>
      <c r="AU73" s="860"/>
      <c r="AV73" s="860"/>
      <c r="AW73" s="860"/>
      <c r="AX73" s="860"/>
      <c r="AY73" s="860"/>
      <c r="AZ73" s="862"/>
      <c r="BA73" s="862"/>
      <c r="BB73" s="862"/>
      <c r="BC73" s="862"/>
      <c r="BD73" s="863"/>
      <c r="BE73" s="237"/>
      <c r="BF73" s="237"/>
      <c r="BG73" s="237"/>
      <c r="BH73" s="237"/>
      <c r="BI73" s="237"/>
      <c r="BJ73" s="237"/>
      <c r="BK73" s="237"/>
      <c r="BL73" s="237"/>
      <c r="BM73" s="237"/>
      <c r="BN73" s="237"/>
      <c r="BO73" s="237"/>
      <c r="BP73" s="237"/>
      <c r="BQ73" s="234">
        <v>67</v>
      </c>
      <c r="BR73" s="239"/>
      <c r="BS73" s="889"/>
      <c r="BT73" s="890"/>
      <c r="BU73" s="890"/>
      <c r="BV73" s="890"/>
      <c r="BW73" s="890"/>
      <c r="BX73" s="890"/>
      <c r="BY73" s="890"/>
      <c r="BZ73" s="890"/>
      <c r="CA73" s="890"/>
      <c r="CB73" s="890"/>
      <c r="CC73" s="890"/>
      <c r="CD73" s="890"/>
      <c r="CE73" s="890"/>
      <c r="CF73" s="890"/>
      <c r="CG73" s="895"/>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89"/>
      <c r="DW73" s="890"/>
      <c r="DX73" s="890"/>
      <c r="DY73" s="890"/>
      <c r="DZ73" s="891"/>
      <c r="EA73" s="226"/>
    </row>
    <row r="74" spans="1:131" ht="26.25" customHeight="1" x14ac:dyDescent="0.15">
      <c r="A74" s="234">
        <v>7</v>
      </c>
      <c r="B74" s="903" t="s">
        <v>581</v>
      </c>
      <c r="C74" s="904"/>
      <c r="D74" s="904"/>
      <c r="E74" s="904"/>
      <c r="F74" s="904"/>
      <c r="G74" s="904"/>
      <c r="H74" s="904"/>
      <c r="I74" s="904"/>
      <c r="J74" s="904"/>
      <c r="K74" s="904"/>
      <c r="L74" s="904"/>
      <c r="M74" s="904"/>
      <c r="N74" s="904"/>
      <c r="O74" s="904"/>
      <c r="P74" s="905"/>
      <c r="Q74" s="906">
        <v>266</v>
      </c>
      <c r="R74" s="860"/>
      <c r="S74" s="860"/>
      <c r="T74" s="860"/>
      <c r="U74" s="860"/>
      <c r="V74" s="860">
        <v>254</v>
      </c>
      <c r="W74" s="860"/>
      <c r="X74" s="860"/>
      <c r="Y74" s="860"/>
      <c r="Z74" s="860"/>
      <c r="AA74" s="860">
        <v>12</v>
      </c>
      <c r="AB74" s="860"/>
      <c r="AC74" s="860"/>
      <c r="AD74" s="860"/>
      <c r="AE74" s="860"/>
      <c r="AF74" s="860">
        <v>12</v>
      </c>
      <c r="AG74" s="860"/>
      <c r="AH74" s="860"/>
      <c r="AI74" s="860"/>
      <c r="AJ74" s="860"/>
      <c r="AK74" s="860">
        <v>16</v>
      </c>
      <c r="AL74" s="860"/>
      <c r="AM74" s="860"/>
      <c r="AN74" s="860"/>
      <c r="AO74" s="860"/>
      <c r="AP74" s="860">
        <v>0</v>
      </c>
      <c r="AQ74" s="860"/>
      <c r="AR74" s="860"/>
      <c r="AS74" s="860"/>
      <c r="AT74" s="860"/>
      <c r="AU74" s="860">
        <v>0</v>
      </c>
      <c r="AV74" s="860"/>
      <c r="AW74" s="860"/>
      <c r="AX74" s="860"/>
      <c r="AY74" s="860"/>
      <c r="AZ74" s="862"/>
      <c r="BA74" s="862"/>
      <c r="BB74" s="862"/>
      <c r="BC74" s="862"/>
      <c r="BD74" s="863"/>
      <c r="BE74" s="237"/>
      <c r="BF74" s="237"/>
      <c r="BG74" s="237"/>
      <c r="BH74" s="237"/>
      <c r="BI74" s="237"/>
      <c r="BJ74" s="237"/>
      <c r="BK74" s="237"/>
      <c r="BL74" s="237"/>
      <c r="BM74" s="237"/>
      <c r="BN74" s="237"/>
      <c r="BO74" s="237"/>
      <c r="BP74" s="237"/>
      <c r="BQ74" s="234">
        <v>68</v>
      </c>
      <c r="BR74" s="239"/>
      <c r="BS74" s="889"/>
      <c r="BT74" s="890"/>
      <c r="BU74" s="890"/>
      <c r="BV74" s="890"/>
      <c r="BW74" s="890"/>
      <c r="BX74" s="890"/>
      <c r="BY74" s="890"/>
      <c r="BZ74" s="890"/>
      <c r="CA74" s="890"/>
      <c r="CB74" s="890"/>
      <c r="CC74" s="890"/>
      <c r="CD74" s="890"/>
      <c r="CE74" s="890"/>
      <c r="CF74" s="890"/>
      <c r="CG74" s="895"/>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89"/>
      <c r="DW74" s="890"/>
      <c r="DX74" s="890"/>
      <c r="DY74" s="890"/>
      <c r="DZ74" s="891"/>
      <c r="EA74" s="226"/>
    </row>
    <row r="75" spans="1:131" ht="26.25" customHeight="1" x14ac:dyDescent="0.15">
      <c r="A75" s="234">
        <v>8</v>
      </c>
      <c r="B75" s="903" t="s">
        <v>582</v>
      </c>
      <c r="C75" s="904"/>
      <c r="D75" s="904"/>
      <c r="E75" s="904"/>
      <c r="F75" s="904"/>
      <c r="G75" s="904"/>
      <c r="H75" s="904"/>
      <c r="I75" s="904"/>
      <c r="J75" s="904"/>
      <c r="K75" s="904"/>
      <c r="L75" s="904"/>
      <c r="M75" s="904"/>
      <c r="N75" s="904"/>
      <c r="O75" s="904"/>
      <c r="P75" s="905"/>
      <c r="Q75" s="907">
        <v>234546</v>
      </c>
      <c r="R75" s="908"/>
      <c r="S75" s="908"/>
      <c r="T75" s="908"/>
      <c r="U75" s="864"/>
      <c r="V75" s="909">
        <v>227103</v>
      </c>
      <c r="W75" s="908"/>
      <c r="X75" s="908"/>
      <c r="Y75" s="908"/>
      <c r="Z75" s="864"/>
      <c r="AA75" s="909">
        <v>7443</v>
      </c>
      <c r="AB75" s="908"/>
      <c r="AC75" s="908"/>
      <c r="AD75" s="908"/>
      <c r="AE75" s="864"/>
      <c r="AF75" s="909">
        <v>7443</v>
      </c>
      <c r="AG75" s="908"/>
      <c r="AH75" s="908"/>
      <c r="AI75" s="908"/>
      <c r="AJ75" s="864"/>
      <c r="AK75" s="909">
        <v>41</v>
      </c>
      <c r="AL75" s="908"/>
      <c r="AM75" s="908"/>
      <c r="AN75" s="908"/>
      <c r="AO75" s="864"/>
      <c r="AP75" s="909">
        <v>0</v>
      </c>
      <c r="AQ75" s="908"/>
      <c r="AR75" s="908"/>
      <c r="AS75" s="908"/>
      <c r="AT75" s="864"/>
      <c r="AU75" s="909">
        <v>0</v>
      </c>
      <c r="AV75" s="908"/>
      <c r="AW75" s="908"/>
      <c r="AX75" s="908"/>
      <c r="AY75" s="864"/>
      <c r="AZ75" s="862"/>
      <c r="BA75" s="862"/>
      <c r="BB75" s="862"/>
      <c r="BC75" s="862"/>
      <c r="BD75" s="863"/>
      <c r="BE75" s="237"/>
      <c r="BF75" s="237"/>
      <c r="BG75" s="237"/>
      <c r="BH75" s="237"/>
      <c r="BI75" s="237"/>
      <c r="BJ75" s="237"/>
      <c r="BK75" s="237"/>
      <c r="BL75" s="237"/>
      <c r="BM75" s="237"/>
      <c r="BN75" s="237"/>
      <c r="BO75" s="237"/>
      <c r="BP75" s="237"/>
      <c r="BQ75" s="234">
        <v>69</v>
      </c>
      <c r="BR75" s="239"/>
      <c r="BS75" s="889"/>
      <c r="BT75" s="890"/>
      <c r="BU75" s="890"/>
      <c r="BV75" s="890"/>
      <c r="BW75" s="890"/>
      <c r="BX75" s="890"/>
      <c r="BY75" s="890"/>
      <c r="BZ75" s="890"/>
      <c r="CA75" s="890"/>
      <c r="CB75" s="890"/>
      <c r="CC75" s="890"/>
      <c r="CD75" s="890"/>
      <c r="CE75" s="890"/>
      <c r="CF75" s="890"/>
      <c r="CG75" s="895"/>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89"/>
      <c r="DW75" s="890"/>
      <c r="DX75" s="890"/>
      <c r="DY75" s="890"/>
      <c r="DZ75" s="891"/>
      <c r="EA75" s="226"/>
    </row>
    <row r="76" spans="1:131" ht="26.25" customHeight="1" x14ac:dyDescent="0.15">
      <c r="A76" s="234">
        <v>9</v>
      </c>
      <c r="B76" s="903" t="s">
        <v>583</v>
      </c>
      <c r="C76" s="904"/>
      <c r="D76" s="904"/>
      <c r="E76" s="904"/>
      <c r="F76" s="904"/>
      <c r="G76" s="904"/>
      <c r="H76" s="904"/>
      <c r="I76" s="904"/>
      <c r="J76" s="904"/>
      <c r="K76" s="904"/>
      <c r="L76" s="904"/>
      <c r="M76" s="904"/>
      <c r="N76" s="904"/>
      <c r="O76" s="904"/>
      <c r="P76" s="905"/>
      <c r="Q76" s="907">
        <v>3978</v>
      </c>
      <c r="R76" s="908"/>
      <c r="S76" s="908"/>
      <c r="T76" s="908"/>
      <c r="U76" s="864"/>
      <c r="V76" s="909">
        <v>3639</v>
      </c>
      <c r="W76" s="908"/>
      <c r="X76" s="908"/>
      <c r="Y76" s="908"/>
      <c r="Z76" s="864"/>
      <c r="AA76" s="909">
        <v>339</v>
      </c>
      <c r="AB76" s="908"/>
      <c r="AC76" s="908"/>
      <c r="AD76" s="908"/>
      <c r="AE76" s="864"/>
      <c r="AF76" s="909">
        <v>1561</v>
      </c>
      <c r="AG76" s="908"/>
      <c r="AH76" s="908"/>
      <c r="AI76" s="908"/>
      <c r="AJ76" s="864"/>
      <c r="AK76" s="909">
        <v>0</v>
      </c>
      <c r="AL76" s="908"/>
      <c r="AM76" s="908"/>
      <c r="AN76" s="908"/>
      <c r="AO76" s="864"/>
      <c r="AP76" s="909">
        <v>2584</v>
      </c>
      <c r="AQ76" s="908"/>
      <c r="AR76" s="908"/>
      <c r="AS76" s="908"/>
      <c r="AT76" s="864"/>
      <c r="AU76" s="909">
        <v>941</v>
      </c>
      <c r="AV76" s="908"/>
      <c r="AW76" s="908"/>
      <c r="AX76" s="908"/>
      <c r="AY76" s="864"/>
      <c r="AZ76" s="862"/>
      <c r="BA76" s="862"/>
      <c r="BB76" s="862"/>
      <c r="BC76" s="862"/>
      <c r="BD76" s="863"/>
      <c r="BE76" s="237"/>
      <c r="BF76" s="237"/>
      <c r="BG76" s="237"/>
      <c r="BH76" s="237"/>
      <c r="BI76" s="237"/>
      <c r="BJ76" s="237"/>
      <c r="BK76" s="237"/>
      <c r="BL76" s="237"/>
      <c r="BM76" s="237"/>
      <c r="BN76" s="237"/>
      <c r="BO76" s="237"/>
      <c r="BP76" s="237"/>
      <c r="BQ76" s="234">
        <v>70</v>
      </c>
      <c r="BR76" s="239"/>
      <c r="BS76" s="889"/>
      <c r="BT76" s="890"/>
      <c r="BU76" s="890"/>
      <c r="BV76" s="890"/>
      <c r="BW76" s="890"/>
      <c r="BX76" s="890"/>
      <c r="BY76" s="890"/>
      <c r="BZ76" s="890"/>
      <c r="CA76" s="890"/>
      <c r="CB76" s="890"/>
      <c r="CC76" s="890"/>
      <c r="CD76" s="890"/>
      <c r="CE76" s="890"/>
      <c r="CF76" s="890"/>
      <c r="CG76" s="895"/>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89"/>
      <c r="DW76" s="890"/>
      <c r="DX76" s="890"/>
      <c r="DY76" s="890"/>
      <c r="DZ76" s="891"/>
      <c r="EA76" s="226"/>
    </row>
    <row r="77" spans="1:131" ht="26.25" customHeight="1" x14ac:dyDescent="0.15">
      <c r="A77" s="234">
        <v>10</v>
      </c>
      <c r="B77" s="903"/>
      <c r="C77" s="904"/>
      <c r="D77" s="904"/>
      <c r="E77" s="904"/>
      <c r="F77" s="904"/>
      <c r="G77" s="904"/>
      <c r="H77" s="904"/>
      <c r="I77" s="904"/>
      <c r="J77" s="904"/>
      <c r="K77" s="904"/>
      <c r="L77" s="904"/>
      <c r="M77" s="904"/>
      <c r="N77" s="904"/>
      <c r="O77" s="904"/>
      <c r="P77" s="905"/>
      <c r="Q77" s="907"/>
      <c r="R77" s="908"/>
      <c r="S77" s="908"/>
      <c r="T77" s="908"/>
      <c r="U77" s="864"/>
      <c r="V77" s="909"/>
      <c r="W77" s="908"/>
      <c r="X77" s="908"/>
      <c r="Y77" s="908"/>
      <c r="Z77" s="864"/>
      <c r="AA77" s="909"/>
      <c r="AB77" s="908"/>
      <c r="AC77" s="908"/>
      <c r="AD77" s="908"/>
      <c r="AE77" s="864"/>
      <c r="AF77" s="909"/>
      <c r="AG77" s="908"/>
      <c r="AH77" s="908"/>
      <c r="AI77" s="908"/>
      <c r="AJ77" s="864"/>
      <c r="AK77" s="909"/>
      <c r="AL77" s="908"/>
      <c r="AM77" s="908"/>
      <c r="AN77" s="908"/>
      <c r="AO77" s="864"/>
      <c r="AP77" s="909"/>
      <c r="AQ77" s="908"/>
      <c r="AR77" s="908"/>
      <c r="AS77" s="908"/>
      <c r="AT77" s="864"/>
      <c r="AU77" s="909"/>
      <c r="AV77" s="908"/>
      <c r="AW77" s="908"/>
      <c r="AX77" s="908"/>
      <c r="AY77" s="864"/>
      <c r="AZ77" s="862"/>
      <c r="BA77" s="862"/>
      <c r="BB77" s="862"/>
      <c r="BC77" s="862"/>
      <c r="BD77" s="863"/>
      <c r="BE77" s="237"/>
      <c r="BF77" s="237"/>
      <c r="BG77" s="237"/>
      <c r="BH77" s="237"/>
      <c r="BI77" s="237"/>
      <c r="BJ77" s="237"/>
      <c r="BK77" s="237"/>
      <c r="BL77" s="237"/>
      <c r="BM77" s="237"/>
      <c r="BN77" s="237"/>
      <c r="BO77" s="237"/>
      <c r="BP77" s="237"/>
      <c r="BQ77" s="234">
        <v>71</v>
      </c>
      <c r="BR77" s="239"/>
      <c r="BS77" s="889"/>
      <c r="BT77" s="890"/>
      <c r="BU77" s="890"/>
      <c r="BV77" s="890"/>
      <c r="BW77" s="890"/>
      <c r="BX77" s="890"/>
      <c r="BY77" s="890"/>
      <c r="BZ77" s="890"/>
      <c r="CA77" s="890"/>
      <c r="CB77" s="890"/>
      <c r="CC77" s="890"/>
      <c r="CD77" s="890"/>
      <c r="CE77" s="890"/>
      <c r="CF77" s="890"/>
      <c r="CG77" s="895"/>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89"/>
      <c r="DW77" s="890"/>
      <c r="DX77" s="890"/>
      <c r="DY77" s="890"/>
      <c r="DZ77" s="891"/>
      <c r="EA77" s="226"/>
    </row>
    <row r="78" spans="1:131" ht="26.25" customHeight="1" x14ac:dyDescent="0.15">
      <c r="A78" s="234">
        <v>11</v>
      </c>
      <c r="B78" s="903"/>
      <c r="C78" s="904"/>
      <c r="D78" s="904"/>
      <c r="E78" s="904"/>
      <c r="F78" s="904"/>
      <c r="G78" s="904"/>
      <c r="H78" s="904"/>
      <c r="I78" s="904"/>
      <c r="J78" s="904"/>
      <c r="K78" s="904"/>
      <c r="L78" s="904"/>
      <c r="M78" s="904"/>
      <c r="N78" s="904"/>
      <c r="O78" s="904"/>
      <c r="P78" s="905"/>
      <c r="Q78" s="906"/>
      <c r="R78" s="860"/>
      <c r="S78" s="860"/>
      <c r="T78" s="860"/>
      <c r="U78" s="860"/>
      <c r="V78" s="860"/>
      <c r="W78" s="860"/>
      <c r="X78" s="860"/>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0"/>
      <c r="AY78" s="860"/>
      <c r="AZ78" s="862"/>
      <c r="BA78" s="862"/>
      <c r="BB78" s="862"/>
      <c r="BC78" s="862"/>
      <c r="BD78" s="863"/>
      <c r="BE78" s="237"/>
      <c r="BF78" s="237"/>
      <c r="BG78" s="237"/>
      <c r="BH78" s="237"/>
      <c r="BI78" s="237"/>
      <c r="BJ78" s="226"/>
      <c r="BK78" s="226"/>
      <c r="BL78" s="226"/>
      <c r="BM78" s="226"/>
      <c r="BN78" s="226"/>
      <c r="BO78" s="237"/>
      <c r="BP78" s="237"/>
      <c r="BQ78" s="234">
        <v>72</v>
      </c>
      <c r="BR78" s="239"/>
      <c r="BS78" s="889"/>
      <c r="BT78" s="890"/>
      <c r="BU78" s="890"/>
      <c r="BV78" s="890"/>
      <c r="BW78" s="890"/>
      <c r="BX78" s="890"/>
      <c r="BY78" s="890"/>
      <c r="BZ78" s="890"/>
      <c r="CA78" s="890"/>
      <c r="CB78" s="890"/>
      <c r="CC78" s="890"/>
      <c r="CD78" s="890"/>
      <c r="CE78" s="890"/>
      <c r="CF78" s="890"/>
      <c r="CG78" s="895"/>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89"/>
      <c r="DW78" s="890"/>
      <c r="DX78" s="890"/>
      <c r="DY78" s="890"/>
      <c r="DZ78" s="891"/>
      <c r="EA78" s="226"/>
    </row>
    <row r="79" spans="1:131" ht="26.25" customHeight="1" x14ac:dyDescent="0.15">
      <c r="A79" s="234">
        <v>12</v>
      </c>
      <c r="B79" s="903"/>
      <c r="C79" s="904"/>
      <c r="D79" s="904"/>
      <c r="E79" s="904"/>
      <c r="F79" s="904"/>
      <c r="G79" s="904"/>
      <c r="H79" s="904"/>
      <c r="I79" s="904"/>
      <c r="J79" s="904"/>
      <c r="K79" s="904"/>
      <c r="L79" s="904"/>
      <c r="M79" s="904"/>
      <c r="N79" s="904"/>
      <c r="O79" s="904"/>
      <c r="P79" s="905"/>
      <c r="Q79" s="906"/>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860"/>
      <c r="AP79" s="860"/>
      <c r="AQ79" s="860"/>
      <c r="AR79" s="860"/>
      <c r="AS79" s="860"/>
      <c r="AT79" s="860"/>
      <c r="AU79" s="860"/>
      <c r="AV79" s="860"/>
      <c r="AW79" s="860"/>
      <c r="AX79" s="860"/>
      <c r="AY79" s="860"/>
      <c r="AZ79" s="862"/>
      <c r="BA79" s="862"/>
      <c r="BB79" s="862"/>
      <c r="BC79" s="862"/>
      <c r="BD79" s="863"/>
      <c r="BE79" s="237"/>
      <c r="BF79" s="237"/>
      <c r="BG79" s="237"/>
      <c r="BH79" s="237"/>
      <c r="BI79" s="237"/>
      <c r="BJ79" s="226"/>
      <c r="BK79" s="226"/>
      <c r="BL79" s="226"/>
      <c r="BM79" s="226"/>
      <c r="BN79" s="226"/>
      <c r="BO79" s="237"/>
      <c r="BP79" s="237"/>
      <c r="BQ79" s="234">
        <v>73</v>
      </c>
      <c r="BR79" s="239"/>
      <c r="BS79" s="889"/>
      <c r="BT79" s="890"/>
      <c r="BU79" s="890"/>
      <c r="BV79" s="890"/>
      <c r="BW79" s="890"/>
      <c r="BX79" s="890"/>
      <c r="BY79" s="890"/>
      <c r="BZ79" s="890"/>
      <c r="CA79" s="890"/>
      <c r="CB79" s="890"/>
      <c r="CC79" s="890"/>
      <c r="CD79" s="890"/>
      <c r="CE79" s="890"/>
      <c r="CF79" s="890"/>
      <c r="CG79" s="895"/>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89"/>
      <c r="DW79" s="890"/>
      <c r="DX79" s="890"/>
      <c r="DY79" s="890"/>
      <c r="DZ79" s="891"/>
      <c r="EA79" s="226"/>
    </row>
    <row r="80" spans="1:131" ht="26.25" customHeight="1" x14ac:dyDescent="0.15">
      <c r="A80" s="234">
        <v>13</v>
      </c>
      <c r="B80" s="903"/>
      <c r="C80" s="904"/>
      <c r="D80" s="904"/>
      <c r="E80" s="904"/>
      <c r="F80" s="904"/>
      <c r="G80" s="904"/>
      <c r="H80" s="904"/>
      <c r="I80" s="904"/>
      <c r="J80" s="904"/>
      <c r="K80" s="904"/>
      <c r="L80" s="904"/>
      <c r="M80" s="904"/>
      <c r="N80" s="904"/>
      <c r="O80" s="904"/>
      <c r="P80" s="905"/>
      <c r="Q80" s="906"/>
      <c r="R80" s="860"/>
      <c r="S80" s="860"/>
      <c r="T80" s="860"/>
      <c r="U80" s="860"/>
      <c r="V80" s="860"/>
      <c r="W80" s="860"/>
      <c r="X80" s="860"/>
      <c r="Y80" s="860"/>
      <c r="Z80" s="860"/>
      <c r="AA80" s="860"/>
      <c r="AB80" s="860"/>
      <c r="AC80" s="860"/>
      <c r="AD80" s="860"/>
      <c r="AE80" s="860"/>
      <c r="AF80" s="860"/>
      <c r="AG80" s="860"/>
      <c r="AH80" s="860"/>
      <c r="AI80" s="860"/>
      <c r="AJ80" s="860"/>
      <c r="AK80" s="860"/>
      <c r="AL80" s="860"/>
      <c r="AM80" s="860"/>
      <c r="AN80" s="860"/>
      <c r="AO80" s="860"/>
      <c r="AP80" s="860"/>
      <c r="AQ80" s="860"/>
      <c r="AR80" s="860"/>
      <c r="AS80" s="860"/>
      <c r="AT80" s="860"/>
      <c r="AU80" s="860"/>
      <c r="AV80" s="860"/>
      <c r="AW80" s="860"/>
      <c r="AX80" s="860"/>
      <c r="AY80" s="860"/>
      <c r="AZ80" s="862"/>
      <c r="BA80" s="862"/>
      <c r="BB80" s="862"/>
      <c r="BC80" s="862"/>
      <c r="BD80" s="863"/>
      <c r="BE80" s="237"/>
      <c r="BF80" s="237"/>
      <c r="BG80" s="237"/>
      <c r="BH80" s="237"/>
      <c r="BI80" s="237"/>
      <c r="BJ80" s="237"/>
      <c r="BK80" s="237"/>
      <c r="BL80" s="237"/>
      <c r="BM80" s="237"/>
      <c r="BN80" s="237"/>
      <c r="BO80" s="237"/>
      <c r="BP80" s="237"/>
      <c r="BQ80" s="234">
        <v>74</v>
      </c>
      <c r="BR80" s="239"/>
      <c r="BS80" s="889"/>
      <c r="BT80" s="890"/>
      <c r="BU80" s="890"/>
      <c r="BV80" s="890"/>
      <c r="BW80" s="890"/>
      <c r="BX80" s="890"/>
      <c r="BY80" s="890"/>
      <c r="BZ80" s="890"/>
      <c r="CA80" s="890"/>
      <c r="CB80" s="890"/>
      <c r="CC80" s="890"/>
      <c r="CD80" s="890"/>
      <c r="CE80" s="890"/>
      <c r="CF80" s="890"/>
      <c r="CG80" s="895"/>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89"/>
      <c r="DW80" s="890"/>
      <c r="DX80" s="890"/>
      <c r="DY80" s="890"/>
      <c r="DZ80" s="891"/>
      <c r="EA80" s="226"/>
    </row>
    <row r="81" spans="1:131" ht="26.25" customHeight="1" x14ac:dyDescent="0.15">
      <c r="A81" s="234">
        <v>14</v>
      </c>
      <c r="B81" s="903"/>
      <c r="C81" s="904"/>
      <c r="D81" s="904"/>
      <c r="E81" s="904"/>
      <c r="F81" s="904"/>
      <c r="G81" s="904"/>
      <c r="H81" s="904"/>
      <c r="I81" s="904"/>
      <c r="J81" s="904"/>
      <c r="K81" s="904"/>
      <c r="L81" s="904"/>
      <c r="M81" s="904"/>
      <c r="N81" s="904"/>
      <c r="O81" s="904"/>
      <c r="P81" s="905"/>
      <c r="Q81" s="906"/>
      <c r="R81" s="860"/>
      <c r="S81" s="860"/>
      <c r="T81" s="860"/>
      <c r="U81" s="860"/>
      <c r="V81" s="860"/>
      <c r="W81" s="860"/>
      <c r="X81" s="860"/>
      <c r="Y81" s="860"/>
      <c r="Z81" s="860"/>
      <c r="AA81" s="860"/>
      <c r="AB81" s="860"/>
      <c r="AC81" s="860"/>
      <c r="AD81" s="860"/>
      <c r="AE81" s="860"/>
      <c r="AF81" s="860"/>
      <c r="AG81" s="860"/>
      <c r="AH81" s="860"/>
      <c r="AI81" s="860"/>
      <c r="AJ81" s="860"/>
      <c r="AK81" s="860"/>
      <c r="AL81" s="860"/>
      <c r="AM81" s="860"/>
      <c r="AN81" s="860"/>
      <c r="AO81" s="860"/>
      <c r="AP81" s="860"/>
      <c r="AQ81" s="860"/>
      <c r="AR81" s="860"/>
      <c r="AS81" s="860"/>
      <c r="AT81" s="860"/>
      <c r="AU81" s="860"/>
      <c r="AV81" s="860"/>
      <c r="AW81" s="860"/>
      <c r="AX81" s="860"/>
      <c r="AY81" s="860"/>
      <c r="AZ81" s="862"/>
      <c r="BA81" s="862"/>
      <c r="BB81" s="862"/>
      <c r="BC81" s="862"/>
      <c r="BD81" s="863"/>
      <c r="BE81" s="237"/>
      <c r="BF81" s="237"/>
      <c r="BG81" s="237"/>
      <c r="BH81" s="237"/>
      <c r="BI81" s="237"/>
      <c r="BJ81" s="237"/>
      <c r="BK81" s="237"/>
      <c r="BL81" s="237"/>
      <c r="BM81" s="237"/>
      <c r="BN81" s="237"/>
      <c r="BO81" s="237"/>
      <c r="BP81" s="237"/>
      <c r="BQ81" s="234">
        <v>75</v>
      </c>
      <c r="BR81" s="239"/>
      <c r="BS81" s="889"/>
      <c r="BT81" s="890"/>
      <c r="BU81" s="890"/>
      <c r="BV81" s="890"/>
      <c r="BW81" s="890"/>
      <c r="BX81" s="890"/>
      <c r="BY81" s="890"/>
      <c r="BZ81" s="890"/>
      <c r="CA81" s="890"/>
      <c r="CB81" s="890"/>
      <c r="CC81" s="890"/>
      <c r="CD81" s="890"/>
      <c r="CE81" s="890"/>
      <c r="CF81" s="890"/>
      <c r="CG81" s="895"/>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89"/>
      <c r="DW81" s="890"/>
      <c r="DX81" s="890"/>
      <c r="DY81" s="890"/>
      <c r="DZ81" s="891"/>
      <c r="EA81" s="226"/>
    </row>
    <row r="82" spans="1:131" ht="26.25" customHeight="1" x14ac:dyDescent="0.15">
      <c r="A82" s="234">
        <v>15</v>
      </c>
      <c r="B82" s="903"/>
      <c r="C82" s="904"/>
      <c r="D82" s="904"/>
      <c r="E82" s="904"/>
      <c r="F82" s="904"/>
      <c r="G82" s="904"/>
      <c r="H82" s="904"/>
      <c r="I82" s="904"/>
      <c r="J82" s="904"/>
      <c r="K82" s="904"/>
      <c r="L82" s="904"/>
      <c r="M82" s="904"/>
      <c r="N82" s="904"/>
      <c r="O82" s="904"/>
      <c r="P82" s="905"/>
      <c r="Q82" s="906"/>
      <c r="R82" s="860"/>
      <c r="S82" s="860"/>
      <c r="T82" s="860"/>
      <c r="U82" s="860"/>
      <c r="V82" s="860"/>
      <c r="W82" s="860"/>
      <c r="X82" s="860"/>
      <c r="Y82" s="860"/>
      <c r="Z82" s="860"/>
      <c r="AA82" s="860"/>
      <c r="AB82" s="860"/>
      <c r="AC82" s="860"/>
      <c r="AD82" s="860"/>
      <c r="AE82" s="860"/>
      <c r="AF82" s="860"/>
      <c r="AG82" s="860"/>
      <c r="AH82" s="860"/>
      <c r="AI82" s="860"/>
      <c r="AJ82" s="860"/>
      <c r="AK82" s="860"/>
      <c r="AL82" s="860"/>
      <c r="AM82" s="860"/>
      <c r="AN82" s="860"/>
      <c r="AO82" s="860"/>
      <c r="AP82" s="860"/>
      <c r="AQ82" s="860"/>
      <c r="AR82" s="860"/>
      <c r="AS82" s="860"/>
      <c r="AT82" s="860"/>
      <c r="AU82" s="860"/>
      <c r="AV82" s="860"/>
      <c r="AW82" s="860"/>
      <c r="AX82" s="860"/>
      <c r="AY82" s="860"/>
      <c r="AZ82" s="862"/>
      <c r="BA82" s="862"/>
      <c r="BB82" s="862"/>
      <c r="BC82" s="862"/>
      <c r="BD82" s="863"/>
      <c r="BE82" s="237"/>
      <c r="BF82" s="237"/>
      <c r="BG82" s="237"/>
      <c r="BH82" s="237"/>
      <c r="BI82" s="237"/>
      <c r="BJ82" s="237"/>
      <c r="BK82" s="237"/>
      <c r="BL82" s="237"/>
      <c r="BM82" s="237"/>
      <c r="BN82" s="237"/>
      <c r="BO82" s="237"/>
      <c r="BP82" s="237"/>
      <c r="BQ82" s="234">
        <v>76</v>
      </c>
      <c r="BR82" s="239"/>
      <c r="BS82" s="889"/>
      <c r="BT82" s="890"/>
      <c r="BU82" s="890"/>
      <c r="BV82" s="890"/>
      <c r="BW82" s="890"/>
      <c r="BX82" s="890"/>
      <c r="BY82" s="890"/>
      <c r="BZ82" s="890"/>
      <c r="CA82" s="890"/>
      <c r="CB82" s="890"/>
      <c r="CC82" s="890"/>
      <c r="CD82" s="890"/>
      <c r="CE82" s="890"/>
      <c r="CF82" s="890"/>
      <c r="CG82" s="895"/>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89"/>
      <c r="DW82" s="890"/>
      <c r="DX82" s="890"/>
      <c r="DY82" s="890"/>
      <c r="DZ82" s="891"/>
      <c r="EA82" s="226"/>
    </row>
    <row r="83" spans="1:131" ht="26.25" customHeight="1" x14ac:dyDescent="0.15">
      <c r="A83" s="234">
        <v>16</v>
      </c>
      <c r="B83" s="903"/>
      <c r="C83" s="904"/>
      <c r="D83" s="904"/>
      <c r="E83" s="904"/>
      <c r="F83" s="904"/>
      <c r="G83" s="904"/>
      <c r="H83" s="904"/>
      <c r="I83" s="904"/>
      <c r="J83" s="904"/>
      <c r="K83" s="904"/>
      <c r="L83" s="904"/>
      <c r="M83" s="904"/>
      <c r="N83" s="904"/>
      <c r="O83" s="904"/>
      <c r="P83" s="905"/>
      <c r="Q83" s="906"/>
      <c r="R83" s="860"/>
      <c r="S83" s="860"/>
      <c r="T83" s="860"/>
      <c r="U83" s="860"/>
      <c r="V83" s="860"/>
      <c r="W83" s="860"/>
      <c r="X83" s="860"/>
      <c r="Y83" s="860"/>
      <c r="Z83" s="860"/>
      <c r="AA83" s="860"/>
      <c r="AB83" s="860"/>
      <c r="AC83" s="860"/>
      <c r="AD83" s="860"/>
      <c r="AE83" s="860"/>
      <c r="AF83" s="860"/>
      <c r="AG83" s="860"/>
      <c r="AH83" s="860"/>
      <c r="AI83" s="860"/>
      <c r="AJ83" s="860"/>
      <c r="AK83" s="860"/>
      <c r="AL83" s="860"/>
      <c r="AM83" s="860"/>
      <c r="AN83" s="860"/>
      <c r="AO83" s="860"/>
      <c r="AP83" s="860"/>
      <c r="AQ83" s="860"/>
      <c r="AR83" s="860"/>
      <c r="AS83" s="860"/>
      <c r="AT83" s="860"/>
      <c r="AU83" s="860"/>
      <c r="AV83" s="860"/>
      <c r="AW83" s="860"/>
      <c r="AX83" s="860"/>
      <c r="AY83" s="860"/>
      <c r="AZ83" s="862"/>
      <c r="BA83" s="862"/>
      <c r="BB83" s="862"/>
      <c r="BC83" s="862"/>
      <c r="BD83" s="863"/>
      <c r="BE83" s="237"/>
      <c r="BF83" s="237"/>
      <c r="BG83" s="237"/>
      <c r="BH83" s="237"/>
      <c r="BI83" s="237"/>
      <c r="BJ83" s="237"/>
      <c r="BK83" s="237"/>
      <c r="BL83" s="237"/>
      <c r="BM83" s="237"/>
      <c r="BN83" s="237"/>
      <c r="BO83" s="237"/>
      <c r="BP83" s="237"/>
      <c r="BQ83" s="234">
        <v>77</v>
      </c>
      <c r="BR83" s="239"/>
      <c r="BS83" s="889"/>
      <c r="BT83" s="890"/>
      <c r="BU83" s="890"/>
      <c r="BV83" s="890"/>
      <c r="BW83" s="890"/>
      <c r="BX83" s="890"/>
      <c r="BY83" s="890"/>
      <c r="BZ83" s="890"/>
      <c r="CA83" s="890"/>
      <c r="CB83" s="890"/>
      <c r="CC83" s="890"/>
      <c r="CD83" s="890"/>
      <c r="CE83" s="890"/>
      <c r="CF83" s="890"/>
      <c r="CG83" s="895"/>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89"/>
      <c r="DW83" s="890"/>
      <c r="DX83" s="890"/>
      <c r="DY83" s="890"/>
      <c r="DZ83" s="891"/>
      <c r="EA83" s="226"/>
    </row>
    <row r="84" spans="1:131" ht="26.25" customHeight="1" x14ac:dyDescent="0.15">
      <c r="A84" s="234">
        <v>17</v>
      </c>
      <c r="B84" s="903"/>
      <c r="C84" s="904"/>
      <c r="D84" s="904"/>
      <c r="E84" s="904"/>
      <c r="F84" s="904"/>
      <c r="G84" s="904"/>
      <c r="H84" s="904"/>
      <c r="I84" s="904"/>
      <c r="J84" s="904"/>
      <c r="K84" s="904"/>
      <c r="L84" s="904"/>
      <c r="M84" s="904"/>
      <c r="N84" s="904"/>
      <c r="O84" s="904"/>
      <c r="P84" s="905"/>
      <c r="Q84" s="906"/>
      <c r="R84" s="860"/>
      <c r="S84" s="860"/>
      <c r="T84" s="860"/>
      <c r="U84" s="860"/>
      <c r="V84" s="860"/>
      <c r="W84" s="860"/>
      <c r="X84" s="860"/>
      <c r="Y84" s="860"/>
      <c r="Z84" s="860"/>
      <c r="AA84" s="860"/>
      <c r="AB84" s="860"/>
      <c r="AC84" s="860"/>
      <c r="AD84" s="860"/>
      <c r="AE84" s="860"/>
      <c r="AF84" s="860"/>
      <c r="AG84" s="860"/>
      <c r="AH84" s="860"/>
      <c r="AI84" s="860"/>
      <c r="AJ84" s="860"/>
      <c r="AK84" s="860"/>
      <c r="AL84" s="860"/>
      <c r="AM84" s="860"/>
      <c r="AN84" s="860"/>
      <c r="AO84" s="860"/>
      <c r="AP84" s="860"/>
      <c r="AQ84" s="860"/>
      <c r="AR84" s="860"/>
      <c r="AS84" s="860"/>
      <c r="AT84" s="860"/>
      <c r="AU84" s="860"/>
      <c r="AV84" s="860"/>
      <c r="AW84" s="860"/>
      <c r="AX84" s="860"/>
      <c r="AY84" s="860"/>
      <c r="AZ84" s="862"/>
      <c r="BA84" s="862"/>
      <c r="BB84" s="862"/>
      <c r="BC84" s="862"/>
      <c r="BD84" s="863"/>
      <c r="BE84" s="237"/>
      <c r="BF84" s="237"/>
      <c r="BG84" s="237"/>
      <c r="BH84" s="237"/>
      <c r="BI84" s="237"/>
      <c r="BJ84" s="237"/>
      <c r="BK84" s="237"/>
      <c r="BL84" s="237"/>
      <c r="BM84" s="237"/>
      <c r="BN84" s="237"/>
      <c r="BO84" s="237"/>
      <c r="BP84" s="237"/>
      <c r="BQ84" s="234">
        <v>78</v>
      </c>
      <c r="BR84" s="239"/>
      <c r="BS84" s="889"/>
      <c r="BT84" s="890"/>
      <c r="BU84" s="890"/>
      <c r="BV84" s="890"/>
      <c r="BW84" s="890"/>
      <c r="BX84" s="890"/>
      <c r="BY84" s="890"/>
      <c r="BZ84" s="890"/>
      <c r="CA84" s="890"/>
      <c r="CB84" s="890"/>
      <c r="CC84" s="890"/>
      <c r="CD84" s="890"/>
      <c r="CE84" s="890"/>
      <c r="CF84" s="890"/>
      <c r="CG84" s="895"/>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89"/>
      <c r="DW84" s="890"/>
      <c r="DX84" s="890"/>
      <c r="DY84" s="890"/>
      <c r="DZ84" s="891"/>
      <c r="EA84" s="226"/>
    </row>
    <row r="85" spans="1:131" ht="26.25" customHeight="1" x14ac:dyDescent="0.15">
      <c r="A85" s="234">
        <v>18</v>
      </c>
      <c r="B85" s="903"/>
      <c r="C85" s="904"/>
      <c r="D85" s="904"/>
      <c r="E85" s="904"/>
      <c r="F85" s="904"/>
      <c r="G85" s="904"/>
      <c r="H85" s="904"/>
      <c r="I85" s="904"/>
      <c r="J85" s="904"/>
      <c r="K85" s="904"/>
      <c r="L85" s="904"/>
      <c r="M85" s="904"/>
      <c r="N85" s="904"/>
      <c r="O85" s="904"/>
      <c r="P85" s="905"/>
      <c r="Q85" s="906"/>
      <c r="R85" s="860"/>
      <c r="S85" s="860"/>
      <c r="T85" s="860"/>
      <c r="U85" s="860"/>
      <c r="V85" s="860"/>
      <c r="W85" s="860"/>
      <c r="X85" s="860"/>
      <c r="Y85" s="860"/>
      <c r="Z85" s="860"/>
      <c r="AA85" s="860"/>
      <c r="AB85" s="860"/>
      <c r="AC85" s="860"/>
      <c r="AD85" s="860"/>
      <c r="AE85" s="860"/>
      <c r="AF85" s="860"/>
      <c r="AG85" s="860"/>
      <c r="AH85" s="860"/>
      <c r="AI85" s="860"/>
      <c r="AJ85" s="860"/>
      <c r="AK85" s="860"/>
      <c r="AL85" s="860"/>
      <c r="AM85" s="860"/>
      <c r="AN85" s="860"/>
      <c r="AO85" s="860"/>
      <c r="AP85" s="860"/>
      <c r="AQ85" s="860"/>
      <c r="AR85" s="860"/>
      <c r="AS85" s="860"/>
      <c r="AT85" s="860"/>
      <c r="AU85" s="860"/>
      <c r="AV85" s="860"/>
      <c r="AW85" s="860"/>
      <c r="AX85" s="860"/>
      <c r="AY85" s="860"/>
      <c r="AZ85" s="862"/>
      <c r="BA85" s="862"/>
      <c r="BB85" s="862"/>
      <c r="BC85" s="862"/>
      <c r="BD85" s="863"/>
      <c r="BE85" s="237"/>
      <c r="BF85" s="237"/>
      <c r="BG85" s="237"/>
      <c r="BH85" s="237"/>
      <c r="BI85" s="237"/>
      <c r="BJ85" s="237"/>
      <c r="BK85" s="237"/>
      <c r="BL85" s="237"/>
      <c r="BM85" s="237"/>
      <c r="BN85" s="237"/>
      <c r="BO85" s="237"/>
      <c r="BP85" s="237"/>
      <c r="BQ85" s="234">
        <v>79</v>
      </c>
      <c r="BR85" s="239"/>
      <c r="BS85" s="889"/>
      <c r="BT85" s="890"/>
      <c r="BU85" s="890"/>
      <c r="BV85" s="890"/>
      <c r="BW85" s="890"/>
      <c r="BX85" s="890"/>
      <c r="BY85" s="890"/>
      <c r="BZ85" s="890"/>
      <c r="CA85" s="890"/>
      <c r="CB85" s="890"/>
      <c r="CC85" s="890"/>
      <c r="CD85" s="890"/>
      <c r="CE85" s="890"/>
      <c r="CF85" s="890"/>
      <c r="CG85" s="895"/>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89"/>
      <c r="DW85" s="890"/>
      <c r="DX85" s="890"/>
      <c r="DY85" s="890"/>
      <c r="DZ85" s="891"/>
      <c r="EA85" s="226"/>
    </row>
    <row r="86" spans="1:131" ht="26.25" customHeight="1" x14ac:dyDescent="0.15">
      <c r="A86" s="234">
        <v>19</v>
      </c>
      <c r="B86" s="903"/>
      <c r="C86" s="904"/>
      <c r="D86" s="904"/>
      <c r="E86" s="904"/>
      <c r="F86" s="904"/>
      <c r="G86" s="904"/>
      <c r="H86" s="904"/>
      <c r="I86" s="904"/>
      <c r="J86" s="904"/>
      <c r="K86" s="904"/>
      <c r="L86" s="904"/>
      <c r="M86" s="904"/>
      <c r="N86" s="904"/>
      <c r="O86" s="904"/>
      <c r="P86" s="905"/>
      <c r="Q86" s="906"/>
      <c r="R86" s="860"/>
      <c r="S86" s="860"/>
      <c r="T86" s="860"/>
      <c r="U86" s="860"/>
      <c r="V86" s="860"/>
      <c r="W86" s="860"/>
      <c r="X86" s="860"/>
      <c r="Y86" s="860"/>
      <c r="Z86" s="860"/>
      <c r="AA86" s="860"/>
      <c r="AB86" s="860"/>
      <c r="AC86" s="860"/>
      <c r="AD86" s="860"/>
      <c r="AE86" s="860"/>
      <c r="AF86" s="860"/>
      <c r="AG86" s="860"/>
      <c r="AH86" s="860"/>
      <c r="AI86" s="860"/>
      <c r="AJ86" s="860"/>
      <c r="AK86" s="860"/>
      <c r="AL86" s="860"/>
      <c r="AM86" s="860"/>
      <c r="AN86" s="860"/>
      <c r="AO86" s="860"/>
      <c r="AP86" s="860"/>
      <c r="AQ86" s="860"/>
      <c r="AR86" s="860"/>
      <c r="AS86" s="860"/>
      <c r="AT86" s="860"/>
      <c r="AU86" s="860"/>
      <c r="AV86" s="860"/>
      <c r="AW86" s="860"/>
      <c r="AX86" s="860"/>
      <c r="AY86" s="860"/>
      <c r="AZ86" s="862"/>
      <c r="BA86" s="862"/>
      <c r="BB86" s="862"/>
      <c r="BC86" s="862"/>
      <c r="BD86" s="863"/>
      <c r="BE86" s="237"/>
      <c r="BF86" s="237"/>
      <c r="BG86" s="237"/>
      <c r="BH86" s="237"/>
      <c r="BI86" s="237"/>
      <c r="BJ86" s="237"/>
      <c r="BK86" s="237"/>
      <c r="BL86" s="237"/>
      <c r="BM86" s="237"/>
      <c r="BN86" s="237"/>
      <c r="BO86" s="237"/>
      <c r="BP86" s="237"/>
      <c r="BQ86" s="234">
        <v>80</v>
      </c>
      <c r="BR86" s="239"/>
      <c r="BS86" s="889"/>
      <c r="BT86" s="890"/>
      <c r="BU86" s="890"/>
      <c r="BV86" s="890"/>
      <c r="BW86" s="890"/>
      <c r="BX86" s="890"/>
      <c r="BY86" s="890"/>
      <c r="BZ86" s="890"/>
      <c r="CA86" s="890"/>
      <c r="CB86" s="890"/>
      <c r="CC86" s="890"/>
      <c r="CD86" s="890"/>
      <c r="CE86" s="890"/>
      <c r="CF86" s="890"/>
      <c r="CG86" s="895"/>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89"/>
      <c r="DW86" s="890"/>
      <c r="DX86" s="890"/>
      <c r="DY86" s="890"/>
      <c r="DZ86" s="891"/>
      <c r="EA86" s="226"/>
    </row>
    <row r="87" spans="1:131" ht="26.25" customHeight="1" x14ac:dyDescent="0.15">
      <c r="A87" s="240">
        <v>20</v>
      </c>
      <c r="B87" s="910"/>
      <c r="C87" s="911"/>
      <c r="D87" s="911"/>
      <c r="E87" s="911"/>
      <c r="F87" s="911"/>
      <c r="G87" s="911"/>
      <c r="H87" s="911"/>
      <c r="I87" s="911"/>
      <c r="J87" s="911"/>
      <c r="K87" s="911"/>
      <c r="L87" s="911"/>
      <c r="M87" s="911"/>
      <c r="N87" s="911"/>
      <c r="O87" s="911"/>
      <c r="P87" s="912"/>
      <c r="Q87" s="913"/>
      <c r="R87" s="914"/>
      <c r="S87" s="914"/>
      <c r="T87" s="914"/>
      <c r="U87" s="914"/>
      <c r="V87" s="914"/>
      <c r="W87" s="914"/>
      <c r="X87" s="914"/>
      <c r="Y87" s="914"/>
      <c r="Z87" s="914"/>
      <c r="AA87" s="914"/>
      <c r="AB87" s="914"/>
      <c r="AC87" s="914"/>
      <c r="AD87" s="914"/>
      <c r="AE87" s="914"/>
      <c r="AF87" s="914"/>
      <c r="AG87" s="914"/>
      <c r="AH87" s="914"/>
      <c r="AI87" s="914"/>
      <c r="AJ87" s="914"/>
      <c r="AK87" s="914"/>
      <c r="AL87" s="914"/>
      <c r="AM87" s="914"/>
      <c r="AN87" s="914"/>
      <c r="AO87" s="914"/>
      <c r="AP87" s="914"/>
      <c r="AQ87" s="914"/>
      <c r="AR87" s="914"/>
      <c r="AS87" s="914"/>
      <c r="AT87" s="914"/>
      <c r="AU87" s="914"/>
      <c r="AV87" s="914"/>
      <c r="AW87" s="914"/>
      <c r="AX87" s="914"/>
      <c r="AY87" s="914"/>
      <c r="AZ87" s="915"/>
      <c r="BA87" s="915"/>
      <c r="BB87" s="915"/>
      <c r="BC87" s="915"/>
      <c r="BD87" s="916"/>
      <c r="BE87" s="237"/>
      <c r="BF87" s="237"/>
      <c r="BG87" s="237"/>
      <c r="BH87" s="237"/>
      <c r="BI87" s="237"/>
      <c r="BJ87" s="237"/>
      <c r="BK87" s="237"/>
      <c r="BL87" s="237"/>
      <c r="BM87" s="237"/>
      <c r="BN87" s="237"/>
      <c r="BO87" s="237"/>
      <c r="BP87" s="237"/>
      <c r="BQ87" s="234">
        <v>81</v>
      </c>
      <c r="BR87" s="239"/>
      <c r="BS87" s="889"/>
      <c r="BT87" s="890"/>
      <c r="BU87" s="890"/>
      <c r="BV87" s="890"/>
      <c r="BW87" s="890"/>
      <c r="BX87" s="890"/>
      <c r="BY87" s="890"/>
      <c r="BZ87" s="890"/>
      <c r="CA87" s="890"/>
      <c r="CB87" s="890"/>
      <c r="CC87" s="890"/>
      <c r="CD87" s="890"/>
      <c r="CE87" s="890"/>
      <c r="CF87" s="890"/>
      <c r="CG87" s="895"/>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89"/>
      <c r="DW87" s="890"/>
      <c r="DX87" s="890"/>
      <c r="DY87" s="890"/>
      <c r="DZ87" s="891"/>
      <c r="EA87" s="226"/>
    </row>
    <row r="88" spans="1:131" ht="26.25" customHeight="1" thickBot="1" x14ac:dyDescent="0.2">
      <c r="A88" s="236" t="s">
        <v>391</v>
      </c>
      <c r="B88" s="819" t="s">
        <v>422</v>
      </c>
      <c r="C88" s="820"/>
      <c r="D88" s="820"/>
      <c r="E88" s="820"/>
      <c r="F88" s="820"/>
      <c r="G88" s="820"/>
      <c r="H88" s="820"/>
      <c r="I88" s="820"/>
      <c r="J88" s="820"/>
      <c r="K88" s="820"/>
      <c r="L88" s="820"/>
      <c r="M88" s="820"/>
      <c r="N88" s="820"/>
      <c r="O88" s="820"/>
      <c r="P88" s="821"/>
      <c r="Q88" s="870"/>
      <c r="R88" s="871"/>
      <c r="S88" s="871"/>
      <c r="T88" s="871"/>
      <c r="U88" s="871"/>
      <c r="V88" s="871"/>
      <c r="W88" s="871"/>
      <c r="X88" s="871"/>
      <c r="Y88" s="871"/>
      <c r="Z88" s="871"/>
      <c r="AA88" s="871"/>
      <c r="AB88" s="871"/>
      <c r="AC88" s="871"/>
      <c r="AD88" s="871"/>
      <c r="AE88" s="871"/>
      <c r="AF88" s="874"/>
      <c r="AG88" s="874"/>
      <c r="AH88" s="874"/>
      <c r="AI88" s="874"/>
      <c r="AJ88" s="874"/>
      <c r="AK88" s="871"/>
      <c r="AL88" s="871"/>
      <c r="AM88" s="871"/>
      <c r="AN88" s="871"/>
      <c r="AO88" s="871"/>
      <c r="AP88" s="874"/>
      <c r="AQ88" s="874"/>
      <c r="AR88" s="874"/>
      <c r="AS88" s="874"/>
      <c r="AT88" s="874"/>
      <c r="AU88" s="874"/>
      <c r="AV88" s="874"/>
      <c r="AW88" s="874"/>
      <c r="AX88" s="874"/>
      <c r="AY88" s="874"/>
      <c r="AZ88" s="879"/>
      <c r="BA88" s="879"/>
      <c r="BB88" s="879"/>
      <c r="BC88" s="879"/>
      <c r="BD88" s="880"/>
      <c r="BE88" s="237"/>
      <c r="BF88" s="237"/>
      <c r="BG88" s="237"/>
      <c r="BH88" s="237"/>
      <c r="BI88" s="237"/>
      <c r="BJ88" s="237"/>
      <c r="BK88" s="237"/>
      <c r="BL88" s="237"/>
      <c r="BM88" s="237"/>
      <c r="BN88" s="237"/>
      <c r="BO88" s="237"/>
      <c r="BP88" s="237"/>
      <c r="BQ88" s="234">
        <v>82</v>
      </c>
      <c r="BR88" s="239"/>
      <c r="BS88" s="889"/>
      <c r="BT88" s="890"/>
      <c r="BU88" s="890"/>
      <c r="BV88" s="890"/>
      <c r="BW88" s="890"/>
      <c r="BX88" s="890"/>
      <c r="BY88" s="890"/>
      <c r="BZ88" s="890"/>
      <c r="CA88" s="890"/>
      <c r="CB88" s="890"/>
      <c r="CC88" s="890"/>
      <c r="CD88" s="890"/>
      <c r="CE88" s="890"/>
      <c r="CF88" s="890"/>
      <c r="CG88" s="895"/>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89"/>
      <c r="DW88" s="890"/>
      <c r="DX88" s="890"/>
      <c r="DY88" s="890"/>
      <c r="DZ88" s="89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9"/>
      <c r="BT89" s="890"/>
      <c r="BU89" s="890"/>
      <c r="BV89" s="890"/>
      <c r="BW89" s="890"/>
      <c r="BX89" s="890"/>
      <c r="BY89" s="890"/>
      <c r="BZ89" s="890"/>
      <c r="CA89" s="890"/>
      <c r="CB89" s="890"/>
      <c r="CC89" s="890"/>
      <c r="CD89" s="890"/>
      <c r="CE89" s="890"/>
      <c r="CF89" s="890"/>
      <c r="CG89" s="895"/>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89"/>
      <c r="DW89" s="890"/>
      <c r="DX89" s="890"/>
      <c r="DY89" s="890"/>
      <c r="DZ89" s="89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9"/>
      <c r="BT90" s="890"/>
      <c r="BU90" s="890"/>
      <c r="BV90" s="890"/>
      <c r="BW90" s="890"/>
      <c r="BX90" s="890"/>
      <c r="BY90" s="890"/>
      <c r="BZ90" s="890"/>
      <c r="CA90" s="890"/>
      <c r="CB90" s="890"/>
      <c r="CC90" s="890"/>
      <c r="CD90" s="890"/>
      <c r="CE90" s="890"/>
      <c r="CF90" s="890"/>
      <c r="CG90" s="895"/>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89"/>
      <c r="DW90" s="890"/>
      <c r="DX90" s="890"/>
      <c r="DY90" s="890"/>
      <c r="DZ90" s="89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9"/>
      <c r="BT91" s="890"/>
      <c r="BU91" s="890"/>
      <c r="BV91" s="890"/>
      <c r="BW91" s="890"/>
      <c r="BX91" s="890"/>
      <c r="BY91" s="890"/>
      <c r="BZ91" s="890"/>
      <c r="CA91" s="890"/>
      <c r="CB91" s="890"/>
      <c r="CC91" s="890"/>
      <c r="CD91" s="890"/>
      <c r="CE91" s="890"/>
      <c r="CF91" s="890"/>
      <c r="CG91" s="895"/>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89"/>
      <c r="DW91" s="890"/>
      <c r="DX91" s="890"/>
      <c r="DY91" s="890"/>
      <c r="DZ91" s="89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9"/>
      <c r="BT92" s="890"/>
      <c r="BU92" s="890"/>
      <c r="BV92" s="890"/>
      <c r="BW92" s="890"/>
      <c r="BX92" s="890"/>
      <c r="BY92" s="890"/>
      <c r="BZ92" s="890"/>
      <c r="CA92" s="890"/>
      <c r="CB92" s="890"/>
      <c r="CC92" s="890"/>
      <c r="CD92" s="890"/>
      <c r="CE92" s="890"/>
      <c r="CF92" s="890"/>
      <c r="CG92" s="895"/>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89"/>
      <c r="DW92" s="890"/>
      <c r="DX92" s="890"/>
      <c r="DY92" s="890"/>
      <c r="DZ92" s="89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9"/>
      <c r="BT93" s="890"/>
      <c r="BU93" s="890"/>
      <c r="BV93" s="890"/>
      <c r="BW93" s="890"/>
      <c r="BX93" s="890"/>
      <c r="BY93" s="890"/>
      <c r="BZ93" s="890"/>
      <c r="CA93" s="890"/>
      <c r="CB93" s="890"/>
      <c r="CC93" s="890"/>
      <c r="CD93" s="890"/>
      <c r="CE93" s="890"/>
      <c r="CF93" s="890"/>
      <c r="CG93" s="895"/>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89"/>
      <c r="DW93" s="890"/>
      <c r="DX93" s="890"/>
      <c r="DY93" s="890"/>
      <c r="DZ93" s="89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9"/>
      <c r="BT94" s="890"/>
      <c r="BU94" s="890"/>
      <c r="BV94" s="890"/>
      <c r="BW94" s="890"/>
      <c r="BX94" s="890"/>
      <c r="BY94" s="890"/>
      <c r="BZ94" s="890"/>
      <c r="CA94" s="890"/>
      <c r="CB94" s="890"/>
      <c r="CC94" s="890"/>
      <c r="CD94" s="890"/>
      <c r="CE94" s="890"/>
      <c r="CF94" s="890"/>
      <c r="CG94" s="895"/>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89"/>
      <c r="DW94" s="890"/>
      <c r="DX94" s="890"/>
      <c r="DY94" s="890"/>
      <c r="DZ94" s="89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9"/>
      <c r="BT95" s="890"/>
      <c r="BU95" s="890"/>
      <c r="BV95" s="890"/>
      <c r="BW95" s="890"/>
      <c r="BX95" s="890"/>
      <c r="BY95" s="890"/>
      <c r="BZ95" s="890"/>
      <c r="CA95" s="890"/>
      <c r="CB95" s="890"/>
      <c r="CC95" s="890"/>
      <c r="CD95" s="890"/>
      <c r="CE95" s="890"/>
      <c r="CF95" s="890"/>
      <c r="CG95" s="895"/>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89"/>
      <c r="DW95" s="890"/>
      <c r="DX95" s="890"/>
      <c r="DY95" s="890"/>
      <c r="DZ95" s="89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9"/>
      <c r="BT96" s="890"/>
      <c r="BU96" s="890"/>
      <c r="BV96" s="890"/>
      <c r="BW96" s="890"/>
      <c r="BX96" s="890"/>
      <c r="BY96" s="890"/>
      <c r="BZ96" s="890"/>
      <c r="CA96" s="890"/>
      <c r="CB96" s="890"/>
      <c r="CC96" s="890"/>
      <c r="CD96" s="890"/>
      <c r="CE96" s="890"/>
      <c r="CF96" s="890"/>
      <c r="CG96" s="895"/>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89"/>
      <c r="DW96" s="890"/>
      <c r="DX96" s="890"/>
      <c r="DY96" s="890"/>
      <c r="DZ96" s="89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9"/>
      <c r="BT97" s="890"/>
      <c r="BU97" s="890"/>
      <c r="BV97" s="890"/>
      <c r="BW97" s="890"/>
      <c r="BX97" s="890"/>
      <c r="BY97" s="890"/>
      <c r="BZ97" s="890"/>
      <c r="CA97" s="890"/>
      <c r="CB97" s="890"/>
      <c r="CC97" s="890"/>
      <c r="CD97" s="890"/>
      <c r="CE97" s="890"/>
      <c r="CF97" s="890"/>
      <c r="CG97" s="895"/>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89"/>
      <c r="DW97" s="890"/>
      <c r="DX97" s="890"/>
      <c r="DY97" s="890"/>
      <c r="DZ97" s="89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9"/>
      <c r="BT98" s="890"/>
      <c r="BU98" s="890"/>
      <c r="BV98" s="890"/>
      <c r="BW98" s="890"/>
      <c r="BX98" s="890"/>
      <c r="BY98" s="890"/>
      <c r="BZ98" s="890"/>
      <c r="CA98" s="890"/>
      <c r="CB98" s="890"/>
      <c r="CC98" s="890"/>
      <c r="CD98" s="890"/>
      <c r="CE98" s="890"/>
      <c r="CF98" s="890"/>
      <c r="CG98" s="895"/>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89"/>
      <c r="DW98" s="890"/>
      <c r="DX98" s="890"/>
      <c r="DY98" s="890"/>
      <c r="DZ98" s="89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9"/>
      <c r="BT99" s="890"/>
      <c r="BU99" s="890"/>
      <c r="BV99" s="890"/>
      <c r="BW99" s="890"/>
      <c r="BX99" s="890"/>
      <c r="BY99" s="890"/>
      <c r="BZ99" s="890"/>
      <c r="CA99" s="890"/>
      <c r="CB99" s="890"/>
      <c r="CC99" s="890"/>
      <c r="CD99" s="890"/>
      <c r="CE99" s="890"/>
      <c r="CF99" s="890"/>
      <c r="CG99" s="895"/>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89"/>
      <c r="DW99" s="890"/>
      <c r="DX99" s="890"/>
      <c r="DY99" s="890"/>
      <c r="DZ99" s="89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9"/>
      <c r="BT100" s="890"/>
      <c r="BU100" s="890"/>
      <c r="BV100" s="890"/>
      <c r="BW100" s="890"/>
      <c r="BX100" s="890"/>
      <c r="BY100" s="890"/>
      <c r="BZ100" s="890"/>
      <c r="CA100" s="890"/>
      <c r="CB100" s="890"/>
      <c r="CC100" s="890"/>
      <c r="CD100" s="890"/>
      <c r="CE100" s="890"/>
      <c r="CF100" s="890"/>
      <c r="CG100" s="895"/>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89"/>
      <c r="DW100" s="890"/>
      <c r="DX100" s="890"/>
      <c r="DY100" s="890"/>
      <c r="DZ100" s="89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9"/>
      <c r="BT101" s="890"/>
      <c r="BU101" s="890"/>
      <c r="BV101" s="890"/>
      <c r="BW101" s="890"/>
      <c r="BX101" s="890"/>
      <c r="BY101" s="890"/>
      <c r="BZ101" s="890"/>
      <c r="CA101" s="890"/>
      <c r="CB101" s="890"/>
      <c r="CC101" s="890"/>
      <c r="CD101" s="890"/>
      <c r="CE101" s="890"/>
      <c r="CF101" s="890"/>
      <c r="CG101" s="895"/>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89"/>
      <c r="DW101" s="890"/>
      <c r="DX101" s="890"/>
      <c r="DY101" s="890"/>
      <c r="DZ101" s="89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19" t="s">
        <v>423</v>
      </c>
      <c r="BS102" s="820"/>
      <c r="BT102" s="820"/>
      <c r="BU102" s="820"/>
      <c r="BV102" s="820"/>
      <c r="BW102" s="820"/>
      <c r="BX102" s="820"/>
      <c r="BY102" s="820"/>
      <c r="BZ102" s="820"/>
      <c r="CA102" s="820"/>
      <c r="CB102" s="820"/>
      <c r="CC102" s="820"/>
      <c r="CD102" s="820"/>
      <c r="CE102" s="820"/>
      <c r="CF102" s="820"/>
      <c r="CG102" s="821"/>
      <c r="CH102" s="917"/>
      <c r="CI102" s="918"/>
      <c r="CJ102" s="918"/>
      <c r="CK102" s="918"/>
      <c r="CL102" s="919"/>
      <c r="CM102" s="917"/>
      <c r="CN102" s="918"/>
      <c r="CO102" s="918"/>
      <c r="CP102" s="918"/>
      <c r="CQ102" s="919"/>
      <c r="CR102" s="920"/>
      <c r="CS102" s="882"/>
      <c r="CT102" s="882"/>
      <c r="CU102" s="882"/>
      <c r="CV102" s="921"/>
      <c r="CW102" s="920"/>
      <c r="CX102" s="882"/>
      <c r="CY102" s="882"/>
      <c r="CZ102" s="882"/>
      <c r="DA102" s="921"/>
      <c r="DB102" s="920"/>
      <c r="DC102" s="882"/>
      <c r="DD102" s="882"/>
      <c r="DE102" s="882"/>
      <c r="DF102" s="921"/>
      <c r="DG102" s="920"/>
      <c r="DH102" s="882"/>
      <c r="DI102" s="882"/>
      <c r="DJ102" s="882"/>
      <c r="DK102" s="921"/>
      <c r="DL102" s="920"/>
      <c r="DM102" s="882"/>
      <c r="DN102" s="882"/>
      <c r="DO102" s="882"/>
      <c r="DP102" s="921"/>
      <c r="DQ102" s="920"/>
      <c r="DR102" s="882"/>
      <c r="DS102" s="882"/>
      <c r="DT102" s="882"/>
      <c r="DU102" s="921"/>
      <c r="DV102" s="819"/>
      <c r="DW102" s="820"/>
      <c r="DX102" s="820"/>
      <c r="DY102" s="820"/>
      <c r="DZ102" s="94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5" t="s">
        <v>424</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6" t="s">
        <v>425</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7" t="s">
        <v>428</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429</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226" customFormat="1" ht="26.25" customHeight="1" x14ac:dyDescent="0.15">
      <c r="A109" s="942" t="s">
        <v>430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2" t="s">
        <v>431</v>
      </c>
      <c r="AB109" s="923"/>
      <c r="AC109" s="923"/>
      <c r="AD109" s="923"/>
      <c r="AE109" s="924"/>
      <c r="AF109" s="922" t="s">
        <v>432</v>
      </c>
      <c r="AG109" s="923"/>
      <c r="AH109" s="923"/>
      <c r="AI109" s="923"/>
      <c r="AJ109" s="924"/>
      <c r="AK109" s="922" t="s">
        <v>305</v>
      </c>
      <c r="AL109" s="923"/>
      <c r="AM109" s="923"/>
      <c r="AN109" s="923"/>
      <c r="AO109" s="924"/>
      <c r="AP109" s="922" t="s">
        <v>433</v>
      </c>
      <c r="AQ109" s="923"/>
      <c r="AR109" s="923"/>
      <c r="AS109" s="923"/>
      <c r="AT109" s="925"/>
      <c r="AU109" s="942" t="s">
        <v>430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2" t="s">
        <v>431</v>
      </c>
      <c r="BR109" s="923"/>
      <c r="BS109" s="923"/>
      <c r="BT109" s="923"/>
      <c r="BU109" s="924"/>
      <c r="BV109" s="922" t="s">
        <v>432</v>
      </c>
      <c r="BW109" s="923"/>
      <c r="BX109" s="923"/>
      <c r="BY109" s="923"/>
      <c r="BZ109" s="924"/>
      <c r="CA109" s="922" t="s">
        <v>305</v>
      </c>
      <c r="CB109" s="923"/>
      <c r="CC109" s="923"/>
      <c r="CD109" s="923"/>
      <c r="CE109" s="924"/>
      <c r="CF109" s="943" t="s">
        <v>433</v>
      </c>
      <c r="CG109" s="943"/>
      <c r="CH109" s="943"/>
      <c r="CI109" s="943"/>
      <c r="CJ109" s="943"/>
      <c r="CK109" s="922" t="s">
        <v>434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2" t="s">
        <v>431</v>
      </c>
      <c r="DH109" s="923"/>
      <c r="DI109" s="923"/>
      <c r="DJ109" s="923"/>
      <c r="DK109" s="924"/>
      <c r="DL109" s="922" t="s">
        <v>432</v>
      </c>
      <c r="DM109" s="923"/>
      <c r="DN109" s="923"/>
      <c r="DO109" s="923"/>
      <c r="DP109" s="924"/>
      <c r="DQ109" s="922" t="s">
        <v>305</v>
      </c>
      <c r="DR109" s="923"/>
      <c r="DS109" s="923"/>
      <c r="DT109" s="923"/>
      <c r="DU109" s="924"/>
      <c r="DV109" s="922" t="s">
        <v>433</v>
      </c>
      <c r="DW109" s="923"/>
      <c r="DX109" s="923"/>
      <c r="DY109" s="923"/>
      <c r="DZ109" s="925"/>
    </row>
    <row r="110" spans="1:131" s="226" customFormat="1" ht="26.25" customHeight="1" x14ac:dyDescent="0.15">
      <c r="A110" s="926" t="s">
        <v>435</v>
      </c>
      <c r="B110" s="927"/>
      <c r="C110" s="927"/>
      <c r="D110" s="927"/>
      <c r="E110" s="927"/>
      <c r="F110" s="927"/>
      <c r="G110" s="927"/>
      <c r="H110" s="927"/>
      <c r="I110" s="927"/>
      <c r="J110" s="927"/>
      <c r="K110" s="927"/>
      <c r="L110" s="927"/>
      <c r="M110" s="927"/>
      <c r="N110" s="927"/>
      <c r="O110" s="927"/>
      <c r="P110" s="927"/>
      <c r="Q110" s="927"/>
      <c r="R110" s="927"/>
      <c r="S110" s="927"/>
      <c r="T110" s="927"/>
      <c r="U110" s="927"/>
      <c r="V110" s="927"/>
      <c r="W110" s="927"/>
      <c r="X110" s="927"/>
      <c r="Y110" s="927"/>
      <c r="Z110" s="928"/>
      <c r="AA110" s="929">
        <v>2828463</v>
      </c>
      <c r="AB110" s="930"/>
      <c r="AC110" s="930"/>
      <c r="AD110" s="930"/>
      <c r="AE110" s="931"/>
      <c r="AF110" s="932">
        <v>2831680</v>
      </c>
      <c r="AG110" s="930"/>
      <c r="AH110" s="930"/>
      <c r="AI110" s="930"/>
      <c r="AJ110" s="931"/>
      <c r="AK110" s="932">
        <v>2914961</v>
      </c>
      <c r="AL110" s="930"/>
      <c r="AM110" s="930"/>
      <c r="AN110" s="930"/>
      <c r="AO110" s="931"/>
      <c r="AP110" s="933">
        <v>28</v>
      </c>
      <c r="AQ110" s="934"/>
      <c r="AR110" s="934"/>
      <c r="AS110" s="934"/>
      <c r="AT110" s="935"/>
      <c r="AU110" s="936" t="s">
        <v>72</v>
      </c>
      <c r="AV110" s="937"/>
      <c r="AW110" s="937"/>
      <c r="AX110" s="937"/>
      <c r="AY110" s="937"/>
      <c r="AZ110" s="959" t="s">
        <v>436</v>
      </c>
      <c r="BA110" s="927"/>
      <c r="BB110" s="927"/>
      <c r="BC110" s="927"/>
      <c r="BD110" s="927"/>
      <c r="BE110" s="927"/>
      <c r="BF110" s="927"/>
      <c r="BG110" s="927"/>
      <c r="BH110" s="927"/>
      <c r="BI110" s="927"/>
      <c r="BJ110" s="927"/>
      <c r="BK110" s="927"/>
      <c r="BL110" s="927"/>
      <c r="BM110" s="927"/>
      <c r="BN110" s="927"/>
      <c r="BO110" s="927"/>
      <c r="BP110" s="928"/>
      <c r="BQ110" s="960">
        <v>27756810</v>
      </c>
      <c r="BR110" s="961"/>
      <c r="BS110" s="961"/>
      <c r="BT110" s="961"/>
      <c r="BU110" s="961"/>
      <c r="BV110" s="961">
        <v>27229485</v>
      </c>
      <c r="BW110" s="961"/>
      <c r="BX110" s="961"/>
      <c r="BY110" s="961"/>
      <c r="BZ110" s="961"/>
      <c r="CA110" s="961">
        <v>26296282</v>
      </c>
      <c r="CB110" s="961"/>
      <c r="CC110" s="961"/>
      <c r="CD110" s="961"/>
      <c r="CE110" s="961"/>
      <c r="CF110" s="974">
        <v>252.3</v>
      </c>
      <c r="CG110" s="975"/>
      <c r="CH110" s="975"/>
      <c r="CI110" s="975"/>
      <c r="CJ110" s="975"/>
      <c r="CK110" s="976" t="s">
        <v>437</v>
      </c>
      <c r="CL110" s="977"/>
      <c r="CM110" s="959" t="s">
        <v>438</v>
      </c>
      <c r="CN110" s="927"/>
      <c r="CO110" s="927"/>
      <c r="CP110" s="927"/>
      <c r="CQ110" s="927"/>
      <c r="CR110" s="927"/>
      <c r="CS110" s="927"/>
      <c r="CT110" s="927"/>
      <c r="CU110" s="927"/>
      <c r="CV110" s="927"/>
      <c r="CW110" s="927"/>
      <c r="CX110" s="927"/>
      <c r="CY110" s="927"/>
      <c r="CZ110" s="927"/>
      <c r="DA110" s="927"/>
      <c r="DB110" s="927"/>
      <c r="DC110" s="927"/>
      <c r="DD110" s="927"/>
      <c r="DE110" s="927"/>
      <c r="DF110" s="928"/>
      <c r="DG110" s="960" t="s">
        <v>393</v>
      </c>
      <c r="DH110" s="961"/>
      <c r="DI110" s="961"/>
      <c r="DJ110" s="961"/>
      <c r="DK110" s="961"/>
      <c r="DL110" s="961" t="s">
        <v>137</v>
      </c>
      <c r="DM110" s="961"/>
      <c r="DN110" s="961"/>
      <c r="DO110" s="961"/>
      <c r="DP110" s="961"/>
      <c r="DQ110" s="961" t="s">
        <v>393</v>
      </c>
      <c r="DR110" s="961"/>
      <c r="DS110" s="961"/>
      <c r="DT110" s="961"/>
      <c r="DU110" s="961"/>
      <c r="DV110" s="962" t="s">
        <v>439</v>
      </c>
      <c r="DW110" s="962"/>
      <c r="DX110" s="962"/>
      <c r="DY110" s="962"/>
      <c r="DZ110" s="963"/>
    </row>
    <row r="111" spans="1:131" s="226" customFormat="1" ht="26.25" customHeight="1" x14ac:dyDescent="0.15">
      <c r="A111" s="964" t="s">
        <v>440</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137</v>
      </c>
      <c r="AB111" s="968"/>
      <c r="AC111" s="968"/>
      <c r="AD111" s="968"/>
      <c r="AE111" s="969"/>
      <c r="AF111" s="970" t="s">
        <v>137</v>
      </c>
      <c r="AG111" s="968"/>
      <c r="AH111" s="968"/>
      <c r="AI111" s="968"/>
      <c r="AJ111" s="969"/>
      <c r="AK111" s="970" t="s">
        <v>441</v>
      </c>
      <c r="AL111" s="968"/>
      <c r="AM111" s="968"/>
      <c r="AN111" s="968"/>
      <c r="AO111" s="969"/>
      <c r="AP111" s="971" t="s">
        <v>137</v>
      </c>
      <c r="AQ111" s="972"/>
      <c r="AR111" s="972"/>
      <c r="AS111" s="972"/>
      <c r="AT111" s="973"/>
      <c r="AU111" s="938"/>
      <c r="AV111" s="939"/>
      <c r="AW111" s="939"/>
      <c r="AX111" s="939"/>
      <c r="AY111" s="939"/>
      <c r="AZ111" s="952" t="s">
        <v>442</v>
      </c>
      <c r="BA111" s="953"/>
      <c r="BB111" s="953"/>
      <c r="BC111" s="953"/>
      <c r="BD111" s="953"/>
      <c r="BE111" s="953"/>
      <c r="BF111" s="953"/>
      <c r="BG111" s="953"/>
      <c r="BH111" s="953"/>
      <c r="BI111" s="953"/>
      <c r="BJ111" s="953"/>
      <c r="BK111" s="953"/>
      <c r="BL111" s="953"/>
      <c r="BM111" s="953"/>
      <c r="BN111" s="953"/>
      <c r="BO111" s="953"/>
      <c r="BP111" s="954"/>
      <c r="BQ111" s="955" t="s">
        <v>439</v>
      </c>
      <c r="BR111" s="956"/>
      <c r="BS111" s="956"/>
      <c r="BT111" s="956"/>
      <c r="BU111" s="956"/>
      <c r="BV111" s="956" t="s">
        <v>137</v>
      </c>
      <c r="BW111" s="956"/>
      <c r="BX111" s="956"/>
      <c r="BY111" s="956"/>
      <c r="BZ111" s="956"/>
      <c r="CA111" s="956" t="s">
        <v>393</v>
      </c>
      <c r="CB111" s="956"/>
      <c r="CC111" s="956"/>
      <c r="CD111" s="956"/>
      <c r="CE111" s="956"/>
      <c r="CF111" s="950" t="s">
        <v>439</v>
      </c>
      <c r="CG111" s="951"/>
      <c r="CH111" s="951"/>
      <c r="CI111" s="951"/>
      <c r="CJ111" s="951"/>
      <c r="CK111" s="978"/>
      <c r="CL111" s="979"/>
      <c r="CM111" s="952" t="s">
        <v>443</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t="s">
        <v>137</v>
      </c>
      <c r="DH111" s="956"/>
      <c r="DI111" s="956"/>
      <c r="DJ111" s="956"/>
      <c r="DK111" s="956"/>
      <c r="DL111" s="956" t="s">
        <v>137</v>
      </c>
      <c r="DM111" s="956"/>
      <c r="DN111" s="956"/>
      <c r="DO111" s="956"/>
      <c r="DP111" s="956"/>
      <c r="DQ111" s="956" t="s">
        <v>137</v>
      </c>
      <c r="DR111" s="956"/>
      <c r="DS111" s="956"/>
      <c r="DT111" s="956"/>
      <c r="DU111" s="956"/>
      <c r="DV111" s="957" t="s">
        <v>137</v>
      </c>
      <c r="DW111" s="957"/>
      <c r="DX111" s="957"/>
      <c r="DY111" s="957"/>
      <c r="DZ111" s="958"/>
    </row>
    <row r="112" spans="1:131" s="226" customFormat="1" ht="26.25" customHeight="1" x14ac:dyDescent="0.15">
      <c r="A112" s="982" t="s">
        <v>444</v>
      </c>
      <c r="B112" s="983"/>
      <c r="C112" s="953" t="s">
        <v>445</v>
      </c>
      <c r="D112" s="953"/>
      <c r="E112" s="953"/>
      <c r="F112" s="953"/>
      <c r="G112" s="953"/>
      <c r="H112" s="953"/>
      <c r="I112" s="953"/>
      <c r="J112" s="953"/>
      <c r="K112" s="953"/>
      <c r="L112" s="953"/>
      <c r="M112" s="953"/>
      <c r="N112" s="953"/>
      <c r="O112" s="953"/>
      <c r="P112" s="953"/>
      <c r="Q112" s="953"/>
      <c r="R112" s="953"/>
      <c r="S112" s="953"/>
      <c r="T112" s="953"/>
      <c r="U112" s="953"/>
      <c r="V112" s="953"/>
      <c r="W112" s="953"/>
      <c r="X112" s="953"/>
      <c r="Y112" s="953"/>
      <c r="Z112" s="954"/>
      <c r="AA112" s="988" t="s">
        <v>137</v>
      </c>
      <c r="AB112" s="989"/>
      <c r="AC112" s="989"/>
      <c r="AD112" s="989"/>
      <c r="AE112" s="990"/>
      <c r="AF112" s="991" t="s">
        <v>137</v>
      </c>
      <c r="AG112" s="989"/>
      <c r="AH112" s="989"/>
      <c r="AI112" s="989"/>
      <c r="AJ112" s="990"/>
      <c r="AK112" s="991" t="s">
        <v>439</v>
      </c>
      <c r="AL112" s="989"/>
      <c r="AM112" s="989"/>
      <c r="AN112" s="989"/>
      <c r="AO112" s="990"/>
      <c r="AP112" s="992" t="s">
        <v>393</v>
      </c>
      <c r="AQ112" s="993"/>
      <c r="AR112" s="993"/>
      <c r="AS112" s="993"/>
      <c r="AT112" s="994"/>
      <c r="AU112" s="938"/>
      <c r="AV112" s="939"/>
      <c r="AW112" s="939"/>
      <c r="AX112" s="939"/>
      <c r="AY112" s="939"/>
      <c r="AZ112" s="952" t="s">
        <v>446</v>
      </c>
      <c r="BA112" s="953"/>
      <c r="BB112" s="953"/>
      <c r="BC112" s="953"/>
      <c r="BD112" s="953"/>
      <c r="BE112" s="953"/>
      <c r="BF112" s="953"/>
      <c r="BG112" s="953"/>
      <c r="BH112" s="953"/>
      <c r="BI112" s="953"/>
      <c r="BJ112" s="953"/>
      <c r="BK112" s="953"/>
      <c r="BL112" s="953"/>
      <c r="BM112" s="953"/>
      <c r="BN112" s="953"/>
      <c r="BO112" s="953"/>
      <c r="BP112" s="954"/>
      <c r="BQ112" s="955">
        <v>3510845</v>
      </c>
      <c r="BR112" s="956"/>
      <c r="BS112" s="956"/>
      <c r="BT112" s="956"/>
      <c r="BU112" s="956"/>
      <c r="BV112" s="956">
        <v>3195069</v>
      </c>
      <c r="BW112" s="956"/>
      <c r="BX112" s="956"/>
      <c r="BY112" s="956"/>
      <c r="BZ112" s="956"/>
      <c r="CA112" s="956">
        <v>2830650</v>
      </c>
      <c r="CB112" s="956"/>
      <c r="CC112" s="956"/>
      <c r="CD112" s="956"/>
      <c r="CE112" s="956"/>
      <c r="CF112" s="950">
        <v>27.2</v>
      </c>
      <c r="CG112" s="951"/>
      <c r="CH112" s="951"/>
      <c r="CI112" s="951"/>
      <c r="CJ112" s="951"/>
      <c r="CK112" s="978"/>
      <c r="CL112" s="979"/>
      <c r="CM112" s="952" t="s">
        <v>447</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439</v>
      </c>
      <c r="DH112" s="956"/>
      <c r="DI112" s="956"/>
      <c r="DJ112" s="956"/>
      <c r="DK112" s="956"/>
      <c r="DL112" s="956" t="s">
        <v>439</v>
      </c>
      <c r="DM112" s="956"/>
      <c r="DN112" s="956"/>
      <c r="DO112" s="956"/>
      <c r="DP112" s="956"/>
      <c r="DQ112" s="956" t="s">
        <v>393</v>
      </c>
      <c r="DR112" s="956"/>
      <c r="DS112" s="956"/>
      <c r="DT112" s="956"/>
      <c r="DU112" s="956"/>
      <c r="DV112" s="957" t="s">
        <v>393</v>
      </c>
      <c r="DW112" s="957"/>
      <c r="DX112" s="957"/>
      <c r="DY112" s="957"/>
      <c r="DZ112" s="958"/>
    </row>
    <row r="113" spans="1:130" s="226" customFormat="1" ht="26.25" customHeight="1" x14ac:dyDescent="0.15">
      <c r="A113" s="984"/>
      <c r="B113" s="985"/>
      <c r="C113" s="953" t="s">
        <v>448</v>
      </c>
      <c r="D113" s="953"/>
      <c r="E113" s="953"/>
      <c r="F113" s="953"/>
      <c r="G113" s="953"/>
      <c r="H113" s="953"/>
      <c r="I113" s="953"/>
      <c r="J113" s="953"/>
      <c r="K113" s="953"/>
      <c r="L113" s="953"/>
      <c r="M113" s="953"/>
      <c r="N113" s="953"/>
      <c r="O113" s="953"/>
      <c r="P113" s="953"/>
      <c r="Q113" s="953"/>
      <c r="R113" s="953"/>
      <c r="S113" s="953"/>
      <c r="T113" s="953"/>
      <c r="U113" s="953"/>
      <c r="V113" s="953"/>
      <c r="W113" s="953"/>
      <c r="X113" s="953"/>
      <c r="Y113" s="953"/>
      <c r="Z113" s="954"/>
      <c r="AA113" s="967">
        <v>323538</v>
      </c>
      <c r="AB113" s="968"/>
      <c r="AC113" s="968"/>
      <c r="AD113" s="968"/>
      <c r="AE113" s="969"/>
      <c r="AF113" s="970">
        <v>251475</v>
      </c>
      <c r="AG113" s="968"/>
      <c r="AH113" s="968"/>
      <c r="AI113" s="968"/>
      <c r="AJ113" s="969"/>
      <c r="AK113" s="970">
        <v>255394</v>
      </c>
      <c r="AL113" s="968"/>
      <c r="AM113" s="968"/>
      <c r="AN113" s="968"/>
      <c r="AO113" s="969"/>
      <c r="AP113" s="971">
        <v>2.5</v>
      </c>
      <c r="AQ113" s="972"/>
      <c r="AR113" s="972"/>
      <c r="AS113" s="972"/>
      <c r="AT113" s="973"/>
      <c r="AU113" s="938"/>
      <c r="AV113" s="939"/>
      <c r="AW113" s="939"/>
      <c r="AX113" s="939"/>
      <c r="AY113" s="939"/>
      <c r="AZ113" s="952" t="s">
        <v>449</v>
      </c>
      <c r="BA113" s="953"/>
      <c r="BB113" s="953"/>
      <c r="BC113" s="953"/>
      <c r="BD113" s="953"/>
      <c r="BE113" s="953"/>
      <c r="BF113" s="953"/>
      <c r="BG113" s="953"/>
      <c r="BH113" s="953"/>
      <c r="BI113" s="953"/>
      <c r="BJ113" s="953"/>
      <c r="BK113" s="953"/>
      <c r="BL113" s="953"/>
      <c r="BM113" s="953"/>
      <c r="BN113" s="953"/>
      <c r="BO113" s="953"/>
      <c r="BP113" s="954"/>
      <c r="BQ113" s="955">
        <v>1113396</v>
      </c>
      <c r="BR113" s="956"/>
      <c r="BS113" s="956"/>
      <c r="BT113" s="956"/>
      <c r="BU113" s="956"/>
      <c r="BV113" s="956">
        <v>1010297</v>
      </c>
      <c r="BW113" s="956"/>
      <c r="BX113" s="956"/>
      <c r="BY113" s="956"/>
      <c r="BZ113" s="956"/>
      <c r="CA113" s="956">
        <v>940503</v>
      </c>
      <c r="CB113" s="956"/>
      <c r="CC113" s="956"/>
      <c r="CD113" s="956"/>
      <c r="CE113" s="956"/>
      <c r="CF113" s="950">
        <v>9</v>
      </c>
      <c r="CG113" s="951"/>
      <c r="CH113" s="951"/>
      <c r="CI113" s="951"/>
      <c r="CJ113" s="951"/>
      <c r="CK113" s="978"/>
      <c r="CL113" s="979"/>
      <c r="CM113" s="952" t="s">
        <v>450</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88" t="s">
        <v>439</v>
      </c>
      <c r="DH113" s="989"/>
      <c r="DI113" s="989"/>
      <c r="DJ113" s="989"/>
      <c r="DK113" s="990"/>
      <c r="DL113" s="991" t="s">
        <v>393</v>
      </c>
      <c r="DM113" s="989"/>
      <c r="DN113" s="989"/>
      <c r="DO113" s="989"/>
      <c r="DP113" s="990"/>
      <c r="DQ113" s="991" t="s">
        <v>439</v>
      </c>
      <c r="DR113" s="989"/>
      <c r="DS113" s="989"/>
      <c r="DT113" s="989"/>
      <c r="DU113" s="990"/>
      <c r="DV113" s="992" t="s">
        <v>393</v>
      </c>
      <c r="DW113" s="993"/>
      <c r="DX113" s="993"/>
      <c r="DY113" s="993"/>
      <c r="DZ113" s="994"/>
    </row>
    <row r="114" spans="1:130" s="226" customFormat="1" ht="26.25" customHeight="1" x14ac:dyDescent="0.15">
      <c r="A114" s="984"/>
      <c r="B114" s="985"/>
      <c r="C114" s="953" t="s">
        <v>451</v>
      </c>
      <c r="D114" s="953"/>
      <c r="E114" s="953"/>
      <c r="F114" s="953"/>
      <c r="G114" s="953"/>
      <c r="H114" s="953"/>
      <c r="I114" s="953"/>
      <c r="J114" s="953"/>
      <c r="K114" s="953"/>
      <c r="L114" s="953"/>
      <c r="M114" s="953"/>
      <c r="N114" s="953"/>
      <c r="O114" s="953"/>
      <c r="P114" s="953"/>
      <c r="Q114" s="953"/>
      <c r="R114" s="953"/>
      <c r="S114" s="953"/>
      <c r="T114" s="953"/>
      <c r="U114" s="953"/>
      <c r="V114" s="953"/>
      <c r="W114" s="953"/>
      <c r="X114" s="953"/>
      <c r="Y114" s="953"/>
      <c r="Z114" s="954"/>
      <c r="AA114" s="988">
        <v>92175</v>
      </c>
      <c r="AB114" s="989"/>
      <c r="AC114" s="989"/>
      <c r="AD114" s="989"/>
      <c r="AE114" s="990"/>
      <c r="AF114" s="991">
        <v>94769</v>
      </c>
      <c r="AG114" s="989"/>
      <c r="AH114" s="989"/>
      <c r="AI114" s="989"/>
      <c r="AJ114" s="990"/>
      <c r="AK114" s="991">
        <v>79292</v>
      </c>
      <c r="AL114" s="989"/>
      <c r="AM114" s="989"/>
      <c r="AN114" s="989"/>
      <c r="AO114" s="990"/>
      <c r="AP114" s="992">
        <v>0.8</v>
      </c>
      <c r="AQ114" s="993"/>
      <c r="AR114" s="993"/>
      <c r="AS114" s="993"/>
      <c r="AT114" s="994"/>
      <c r="AU114" s="938"/>
      <c r="AV114" s="939"/>
      <c r="AW114" s="939"/>
      <c r="AX114" s="939"/>
      <c r="AY114" s="939"/>
      <c r="AZ114" s="952" t="s">
        <v>452</v>
      </c>
      <c r="BA114" s="953"/>
      <c r="BB114" s="953"/>
      <c r="BC114" s="953"/>
      <c r="BD114" s="953"/>
      <c r="BE114" s="953"/>
      <c r="BF114" s="953"/>
      <c r="BG114" s="953"/>
      <c r="BH114" s="953"/>
      <c r="BI114" s="953"/>
      <c r="BJ114" s="953"/>
      <c r="BK114" s="953"/>
      <c r="BL114" s="953"/>
      <c r="BM114" s="953"/>
      <c r="BN114" s="953"/>
      <c r="BO114" s="953"/>
      <c r="BP114" s="954"/>
      <c r="BQ114" s="955">
        <v>646413</v>
      </c>
      <c r="BR114" s="956"/>
      <c r="BS114" s="956"/>
      <c r="BT114" s="956"/>
      <c r="BU114" s="956"/>
      <c r="BV114" s="956">
        <v>688888</v>
      </c>
      <c r="BW114" s="956"/>
      <c r="BX114" s="956"/>
      <c r="BY114" s="956"/>
      <c r="BZ114" s="956"/>
      <c r="CA114" s="956">
        <v>1230773</v>
      </c>
      <c r="CB114" s="956"/>
      <c r="CC114" s="956"/>
      <c r="CD114" s="956"/>
      <c r="CE114" s="956"/>
      <c r="CF114" s="950">
        <v>11.8</v>
      </c>
      <c r="CG114" s="951"/>
      <c r="CH114" s="951"/>
      <c r="CI114" s="951"/>
      <c r="CJ114" s="951"/>
      <c r="CK114" s="978"/>
      <c r="CL114" s="979"/>
      <c r="CM114" s="952" t="s">
        <v>453</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88" t="s">
        <v>439</v>
      </c>
      <c r="DH114" s="989"/>
      <c r="DI114" s="989"/>
      <c r="DJ114" s="989"/>
      <c r="DK114" s="990"/>
      <c r="DL114" s="991" t="s">
        <v>439</v>
      </c>
      <c r="DM114" s="989"/>
      <c r="DN114" s="989"/>
      <c r="DO114" s="989"/>
      <c r="DP114" s="990"/>
      <c r="DQ114" s="991" t="s">
        <v>439</v>
      </c>
      <c r="DR114" s="989"/>
      <c r="DS114" s="989"/>
      <c r="DT114" s="989"/>
      <c r="DU114" s="990"/>
      <c r="DV114" s="992" t="s">
        <v>439</v>
      </c>
      <c r="DW114" s="993"/>
      <c r="DX114" s="993"/>
      <c r="DY114" s="993"/>
      <c r="DZ114" s="994"/>
    </row>
    <row r="115" spans="1:130" s="226" customFormat="1" ht="26.25" customHeight="1" x14ac:dyDescent="0.15">
      <c r="A115" s="984"/>
      <c r="B115" s="985"/>
      <c r="C115" s="953" t="s">
        <v>454</v>
      </c>
      <c r="D115" s="953"/>
      <c r="E115" s="953"/>
      <c r="F115" s="953"/>
      <c r="G115" s="953"/>
      <c r="H115" s="953"/>
      <c r="I115" s="953"/>
      <c r="J115" s="953"/>
      <c r="K115" s="953"/>
      <c r="L115" s="953"/>
      <c r="M115" s="953"/>
      <c r="N115" s="953"/>
      <c r="O115" s="953"/>
      <c r="P115" s="953"/>
      <c r="Q115" s="953"/>
      <c r="R115" s="953"/>
      <c r="S115" s="953"/>
      <c r="T115" s="953"/>
      <c r="U115" s="953"/>
      <c r="V115" s="953"/>
      <c r="W115" s="953"/>
      <c r="X115" s="953"/>
      <c r="Y115" s="953"/>
      <c r="Z115" s="954"/>
      <c r="AA115" s="967">
        <v>11264</v>
      </c>
      <c r="AB115" s="968"/>
      <c r="AC115" s="968"/>
      <c r="AD115" s="968"/>
      <c r="AE115" s="969"/>
      <c r="AF115" s="970">
        <v>9790</v>
      </c>
      <c r="AG115" s="968"/>
      <c r="AH115" s="968"/>
      <c r="AI115" s="968"/>
      <c r="AJ115" s="969"/>
      <c r="AK115" s="970">
        <v>11372</v>
      </c>
      <c r="AL115" s="968"/>
      <c r="AM115" s="968"/>
      <c r="AN115" s="968"/>
      <c r="AO115" s="969"/>
      <c r="AP115" s="971">
        <v>0.1</v>
      </c>
      <c r="AQ115" s="972"/>
      <c r="AR115" s="972"/>
      <c r="AS115" s="972"/>
      <c r="AT115" s="973"/>
      <c r="AU115" s="938"/>
      <c r="AV115" s="939"/>
      <c r="AW115" s="939"/>
      <c r="AX115" s="939"/>
      <c r="AY115" s="939"/>
      <c r="AZ115" s="952" t="s">
        <v>455</v>
      </c>
      <c r="BA115" s="953"/>
      <c r="BB115" s="953"/>
      <c r="BC115" s="953"/>
      <c r="BD115" s="953"/>
      <c r="BE115" s="953"/>
      <c r="BF115" s="953"/>
      <c r="BG115" s="953"/>
      <c r="BH115" s="953"/>
      <c r="BI115" s="953"/>
      <c r="BJ115" s="953"/>
      <c r="BK115" s="953"/>
      <c r="BL115" s="953"/>
      <c r="BM115" s="953"/>
      <c r="BN115" s="953"/>
      <c r="BO115" s="953"/>
      <c r="BP115" s="954"/>
      <c r="BQ115" s="955" t="s">
        <v>137</v>
      </c>
      <c r="BR115" s="956"/>
      <c r="BS115" s="956"/>
      <c r="BT115" s="956"/>
      <c r="BU115" s="956"/>
      <c r="BV115" s="956" t="s">
        <v>137</v>
      </c>
      <c r="BW115" s="956"/>
      <c r="BX115" s="956"/>
      <c r="BY115" s="956"/>
      <c r="BZ115" s="956"/>
      <c r="CA115" s="956" t="s">
        <v>439</v>
      </c>
      <c r="CB115" s="956"/>
      <c r="CC115" s="956"/>
      <c r="CD115" s="956"/>
      <c r="CE115" s="956"/>
      <c r="CF115" s="950" t="s">
        <v>137</v>
      </c>
      <c r="CG115" s="951"/>
      <c r="CH115" s="951"/>
      <c r="CI115" s="951"/>
      <c r="CJ115" s="951"/>
      <c r="CK115" s="978"/>
      <c r="CL115" s="979"/>
      <c r="CM115" s="952" t="s">
        <v>456</v>
      </c>
      <c r="CN115" s="953"/>
      <c r="CO115" s="953"/>
      <c r="CP115" s="953"/>
      <c r="CQ115" s="953"/>
      <c r="CR115" s="953"/>
      <c r="CS115" s="953"/>
      <c r="CT115" s="953"/>
      <c r="CU115" s="953"/>
      <c r="CV115" s="953"/>
      <c r="CW115" s="953"/>
      <c r="CX115" s="953"/>
      <c r="CY115" s="953"/>
      <c r="CZ115" s="953"/>
      <c r="DA115" s="953"/>
      <c r="DB115" s="953"/>
      <c r="DC115" s="953"/>
      <c r="DD115" s="953"/>
      <c r="DE115" s="953"/>
      <c r="DF115" s="954"/>
      <c r="DG115" s="988" t="s">
        <v>137</v>
      </c>
      <c r="DH115" s="989"/>
      <c r="DI115" s="989"/>
      <c r="DJ115" s="989"/>
      <c r="DK115" s="990"/>
      <c r="DL115" s="991" t="s">
        <v>393</v>
      </c>
      <c r="DM115" s="989"/>
      <c r="DN115" s="989"/>
      <c r="DO115" s="989"/>
      <c r="DP115" s="990"/>
      <c r="DQ115" s="991" t="s">
        <v>137</v>
      </c>
      <c r="DR115" s="989"/>
      <c r="DS115" s="989"/>
      <c r="DT115" s="989"/>
      <c r="DU115" s="990"/>
      <c r="DV115" s="992" t="s">
        <v>439</v>
      </c>
      <c r="DW115" s="993"/>
      <c r="DX115" s="993"/>
      <c r="DY115" s="993"/>
      <c r="DZ115" s="994"/>
    </row>
    <row r="116" spans="1:130" s="226" customFormat="1" ht="26.25" customHeight="1" x14ac:dyDescent="0.15">
      <c r="A116" s="986"/>
      <c r="B116" s="987"/>
      <c r="C116" s="995" t="s">
        <v>457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1467</v>
      </c>
      <c r="AB116" s="989"/>
      <c r="AC116" s="989"/>
      <c r="AD116" s="989"/>
      <c r="AE116" s="990"/>
      <c r="AF116" s="991">
        <v>1897</v>
      </c>
      <c r="AG116" s="989"/>
      <c r="AH116" s="989"/>
      <c r="AI116" s="989"/>
      <c r="AJ116" s="990"/>
      <c r="AK116" s="991" t="s">
        <v>393</v>
      </c>
      <c r="AL116" s="989"/>
      <c r="AM116" s="989"/>
      <c r="AN116" s="989"/>
      <c r="AO116" s="990"/>
      <c r="AP116" s="992" t="s">
        <v>439</v>
      </c>
      <c r="AQ116" s="993"/>
      <c r="AR116" s="993"/>
      <c r="AS116" s="993"/>
      <c r="AT116" s="994"/>
      <c r="AU116" s="938"/>
      <c r="AV116" s="939"/>
      <c r="AW116" s="939"/>
      <c r="AX116" s="939"/>
      <c r="AY116" s="939"/>
      <c r="AZ116" s="997" t="s">
        <v>458</v>
      </c>
      <c r="BA116" s="998"/>
      <c r="BB116" s="998"/>
      <c r="BC116" s="998"/>
      <c r="BD116" s="998"/>
      <c r="BE116" s="998"/>
      <c r="BF116" s="998"/>
      <c r="BG116" s="998"/>
      <c r="BH116" s="998"/>
      <c r="BI116" s="998"/>
      <c r="BJ116" s="998"/>
      <c r="BK116" s="998"/>
      <c r="BL116" s="998"/>
      <c r="BM116" s="998"/>
      <c r="BN116" s="998"/>
      <c r="BO116" s="998"/>
      <c r="BP116" s="999"/>
      <c r="BQ116" s="955" t="s">
        <v>439</v>
      </c>
      <c r="BR116" s="956"/>
      <c r="BS116" s="956"/>
      <c r="BT116" s="956"/>
      <c r="BU116" s="956"/>
      <c r="BV116" s="956" t="s">
        <v>393</v>
      </c>
      <c r="BW116" s="956"/>
      <c r="BX116" s="956"/>
      <c r="BY116" s="956"/>
      <c r="BZ116" s="956"/>
      <c r="CA116" s="956" t="s">
        <v>137</v>
      </c>
      <c r="CB116" s="956"/>
      <c r="CC116" s="956"/>
      <c r="CD116" s="956"/>
      <c r="CE116" s="956"/>
      <c r="CF116" s="950" t="s">
        <v>137</v>
      </c>
      <c r="CG116" s="951"/>
      <c r="CH116" s="951"/>
      <c r="CI116" s="951"/>
      <c r="CJ116" s="951"/>
      <c r="CK116" s="978"/>
      <c r="CL116" s="979"/>
      <c r="CM116" s="952" t="s">
        <v>459</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88" t="s">
        <v>439</v>
      </c>
      <c r="DH116" s="989"/>
      <c r="DI116" s="989"/>
      <c r="DJ116" s="989"/>
      <c r="DK116" s="990"/>
      <c r="DL116" s="991" t="s">
        <v>439</v>
      </c>
      <c r="DM116" s="989"/>
      <c r="DN116" s="989"/>
      <c r="DO116" s="989"/>
      <c r="DP116" s="990"/>
      <c r="DQ116" s="991" t="s">
        <v>393</v>
      </c>
      <c r="DR116" s="989"/>
      <c r="DS116" s="989"/>
      <c r="DT116" s="989"/>
      <c r="DU116" s="990"/>
      <c r="DV116" s="992" t="s">
        <v>439</v>
      </c>
      <c r="DW116" s="993"/>
      <c r="DX116" s="993"/>
      <c r="DY116" s="993"/>
      <c r="DZ116" s="994"/>
    </row>
    <row r="117" spans="1:130" s="226" customFormat="1" ht="26.25" customHeight="1" x14ac:dyDescent="0.15">
      <c r="A117" s="942" t="s">
        <v>189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07" t="s">
        <v>460</v>
      </c>
      <c r="Z117" s="924"/>
      <c r="AA117" s="1008">
        <v>3256907</v>
      </c>
      <c r="AB117" s="1009"/>
      <c r="AC117" s="1009"/>
      <c r="AD117" s="1009"/>
      <c r="AE117" s="1010"/>
      <c r="AF117" s="1011">
        <v>3189611</v>
      </c>
      <c r="AG117" s="1009"/>
      <c r="AH117" s="1009"/>
      <c r="AI117" s="1009"/>
      <c r="AJ117" s="1010"/>
      <c r="AK117" s="1011">
        <v>3261019</v>
      </c>
      <c r="AL117" s="1009"/>
      <c r="AM117" s="1009"/>
      <c r="AN117" s="1009"/>
      <c r="AO117" s="1010"/>
      <c r="AP117" s="1012"/>
      <c r="AQ117" s="1013"/>
      <c r="AR117" s="1013"/>
      <c r="AS117" s="1013"/>
      <c r="AT117" s="1014"/>
      <c r="AU117" s="938"/>
      <c r="AV117" s="939"/>
      <c r="AW117" s="939"/>
      <c r="AX117" s="939"/>
      <c r="AY117" s="939"/>
      <c r="AZ117" s="1004" t="s">
        <v>461</v>
      </c>
      <c r="BA117" s="1005"/>
      <c r="BB117" s="1005"/>
      <c r="BC117" s="1005"/>
      <c r="BD117" s="1005"/>
      <c r="BE117" s="1005"/>
      <c r="BF117" s="1005"/>
      <c r="BG117" s="1005"/>
      <c r="BH117" s="1005"/>
      <c r="BI117" s="1005"/>
      <c r="BJ117" s="1005"/>
      <c r="BK117" s="1005"/>
      <c r="BL117" s="1005"/>
      <c r="BM117" s="1005"/>
      <c r="BN117" s="1005"/>
      <c r="BO117" s="1005"/>
      <c r="BP117" s="1006"/>
      <c r="BQ117" s="955" t="s">
        <v>137</v>
      </c>
      <c r="BR117" s="956"/>
      <c r="BS117" s="956"/>
      <c r="BT117" s="956"/>
      <c r="BU117" s="956"/>
      <c r="BV117" s="956" t="s">
        <v>137</v>
      </c>
      <c r="BW117" s="956"/>
      <c r="BX117" s="956"/>
      <c r="BY117" s="956"/>
      <c r="BZ117" s="956"/>
      <c r="CA117" s="956" t="s">
        <v>441</v>
      </c>
      <c r="CB117" s="956"/>
      <c r="CC117" s="956"/>
      <c r="CD117" s="956"/>
      <c r="CE117" s="956"/>
      <c r="CF117" s="950" t="s">
        <v>137</v>
      </c>
      <c r="CG117" s="951"/>
      <c r="CH117" s="951"/>
      <c r="CI117" s="951"/>
      <c r="CJ117" s="951"/>
      <c r="CK117" s="978"/>
      <c r="CL117" s="979"/>
      <c r="CM117" s="952" t="s">
        <v>462</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88" t="s">
        <v>137</v>
      </c>
      <c r="DH117" s="989"/>
      <c r="DI117" s="989"/>
      <c r="DJ117" s="989"/>
      <c r="DK117" s="990"/>
      <c r="DL117" s="991" t="s">
        <v>137</v>
      </c>
      <c r="DM117" s="989"/>
      <c r="DN117" s="989"/>
      <c r="DO117" s="989"/>
      <c r="DP117" s="990"/>
      <c r="DQ117" s="991" t="s">
        <v>137</v>
      </c>
      <c r="DR117" s="989"/>
      <c r="DS117" s="989"/>
      <c r="DT117" s="989"/>
      <c r="DU117" s="990"/>
      <c r="DV117" s="992" t="s">
        <v>137</v>
      </c>
      <c r="DW117" s="993"/>
      <c r="DX117" s="993"/>
      <c r="DY117" s="993"/>
      <c r="DZ117" s="994"/>
    </row>
    <row r="118" spans="1:130" s="226" customFormat="1" ht="26.25" customHeight="1" x14ac:dyDescent="0.15">
      <c r="A118" s="942" t="s">
        <v>434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2" t="s">
        <v>431</v>
      </c>
      <c r="AB118" s="923"/>
      <c r="AC118" s="923"/>
      <c r="AD118" s="923"/>
      <c r="AE118" s="924"/>
      <c r="AF118" s="922" t="s">
        <v>432</v>
      </c>
      <c r="AG118" s="923"/>
      <c r="AH118" s="923"/>
      <c r="AI118" s="923"/>
      <c r="AJ118" s="924"/>
      <c r="AK118" s="922" t="s">
        <v>305</v>
      </c>
      <c r="AL118" s="923"/>
      <c r="AM118" s="923"/>
      <c r="AN118" s="923"/>
      <c r="AO118" s="924"/>
      <c r="AP118" s="1000" t="s">
        <v>433</v>
      </c>
      <c r="AQ118" s="1001"/>
      <c r="AR118" s="1001"/>
      <c r="AS118" s="1001"/>
      <c r="AT118" s="1002"/>
      <c r="AU118" s="938"/>
      <c r="AV118" s="939"/>
      <c r="AW118" s="939"/>
      <c r="AX118" s="939"/>
      <c r="AY118" s="939"/>
      <c r="AZ118" s="1003" t="s">
        <v>463</v>
      </c>
      <c r="BA118" s="995"/>
      <c r="BB118" s="995"/>
      <c r="BC118" s="995"/>
      <c r="BD118" s="995"/>
      <c r="BE118" s="995"/>
      <c r="BF118" s="995"/>
      <c r="BG118" s="995"/>
      <c r="BH118" s="995"/>
      <c r="BI118" s="995"/>
      <c r="BJ118" s="995"/>
      <c r="BK118" s="995"/>
      <c r="BL118" s="995"/>
      <c r="BM118" s="995"/>
      <c r="BN118" s="995"/>
      <c r="BO118" s="995"/>
      <c r="BP118" s="996"/>
      <c r="BQ118" s="1029" t="s">
        <v>137</v>
      </c>
      <c r="BR118" s="1030"/>
      <c r="BS118" s="1030"/>
      <c r="BT118" s="1030"/>
      <c r="BU118" s="1030"/>
      <c r="BV118" s="1030" t="s">
        <v>137</v>
      </c>
      <c r="BW118" s="1030"/>
      <c r="BX118" s="1030"/>
      <c r="BY118" s="1030"/>
      <c r="BZ118" s="1030"/>
      <c r="CA118" s="1030" t="s">
        <v>441</v>
      </c>
      <c r="CB118" s="1030"/>
      <c r="CC118" s="1030"/>
      <c r="CD118" s="1030"/>
      <c r="CE118" s="1030"/>
      <c r="CF118" s="950" t="s">
        <v>137</v>
      </c>
      <c r="CG118" s="951"/>
      <c r="CH118" s="951"/>
      <c r="CI118" s="951"/>
      <c r="CJ118" s="951"/>
      <c r="CK118" s="978"/>
      <c r="CL118" s="979"/>
      <c r="CM118" s="952" t="s">
        <v>464</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88" t="s">
        <v>441</v>
      </c>
      <c r="DH118" s="989"/>
      <c r="DI118" s="989"/>
      <c r="DJ118" s="989"/>
      <c r="DK118" s="990"/>
      <c r="DL118" s="991" t="s">
        <v>137</v>
      </c>
      <c r="DM118" s="989"/>
      <c r="DN118" s="989"/>
      <c r="DO118" s="989"/>
      <c r="DP118" s="990"/>
      <c r="DQ118" s="991" t="s">
        <v>137</v>
      </c>
      <c r="DR118" s="989"/>
      <c r="DS118" s="989"/>
      <c r="DT118" s="989"/>
      <c r="DU118" s="990"/>
      <c r="DV118" s="992" t="s">
        <v>137</v>
      </c>
      <c r="DW118" s="993"/>
      <c r="DX118" s="993"/>
      <c r="DY118" s="993"/>
      <c r="DZ118" s="994"/>
    </row>
    <row r="119" spans="1:130" s="226" customFormat="1" ht="26.25" customHeight="1" x14ac:dyDescent="0.15">
      <c r="A119" s="1086" t="s">
        <v>437</v>
      </c>
      <c r="B119" s="977"/>
      <c r="C119" s="959" t="s">
        <v>438</v>
      </c>
      <c r="D119" s="927"/>
      <c r="E119" s="927"/>
      <c r="F119" s="927"/>
      <c r="G119" s="927"/>
      <c r="H119" s="927"/>
      <c r="I119" s="927"/>
      <c r="J119" s="927"/>
      <c r="K119" s="927"/>
      <c r="L119" s="927"/>
      <c r="M119" s="927"/>
      <c r="N119" s="927"/>
      <c r="O119" s="927"/>
      <c r="P119" s="927"/>
      <c r="Q119" s="927"/>
      <c r="R119" s="927"/>
      <c r="S119" s="927"/>
      <c r="T119" s="927"/>
      <c r="U119" s="927"/>
      <c r="V119" s="927"/>
      <c r="W119" s="927"/>
      <c r="X119" s="927"/>
      <c r="Y119" s="927"/>
      <c r="Z119" s="928"/>
      <c r="AA119" s="929" t="s">
        <v>441</v>
      </c>
      <c r="AB119" s="930"/>
      <c r="AC119" s="930"/>
      <c r="AD119" s="930"/>
      <c r="AE119" s="931"/>
      <c r="AF119" s="932" t="s">
        <v>137</v>
      </c>
      <c r="AG119" s="930"/>
      <c r="AH119" s="930"/>
      <c r="AI119" s="930"/>
      <c r="AJ119" s="931"/>
      <c r="AK119" s="932" t="s">
        <v>137</v>
      </c>
      <c r="AL119" s="930"/>
      <c r="AM119" s="930"/>
      <c r="AN119" s="930"/>
      <c r="AO119" s="931"/>
      <c r="AP119" s="933" t="s">
        <v>137</v>
      </c>
      <c r="AQ119" s="934"/>
      <c r="AR119" s="934"/>
      <c r="AS119" s="934"/>
      <c r="AT119" s="935"/>
      <c r="AU119" s="940"/>
      <c r="AV119" s="941"/>
      <c r="AW119" s="941"/>
      <c r="AX119" s="941"/>
      <c r="AY119" s="941"/>
      <c r="AZ119" s="247" t="s">
        <v>189</v>
      </c>
      <c r="BA119" s="247"/>
      <c r="BB119" s="247"/>
      <c r="BC119" s="247"/>
      <c r="BD119" s="247"/>
      <c r="BE119" s="247"/>
      <c r="BF119" s="247"/>
      <c r="BG119" s="247"/>
      <c r="BH119" s="247"/>
      <c r="BI119" s="247"/>
      <c r="BJ119" s="247"/>
      <c r="BK119" s="247"/>
      <c r="BL119" s="247"/>
      <c r="BM119" s="247"/>
      <c r="BN119" s="247"/>
      <c r="BO119" s="1007" t="s">
        <v>465</v>
      </c>
      <c r="BP119" s="1035"/>
      <c r="BQ119" s="1029">
        <v>33027464</v>
      </c>
      <c r="BR119" s="1030"/>
      <c r="BS119" s="1030"/>
      <c r="BT119" s="1030"/>
      <c r="BU119" s="1030"/>
      <c r="BV119" s="1030">
        <v>32123739</v>
      </c>
      <c r="BW119" s="1030"/>
      <c r="BX119" s="1030"/>
      <c r="BY119" s="1030"/>
      <c r="BZ119" s="1030"/>
      <c r="CA119" s="1030">
        <v>31298208</v>
      </c>
      <c r="CB119" s="1030"/>
      <c r="CC119" s="1030"/>
      <c r="CD119" s="1030"/>
      <c r="CE119" s="1030"/>
      <c r="CF119" s="1031"/>
      <c r="CG119" s="1032"/>
      <c r="CH119" s="1032"/>
      <c r="CI119" s="1032"/>
      <c r="CJ119" s="1033"/>
      <c r="CK119" s="980"/>
      <c r="CL119" s="981"/>
      <c r="CM119" s="1003" t="s">
        <v>466</v>
      </c>
      <c r="CN119" s="995"/>
      <c r="CO119" s="995"/>
      <c r="CP119" s="995"/>
      <c r="CQ119" s="995"/>
      <c r="CR119" s="995"/>
      <c r="CS119" s="995"/>
      <c r="CT119" s="995"/>
      <c r="CU119" s="995"/>
      <c r="CV119" s="995"/>
      <c r="CW119" s="995"/>
      <c r="CX119" s="995"/>
      <c r="CY119" s="995"/>
      <c r="CZ119" s="995"/>
      <c r="DA119" s="995"/>
      <c r="DB119" s="995"/>
      <c r="DC119" s="995"/>
      <c r="DD119" s="995"/>
      <c r="DE119" s="995"/>
      <c r="DF119" s="996"/>
      <c r="DG119" s="1034" t="s">
        <v>137</v>
      </c>
      <c r="DH119" s="1016"/>
      <c r="DI119" s="1016"/>
      <c r="DJ119" s="1016"/>
      <c r="DK119" s="1017"/>
      <c r="DL119" s="1015" t="s">
        <v>137</v>
      </c>
      <c r="DM119" s="1016"/>
      <c r="DN119" s="1016"/>
      <c r="DO119" s="1016"/>
      <c r="DP119" s="1017"/>
      <c r="DQ119" s="1015" t="s">
        <v>137</v>
      </c>
      <c r="DR119" s="1016"/>
      <c r="DS119" s="1016"/>
      <c r="DT119" s="1016"/>
      <c r="DU119" s="1017"/>
      <c r="DV119" s="1018" t="s">
        <v>137</v>
      </c>
      <c r="DW119" s="1019"/>
      <c r="DX119" s="1019"/>
      <c r="DY119" s="1019"/>
      <c r="DZ119" s="1020"/>
    </row>
    <row r="120" spans="1:130" s="226" customFormat="1" ht="26.25" customHeight="1" x14ac:dyDescent="0.15">
      <c r="A120" s="1087"/>
      <c r="B120" s="979"/>
      <c r="C120" s="952" t="s">
        <v>443</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88" t="s">
        <v>137</v>
      </c>
      <c r="AB120" s="989"/>
      <c r="AC120" s="989"/>
      <c r="AD120" s="989"/>
      <c r="AE120" s="990"/>
      <c r="AF120" s="991" t="s">
        <v>137</v>
      </c>
      <c r="AG120" s="989"/>
      <c r="AH120" s="989"/>
      <c r="AI120" s="989"/>
      <c r="AJ120" s="990"/>
      <c r="AK120" s="991" t="s">
        <v>137</v>
      </c>
      <c r="AL120" s="989"/>
      <c r="AM120" s="989"/>
      <c r="AN120" s="989"/>
      <c r="AO120" s="990"/>
      <c r="AP120" s="992" t="s">
        <v>137</v>
      </c>
      <c r="AQ120" s="993"/>
      <c r="AR120" s="993"/>
      <c r="AS120" s="993"/>
      <c r="AT120" s="994"/>
      <c r="AU120" s="1021" t="s">
        <v>467</v>
      </c>
      <c r="AV120" s="1022"/>
      <c r="AW120" s="1022"/>
      <c r="AX120" s="1022"/>
      <c r="AY120" s="1023"/>
      <c r="AZ120" s="959" t="s">
        <v>468</v>
      </c>
      <c r="BA120" s="927"/>
      <c r="BB120" s="927"/>
      <c r="BC120" s="927"/>
      <c r="BD120" s="927"/>
      <c r="BE120" s="927"/>
      <c r="BF120" s="927"/>
      <c r="BG120" s="927"/>
      <c r="BH120" s="927"/>
      <c r="BI120" s="927"/>
      <c r="BJ120" s="927"/>
      <c r="BK120" s="927"/>
      <c r="BL120" s="927"/>
      <c r="BM120" s="927"/>
      <c r="BN120" s="927"/>
      <c r="BO120" s="927"/>
      <c r="BP120" s="928"/>
      <c r="BQ120" s="960">
        <v>5075030</v>
      </c>
      <c r="BR120" s="961"/>
      <c r="BS120" s="961"/>
      <c r="BT120" s="961"/>
      <c r="BU120" s="961"/>
      <c r="BV120" s="961">
        <v>5330997</v>
      </c>
      <c r="BW120" s="961"/>
      <c r="BX120" s="961"/>
      <c r="BY120" s="961"/>
      <c r="BZ120" s="961"/>
      <c r="CA120" s="961">
        <v>6331991</v>
      </c>
      <c r="CB120" s="961"/>
      <c r="CC120" s="961"/>
      <c r="CD120" s="961"/>
      <c r="CE120" s="961"/>
      <c r="CF120" s="974">
        <v>60.7</v>
      </c>
      <c r="CG120" s="975"/>
      <c r="CH120" s="975"/>
      <c r="CI120" s="975"/>
      <c r="CJ120" s="975"/>
      <c r="CK120" s="1036" t="s">
        <v>469</v>
      </c>
      <c r="CL120" s="1037"/>
      <c r="CM120" s="1037"/>
      <c r="CN120" s="1037"/>
      <c r="CO120" s="1038"/>
      <c r="CP120" s="1044" t="s">
        <v>409</v>
      </c>
      <c r="CQ120" s="1045"/>
      <c r="CR120" s="1045"/>
      <c r="CS120" s="1045"/>
      <c r="CT120" s="1045"/>
      <c r="CU120" s="1045"/>
      <c r="CV120" s="1045"/>
      <c r="CW120" s="1045"/>
      <c r="CX120" s="1045"/>
      <c r="CY120" s="1045"/>
      <c r="CZ120" s="1045"/>
      <c r="DA120" s="1045"/>
      <c r="DB120" s="1045"/>
      <c r="DC120" s="1045"/>
      <c r="DD120" s="1045"/>
      <c r="DE120" s="1045"/>
      <c r="DF120" s="1046"/>
      <c r="DG120" s="960">
        <v>1712410</v>
      </c>
      <c r="DH120" s="961"/>
      <c r="DI120" s="961"/>
      <c r="DJ120" s="961"/>
      <c r="DK120" s="961"/>
      <c r="DL120" s="961">
        <v>1623255</v>
      </c>
      <c r="DM120" s="961"/>
      <c r="DN120" s="961"/>
      <c r="DO120" s="961"/>
      <c r="DP120" s="961"/>
      <c r="DQ120" s="961">
        <v>1544442</v>
      </c>
      <c r="DR120" s="961"/>
      <c r="DS120" s="961"/>
      <c r="DT120" s="961"/>
      <c r="DU120" s="961"/>
      <c r="DV120" s="962">
        <v>14.8</v>
      </c>
      <c r="DW120" s="962"/>
      <c r="DX120" s="962"/>
      <c r="DY120" s="962"/>
      <c r="DZ120" s="963"/>
    </row>
    <row r="121" spans="1:130" s="226" customFormat="1" ht="26.25" customHeight="1" x14ac:dyDescent="0.15">
      <c r="A121" s="1087"/>
      <c r="B121" s="979"/>
      <c r="C121" s="1004" t="s">
        <v>470</v>
      </c>
      <c r="D121" s="1005"/>
      <c r="E121" s="1005"/>
      <c r="F121" s="1005"/>
      <c r="G121" s="1005"/>
      <c r="H121" s="1005"/>
      <c r="I121" s="1005"/>
      <c r="J121" s="1005"/>
      <c r="K121" s="1005"/>
      <c r="L121" s="1005"/>
      <c r="M121" s="1005"/>
      <c r="N121" s="1005"/>
      <c r="O121" s="1005"/>
      <c r="P121" s="1005"/>
      <c r="Q121" s="1005"/>
      <c r="R121" s="1005"/>
      <c r="S121" s="1005"/>
      <c r="T121" s="1005"/>
      <c r="U121" s="1005"/>
      <c r="V121" s="1005"/>
      <c r="W121" s="1005"/>
      <c r="X121" s="1005"/>
      <c r="Y121" s="1005"/>
      <c r="Z121" s="1006"/>
      <c r="AA121" s="988" t="s">
        <v>137</v>
      </c>
      <c r="AB121" s="989"/>
      <c r="AC121" s="989"/>
      <c r="AD121" s="989"/>
      <c r="AE121" s="990"/>
      <c r="AF121" s="991" t="s">
        <v>137</v>
      </c>
      <c r="AG121" s="989"/>
      <c r="AH121" s="989"/>
      <c r="AI121" s="989"/>
      <c r="AJ121" s="990"/>
      <c r="AK121" s="991" t="s">
        <v>137</v>
      </c>
      <c r="AL121" s="989"/>
      <c r="AM121" s="989"/>
      <c r="AN121" s="989"/>
      <c r="AO121" s="990"/>
      <c r="AP121" s="992" t="s">
        <v>137</v>
      </c>
      <c r="AQ121" s="993"/>
      <c r="AR121" s="993"/>
      <c r="AS121" s="993"/>
      <c r="AT121" s="994"/>
      <c r="AU121" s="1024"/>
      <c r="AV121" s="1025"/>
      <c r="AW121" s="1025"/>
      <c r="AX121" s="1025"/>
      <c r="AY121" s="1026"/>
      <c r="AZ121" s="952" t="s">
        <v>471</v>
      </c>
      <c r="BA121" s="953"/>
      <c r="BB121" s="953"/>
      <c r="BC121" s="953"/>
      <c r="BD121" s="953"/>
      <c r="BE121" s="953"/>
      <c r="BF121" s="953"/>
      <c r="BG121" s="953"/>
      <c r="BH121" s="953"/>
      <c r="BI121" s="953"/>
      <c r="BJ121" s="953"/>
      <c r="BK121" s="953"/>
      <c r="BL121" s="953"/>
      <c r="BM121" s="953"/>
      <c r="BN121" s="953"/>
      <c r="BO121" s="953"/>
      <c r="BP121" s="954"/>
      <c r="BQ121" s="955">
        <v>712132</v>
      </c>
      <c r="BR121" s="956"/>
      <c r="BS121" s="956"/>
      <c r="BT121" s="956"/>
      <c r="BU121" s="956"/>
      <c r="BV121" s="956">
        <v>775557</v>
      </c>
      <c r="BW121" s="956"/>
      <c r="BX121" s="956"/>
      <c r="BY121" s="956"/>
      <c r="BZ121" s="956"/>
      <c r="CA121" s="956">
        <v>848732</v>
      </c>
      <c r="CB121" s="956"/>
      <c r="CC121" s="956"/>
      <c r="CD121" s="956"/>
      <c r="CE121" s="956"/>
      <c r="CF121" s="950">
        <v>8.1</v>
      </c>
      <c r="CG121" s="951"/>
      <c r="CH121" s="951"/>
      <c r="CI121" s="951"/>
      <c r="CJ121" s="951"/>
      <c r="CK121" s="1039"/>
      <c r="CL121" s="1040"/>
      <c r="CM121" s="1040"/>
      <c r="CN121" s="1040"/>
      <c r="CO121" s="1041"/>
      <c r="CP121" s="1049" t="s">
        <v>472</v>
      </c>
      <c r="CQ121" s="1050"/>
      <c r="CR121" s="1050"/>
      <c r="CS121" s="1050"/>
      <c r="CT121" s="1050"/>
      <c r="CU121" s="1050"/>
      <c r="CV121" s="1050"/>
      <c r="CW121" s="1050"/>
      <c r="CX121" s="1050"/>
      <c r="CY121" s="1050"/>
      <c r="CZ121" s="1050"/>
      <c r="DA121" s="1050"/>
      <c r="DB121" s="1050"/>
      <c r="DC121" s="1050"/>
      <c r="DD121" s="1050"/>
      <c r="DE121" s="1050"/>
      <c r="DF121" s="1051"/>
      <c r="DG121" s="955">
        <v>1798435</v>
      </c>
      <c r="DH121" s="956"/>
      <c r="DI121" s="956"/>
      <c r="DJ121" s="956"/>
      <c r="DK121" s="956"/>
      <c r="DL121" s="956">
        <v>1571814</v>
      </c>
      <c r="DM121" s="956"/>
      <c r="DN121" s="956"/>
      <c r="DO121" s="956"/>
      <c r="DP121" s="956"/>
      <c r="DQ121" s="956">
        <v>1286208</v>
      </c>
      <c r="DR121" s="956"/>
      <c r="DS121" s="956"/>
      <c r="DT121" s="956"/>
      <c r="DU121" s="956"/>
      <c r="DV121" s="957">
        <v>12.3</v>
      </c>
      <c r="DW121" s="957"/>
      <c r="DX121" s="957"/>
      <c r="DY121" s="957"/>
      <c r="DZ121" s="958"/>
    </row>
    <row r="122" spans="1:130" s="226" customFormat="1" ht="26.25" customHeight="1" x14ac:dyDescent="0.15">
      <c r="A122" s="1087"/>
      <c r="B122" s="979"/>
      <c r="C122" s="952" t="s">
        <v>453</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88" t="s">
        <v>137</v>
      </c>
      <c r="AB122" s="989"/>
      <c r="AC122" s="989"/>
      <c r="AD122" s="989"/>
      <c r="AE122" s="990"/>
      <c r="AF122" s="991" t="s">
        <v>137</v>
      </c>
      <c r="AG122" s="989"/>
      <c r="AH122" s="989"/>
      <c r="AI122" s="989"/>
      <c r="AJ122" s="990"/>
      <c r="AK122" s="991" t="s">
        <v>137</v>
      </c>
      <c r="AL122" s="989"/>
      <c r="AM122" s="989"/>
      <c r="AN122" s="989"/>
      <c r="AO122" s="990"/>
      <c r="AP122" s="992" t="s">
        <v>137</v>
      </c>
      <c r="AQ122" s="993"/>
      <c r="AR122" s="993"/>
      <c r="AS122" s="993"/>
      <c r="AT122" s="994"/>
      <c r="AU122" s="1024"/>
      <c r="AV122" s="1025"/>
      <c r="AW122" s="1025"/>
      <c r="AX122" s="1025"/>
      <c r="AY122" s="1026"/>
      <c r="AZ122" s="1003" t="s">
        <v>473</v>
      </c>
      <c r="BA122" s="995"/>
      <c r="BB122" s="995"/>
      <c r="BC122" s="995"/>
      <c r="BD122" s="995"/>
      <c r="BE122" s="995"/>
      <c r="BF122" s="995"/>
      <c r="BG122" s="995"/>
      <c r="BH122" s="995"/>
      <c r="BI122" s="995"/>
      <c r="BJ122" s="995"/>
      <c r="BK122" s="995"/>
      <c r="BL122" s="995"/>
      <c r="BM122" s="995"/>
      <c r="BN122" s="995"/>
      <c r="BO122" s="995"/>
      <c r="BP122" s="996"/>
      <c r="BQ122" s="1029">
        <v>23532681</v>
      </c>
      <c r="BR122" s="1030"/>
      <c r="BS122" s="1030"/>
      <c r="BT122" s="1030"/>
      <c r="BU122" s="1030"/>
      <c r="BV122" s="1030">
        <v>22737474</v>
      </c>
      <c r="BW122" s="1030"/>
      <c r="BX122" s="1030"/>
      <c r="BY122" s="1030"/>
      <c r="BZ122" s="1030"/>
      <c r="CA122" s="1030">
        <v>21734875</v>
      </c>
      <c r="CB122" s="1030"/>
      <c r="CC122" s="1030"/>
      <c r="CD122" s="1030"/>
      <c r="CE122" s="1030"/>
      <c r="CF122" s="1047">
        <v>208.5</v>
      </c>
      <c r="CG122" s="1048"/>
      <c r="CH122" s="1048"/>
      <c r="CI122" s="1048"/>
      <c r="CJ122" s="1048"/>
      <c r="CK122" s="1039"/>
      <c r="CL122" s="1040"/>
      <c r="CM122" s="1040"/>
      <c r="CN122" s="1040"/>
      <c r="CO122" s="1041"/>
      <c r="CP122" s="1049" t="s">
        <v>405</v>
      </c>
      <c r="CQ122" s="1050"/>
      <c r="CR122" s="1050"/>
      <c r="CS122" s="1050"/>
      <c r="CT122" s="1050"/>
      <c r="CU122" s="1050"/>
      <c r="CV122" s="1050"/>
      <c r="CW122" s="1050"/>
      <c r="CX122" s="1050"/>
      <c r="CY122" s="1050"/>
      <c r="CZ122" s="1050"/>
      <c r="DA122" s="1050"/>
      <c r="DB122" s="1050"/>
      <c r="DC122" s="1050"/>
      <c r="DD122" s="1050"/>
      <c r="DE122" s="1050"/>
      <c r="DF122" s="1051"/>
      <c r="DG122" s="955" t="s">
        <v>137</v>
      </c>
      <c r="DH122" s="956"/>
      <c r="DI122" s="956"/>
      <c r="DJ122" s="956"/>
      <c r="DK122" s="956"/>
      <c r="DL122" s="956" t="s">
        <v>137</v>
      </c>
      <c r="DM122" s="956"/>
      <c r="DN122" s="956"/>
      <c r="DO122" s="956"/>
      <c r="DP122" s="956"/>
      <c r="DQ122" s="956" t="s">
        <v>137</v>
      </c>
      <c r="DR122" s="956"/>
      <c r="DS122" s="956"/>
      <c r="DT122" s="956"/>
      <c r="DU122" s="956"/>
      <c r="DV122" s="957" t="s">
        <v>137</v>
      </c>
      <c r="DW122" s="957"/>
      <c r="DX122" s="957"/>
      <c r="DY122" s="957"/>
      <c r="DZ122" s="958"/>
    </row>
    <row r="123" spans="1:130" s="226" customFormat="1" ht="26.25" customHeight="1" x14ac:dyDescent="0.15">
      <c r="A123" s="1087"/>
      <c r="B123" s="979"/>
      <c r="C123" s="952" t="s">
        <v>459</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88" t="s">
        <v>137</v>
      </c>
      <c r="AB123" s="989"/>
      <c r="AC123" s="989"/>
      <c r="AD123" s="989"/>
      <c r="AE123" s="990"/>
      <c r="AF123" s="991" t="s">
        <v>137</v>
      </c>
      <c r="AG123" s="989"/>
      <c r="AH123" s="989"/>
      <c r="AI123" s="989"/>
      <c r="AJ123" s="990"/>
      <c r="AK123" s="991" t="s">
        <v>137</v>
      </c>
      <c r="AL123" s="989"/>
      <c r="AM123" s="989"/>
      <c r="AN123" s="989"/>
      <c r="AO123" s="990"/>
      <c r="AP123" s="992" t="s">
        <v>137</v>
      </c>
      <c r="AQ123" s="993"/>
      <c r="AR123" s="993"/>
      <c r="AS123" s="993"/>
      <c r="AT123" s="994"/>
      <c r="AU123" s="1027"/>
      <c r="AV123" s="1028"/>
      <c r="AW123" s="1028"/>
      <c r="AX123" s="1028"/>
      <c r="AY123" s="1028"/>
      <c r="AZ123" s="247" t="s">
        <v>189</v>
      </c>
      <c r="BA123" s="247"/>
      <c r="BB123" s="247"/>
      <c r="BC123" s="247"/>
      <c r="BD123" s="247"/>
      <c r="BE123" s="247"/>
      <c r="BF123" s="247"/>
      <c r="BG123" s="247"/>
      <c r="BH123" s="247"/>
      <c r="BI123" s="247"/>
      <c r="BJ123" s="247"/>
      <c r="BK123" s="247"/>
      <c r="BL123" s="247"/>
      <c r="BM123" s="247"/>
      <c r="BN123" s="247"/>
      <c r="BO123" s="1007" t="s">
        <v>474</v>
      </c>
      <c r="BP123" s="1035"/>
      <c r="BQ123" s="1093">
        <v>29319843</v>
      </c>
      <c r="BR123" s="1094"/>
      <c r="BS123" s="1094"/>
      <c r="BT123" s="1094"/>
      <c r="BU123" s="1094"/>
      <c r="BV123" s="1094">
        <v>28844028</v>
      </c>
      <c r="BW123" s="1094"/>
      <c r="BX123" s="1094"/>
      <c r="BY123" s="1094"/>
      <c r="BZ123" s="1094"/>
      <c r="CA123" s="1094">
        <v>28915598</v>
      </c>
      <c r="CB123" s="1094"/>
      <c r="CC123" s="1094"/>
      <c r="CD123" s="1094"/>
      <c r="CE123" s="1094"/>
      <c r="CF123" s="1031"/>
      <c r="CG123" s="1032"/>
      <c r="CH123" s="1032"/>
      <c r="CI123" s="1032"/>
      <c r="CJ123" s="1033"/>
      <c r="CK123" s="1039"/>
      <c r="CL123" s="1040"/>
      <c r="CM123" s="1040"/>
      <c r="CN123" s="1040"/>
      <c r="CO123" s="1041"/>
      <c r="CP123" s="1049" t="s">
        <v>406</v>
      </c>
      <c r="CQ123" s="1050"/>
      <c r="CR123" s="1050"/>
      <c r="CS123" s="1050"/>
      <c r="CT123" s="1050"/>
      <c r="CU123" s="1050"/>
      <c r="CV123" s="1050"/>
      <c r="CW123" s="1050"/>
      <c r="CX123" s="1050"/>
      <c r="CY123" s="1050"/>
      <c r="CZ123" s="1050"/>
      <c r="DA123" s="1050"/>
      <c r="DB123" s="1050"/>
      <c r="DC123" s="1050"/>
      <c r="DD123" s="1050"/>
      <c r="DE123" s="1050"/>
      <c r="DF123" s="1051"/>
      <c r="DG123" s="988" t="s">
        <v>137</v>
      </c>
      <c r="DH123" s="989"/>
      <c r="DI123" s="989"/>
      <c r="DJ123" s="989"/>
      <c r="DK123" s="990"/>
      <c r="DL123" s="991" t="s">
        <v>137</v>
      </c>
      <c r="DM123" s="989"/>
      <c r="DN123" s="989"/>
      <c r="DO123" s="989"/>
      <c r="DP123" s="990"/>
      <c r="DQ123" s="991" t="s">
        <v>137</v>
      </c>
      <c r="DR123" s="989"/>
      <c r="DS123" s="989"/>
      <c r="DT123" s="989"/>
      <c r="DU123" s="990"/>
      <c r="DV123" s="992" t="s">
        <v>137</v>
      </c>
      <c r="DW123" s="993"/>
      <c r="DX123" s="993"/>
      <c r="DY123" s="993"/>
      <c r="DZ123" s="994"/>
    </row>
    <row r="124" spans="1:130" s="226" customFormat="1" ht="26.25" customHeight="1" thickBot="1" x14ac:dyDescent="0.2">
      <c r="A124" s="1087"/>
      <c r="B124" s="979"/>
      <c r="C124" s="952" t="s">
        <v>462</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88" t="s">
        <v>137</v>
      </c>
      <c r="AB124" s="989"/>
      <c r="AC124" s="989"/>
      <c r="AD124" s="989"/>
      <c r="AE124" s="990"/>
      <c r="AF124" s="991" t="s">
        <v>137</v>
      </c>
      <c r="AG124" s="989"/>
      <c r="AH124" s="989"/>
      <c r="AI124" s="989"/>
      <c r="AJ124" s="990"/>
      <c r="AK124" s="991" t="s">
        <v>137</v>
      </c>
      <c r="AL124" s="989"/>
      <c r="AM124" s="989"/>
      <c r="AN124" s="989"/>
      <c r="AO124" s="990"/>
      <c r="AP124" s="992" t="s">
        <v>137</v>
      </c>
      <c r="AQ124" s="993"/>
      <c r="AR124" s="993"/>
      <c r="AS124" s="993"/>
      <c r="AT124" s="994"/>
      <c r="AU124" s="1089" t="s">
        <v>475</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38.299999999999997</v>
      </c>
      <c r="BR124" s="1057"/>
      <c r="BS124" s="1057"/>
      <c r="BT124" s="1057"/>
      <c r="BU124" s="1057"/>
      <c r="BV124" s="1057">
        <v>32.799999999999997</v>
      </c>
      <c r="BW124" s="1057"/>
      <c r="BX124" s="1057"/>
      <c r="BY124" s="1057"/>
      <c r="BZ124" s="1057"/>
      <c r="CA124" s="1057">
        <v>22.8</v>
      </c>
      <c r="CB124" s="1057"/>
      <c r="CC124" s="1057"/>
      <c r="CD124" s="1057"/>
      <c r="CE124" s="1057"/>
      <c r="CF124" s="1058"/>
      <c r="CG124" s="1059"/>
      <c r="CH124" s="1059"/>
      <c r="CI124" s="1059"/>
      <c r="CJ124" s="1060"/>
      <c r="CK124" s="1042"/>
      <c r="CL124" s="1042"/>
      <c r="CM124" s="1042"/>
      <c r="CN124" s="1042"/>
      <c r="CO124" s="1043"/>
      <c r="CP124" s="1049" t="s">
        <v>476</v>
      </c>
      <c r="CQ124" s="1050"/>
      <c r="CR124" s="1050"/>
      <c r="CS124" s="1050"/>
      <c r="CT124" s="1050"/>
      <c r="CU124" s="1050"/>
      <c r="CV124" s="1050"/>
      <c r="CW124" s="1050"/>
      <c r="CX124" s="1050"/>
      <c r="CY124" s="1050"/>
      <c r="CZ124" s="1050"/>
      <c r="DA124" s="1050"/>
      <c r="DB124" s="1050"/>
      <c r="DC124" s="1050"/>
      <c r="DD124" s="1050"/>
      <c r="DE124" s="1050"/>
      <c r="DF124" s="1051"/>
      <c r="DG124" s="1034" t="s">
        <v>137</v>
      </c>
      <c r="DH124" s="1016"/>
      <c r="DI124" s="1016"/>
      <c r="DJ124" s="1016"/>
      <c r="DK124" s="1017"/>
      <c r="DL124" s="1015" t="s">
        <v>137</v>
      </c>
      <c r="DM124" s="1016"/>
      <c r="DN124" s="1016"/>
      <c r="DO124" s="1016"/>
      <c r="DP124" s="1017"/>
      <c r="DQ124" s="1015" t="s">
        <v>137</v>
      </c>
      <c r="DR124" s="1016"/>
      <c r="DS124" s="1016"/>
      <c r="DT124" s="1016"/>
      <c r="DU124" s="1017"/>
      <c r="DV124" s="1018" t="s">
        <v>137</v>
      </c>
      <c r="DW124" s="1019"/>
      <c r="DX124" s="1019"/>
      <c r="DY124" s="1019"/>
      <c r="DZ124" s="1020"/>
    </row>
    <row r="125" spans="1:130" s="226" customFormat="1" ht="26.25" customHeight="1" x14ac:dyDescent="0.15">
      <c r="A125" s="1087"/>
      <c r="B125" s="979"/>
      <c r="C125" s="952" t="s">
        <v>464</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88" t="s">
        <v>137</v>
      </c>
      <c r="AB125" s="989"/>
      <c r="AC125" s="989"/>
      <c r="AD125" s="989"/>
      <c r="AE125" s="990"/>
      <c r="AF125" s="991" t="s">
        <v>137</v>
      </c>
      <c r="AG125" s="989"/>
      <c r="AH125" s="989"/>
      <c r="AI125" s="989"/>
      <c r="AJ125" s="990"/>
      <c r="AK125" s="991" t="s">
        <v>137</v>
      </c>
      <c r="AL125" s="989"/>
      <c r="AM125" s="989"/>
      <c r="AN125" s="989"/>
      <c r="AO125" s="990"/>
      <c r="AP125" s="992" t="s">
        <v>137</v>
      </c>
      <c r="AQ125" s="993"/>
      <c r="AR125" s="993"/>
      <c r="AS125" s="993"/>
      <c r="AT125" s="99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2" t="s">
        <v>477</v>
      </c>
      <c r="CL125" s="1037"/>
      <c r="CM125" s="1037"/>
      <c r="CN125" s="1037"/>
      <c r="CO125" s="1038"/>
      <c r="CP125" s="959" t="s">
        <v>478</v>
      </c>
      <c r="CQ125" s="927"/>
      <c r="CR125" s="927"/>
      <c r="CS125" s="927"/>
      <c r="CT125" s="927"/>
      <c r="CU125" s="927"/>
      <c r="CV125" s="927"/>
      <c r="CW125" s="927"/>
      <c r="CX125" s="927"/>
      <c r="CY125" s="927"/>
      <c r="CZ125" s="927"/>
      <c r="DA125" s="927"/>
      <c r="DB125" s="927"/>
      <c r="DC125" s="927"/>
      <c r="DD125" s="927"/>
      <c r="DE125" s="927"/>
      <c r="DF125" s="928"/>
      <c r="DG125" s="960" t="s">
        <v>137</v>
      </c>
      <c r="DH125" s="961"/>
      <c r="DI125" s="961"/>
      <c r="DJ125" s="961"/>
      <c r="DK125" s="961"/>
      <c r="DL125" s="961" t="s">
        <v>137</v>
      </c>
      <c r="DM125" s="961"/>
      <c r="DN125" s="961"/>
      <c r="DO125" s="961"/>
      <c r="DP125" s="961"/>
      <c r="DQ125" s="961" t="s">
        <v>137</v>
      </c>
      <c r="DR125" s="961"/>
      <c r="DS125" s="961"/>
      <c r="DT125" s="961"/>
      <c r="DU125" s="961"/>
      <c r="DV125" s="962" t="s">
        <v>137</v>
      </c>
      <c r="DW125" s="962"/>
      <c r="DX125" s="962"/>
      <c r="DY125" s="962"/>
      <c r="DZ125" s="963"/>
    </row>
    <row r="126" spans="1:130" s="226" customFormat="1" ht="26.25" customHeight="1" thickBot="1" x14ac:dyDescent="0.2">
      <c r="A126" s="1087"/>
      <c r="B126" s="979"/>
      <c r="C126" s="952" t="s">
        <v>466</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88" t="s">
        <v>137</v>
      </c>
      <c r="AB126" s="989"/>
      <c r="AC126" s="989"/>
      <c r="AD126" s="989"/>
      <c r="AE126" s="990"/>
      <c r="AF126" s="991" t="s">
        <v>137</v>
      </c>
      <c r="AG126" s="989"/>
      <c r="AH126" s="989"/>
      <c r="AI126" s="989"/>
      <c r="AJ126" s="990"/>
      <c r="AK126" s="991" t="s">
        <v>137</v>
      </c>
      <c r="AL126" s="989"/>
      <c r="AM126" s="989"/>
      <c r="AN126" s="989"/>
      <c r="AO126" s="990"/>
      <c r="AP126" s="992" t="s">
        <v>137</v>
      </c>
      <c r="AQ126" s="993"/>
      <c r="AR126" s="993"/>
      <c r="AS126" s="993"/>
      <c r="AT126" s="99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3"/>
      <c r="CL126" s="1040"/>
      <c r="CM126" s="1040"/>
      <c r="CN126" s="1040"/>
      <c r="CO126" s="1041"/>
      <c r="CP126" s="952" t="s">
        <v>479</v>
      </c>
      <c r="CQ126" s="953"/>
      <c r="CR126" s="953"/>
      <c r="CS126" s="953"/>
      <c r="CT126" s="953"/>
      <c r="CU126" s="953"/>
      <c r="CV126" s="953"/>
      <c r="CW126" s="953"/>
      <c r="CX126" s="953"/>
      <c r="CY126" s="953"/>
      <c r="CZ126" s="953"/>
      <c r="DA126" s="953"/>
      <c r="DB126" s="953"/>
      <c r="DC126" s="953"/>
      <c r="DD126" s="953"/>
      <c r="DE126" s="953"/>
      <c r="DF126" s="954"/>
      <c r="DG126" s="955" t="s">
        <v>137</v>
      </c>
      <c r="DH126" s="956"/>
      <c r="DI126" s="956"/>
      <c r="DJ126" s="956"/>
      <c r="DK126" s="956"/>
      <c r="DL126" s="956" t="s">
        <v>137</v>
      </c>
      <c r="DM126" s="956"/>
      <c r="DN126" s="956"/>
      <c r="DO126" s="956"/>
      <c r="DP126" s="956"/>
      <c r="DQ126" s="956" t="s">
        <v>137</v>
      </c>
      <c r="DR126" s="956"/>
      <c r="DS126" s="956"/>
      <c r="DT126" s="956"/>
      <c r="DU126" s="956"/>
      <c r="DV126" s="957" t="s">
        <v>137</v>
      </c>
      <c r="DW126" s="957"/>
      <c r="DX126" s="957"/>
      <c r="DY126" s="957"/>
      <c r="DZ126" s="958"/>
    </row>
    <row r="127" spans="1:130" s="226" customFormat="1" ht="26.25" customHeight="1" x14ac:dyDescent="0.15">
      <c r="A127" s="1088"/>
      <c r="B127" s="981"/>
      <c r="C127" s="1003" t="s">
        <v>480</v>
      </c>
      <c r="D127" s="995"/>
      <c r="E127" s="995"/>
      <c r="F127" s="995"/>
      <c r="G127" s="995"/>
      <c r="H127" s="995"/>
      <c r="I127" s="995"/>
      <c r="J127" s="995"/>
      <c r="K127" s="995"/>
      <c r="L127" s="995"/>
      <c r="M127" s="995"/>
      <c r="N127" s="995"/>
      <c r="O127" s="995"/>
      <c r="P127" s="995"/>
      <c r="Q127" s="995"/>
      <c r="R127" s="995"/>
      <c r="S127" s="995"/>
      <c r="T127" s="995"/>
      <c r="U127" s="995"/>
      <c r="V127" s="995"/>
      <c r="W127" s="995"/>
      <c r="X127" s="995"/>
      <c r="Y127" s="995"/>
      <c r="Z127" s="996"/>
      <c r="AA127" s="988">
        <v>11264</v>
      </c>
      <c r="AB127" s="989"/>
      <c r="AC127" s="989"/>
      <c r="AD127" s="989"/>
      <c r="AE127" s="990"/>
      <c r="AF127" s="991">
        <v>9790</v>
      </c>
      <c r="AG127" s="989"/>
      <c r="AH127" s="989"/>
      <c r="AI127" s="989"/>
      <c r="AJ127" s="990"/>
      <c r="AK127" s="991">
        <v>11372</v>
      </c>
      <c r="AL127" s="989"/>
      <c r="AM127" s="989"/>
      <c r="AN127" s="989"/>
      <c r="AO127" s="990"/>
      <c r="AP127" s="992">
        <v>0.1</v>
      </c>
      <c r="AQ127" s="993"/>
      <c r="AR127" s="993"/>
      <c r="AS127" s="993"/>
      <c r="AT127" s="994"/>
      <c r="AU127" s="228"/>
      <c r="AV127" s="228"/>
      <c r="AW127" s="228"/>
      <c r="AX127" s="1061" t="s">
        <v>481</v>
      </c>
      <c r="AY127" s="1062"/>
      <c r="AZ127" s="1062"/>
      <c r="BA127" s="1062"/>
      <c r="BB127" s="1062"/>
      <c r="BC127" s="1062"/>
      <c r="BD127" s="1062"/>
      <c r="BE127" s="1063"/>
      <c r="BF127" s="1064" t="s">
        <v>482</v>
      </c>
      <c r="BG127" s="1062"/>
      <c r="BH127" s="1062"/>
      <c r="BI127" s="1062"/>
      <c r="BJ127" s="1062"/>
      <c r="BK127" s="1062"/>
      <c r="BL127" s="1063"/>
      <c r="BM127" s="1064" t="s">
        <v>483</v>
      </c>
      <c r="BN127" s="1062"/>
      <c r="BO127" s="1062"/>
      <c r="BP127" s="1062"/>
      <c r="BQ127" s="1062"/>
      <c r="BR127" s="1062"/>
      <c r="BS127" s="1063"/>
      <c r="BT127" s="1064" t="s">
        <v>484</v>
      </c>
      <c r="BU127" s="1062"/>
      <c r="BV127" s="1062"/>
      <c r="BW127" s="1062"/>
      <c r="BX127" s="1062"/>
      <c r="BY127" s="1062"/>
      <c r="BZ127" s="1085"/>
      <c r="CA127" s="228"/>
      <c r="CB127" s="228"/>
      <c r="CC127" s="228"/>
      <c r="CD127" s="251"/>
      <c r="CE127" s="251"/>
      <c r="CF127" s="251"/>
      <c r="CG127" s="228"/>
      <c r="CH127" s="228"/>
      <c r="CI127" s="228"/>
      <c r="CJ127" s="250"/>
      <c r="CK127" s="1053"/>
      <c r="CL127" s="1040"/>
      <c r="CM127" s="1040"/>
      <c r="CN127" s="1040"/>
      <c r="CO127" s="1041"/>
      <c r="CP127" s="952" t="s">
        <v>485</v>
      </c>
      <c r="CQ127" s="953"/>
      <c r="CR127" s="953"/>
      <c r="CS127" s="953"/>
      <c r="CT127" s="953"/>
      <c r="CU127" s="953"/>
      <c r="CV127" s="953"/>
      <c r="CW127" s="953"/>
      <c r="CX127" s="953"/>
      <c r="CY127" s="953"/>
      <c r="CZ127" s="953"/>
      <c r="DA127" s="953"/>
      <c r="DB127" s="953"/>
      <c r="DC127" s="953"/>
      <c r="DD127" s="953"/>
      <c r="DE127" s="953"/>
      <c r="DF127" s="954"/>
      <c r="DG127" s="955" t="s">
        <v>137</v>
      </c>
      <c r="DH127" s="956"/>
      <c r="DI127" s="956"/>
      <c r="DJ127" s="956"/>
      <c r="DK127" s="956"/>
      <c r="DL127" s="956" t="s">
        <v>137</v>
      </c>
      <c r="DM127" s="956"/>
      <c r="DN127" s="956"/>
      <c r="DO127" s="956"/>
      <c r="DP127" s="956"/>
      <c r="DQ127" s="956" t="s">
        <v>137</v>
      </c>
      <c r="DR127" s="956"/>
      <c r="DS127" s="956"/>
      <c r="DT127" s="956"/>
      <c r="DU127" s="956"/>
      <c r="DV127" s="957" t="s">
        <v>137</v>
      </c>
      <c r="DW127" s="957"/>
      <c r="DX127" s="957"/>
      <c r="DY127" s="957"/>
      <c r="DZ127" s="958"/>
    </row>
    <row r="128" spans="1:130" s="226" customFormat="1" ht="26.25" customHeight="1" thickBot="1" x14ac:dyDescent="0.2">
      <c r="A128" s="1071" t="s">
        <v>486</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487</v>
      </c>
      <c r="X128" s="1073"/>
      <c r="Y128" s="1073"/>
      <c r="Z128" s="1074"/>
      <c r="AA128" s="1075">
        <v>77934</v>
      </c>
      <c r="AB128" s="1076"/>
      <c r="AC128" s="1076"/>
      <c r="AD128" s="1076"/>
      <c r="AE128" s="1077"/>
      <c r="AF128" s="1078">
        <v>88394</v>
      </c>
      <c r="AG128" s="1076"/>
      <c r="AH128" s="1076"/>
      <c r="AI128" s="1076"/>
      <c r="AJ128" s="1077"/>
      <c r="AK128" s="1078">
        <v>91300</v>
      </c>
      <c r="AL128" s="1076"/>
      <c r="AM128" s="1076"/>
      <c r="AN128" s="1076"/>
      <c r="AO128" s="1077"/>
      <c r="AP128" s="1079"/>
      <c r="AQ128" s="1080"/>
      <c r="AR128" s="1080"/>
      <c r="AS128" s="1080"/>
      <c r="AT128" s="1081"/>
      <c r="AU128" s="228"/>
      <c r="AV128" s="228"/>
      <c r="AW128" s="228"/>
      <c r="AX128" s="926" t="s">
        <v>488</v>
      </c>
      <c r="AY128" s="927"/>
      <c r="AZ128" s="927"/>
      <c r="BA128" s="927"/>
      <c r="BB128" s="927"/>
      <c r="BC128" s="927"/>
      <c r="BD128" s="927"/>
      <c r="BE128" s="928"/>
      <c r="BF128" s="1082" t="s">
        <v>137</v>
      </c>
      <c r="BG128" s="1083"/>
      <c r="BH128" s="1083"/>
      <c r="BI128" s="1083"/>
      <c r="BJ128" s="1083"/>
      <c r="BK128" s="1083"/>
      <c r="BL128" s="1084"/>
      <c r="BM128" s="1082">
        <v>12.96</v>
      </c>
      <c r="BN128" s="1083"/>
      <c r="BO128" s="1083"/>
      <c r="BP128" s="1083"/>
      <c r="BQ128" s="1083"/>
      <c r="BR128" s="1083"/>
      <c r="BS128" s="1084"/>
      <c r="BT128" s="1082">
        <v>20</v>
      </c>
      <c r="BU128" s="1083"/>
      <c r="BV128" s="1083"/>
      <c r="BW128" s="1083"/>
      <c r="BX128" s="1083"/>
      <c r="BY128" s="1083"/>
      <c r="BZ128" s="1106"/>
      <c r="CA128" s="251"/>
      <c r="CB128" s="251"/>
      <c r="CC128" s="251"/>
      <c r="CD128" s="251"/>
      <c r="CE128" s="251"/>
      <c r="CF128" s="251"/>
      <c r="CG128" s="228"/>
      <c r="CH128" s="228"/>
      <c r="CI128" s="228"/>
      <c r="CJ128" s="250"/>
      <c r="CK128" s="1054"/>
      <c r="CL128" s="1055"/>
      <c r="CM128" s="1055"/>
      <c r="CN128" s="1055"/>
      <c r="CO128" s="1056"/>
      <c r="CP128" s="1065" t="s">
        <v>489</v>
      </c>
      <c r="CQ128" s="756"/>
      <c r="CR128" s="756"/>
      <c r="CS128" s="756"/>
      <c r="CT128" s="756"/>
      <c r="CU128" s="756"/>
      <c r="CV128" s="756"/>
      <c r="CW128" s="756"/>
      <c r="CX128" s="756"/>
      <c r="CY128" s="756"/>
      <c r="CZ128" s="756"/>
      <c r="DA128" s="756"/>
      <c r="DB128" s="756"/>
      <c r="DC128" s="756"/>
      <c r="DD128" s="756"/>
      <c r="DE128" s="756"/>
      <c r="DF128" s="1066"/>
      <c r="DG128" s="1067" t="s">
        <v>137</v>
      </c>
      <c r="DH128" s="1068"/>
      <c r="DI128" s="1068"/>
      <c r="DJ128" s="1068"/>
      <c r="DK128" s="1068"/>
      <c r="DL128" s="1068" t="s">
        <v>137</v>
      </c>
      <c r="DM128" s="1068"/>
      <c r="DN128" s="1068"/>
      <c r="DO128" s="1068"/>
      <c r="DP128" s="1068"/>
      <c r="DQ128" s="1068" t="s">
        <v>137</v>
      </c>
      <c r="DR128" s="1068"/>
      <c r="DS128" s="1068"/>
      <c r="DT128" s="1068"/>
      <c r="DU128" s="1068"/>
      <c r="DV128" s="1069" t="s">
        <v>137</v>
      </c>
      <c r="DW128" s="1069"/>
      <c r="DX128" s="1069"/>
      <c r="DY128" s="1069"/>
      <c r="DZ128" s="1070"/>
    </row>
    <row r="129" spans="1:131" s="226" customFormat="1" ht="26.25" customHeight="1" x14ac:dyDescent="0.15">
      <c r="A129" s="964" t="s">
        <v>106</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0" t="s">
        <v>490</v>
      </c>
      <c r="X129" s="1101"/>
      <c r="Y129" s="1101"/>
      <c r="Z129" s="1102"/>
      <c r="AA129" s="988">
        <v>12104245</v>
      </c>
      <c r="AB129" s="989"/>
      <c r="AC129" s="989"/>
      <c r="AD129" s="989"/>
      <c r="AE129" s="990"/>
      <c r="AF129" s="991">
        <v>12498667</v>
      </c>
      <c r="AG129" s="989"/>
      <c r="AH129" s="989"/>
      <c r="AI129" s="989"/>
      <c r="AJ129" s="990"/>
      <c r="AK129" s="991">
        <v>12931064</v>
      </c>
      <c r="AL129" s="989"/>
      <c r="AM129" s="989"/>
      <c r="AN129" s="989"/>
      <c r="AO129" s="990"/>
      <c r="AP129" s="1103"/>
      <c r="AQ129" s="1104"/>
      <c r="AR129" s="1104"/>
      <c r="AS129" s="1104"/>
      <c r="AT129" s="1105"/>
      <c r="AU129" s="229"/>
      <c r="AV129" s="229"/>
      <c r="AW129" s="229"/>
      <c r="AX129" s="1095" t="s">
        <v>491</v>
      </c>
      <c r="AY129" s="953"/>
      <c r="AZ129" s="953"/>
      <c r="BA129" s="953"/>
      <c r="BB129" s="953"/>
      <c r="BC129" s="953"/>
      <c r="BD129" s="953"/>
      <c r="BE129" s="954"/>
      <c r="BF129" s="1096" t="s">
        <v>137</v>
      </c>
      <c r="BG129" s="1097"/>
      <c r="BH129" s="1097"/>
      <c r="BI129" s="1097"/>
      <c r="BJ129" s="1097"/>
      <c r="BK129" s="1097"/>
      <c r="BL129" s="1098"/>
      <c r="BM129" s="1096">
        <v>17.96</v>
      </c>
      <c r="BN129" s="1097"/>
      <c r="BO129" s="1097"/>
      <c r="BP129" s="1097"/>
      <c r="BQ129" s="1097"/>
      <c r="BR129" s="1097"/>
      <c r="BS129" s="1098"/>
      <c r="BT129" s="1096">
        <v>30</v>
      </c>
      <c r="BU129" s="1097"/>
      <c r="BV129" s="1097"/>
      <c r="BW129" s="1097"/>
      <c r="BX129" s="1097"/>
      <c r="BY129" s="1097"/>
      <c r="BZ129" s="109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4" t="s">
        <v>492</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0" t="s">
        <v>493</v>
      </c>
      <c r="X130" s="1101"/>
      <c r="Y130" s="1101"/>
      <c r="Z130" s="1102"/>
      <c r="AA130" s="988">
        <v>2445058</v>
      </c>
      <c r="AB130" s="989"/>
      <c r="AC130" s="989"/>
      <c r="AD130" s="989"/>
      <c r="AE130" s="990"/>
      <c r="AF130" s="991">
        <v>2502976</v>
      </c>
      <c r="AG130" s="989"/>
      <c r="AH130" s="989"/>
      <c r="AI130" s="989"/>
      <c r="AJ130" s="990"/>
      <c r="AK130" s="991">
        <v>2507677</v>
      </c>
      <c r="AL130" s="989"/>
      <c r="AM130" s="989"/>
      <c r="AN130" s="989"/>
      <c r="AO130" s="990"/>
      <c r="AP130" s="1103"/>
      <c r="AQ130" s="1104"/>
      <c r="AR130" s="1104"/>
      <c r="AS130" s="1104"/>
      <c r="AT130" s="1105"/>
      <c r="AU130" s="229"/>
      <c r="AV130" s="229"/>
      <c r="AW130" s="229"/>
      <c r="AX130" s="1095" t="s">
        <v>494</v>
      </c>
      <c r="AY130" s="953"/>
      <c r="AZ130" s="953"/>
      <c r="BA130" s="953"/>
      <c r="BB130" s="953"/>
      <c r="BC130" s="953"/>
      <c r="BD130" s="953"/>
      <c r="BE130" s="954"/>
      <c r="BF130" s="1131">
        <v>6.6</v>
      </c>
      <c r="BG130" s="1132"/>
      <c r="BH130" s="1132"/>
      <c r="BI130" s="1132"/>
      <c r="BJ130" s="1132"/>
      <c r="BK130" s="1132"/>
      <c r="BL130" s="1133"/>
      <c r="BM130" s="1131">
        <v>25</v>
      </c>
      <c r="BN130" s="1132"/>
      <c r="BO130" s="1132"/>
      <c r="BP130" s="1132"/>
      <c r="BQ130" s="1132"/>
      <c r="BR130" s="1132"/>
      <c r="BS130" s="1133"/>
      <c r="BT130" s="1131">
        <v>35</v>
      </c>
      <c r="BU130" s="1132"/>
      <c r="BV130" s="1132"/>
      <c r="BW130" s="1132"/>
      <c r="BX130" s="1132"/>
      <c r="BY130" s="1132"/>
      <c r="BZ130" s="113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5"/>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c r="V131" s="1136"/>
      <c r="W131" s="1137" t="s">
        <v>495</v>
      </c>
      <c r="X131" s="1138"/>
      <c r="Y131" s="1138"/>
      <c r="Z131" s="1139"/>
      <c r="AA131" s="1034">
        <v>9659187</v>
      </c>
      <c r="AB131" s="1016"/>
      <c r="AC131" s="1016"/>
      <c r="AD131" s="1016"/>
      <c r="AE131" s="1017"/>
      <c r="AF131" s="1015">
        <v>9995691</v>
      </c>
      <c r="AG131" s="1016"/>
      <c r="AH131" s="1016"/>
      <c r="AI131" s="1016"/>
      <c r="AJ131" s="1017"/>
      <c r="AK131" s="1015">
        <v>10423387</v>
      </c>
      <c r="AL131" s="1016"/>
      <c r="AM131" s="1016"/>
      <c r="AN131" s="1016"/>
      <c r="AO131" s="1017"/>
      <c r="AP131" s="1140"/>
      <c r="AQ131" s="1141"/>
      <c r="AR131" s="1141"/>
      <c r="AS131" s="1141"/>
      <c r="AT131" s="1142"/>
      <c r="AU131" s="229"/>
      <c r="AV131" s="229"/>
      <c r="AW131" s="229"/>
      <c r="AX131" s="1113" t="s">
        <v>496</v>
      </c>
      <c r="AY131" s="756"/>
      <c r="AZ131" s="756"/>
      <c r="BA131" s="756"/>
      <c r="BB131" s="756"/>
      <c r="BC131" s="756"/>
      <c r="BD131" s="756"/>
      <c r="BE131" s="1066"/>
      <c r="BF131" s="1114">
        <v>22.8</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0" t="s">
        <v>497</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498</v>
      </c>
      <c r="W132" s="1124"/>
      <c r="X132" s="1124"/>
      <c r="Y132" s="1124"/>
      <c r="Z132" s="1125"/>
      <c r="AA132" s="1126">
        <v>7.598103236</v>
      </c>
      <c r="AB132" s="1127"/>
      <c r="AC132" s="1127"/>
      <c r="AD132" s="1127"/>
      <c r="AE132" s="1128"/>
      <c r="AF132" s="1129">
        <v>5.9849889320000003</v>
      </c>
      <c r="AG132" s="1127"/>
      <c r="AH132" s="1127"/>
      <c r="AI132" s="1127"/>
      <c r="AJ132" s="1128"/>
      <c r="AK132" s="1129">
        <v>6.3515055140000003</v>
      </c>
      <c r="AL132" s="1127"/>
      <c r="AM132" s="1127"/>
      <c r="AN132" s="1127"/>
      <c r="AO132" s="1128"/>
      <c r="AP132" s="1031"/>
      <c r="AQ132" s="1032"/>
      <c r="AR132" s="1032"/>
      <c r="AS132" s="1032"/>
      <c r="AT132" s="113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499</v>
      </c>
      <c r="W133" s="1107"/>
      <c r="X133" s="1107"/>
      <c r="Y133" s="1107"/>
      <c r="Z133" s="1108"/>
      <c r="AA133" s="1109">
        <v>6.4</v>
      </c>
      <c r="AB133" s="1110"/>
      <c r="AC133" s="1110"/>
      <c r="AD133" s="1110"/>
      <c r="AE133" s="1111"/>
      <c r="AF133" s="1109">
        <v>6.7</v>
      </c>
      <c r="AG133" s="1110"/>
      <c r="AH133" s="1110"/>
      <c r="AI133" s="1110"/>
      <c r="AJ133" s="1111"/>
      <c r="AK133" s="1109">
        <v>6.6</v>
      </c>
      <c r="AL133" s="1110"/>
      <c r="AM133" s="1110"/>
      <c r="AN133" s="1110"/>
      <c r="AO133" s="1111"/>
      <c r="AP133" s="1058"/>
      <c r="AQ133" s="1059"/>
      <c r="AR133" s="1059"/>
      <c r="AS133" s="1059"/>
      <c r="AT133" s="111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wFPNGcZDfgMyzAQ8dNYWNCVjMRcyRrf6kTPKewb0h/5FIXt6XlgTq9QvXENsHrV7awZp+KwjNDfbKPDqzghkXg==" saltValue="EE/yJgUxDzwZB28B/OVV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6:120" x14ac:dyDescent="0.15">
      <c r="DP17" s="255"/>
    </row>
    <row r="18" spans="6:120" x14ac:dyDescent="0.15"/>
    <row r="19" spans="6:120" x14ac:dyDescent="0.15"/>
    <row r="20" spans="6:120" x14ac:dyDescent="0.15">
      <c r="DO20" s="255"/>
      <c r="DP20" s="255"/>
    </row>
    <row r="21" spans="6:120" x14ac:dyDescent="0.15">
      <c r="DP21" s="255"/>
    </row>
    <row r="22" spans="6:120" x14ac:dyDescent="0.15"/>
    <row r="23" spans="6:120" x14ac:dyDescent="0.15">
      <c r="DO23" s="255"/>
      <c r="DP23" s="255"/>
    </row>
    <row r="24" spans="6:120" x14ac:dyDescent="0.15">
      <c r="DP24" s="255"/>
    </row>
    <row r="25" spans="6:120" x14ac:dyDescent="0.15">
      <c r="DP25" s="255"/>
    </row>
    <row r="26" spans="6:120" x14ac:dyDescent="0.15">
      <c r="DO26" s="255"/>
      <c r="DP26" s="255"/>
    </row>
    <row r="27" spans="6:120" x14ac:dyDescent="0.15"/>
    <row r="28" spans="6:120" x14ac:dyDescent="0.15">
      <c r="DO28" s="255"/>
      <c r="DP28" s="255"/>
    </row>
    <row r="29" spans="6:120" x14ac:dyDescent="0.15">
      <c r="F29" s="367"/>
      <c r="DP29" s="255"/>
    </row>
    <row r="30" spans="6:120" x14ac:dyDescent="0.15"/>
    <row r="31" spans="6:120" x14ac:dyDescent="0.15">
      <c r="DO31" s="255"/>
      <c r="DP31" s="255"/>
    </row>
    <row r="32" spans="6: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lXe1E4STR/TF/xJi6unDA159wVZQG50nuelUclzikoEpcVNbUZOWf9chl0XhjCV7/JOpUmhz8vW2aGgjMuB5A==" saltValue="NHVWfFT44ottIubXnmnK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4" t="s">
        <v>503</v>
      </c>
      <c r="AP7" s="268"/>
      <c r="AQ7" s="269" t="s">
        <v>504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5"/>
      <c r="AP8" s="274" t="s">
        <v>505</v>
      </c>
      <c r="AQ8" s="275" t="s">
        <v>506</v>
      </c>
      <c r="AR8" s="276" t="s">
        <v>507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6" t="s">
        <v>508</v>
      </c>
      <c r="AL9" s="1147"/>
      <c r="AM9" s="1147"/>
      <c r="AN9" s="1148"/>
      <c r="AO9" s="277">
        <v>3937627</v>
      </c>
      <c r="AP9" s="277">
        <v>154453</v>
      </c>
      <c r="AQ9" s="278">
        <v>104625</v>
      </c>
      <c r="AR9" s="279">
        <v>47.6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6" t="s">
        <v>509</v>
      </c>
      <c r="AL10" s="1147"/>
      <c r="AM10" s="1147"/>
      <c r="AN10" s="1148"/>
      <c r="AO10" s="280">
        <v>23039</v>
      </c>
      <c r="AP10" s="280">
        <v>904</v>
      </c>
      <c r="AQ10" s="281">
        <v>9752</v>
      </c>
      <c r="AR10" s="282">
        <v>-90.7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6" t="s">
        <v>510</v>
      </c>
      <c r="AL11" s="1147"/>
      <c r="AM11" s="1147"/>
      <c r="AN11" s="1148"/>
      <c r="AO11" s="280">
        <v>650</v>
      </c>
      <c r="AP11" s="280">
        <v>25</v>
      </c>
      <c r="AQ11" s="281">
        <v>1608</v>
      </c>
      <c r="AR11" s="282">
        <v>-98.4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6" t="s">
        <v>511</v>
      </c>
      <c r="AL12" s="1147"/>
      <c r="AM12" s="1147"/>
      <c r="AN12" s="1148"/>
      <c r="AO12" s="280" t="s">
        <v>512</v>
      </c>
      <c r="AP12" s="280" t="s">
        <v>512</v>
      </c>
      <c r="AQ12" s="281">
        <v>4</v>
      </c>
      <c r="AR12" s="282" t="s">
        <v>512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6" t="s">
        <v>513</v>
      </c>
      <c r="AL13" s="1147"/>
      <c r="AM13" s="1147"/>
      <c r="AN13" s="1148"/>
      <c r="AO13" s="280">
        <v>101196</v>
      </c>
      <c r="AP13" s="280">
        <v>3969</v>
      </c>
      <c r="AQ13" s="281">
        <v>4175</v>
      </c>
      <c r="AR13" s="282">
        <v>-4.9000000000000004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6" t="s">
        <v>514</v>
      </c>
      <c r="AL14" s="1147"/>
      <c r="AM14" s="1147"/>
      <c r="AN14" s="1148"/>
      <c r="AO14" s="280">
        <v>14935</v>
      </c>
      <c r="AP14" s="280">
        <v>586</v>
      </c>
      <c r="AQ14" s="281">
        <v>2340</v>
      </c>
      <c r="AR14" s="282">
        <v>-75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9" t="s">
        <v>515</v>
      </c>
      <c r="AL15" s="1150"/>
      <c r="AM15" s="1150"/>
      <c r="AN15" s="1151"/>
      <c r="AO15" s="280">
        <v>-118399</v>
      </c>
      <c r="AP15" s="280">
        <v>-4644</v>
      </c>
      <c r="AQ15" s="281">
        <v>-8060</v>
      </c>
      <c r="AR15" s="282">
        <v>-42.4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9" t="s">
        <v>189</v>
      </c>
      <c r="AL16" s="1150"/>
      <c r="AM16" s="1150"/>
      <c r="AN16" s="1151"/>
      <c r="AO16" s="280">
        <v>3959048</v>
      </c>
      <c r="AP16" s="280">
        <v>155293</v>
      </c>
      <c r="AQ16" s="281">
        <v>114444</v>
      </c>
      <c r="AR16" s="282">
        <v>35.700000000000003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2" t="s">
        <v>520</v>
      </c>
      <c r="AL21" s="1153"/>
      <c r="AM21" s="1153"/>
      <c r="AN21" s="1154"/>
      <c r="AO21" s="293">
        <v>14.83</v>
      </c>
      <c r="AP21" s="294">
        <v>10.6</v>
      </c>
      <c r="AQ21" s="295">
        <v>4.2300000000000004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2" t="s">
        <v>521</v>
      </c>
      <c r="AL22" s="1153"/>
      <c r="AM22" s="1153"/>
      <c r="AN22" s="1154"/>
      <c r="AO22" s="298">
        <v>96.2</v>
      </c>
      <c r="AP22" s="299">
        <v>97.5</v>
      </c>
      <c r="AQ22" s="300">
        <v>-1.3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3" t="s">
        <v>522</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263"/>
    </row>
    <row r="27" spans="1:46" x14ac:dyDescent="0.15">
      <c r="A27" s="305"/>
      <c r="AO27" s="258"/>
      <c r="AP27" s="258"/>
      <c r="AQ27" s="258"/>
      <c r="AR27" s="258"/>
      <c r="AS27" s="258"/>
      <c r="AT27" s="258"/>
    </row>
    <row r="28" spans="1:46" ht="17.25" x14ac:dyDescent="0.15">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4" t="s">
        <v>503</v>
      </c>
      <c r="AP30" s="268"/>
      <c r="AQ30" s="269" t="s">
        <v>504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5"/>
      <c r="AP31" s="274" t="s">
        <v>505</v>
      </c>
      <c r="AQ31" s="275" t="s">
        <v>506</v>
      </c>
      <c r="AR31" s="276" t="s">
        <v>507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0" t="s">
        <v>525</v>
      </c>
      <c r="AL32" s="1161"/>
      <c r="AM32" s="1161"/>
      <c r="AN32" s="1162"/>
      <c r="AO32" s="308">
        <v>2914961</v>
      </c>
      <c r="AP32" s="308">
        <v>114339</v>
      </c>
      <c r="AQ32" s="309">
        <v>72468</v>
      </c>
      <c r="AR32" s="310">
        <v>57.8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0" t="s">
        <v>526</v>
      </c>
      <c r="AL33" s="1161"/>
      <c r="AM33" s="1161"/>
      <c r="AN33" s="1162"/>
      <c r="AO33" s="308" t="s">
        <v>512</v>
      </c>
      <c r="AP33" s="308" t="s">
        <v>512</v>
      </c>
      <c r="AQ33" s="309" t="s">
        <v>512</v>
      </c>
      <c r="AR33" s="310" t="s">
        <v>512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0" t="s">
        <v>527</v>
      </c>
      <c r="AL34" s="1161"/>
      <c r="AM34" s="1161"/>
      <c r="AN34" s="1162"/>
      <c r="AO34" s="308" t="s">
        <v>512</v>
      </c>
      <c r="AP34" s="308" t="s">
        <v>512</v>
      </c>
      <c r="AQ34" s="309">
        <v>1</v>
      </c>
      <c r="AR34" s="310" t="s">
        <v>512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0" t="s">
        <v>528</v>
      </c>
      <c r="AL35" s="1161"/>
      <c r="AM35" s="1161"/>
      <c r="AN35" s="1162"/>
      <c r="AO35" s="308">
        <v>255394</v>
      </c>
      <c r="AP35" s="308">
        <v>10018</v>
      </c>
      <c r="AQ35" s="309">
        <v>17710</v>
      </c>
      <c r="AR35" s="310">
        <v>-43.4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0" t="s">
        <v>529</v>
      </c>
      <c r="AL36" s="1161"/>
      <c r="AM36" s="1161"/>
      <c r="AN36" s="1162"/>
      <c r="AO36" s="308">
        <v>79292</v>
      </c>
      <c r="AP36" s="308">
        <v>3110</v>
      </c>
      <c r="AQ36" s="309">
        <v>2475</v>
      </c>
      <c r="AR36" s="310">
        <v>25.7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0" t="s">
        <v>530</v>
      </c>
      <c r="AL37" s="1161"/>
      <c r="AM37" s="1161"/>
      <c r="AN37" s="1162"/>
      <c r="AO37" s="308">
        <v>11372</v>
      </c>
      <c r="AP37" s="308">
        <v>446</v>
      </c>
      <c r="AQ37" s="309">
        <v>637</v>
      </c>
      <c r="AR37" s="310">
        <v>-30</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3" t="s">
        <v>531</v>
      </c>
      <c r="AL38" s="1164"/>
      <c r="AM38" s="1164"/>
      <c r="AN38" s="1165"/>
      <c r="AO38" s="311" t="s">
        <v>512</v>
      </c>
      <c r="AP38" s="311" t="s">
        <v>512</v>
      </c>
      <c r="AQ38" s="312">
        <v>2</v>
      </c>
      <c r="AR38" s="300" t="s">
        <v>512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3" t="s">
        <v>532</v>
      </c>
      <c r="AL39" s="1164"/>
      <c r="AM39" s="1164"/>
      <c r="AN39" s="1165"/>
      <c r="AO39" s="308">
        <v>-91300</v>
      </c>
      <c r="AP39" s="308">
        <v>-3581</v>
      </c>
      <c r="AQ39" s="309">
        <v>-3769</v>
      </c>
      <c r="AR39" s="310">
        <v>-5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0" t="s">
        <v>533</v>
      </c>
      <c r="AL40" s="1161"/>
      <c r="AM40" s="1161"/>
      <c r="AN40" s="1162"/>
      <c r="AO40" s="308">
        <v>-2507677</v>
      </c>
      <c r="AP40" s="308">
        <v>-98363</v>
      </c>
      <c r="AQ40" s="309">
        <v>-62733</v>
      </c>
      <c r="AR40" s="310">
        <v>56.8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6" t="s">
        <v>298</v>
      </c>
      <c r="AL41" s="1167"/>
      <c r="AM41" s="1167"/>
      <c r="AN41" s="1168"/>
      <c r="AO41" s="308">
        <v>662042</v>
      </c>
      <c r="AP41" s="308">
        <v>25969</v>
      </c>
      <c r="AQ41" s="309">
        <v>26792</v>
      </c>
      <c r="AR41" s="310">
        <v>-3.1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5" t="s">
        <v>503</v>
      </c>
      <c r="AN49" s="1157" t="s">
        <v>537</v>
      </c>
      <c r="AO49" s="1158"/>
      <c r="AP49" s="1158"/>
      <c r="AQ49" s="1158"/>
      <c r="AR49" s="1159"/>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6"/>
      <c r="AN50" s="324" t="s">
        <v>538</v>
      </c>
      <c r="AO50" s="325" t="s">
        <v>539</v>
      </c>
      <c r="AP50" s="326" t="s">
        <v>540</v>
      </c>
      <c r="AQ50" s="327" t="s">
        <v>541</v>
      </c>
      <c r="AR50" s="328" t="s">
        <v>542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4433117</v>
      </c>
      <c r="AN51" s="330">
        <v>162970</v>
      </c>
      <c r="AO51" s="331">
        <v>40.6</v>
      </c>
      <c r="AP51" s="332">
        <v>88968</v>
      </c>
      <c r="AQ51" s="333">
        <v>6.8</v>
      </c>
      <c r="AR51" s="334">
        <v>33.799999999999997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1810449</v>
      </c>
      <c r="AN52" s="338">
        <v>66556</v>
      </c>
      <c r="AO52" s="339">
        <v>5.5</v>
      </c>
      <c r="AP52" s="340">
        <v>45482</v>
      </c>
      <c r="AQ52" s="341">
        <v>5.5</v>
      </c>
      <c r="AR52" s="342">
        <v>0</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4303288</v>
      </c>
      <c r="AN53" s="330">
        <v>160409</v>
      </c>
      <c r="AO53" s="331">
        <v>-1.6</v>
      </c>
      <c r="AP53" s="332">
        <v>85173</v>
      </c>
      <c r="AQ53" s="333">
        <v>-4.3</v>
      </c>
      <c r="AR53" s="334">
        <v>2.7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2494187</v>
      </c>
      <c r="AN54" s="338">
        <v>92973</v>
      </c>
      <c r="AO54" s="339">
        <v>39.700000000000003</v>
      </c>
      <c r="AP54" s="340">
        <v>43913</v>
      </c>
      <c r="AQ54" s="341">
        <v>-3.4</v>
      </c>
      <c r="AR54" s="342">
        <v>43.1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5089416</v>
      </c>
      <c r="AN55" s="330">
        <v>192497</v>
      </c>
      <c r="AO55" s="331">
        <v>20</v>
      </c>
      <c r="AP55" s="332">
        <v>94081</v>
      </c>
      <c r="AQ55" s="333">
        <v>10.5</v>
      </c>
      <c r="AR55" s="334">
        <v>9.5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3063270</v>
      </c>
      <c r="AN56" s="338">
        <v>115862</v>
      </c>
      <c r="AO56" s="339">
        <v>24.6</v>
      </c>
      <c r="AP56" s="340">
        <v>48949</v>
      </c>
      <c r="AQ56" s="341">
        <v>11.5</v>
      </c>
      <c r="AR56" s="342">
        <v>13.1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3215603</v>
      </c>
      <c r="AN57" s="330">
        <v>123787</v>
      </c>
      <c r="AO57" s="331">
        <v>-35.700000000000003</v>
      </c>
      <c r="AP57" s="332">
        <v>92632</v>
      </c>
      <c r="AQ57" s="333">
        <v>-1.5</v>
      </c>
      <c r="AR57" s="334">
        <v>-34.200000000000003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1669877</v>
      </c>
      <c r="AN58" s="338">
        <v>64283</v>
      </c>
      <c r="AO58" s="339">
        <v>-44.5</v>
      </c>
      <c r="AP58" s="340">
        <v>47978</v>
      </c>
      <c r="AQ58" s="341">
        <v>-2</v>
      </c>
      <c r="AR58" s="342">
        <v>-42.5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2134798</v>
      </c>
      <c r="AN59" s="330">
        <v>83737</v>
      </c>
      <c r="AO59" s="331">
        <v>-32.4</v>
      </c>
      <c r="AP59" s="332">
        <v>96469</v>
      </c>
      <c r="AQ59" s="333">
        <v>4.0999999999999996</v>
      </c>
      <c r="AR59" s="334">
        <v>-36.5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1069438</v>
      </c>
      <c r="AN60" s="338">
        <v>41949</v>
      </c>
      <c r="AO60" s="339">
        <v>-34.700000000000003</v>
      </c>
      <c r="AP60" s="340">
        <v>49775</v>
      </c>
      <c r="AQ60" s="341">
        <v>3.7</v>
      </c>
      <c r="AR60" s="342">
        <v>-38.4</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3835244</v>
      </c>
      <c r="AN61" s="345">
        <v>144680</v>
      </c>
      <c r="AO61" s="346">
        <v>-1.8</v>
      </c>
      <c r="AP61" s="347">
        <v>91465</v>
      </c>
      <c r="AQ61" s="348">
        <v>3.1</v>
      </c>
      <c r="AR61" s="334">
        <v>-4.9000000000000004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2021444</v>
      </c>
      <c r="AN62" s="338">
        <v>76325</v>
      </c>
      <c r="AO62" s="339">
        <v>-1.9</v>
      </c>
      <c r="AP62" s="340">
        <v>47219</v>
      </c>
      <c r="AQ62" s="341">
        <v>3.1</v>
      </c>
      <c r="AR62" s="342">
        <v>-5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NaikElZaip1ykiIqgCwcFpRMqlMwYgCntQ8omRMgdeOKjUZiNDVBVkzCQ/MLVtBrdNeKB80Xcg3GR8sfA+wQwA==" saltValue="mlSTkzQbQlkP+84wcycF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551</v>
      </c>
    </row>
    <row r="121" spans="125:125" ht="13.5" hidden="1" customHeight="1" x14ac:dyDescent="0.15">
      <c r="DU121" s="255"/>
    </row>
  </sheetData>
  <sheetProtection algorithmName="SHA-512" hashValue="PH70HtOyhbOa7nQ5LaPYn0clP3qZNJZaIO/VR41lbnNG91qLMipO26+8TDt9E/9B518EdWrHRd+PLLZ6NAFfMw==" saltValue="yHJVpuG/3gFr9dcWBX56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552</v>
      </c>
    </row>
  </sheetData>
  <sheetProtection algorithmName="SHA-512" hashValue="MHtdnfR2Ul/BEy1qbIi7fkTnWBe9TS1f8yihYZqbrhfI/PavCn8G/EIhdhYcflgS1sA9lerQcwjJbrS4TQRuFQ==" saltValue="uHBeggdRddw4i16L3uQ1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69" t="s">
        <v>3</v>
      </c>
      <c r="D47" s="1169"/>
      <c r="E47" s="1170"/>
      <c r="F47" s="11">
        <v>12.38</v>
      </c>
      <c r="G47" s="12">
        <v>9.58</v>
      </c>
      <c r="H47" s="12">
        <v>8.7100000000000009</v>
      </c>
      <c r="I47" s="12">
        <v>10.43</v>
      </c>
      <c r="J47" s="13">
        <v>12.02</v>
      </c>
    </row>
    <row r="48" spans="2:10" ht="57.75" customHeight="1" x14ac:dyDescent="0.15">
      <c r="B48" s="14"/>
      <c r="C48" s="1171" t="s">
        <v>4</v>
      </c>
      <c r="D48" s="1171"/>
      <c r="E48" s="1172"/>
      <c r="F48" s="15">
        <v>3.56</v>
      </c>
      <c r="G48" s="16">
        <v>3.97</v>
      </c>
      <c r="H48" s="16">
        <v>3.69</v>
      </c>
      <c r="I48" s="16">
        <v>3.62</v>
      </c>
      <c r="J48" s="17">
        <v>5.77</v>
      </c>
    </row>
    <row r="49" spans="2:10" ht="57.75" customHeight="1" thickBot="1" x14ac:dyDescent="0.2">
      <c r="B49" s="18"/>
      <c r="C49" s="1173" t="s">
        <v>5</v>
      </c>
      <c r="D49" s="1173"/>
      <c r="E49" s="1174"/>
      <c r="F49" s="19" t="s">
        <v>558</v>
      </c>
      <c r="G49" s="20">
        <v>0.56000000000000005</v>
      </c>
      <c r="H49" s="20">
        <v>1.35</v>
      </c>
      <c r="I49" s="20">
        <v>2.0499999999999998</v>
      </c>
      <c r="J49" s="21">
        <v>4.2</v>
      </c>
    </row>
    <row r="50" spans="2:10" x14ac:dyDescent="0.15"/>
  </sheetData>
  <sheetProtection algorithmName="SHA-512" hashValue="GlgUhe6iuaHJXOGYiUniYwkfyvsE7cv99oakrhhzYrVrfO0zW/NpZeXBEOR10ZmQFi1qx2t6XdeJA7zqiZYVxQ==" saltValue="AdVcUVBivkRwxfWzft9W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2023-03-19T23:51:04Z</cp:lastPrinted>
  <dcterms:created xsi:type="dcterms:W3CDTF">2023-02-20T07:25:38Z</dcterms:created>
  <dcterms:modified xsi:type="dcterms:W3CDTF">2023-10-27T05:15:43Z</dcterms:modified>
  <cp:category/>
</cp:coreProperties>
</file>