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1E17CA36-3618-4EEB-B05D-2D81FB7D85C3}" xr6:coauthVersionLast="47" xr6:coauthVersionMax="47" xr10:uidLastSave="{00000000-0000-0000-0000-000000000000}"/>
  <bookViews>
    <workbookView xWindow="-120" yWindow="-16320" windowWidth="29040" windowHeight="15840" tabRatio="799"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U63" i="12" l="1"/>
  <c r="AP63" i="12"/>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E34" i="10" l="1"/>
  <c r="BE35" i="10" s="1"/>
  <c r="BE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<sst xmlns="http://schemas.openxmlformats.org/spreadsheetml/2006/main" count="1088" uniqueCount="617">
  <si>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</si>
  <si>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</si>
  <si>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</si>
  <si>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</si>
  <si>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</si>
  <si>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</si>
  <si>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</si>
  <si>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</si>
  <si>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</si>
  <si>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</si>
  <si>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</si>
  <si>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</si>
  <si>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</si>
  <si>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</si>
  <si>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</si>
  <si>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</si>
  <si>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</si>
  <si>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</si>
  <si>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</si>
  <si>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</si>
  <si>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</si>
  <si>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</si>
  <si>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</si>
  <si>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</si>
  <si>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</si>
  <si>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</si>
  <si>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</si>
  <si>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</si>
  <si>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</si>
  <si>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</si>
  <si>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</si>
  <si>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</si>
  <si>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</si>
  <si>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</si>
  <si>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</si>
  <si>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</si>
  <si>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</si>
  <si>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</si>
  <si>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</si>
  <si>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</si>
  <si>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</si>
  <si>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</si>
  <si>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</si>
  <si>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</si>
  <si>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</si>
  <si>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</si>
  <si>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</si>
  <si>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</si>
  <si>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</si>
  <si>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</si>
  <si>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</si>
  <si>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</si>
  <si>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</si>
  <si>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</si>
  <si>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</si>
  <si>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</si>
  <si>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</si>
  <si>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</si>
  <si>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</si>
  <si>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</si>
  <si>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</si>
  <si>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</si>
  <si>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</si>
  <si>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</si>
  <si>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</si>
  <si>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</si>
  <si>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</si>
  <si>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</si>
  <si>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</si>
  <si>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</si>
  <si>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</si>
  <si>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</si>
  <si>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</si>
  <si>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</si>
  <si>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</si>
  <si>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</si>
  <si>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</si>
  <si>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</si>
  <si>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</si>
  <si>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</si>
  <si>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</si>
  <si>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</si>
  <si>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</si>
  <si>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</si>
  <si>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</si>
  <si>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</si>
  <si>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</si>
  <si>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</si>
  <si>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</si>
  <si>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</si>
  <si>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</si>
  <si>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</si>
  <si>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</si>
  <si>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</si>
  <si>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</si>
  <si>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</si>
  <si>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</si>
  <si>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</si>
  <si>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</si>
  <si>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</si>
  <si>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</si>
  <si>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</si>
  <si>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</si>
  <si>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</si>
  <si>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</si>
  <si>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</si>
  <si>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</si>
  <si>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</si>
  <si>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</si>
  <si>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</si>
  <si>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</si>
  <si>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</si>
  <si>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</si>
  <si>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</si>
  <si>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</si>
  <si>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</si>
  <si>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</si>
  <si>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</si>
  <si>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</si>
  <si>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</si>
  <si>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</si>
  <si>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</si>
  <si>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</si>
  <si>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</si>
  <si>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</si>
  <si>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</si>
  <si>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</si>
  <si>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</si>
  <si>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</si>
  <si>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</si>
  <si>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</si>
  <si>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</si>
  <si>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</si>
  <si>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</si>
  <si>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</si>
  <si>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</si>
  <si>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</si>
  <si>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</si>
  <si>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</si>
  <si>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</si>
  <si>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</si>
  <si>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</si>
  <si>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</si>
  <si>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</si>
  <si>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</si>
  <si>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</si>
  <si>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</si>
  <si>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</si>
  <si>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</si>
  <si>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</si>
  <si>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</si>
  <si>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</si>
  <si>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</si>
  <si>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</si>
  <si>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</si>
  <si>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</si>
  <si>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</si>
  <si>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</si>
  <si>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</si>
  <si>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</si>
  <si>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</si>
  <si>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</si>
  <si>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</si>
  <si>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</si>
  <si>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</si>
  <si>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</si>
  <si>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</si>
  <si>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</si>
  <si>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</si>
  <si>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</si>
  <si>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</si>
  <si>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</si>
  <si>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</si>
  <si>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</si>
  <si>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</si>
  <si>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</si>
  <si>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</si>
  <si>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</si>
  <si>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</si>
  <si>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</si>
  <si>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</si>
  <si>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</si>
  <si>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</si>
  <si>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</si>
  <si>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</si>
  <si>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</si>
  <si>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</si>
  <si>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</si>
  <si>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</si>
  <si>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</si>
  <si>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</si>
  <si>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</si>
  <si>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</si>
  <si>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</si>
  <si>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</si>
  <si>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</si>
  <si>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</si>
  <si>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</si>
  <si>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</si>
  <si>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</si>
  <si>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</si>
  <si>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</si>
  <si>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</si>
  <si>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</si>
  <si>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</si>
  <si>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</si>
  <si>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</si>
  <si>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</si>
  <si>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</si>
  <si>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</si>
  <si>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</si>
  <si>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</si>
  <si>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</si>
  <si>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</si>
  <si>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</si>
  <si>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</si>
  <si>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</si>
  <si>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</si>
  <si>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</si>
  <si>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</si>
  <si>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</si>
  <si>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</si>
  <si>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</si>
  <si>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</si>
  <si>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</si>
  <si>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</si>
  <si>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</si>
  <si>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</si>
  <si>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</si>
  <si>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</si>
  <si>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</si>
  <si>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</si>
  <si>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</si>
  <si>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</si>
  <si>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</si>
  <si>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</si>
  <si>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</si>
  <si>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</si>
  <si>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　　　法人均等割</t>
    <phoneticPr fontId="5"/>
  </si>
  <si>
    <t>労働費</t>
  </si>
  <si>
    <t>地方消費税交付金</t>
  </si>
  <si>
    <t>農林水産業費</t>
  </si>
  <si>
    <t>ゴルフ場利用税交付金</t>
  </si>
  <si>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</si>
  <si>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</si>
  <si>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</si>
  <si>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</si>
  <si>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</si>
  <si>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</si>
  <si>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</si>
  <si>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</si>
  <si>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</si>
  <si>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</si>
  <si>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　　鉱産税</t>
    <phoneticPr fontId="5"/>
  </si>
  <si>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</si>
  <si>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</si>
  <si>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</si>
  <si>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</si>
  <si>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</si>
  <si>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</si>
  <si>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</si>
  <si>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</si>
  <si>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</si>
  <si>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</si>
  <si>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</si>
  <si>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</si>
  <si>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</si>
  <si>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</si>
  <si>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</si>
  <si>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</si>
  <si>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</si>
  <si>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震災復興特別交付税</t>
    <phoneticPr fontId="25"/>
  </si>
  <si>
    <t>旧法による税</t>
  </si>
  <si>
    <t>　　うち職員給</t>
    <rPh sb="4" eb="6">
      <t>ショクイン</t>
    </rPh>
    <rPh sb="6" eb="7">
      <t>キュウ</t>
    </rPh>
    <phoneticPr fontId="5"/>
  </si>
  <si>
    <t>(一般財源計)</t>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</si>
  <si>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</si>
  <si>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</si>
  <si>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</si>
  <si>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</si>
  <si>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</si>
  <si>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</si>
  <si>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</si>
  <si>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</si>
  <si>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</si>
  <si>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</si>
  <si>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</si>
  <si>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</si>
  <si>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</si>
  <si>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</si>
  <si>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</si>
  <si>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</si>
  <si>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</si>
  <si>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</si>
  <si>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</si>
  <si>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</si>
  <si>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</si>
  <si>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</si>
  <si>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</si>
  <si>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</si>
  <si>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</si>
  <si>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</si>
  <si>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</si>
  <si>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</si>
  <si>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</si>
  <si>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</si>
  <si>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</si>
  <si>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</si>
  <si>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</si>
  <si>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</si>
  <si>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</si>
  <si>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観光施設</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</si>
  <si>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</si>
  <si>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</si>
  <si>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</si>
  <si>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</si>
  <si>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</si>
  <si>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</si>
  <si>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</si>
  <si>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</si>
  <si>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</si>
  <si>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</si>
  <si>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</si>
  <si>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</si>
  <si>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</si>
  <si>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</si>
  <si>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</si>
  <si>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</si>
  <si>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</si>
  <si>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</si>
  <si>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</si>
  <si>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</si>
  <si>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</si>
  <si>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長崎県雲仙市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</si>
  <si>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</si>
  <si>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</si>
  <si>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</si>
  <si>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</si>
  <si>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</si>
  <si>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</si>
  <si>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</si>
  <si>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</si>
  <si>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</si>
  <si>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</si>
  <si>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</si>
  <si>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</si>
  <si>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</si>
  <si>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</si>
  <si>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</si>
  <si>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</si>
  <si>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</si>
  <si>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</si>
  <si>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</si>
  <si>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</si>
  <si>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</si>
  <si>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</si>
  <si>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</si>
  <si>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</si>
  <si>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</si>
  <si>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</si>
  <si>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</si>
  <si>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</si>
  <si>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</si>
  <si>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</si>
  <si>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</si>
  <si>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</si>
  <si>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</si>
  <si>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</si>
  <si>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</si>
  <si>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</si>
  <si>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</si>
  <si>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</si>
  <si>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</si>
  <si>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</si>
  <si>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</si>
  <si>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温泉浴場事業特別会計</t>
    <phoneticPr fontId="5"/>
  </si>
  <si>
    <t>企業誘致用地整備事業特別会計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</si>
  <si>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</si>
  <si>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</si>
  <si>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</si>
  <si>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</si>
  <si>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</si>
  <si>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</si>
  <si>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</si>
  <si>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</si>
  <si>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</si>
  <si>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</si>
  <si>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</si>
  <si>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</si>
  <si>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</si>
  <si>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</si>
  <si>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</si>
  <si>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</si>
  <si>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</si>
  <si>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</si>
  <si>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</si>
  <si>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</si>
  <si>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</si>
  <si>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</si>
  <si>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</si>
  <si>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</si>
  <si>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</si>
  <si>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</si>
  <si>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</si>
  <si>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</si>
  <si>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</si>
  <si>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</si>
  <si>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</si>
  <si>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</si>
  <si>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</si>
  <si>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</si>
  <si>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</si>
  <si>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</si>
  <si>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</si>
  <si>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</si>
  <si>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</si>
  <si>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</si>
  <si>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</si>
  <si>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</si>
  <si>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</si>
  <si>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</si>
  <si>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</si>
  <si>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</si>
  <si>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</si>
  <si>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</si>
  <si>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</si>
  <si>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</si>
  <si>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</si>
  <si>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</si>
  <si>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</si>
  <si>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</si>
  <si>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</si>
  <si>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</si>
  <si>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</si>
  <si>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</si>
  <si>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</si>
  <si>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</si>
  <si>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</si>
  <si>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</si>
  <si>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</si>
  <si>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</si>
  <si>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</si>
  <si>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</si>
  <si>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</si>
  <si>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</si>
  <si>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</si>
  <si>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企業誘致用地整備事業特別会計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</si>
  <si>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</si>
  <si>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</si>
  <si>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</si>
  <si>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</si>
  <si>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</si>
  <si>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</si>
  <si>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</si>
  <si>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</si>
  <si>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</si>
  <si>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</si>
  <si>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</si>
  <si>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</si>
  <si>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</si>
  <si>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</si>
  <si>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</si>
  <si>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</si>
  <si>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</si>
  <si>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</si>
  <si>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</si>
  <si>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</si>
  <si>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</si>
  <si>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</si>
  <si>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</si>
  <si>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</si>
  <si>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</si>
  <si>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</si>
  <si>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</si>
  <si>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</si>
  <si>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</si>
  <si>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</si>
  <si>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</si>
  <si>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</si>
  <si>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</si>
  <si>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</si>
  <si>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</si>
  <si>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</si>
  <si>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</si>
  <si>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</si>
  <si>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</si>
  <si>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</si>
  <si>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</si>
  <si>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</si>
  <si>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</si>
  <si>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</si>
  <si>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</si>
  <si>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</si>
  <si>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</si>
  <si>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</si>
  <si>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</si>
  <si>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</si>
  <si>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</si>
  <si>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</si>
  <si>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</si>
  <si>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</si>
  <si>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</si>
  <si>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</si>
  <si>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</si>
  <si>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</si>
  <si>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</si>
  <si>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</si>
  <si>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</si>
  <si>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</si>
  <si>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</si>
  <si>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</si>
  <si>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</si>
  <si>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</si>
  <si>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</si>
  <si>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</si>
  <si>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</si>
  <si>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</si>
  <si>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</si>
  <si>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</si>
  <si>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</si>
  <si>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</si>
  <si>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</si>
  <si>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</si>
  <si>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</si>
  <si>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</si>
  <si>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</si>
  <si>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</si>
  <si>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</si>
  <si>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</si>
  <si>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</si>
  <si>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</si>
  <si>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</si>
  <si>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企業誘致用地整備事業特別会計</t>
  </si>
  <si>
    <t>下水道事業会計</t>
  </si>
  <si>
    <t>国民健康保険特別会計</t>
  </si>
  <si>
    <t>国民宿舎事業特別会計</t>
  </si>
  <si>
    <t>後期高齢者医療特別会計</t>
  </si>
  <si>
    <t>温泉浴場事業特別会計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</si>
  <si>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</si>
  <si>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</si>
  <si>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</si>
  <si>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</si>
  <si>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</si>
  <si>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</si>
  <si>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</si>
  <si>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</si>
  <si>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振興基金</t>
    <rPh sb="0" eb="2">
      <t>シンコウ</t>
    </rPh>
    <rPh sb="2" eb="4">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</si>
  <si>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</si>
  <si>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</si>
  <si>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地域づくり基金</t>
    <rPh sb="0" eb="2">
      <t>チイキ</t>
    </rPh>
    <rPh sb="5" eb="7">
      <t>キキン</t>
    </rPh>
    <phoneticPr fontId="5"/>
  </si>
  <si>
    <t>庁舎整備基金</t>
    <rPh sb="0" eb="2">
      <t>チョウシャ</t>
    </rPh>
    <rPh sb="2" eb="4">
      <t>セイビ</t>
    </rPh>
    <rPh sb="4" eb="6">
      <t>キキン</t>
    </rPh>
    <phoneticPr fontId="5"/>
  </si>
  <si>
    <t>-</t>
    <phoneticPr fontId="2"/>
  </si>
  <si>
    <t>雲仙・南島原保健組合（一般会計）</t>
    <rPh sb="0" eb="2">
      <t>ウンゼン</t>
    </rPh>
    <rPh sb="3" eb="4">
      <t>ミナミ</t>
    </rPh>
    <rPh sb="4" eb="6">
      <t>シマバラ</t>
    </rPh>
    <rPh sb="6" eb="8">
      <t>ホケン</t>
    </rPh>
    <rPh sb="8" eb="10">
      <t>クミアイ</t>
    </rPh>
    <rPh sb="11" eb="13">
      <t>イッパン</t>
    </rPh>
    <rPh sb="13" eb="15">
      <t>カイケイ</t>
    </rPh>
    <phoneticPr fontId="2"/>
  </si>
  <si>
    <t>雲仙・南島原保健組合（介護老人保健施設事業特別会計）</t>
    <rPh sb="0" eb="2">
      <t>ウンゼン</t>
    </rPh>
    <rPh sb="3" eb="4">
      <t>ミナミ</t>
    </rPh>
    <rPh sb="4" eb="6">
      <t>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
  </si>
  <si>
    <t>雲仙・南島原保健組合（病院事業会計）</t>
    <rPh sb="0" eb="2">
      <t>ウンゼン</t>
    </rPh>
    <rPh sb="3" eb="4">
      <t>ミナミ</t>
    </rPh>
    <rPh sb="4" eb="6">
      <t>シマバラ</t>
    </rPh>
    <rPh sb="6" eb="8">
      <t>ホケン</t>
    </rPh>
    <rPh sb="8" eb="10">
      <t>クミアイ</t>
    </rPh>
    <rPh sb="11" eb="13">
      <t>ビョウイン</t>
    </rPh>
    <rPh sb="13" eb="15">
      <t>ジギョウ</t>
    </rPh>
    <rPh sb="15" eb="17">
      <t>カイケイ</t>
    </rPh>
    <phoneticPr fontId="2"/>
  </si>
  <si>
    <t>県央地域広域市町村圏組合（一般会計）</t>
    <rPh sb="0" eb="2">
      <t>ケンオウ</t>
    </rPh>
    <rPh sb="2" eb="4">
      <t>チイキ</t>
    </rPh>
    <rPh sb="4" eb="6">
      <t>コウイキ</t>
    </rPh>
    <rPh sb="6" eb="9">
      <t>シチョウソン</t>
    </rPh>
    <rPh sb="9" eb="10">
      <t>ケン</t>
    </rPh>
    <rPh sb="10" eb="12">
      <t>クミアイ</t>
    </rPh>
    <rPh sb="13" eb="15">
      <t>イッパン</t>
    </rPh>
    <rPh sb="15" eb="17">
      <t>カイケイ</t>
    </rPh>
    <phoneticPr fontId="2"/>
  </si>
  <si>
    <t>長崎県病院企業団（病院事業会計）</t>
    <rPh sb="0" eb="3">
      <t>ナガサキケン</t>
    </rPh>
    <rPh sb="3" eb="5">
      <t>ビョウイン</t>
    </rPh>
    <rPh sb="5" eb="7">
      <t>キギョウ</t>
    </rPh>
    <rPh sb="7" eb="8">
      <t>ダン</t>
    </rPh>
    <rPh sb="9" eb="11">
      <t>ビョウイン</t>
    </rPh>
    <rPh sb="11" eb="13">
      <t>ジギョウ</t>
    </rPh>
    <rPh sb="13" eb="15">
      <t>カイケイ</t>
    </rPh>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</si>
  <si>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</si>
  <si>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</si>
  <si>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</si>
  <si>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</si>
  <si>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</si>
  <si>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</si>
  <si>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</si>
  <si>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</si>
  <si>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</si>
  <si>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rPh sb="13" eb="15">
      <t>ギョウセイ</t>
    </rPh>
    <rPh sb="15" eb="17">
      <t>フフク</t>
    </rPh>
    <rPh sb="17" eb="19">
      <t>シンサ</t>
    </rPh>
    <rPh sb="19" eb="20">
      <t>カイ</t>
    </rPh>
    <phoneticPr fontId="2"/>
  </si>
  <si>
    <t>長崎県市町村総合事務組合（交通災害共済事業特別会計）</t>
  </si>
  <si>
    <t>-</t>
    <phoneticPr fontId="2"/>
  </si>
  <si>
    <t xml:space="preserve">※8：職員の状況については、令和3年地方公務員給与実態調査に基づいている。 </t>
    <phoneticPr fontId="2"/>
  </si>
  <si>
    <t>令和3年度</t>
    <phoneticPr fontId="25"/>
  </si>
  <si>
    <t>長崎県雲仙市</t>
    <phoneticPr fontId="25"/>
  </si>
  <si>
    <t>　法定普通税</t>
    <phoneticPr fontId="5"/>
  </si>
  <si>
    <t>分離課税所得割交付金</t>
    <phoneticPr fontId="25"/>
  </si>
  <si>
    <t>-</t>
    <phoneticPr fontId="5"/>
  </si>
  <si>
    <t>　　　法人税割</t>
    <phoneticPr fontId="5"/>
  </si>
  <si>
    <t>　　固定資産税</t>
    <phoneticPr fontId="5"/>
  </si>
  <si>
    <t>自動車税環境性能割交付金</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</si>
  <si>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</si>
  <si>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</si>
  <si>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</si>
  <si>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</si>
  <si>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</si>
  <si>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</si>
  <si>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</si>
  <si>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</si>
  <si>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</si>
  <si>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</si>
  <si>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</si>
  <si>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</si>
  <si>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</si>
  <si>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</si>
  <si>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扶助費</t>
    <phoneticPr fontId="5"/>
  </si>
  <si>
    <t>交通安全対策特別交付金</t>
    <phoneticPr fontId="5"/>
  </si>
  <si>
    <t>　公債費</t>
    <phoneticPr fontId="5"/>
  </si>
  <si>
    <t>元利償還金</t>
    <phoneticPr fontId="5"/>
  </si>
  <si>
    <t>・計</t>
    <phoneticPr fontId="5"/>
  </si>
  <si>
    <t>一時借入金利子</t>
    <phoneticPr fontId="5"/>
  </si>
  <si>
    <t>　物件費</t>
    <phoneticPr fontId="5"/>
  </si>
  <si>
    <t>　維持補修費</t>
    <phoneticPr fontId="5"/>
  </si>
  <si>
    <t>合計</t>
    <phoneticPr fontId="5"/>
  </si>
  <si>
    <t>下水道</t>
    <phoneticPr fontId="5"/>
  </si>
  <si>
    <t>被保険者
1人当り</t>
    <phoneticPr fontId="5"/>
  </si>
  <si>
    <t>保険給付費</t>
    <phoneticPr fontId="5"/>
  </si>
  <si>
    <t>　うち単独</t>
    <phoneticPr fontId="5"/>
  </si>
  <si>
    <t>災害復旧事業費</t>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</si>
  <si>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</si>
  <si>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</si>
  <si>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</si>
  <si>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</si>
  <si>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</si>
  <si>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</si>
  <si>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将来負担比率については、中期財政計画に基づく地方債の繰上償還による地方債残高の減や、財調基金の積立てによる充当可能基金の増により類似団体平均を下回っている。
実質公債費比率は、継続的に地方債の繰上償還を実施し、公債費の抑制を図ってきたことから、類似団体平均を下回っている。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</si>
  <si>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</si>
  <si>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</si>
  <si>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</si>
  <si>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将来負担比率については、中期財政計画に基づく地方債の繰上償還による地方債残高の減少や、財調基金の積立てによる充当可能基金の増加により類似団体平均を下回っている。
有形固定資産減価償却率は60.6%となっており、類似団体内平均値とほぼ同程度の水準で、今後も、公共施設等総合管理計画を基に、計画的な老朽化対策、事業実施に努める。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</si>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</sst>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60354A8-E394-4E21-8CDF-76034E8B04C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96469</c:v>
                </c:pt>
              </c:numCache>
            </c:numRef>
          </c:val>
          <c:smooth val="0"/>
          <c:extLst>
            <c:ext xmlns:c16="http://schemas.microsoft.com/office/drawing/2014/chart" uri="{C3380CC4-5D6E-409C-BE32-E72D297353CC}">
              <c16:uniqueId val="{00000000-6DE0-4CE6-97B1-5B7D9F7C91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101430</c:v>
                </c:pt>
                <c:pt idx="1">
                  <c:v>96686</c:v>
                </c:pt>
                <c:pt idx="2">
                  <c:v>144119</c:v>
                </c:pt>
                <c:pt idx="3">
                  <c:v>127651</c:v>
                </c:pt>
                <c:pt idx="4">
                  <c:v>160410</c:v>
                </c:pt>
              </c:numCache>
            </c:numRef>
          </c:val>
          <c:smooth val="0"/>
          <c:extLst>
            <c:ext xmlns:c16="http://schemas.microsoft.com/office/drawing/2014/chart" uri="{C3380CC4-5D6E-409C-BE32-E72D297353CC}">
              <c16:uniqueId val="{00000001-6DE0-4CE6-97B1-5B7D9F7C91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5.66</c:v>
                </c:pt>
                <c:pt idx="1">
                  <c:v>4.7</c:v>
                </c:pt>
                <c:pt idx="2">
                  <c:v>8.65</c:v>
                </c:pt>
                <c:pt idx="3">
                  <c:v>9.14</c:v>
                </c:pt>
                <c:pt idx="4">
                  <c:v>6.71</c:v>
                </c:pt>
              </c:numCache>
            </c:numRef>
          </c:val>
          <c:extLst>
            <c:ext xmlns:c16="http://schemas.microsoft.com/office/drawing/2014/chart" uri="{C3380CC4-5D6E-409C-BE32-E72D297353CC}">
              <c16:uniqueId val="{00000000-E7A4-46F1-B0B1-31D9B6A63A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7.4</c:v>
                </c:pt>
                <c:pt idx="1">
                  <c:v>7.62</c:v>
                </c:pt>
                <c:pt idx="2">
                  <c:v>7.85</c:v>
                </c:pt>
                <c:pt idx="3">
                  <c:v>12.26</c:v>
                </c:pt>
                <c:pt idx="4">
                  <c:v>11.95</c:v>
                </c:pt>
              </c:numCache>
            </c:numRef>
          </c:val>
          <c:extLst>
            <c:ext xmlns:c16="http://schemas.microsoft.com/office/drawing/2014/chart" uri="{C3380CC4-5D6E-409C-BE32-E72D297353CC}">
              <c16:uniqueId val="{00000001-E7A4-46F1-B0B1-31D9B6A63A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3.59</c:v>
                </c:pt>
                <c:pt idx="1">
                  <c:v>1.88</c:v>
                </c:pt>
                <c:pt idx="2">
                  <c:v>6.62</c:v>
                </c:pt>
                <c:pt idx="3">
                  <c:v>4.83</c:v>
                </c:pt>
                <c:pt idx="4">
                  <c:v>3.56</c:v>
                </c:pt>
              </c:numCache>
            </c:numRef>
          </c:val>
          <c:smooth val="0"/>
          <c:extLst>
            <c:ext xmlns:c16="http://schemas.microsoft.com/office/drawing/2014/chart" uri="{C3380CC4-5D6E-409C-BE32-E72D297353CC}">
              <c16:uniqueId val="{00000002-E7A4-46F1-B0B1-31D9B6A63A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0.12</c:v>
                </c:pt>
                <c:pt idx="4">
                  <c:v>#N/A</c:v>
                </c:pt>
                <c:pt idx="5">
                  <c:v>0.31</c:v>
                </c:pt>
                <c:pt idx="6">
                  <c:v>0</c:v>
                </c:pt>
                <c:pt idx="7">
                  <c:v>0</c:v>
                </c:pt>
                <c:pt idx="8">
                  <c:v>0</c:v>
                </c:pt>
                <c:pt idx="9">
                  <c:v>0</c:v>
                </c:pt>
              </c:numCache>
            </c:numRef>
          </c:val>
          <c:extLst>
            <c:ext xmlns:c16="http://schemas.microsoft.com/office/drawing/2014/chart" uri="{C3380CC4-5D6E-409C-BE32-E72D297353CC}">
              <c16:uniqueId val="{00000000-AD67-44DC-B240-9AE72DAE72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67-44DC-B240-9AE72DAE7291}"/>
            </c:ext>
          </c:extLst>
        </c:ser>
        <c:ser>
          <c:idx val="2"/>
          <c:order val="2"/>
          <c:tx>
            <c:strRef>
              <c:f>データシート!$A$29</c:f>
              <c:strCache>
                <c:ptCount val="1"/>
                <c:pt idx="0">
                  <c:v>温泉浴場事業特別会計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67-44DC-B240-9AE72DAE729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AD67-44DC-B240-9AE72DAE7291}"/>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AD67-44DC-B240-9AE72DAE729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1.28</c:v>
                </c:pt>
                <c:pt idx="2">
                  <c:v>#N/A</c:v>
                </c:pt>
                <c:pt idx="3">
                  <c:v>1.02</c:v>
                </c:pt>
                <c:pt idx="4">
                  <c:v>#N/A</c:v>
                </c:pt>
                <c:pt idx="5">
                  <c:v>0.53</c:v>
                </c:pt>
                <c:pt idx="6">
                  <c:v>#N/A</c:v>
                </c:pt>
                <c:pt idx="7">
                  <c:v>1.02</c:v>
                </c:pt>
                <c:pt idx="8">
                  <c:v>#N/A</c:v>
                </c:pt>
                <c:pt idx="9">
                  <c:v>0.96</c:v>
                </c:pt>
              </c:numCache>
            </c:numRef>
          </c:val>
          <c:extLst>
            <c:ext xmlns:c16="http://schemas.microsoft.com/office/drawing/2014/chart" uri="{C3380CC4-5D6E-409C-BE32-E72D297353CC}">
              <c16:uniqueId val="{00000005-AD67-44DC-B240-9AE72DAE729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2.76</c:v>
                </c:pt>
                <c:pt idx="8">
                  <c:v>#N/A</c:v>
                </c:pt>
                <c:pt idx="9">
                  <c:v>2.88</c:v>
                </c:pt>
              </c:numCache>
            </c:numRef>
          </c:val>
          <c:extLst>
            <c:ext xmlns:c16="http://schemas.microsoft.com/office/drawing/2014/chart" uri="{C3380CC4-5D6E-409C-BE32-E72D297353CC}">
              <c16:uniqueId val="{00000006-AD67-44DC-B240-9AE72DAE7291}"/>
            </c:ext>
          </c:extLst>
        </c:ser>
        <c:ser>
          <c:idx val="7"/>
          <c:order val="7"/>
          <c:tx>
            <c:strRef>
              <c:f>データシート!$A$34</c:f>
              <c:strCache>
                <c:ptCount val="1"/>
                <c:pt idx="0">
                  <c:v>企業誘致用地整備事業特別会計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c:v>
                </c:pt>
                <c:pt idx="8">
                  <c:v>#N/A</c:v>
                </c:pt>
                <c:pt idx="9">
                  <c:v>4.08</c:v>
                </c:pt>
              </c:numCache>
            </c:numRef>
          </c:val>
          <c:extLst>
            <c:ext xmlns:c16="http://schemas.microsoft.com/office/drawing/2014/chart" uri="{C3380CC4-5D6E-409C-BE32-E72D297353CC}">
              <c16:uniqueId val="{00000007-AD67-44DC-B240-9AE72DAE72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7.38</c:v>
                </c:pt>
                <c:pt idx="2">
                  <c:v>#N/A</c:v>
                </c:pt>
                <c:pt idx="3">
                  <c:v>7.71</c:v>
                </c:pt>
                <c:pt idx="4">
                  <c:v>#N/A</c:v>
                </c:pt>
                <c:pt idx="5">
                  <c:v>7.46</c:v>
                </c:pt>
                <c:pt idx="6">
                  <c:v>#N/A</c:v>
                </c:pt>
                <c:pt idx="7">
                  <c:v>7.63</c:v>
                </c:pt>
                <c:pt idx="8">
                  <c:v>#N/A</c:v>
                </c:pt>
                <c:pt idx="9">
                  <c:v>6.27</c:v>
                </c:pt>
              </c:numCache>
            </c:numRef>
          </c:val>
          <c:extLst>
            <c:ext xmlns:c16="http://schemas.microsoft.com/office/drawing/2014/chart" uri="{C3380CC4-5D6E-409C-BE32-E72D297353CC}">
              <c16:uniqueId val="{00000008-AD67-44DC-B240-9AE72DAE72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5.66</c:v>
                </c:pt>
                <c:pt idx="2">
                  <c:v>#N/A</c:v>
                </c:pt>
                <c:pt idx="3">
                  <c:v>4.6900000000000004</c:v>
                </c:pt>
                <c:pt idx="4">
                  <c:v>#N/A</c:v>
                </c:pt>
                <c:pt idx="5">
                  <c:v>8.64</c:v>
                </c:pt>
                <c:pt idx="6">
                  <c:v>#N/A</c:v>
                </c:pt>
                <c:pt idx="7">
                  <c:v>9.1300000000000008</c:v>
                </c:pt>
                <c:pt idx="8">
                  <c:v>#N/A</c:v>
                </c:pt>
                <c:pt idx="9">
                  <c:v>6.7</c:v>
                </c:pt>
              </c:numCache>
            </c:numRef>
          </c:val>
          <c:extLst>
            <c:ext xmlns:c16="http://schemas.microsoft.com/office/drawing/2014/chart" uri="{C3380CC4-5D6E-409C-BE32-E72D297353CC}">
              <c16:uniqueId val="{00000009-AD67-44DC-B240-9AE72DAE72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3913</c:v>
                </c:pt>
                <c:pt idx="5">
                  <c:v>3735</c:v>
                </c:pt>
                <c:pt idx="8">
                  <c:v>3474</c:v>
                </c:pt>
                <c:pt idx="11">
                  <c:v>3341</c:v>
                </c:pt>
                <c:pt idx="14">
                  <c:v>3372</c:v>
                </c:pt>
              </c:numCache>
            </c:numRef>
          </c:val>
          <c:extLst>
            <c:ext xmlns:c16="http://schemas.microsoft.com/office/drawing/2014/chart" uri="{C3380CC4-5D6E-409C-BE32-E72D297353CC}">
              <c16:uniqueId val="{00000000-2D81-4F07-87B1-88031EB624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81-4F07-87B1-88031EB624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7</c:v>
                </c:pt>
                <c:pt idx="6">
                  <c:v>6</c:v>
                </c:pt>
                <c:pt idx="9">
                  <c:v>6</c:v>
                </c:pt>
                <c:pt idx="12">
                  <c:v>3</c:v>
                </c:pt>
              </c:numCache>
            </c:numRef>
          </c:val>
          <c:extLst>
            <c:ext xmlns:c16="http://schemas.microsoft.com/office/drawing/2014/chart" uri="{C3380CC4-5D6E-409C-BE32-E72D297353CC}">
              <c16:uniqueId val="{00000002-2D81-4F07-87B1-88031EB624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363</c:v>
                </c:pt>
                <c:pt idx="3">
                  <c:v>385</c:v>
                </c:pt>
                <c:pt idx="6">
                  <c:v>262</c:v>
                </c:pt>
                <c:pt idx="9">
                  <c:v>225</c:v>
                </c:pt>
                <c:pt idx="12">
                  <c:v>234</c:v>
                </c:pt>
              </c:numCache>
            </c:numRef>
          </c:val>
          <c:extLst>
            <c:ext xmlns:c16="http://schemas.microsoft.com/office/drawing/2014/chart" uri="{C3380CC4-5D6E-409C-BE32-E72D297353CC}">
              <c16:uniqueId val="{00000003-2D81-4F07-87B1-88031EB624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789</c:v>
                </c:pt>
                <c:pt idx="3">
                  <c:v>807</c:v>
                </c:pt>
                <c:pt idx="6">
                  <c:v>745</c:v>
                </c:pt>
                <c:pt idx="9">
                  <c:v>652</c:v>
                </c:pt>
                <c:pt idx="12">
                  <c:v>608</c:v>
                </c:pt>
              </c:numCache>
            </c:numRef>
          </c:val>
          <c:extLst>
            <c:ext xmlns:c16="http://schemas.microsoft.com/office/drawing/2014/chart" uri="{C3380CC4-5D6E-409C-BE32-E72D297353CC}">
              <c16:uniqueId val="{00000004-2D81-4F07-87B1-88031EB624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13</c:v>
                </c:pt>
                <c:pt idx="3">
                  <c:v>10</c:v>
                </c:pt>
                <c:pt idx="6">
                  <c:v>7</c:v>
                </c:pt>
                <c:pt idx="9">
                  <c:v>3</c:v>
                </c:pt>
                <c:pt idx="12">
                  <c:v>0</c:v>
                </c:pt>
              </c:numCache>
            </c:numRef>
          </c:val>
          <c:extLst>
            <c:ext xmlns:c16="http://schemas.microsoft.com/office/drawing/2014/chart" uri="{C3380CC4-5D6E-409C-BE32-E72D297353CC}">
              <c16:uniqueId val="{00000005-2D81-4F07-87B1-88031EB624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81-4F07-87B1-88031EB624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3064</c:v>
                </c:pt>
                <c:pt idx="3">
                  <c:v>3007</c:v>
                </c:pt>
                <c:pt idx="6">
                  <c:v>2907</c:v>
                </c:pt>
                <c:pt idx="9">
                  <c:v>2905</c:v>
                </c:pt>
                <c:pt idx="12">
                  <c:v>3136</c:v>
                </c:pt>
              </c:numCache>
            </c:numRef>
          </c:val>
          <c:extLst>
            <c:ext xmlns:c16="http://schemas.microsoft.com/office/drawing/2014/chart" uri="{C3380CC4-5D6E-409C-BE32-E72D297353CC}">
              <c16:uniqueId val="{00000007-2D81-4F07-87B1-88031EB624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332</c:v>
                </c:pt>
                <c:pt idx="2">
                  <c:v>#N/A</c:v>
                </c:pt>
                <c:pt idx="3">
                  <c:v>#N/A</c:v>
                </c:pt>
                <c:pt idx="4">
                  <c:v>481</c:v>
                </c:pt>
                <c:pt idx="5">
                  <c:v>#N/A</c:v>
                </c:pt>
                <c:pt idx="6">
                  <c:v>#N/A</c:v>
                </c:pt>
                <c:pt idx="7">
                  <c:v>453</c:v>
                </c:pt>
                <c:pt idx="8">
                  <c:v>#N/A</c:v>
                </c:pt>
                <c:pt idx="9">
                  <c:v>#N/A</c:v>
                </c:pt>
                <c:pt idx="10">
                  <c:v>450</c:v>
                </c:pt>
                <c:pt idx="11">
                  <c:v>#N/A</c:v>
                </c:pt>
                <c:pt idx="12">
                  <c:v>#N/A</c:v>
                </c:pt>
                <c:pt idx="13">
                  <c:v>609</c:v>
                </c:pt>
                <c:pt idx="14">
                  <c:v>#N/A</c:v>
                </c:pt>
              </c:numCache>
            </c:numRef>
          </c:val>
          <c:smooth val="0"/>
          <c:extLst>
            <c:ext xmlns:c16="http://schemas.microsoft.com/office/drawing/2014/chart" uri="{C3380CC4-5D6E-409C-BE32-E72D297353CC}">
              <c16:uniqueId val="{00000008-2D81-4F07-87B1-88031EB624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26814</c:v>
                </c:pt>
                <c:pt idx="5">
                  <c:v>25622</c:v>
                </c:pt>
                <c:pt idx="8">
                  <c:v>25894</c:v>
                </c:pt>
                <c:pt idx="11">
                  <c:v>26239</c:v>
                </c:pt>
                <c:pt idx="14">
                  <c:v>26573</c:v>
                </c:pt>
              </c:numCache>
            </c:numRef>
          </c:val>
          <c:extLst>
            <c:ext xmlns:c16="http://schemas.microsoft.com/office/drawing/2014/chart" uri="{C3380CC4-5D6E-409C-BE32-E72D297353CC}">
              <c16:uniqueId val="{00000000-42D9-4CEE-A756-8AC18B87FB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1014</c:v>
                </c:pt>
                <c:pt idx="5">
                  <c:v>1591</c:v>
                </c:pt>
                <c:pt idx="8">
                  <c:v>1464</c:v>
                </c:pt>
                <c:pt idx="11">
                  <c:v>1262</c:v>
                </c:pt>
                <c:pt idx="14">
                  <c:v>901</c:v>
                </c:pt>
              </c:numCache>
            </c:numRef>
          </c:val>
          <c:extLst>
            <c:ext xmlns:c16="http://schemas.microsoft.com/office/drawing/2014/chart" uri="{C3380CC4-5D6E-409C-BE32-E72D297353CC}">
              <c16:uniqueId val="{00000001-42D9-4CEE-A756-8AC18B87FB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20146</c:v>
                </c:pt>
                <c:pt idx="5">
                  <c:v>20274</c:v>
                </c:pt>
                <c:pt idx="8">
                  <c:v>18932</c:v>
                </c:pt>
                <c:pt idx="11">
                  <c:v>18735</c:v>
                </c:pt>
                <c:pt idx="14">
                  <c:v>18370</c:v>
                </c:pt>
              </c:numCache>
            </c:numRef>
          </c:val>
          <c:extLst>
            <c:ext xmlns:c16="http://schemas.microsoft.com/office/drawing/2014/chart" uri="{C3380CC4-5D6E-409C-BE32-E72D297353CC}">
              <c16:uniqueId val="{00000002-42D9-4CEE-A756-8AC18B87FB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D9-4CEE-A756-8AC18B87FB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D9-4CEE-A756-8AC18B87FB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D9-4CEE-A756-8AC18B87FB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3596</c:v>
                </c:pt>
                <c:pt idx="3">
                  <c:v>3652</c:v>
                </c:pt>
                <c:pt idx="6">
                  <c:v>3665</c:v>
                </c:pt>
                <c:pt idx="9">
                  <c:v>3797</c:v>
                </c:pt>
                <c:pt idx="12">
                  <c:v>3743</c:v>
                </c:pt>
              </c:numCache>
            </c:numRef>
          </c:val>
          <c:extLst>
            <c:ext xmlns:c16="http://schemas.microsoft.com/office/drawing/2014/chart" uri="{C3380CC4-5D6E-409C-BE32-E72D297353CC}">
              <c16:uniqueId val="{00000006-42D9-4CEE-A756-8AC18B87FB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961</c:v>
                </c:pt>
                <c:pt idx="3">
                  <c:v>743</c:v>
                </c:pt>
                <c:pt idx="6">
                  <c:v>629</c:v>
                </c:pt>
                <c:pt idx="9">
                  <c:v>544</c:v>
                </c:pt>
                <c:pt idx="12">
                  <c:v>719</c:v>
                </c:pt>
              </c:numCache>
            </c:numRef>
          </c:val>
          <c:extLst>
            <c:ext xmlns:c16="http://schemas.microsoft.com/office/drawing/2014/chart" uri="{C3380CC4-5D6E-409C-BE32-E72D297353CC}">
              <c16:uniqueId val="{00000007-42D9-4CEE-A756-8AC18B87FB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6541</c:v>
                </c:pt>
                <c:pt idx="3">
                  <c:v>6534</c:v>
                </c:pt>
                <c:pt idx="6">
                  <c:v>6440</c:v>
                </c:pt>
                <c:pt idx="9">
                  <c:v>5940</c:v>
                </c:pt>
                <c:pt idx="12">
                  <c:v>5321</c:v>
                </c:pt>
              </c:numCache>
            </c:numRef>
          </c:val>
          <c:extLst>
            <c:ext xmlns:c16="http://schemas.microsoft.com/office/drawing/2014/chart" uri="{C3380CC4-5D6E-409C-BE32-E72D297353CC}">
              <c16:uniqueId val="{00000008-42D9-4CEE-A756-8AC18B87FB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c:v>
                </c:pt>
                <c:pt idx="3">
                  <c:v>22</c:v>
                </c:pt>
                <c:pt idx="6">
                  <c:v>15</c:v>
                </c:pt>
                <c:pt idx="9">
                  <c:v>9</c:v>
                </c:pt>
                <c:pt idx="12">
                  <c:v>5</c:v>
                </c:pt>
              </c:numCache>
            </c:numRef>
          </c:val>
          <c:extLst>
            <c:ext xmlns:c16="http://schemas.microsoft.com/office/drawing/2014/chart" uri="{C3380CC4-5D6E-409C-BE32-E72D297353CC}">
              <c16:uniqueId val="{00000009-42D9-4CEE-A756-8AC18B87FB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20869</c:v>
                </c:pt>
                <c:pt idx="3">
                  <c:v>20545</c:v>
                </c:pt>
                <c:pt idx="6">
                  <c:v>21618</c:v>
                </c:pt>
                <c:pt idx="9">
                  <c:v>22539</c:v>
                </c:pt>
                <c:pt idx="12">
                  <c:v>23666</c:v>
                </c:pt>
              </c:numCache>
            </c:numRef>
          </c:val>
          <c:extLst>
            <c:ext xmlns:c16="http://schemas.microsoft.com/office/drawing/2014/chart" uri="{C3380CC4-5D6E-409C-BE32-E72D297353CC}">
              <c16:uniqueId val="{0000000A-42D9-4CEE-A756-8AC18B87FB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D9-4CEE-A756-8AC18B87FB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1280</c:v>
                </c:pt>
                <c:pt idx="1">
                  <c:v>1991</c:v>
                </c:pt>
                <c:pt idx="2">
                  <c:v>1992</c:v>
                </c:pt>
              </c:numCache>
            </c:numRef>
          </c:val>
          <c:extLst>
            <c:ext xmlns:c16="http://schemas.microsoft.com/office/drawing/2014/chart" uri="{C3380CC4-5D6E-409C-BE32-E72D297353CC}">
              <c16:uniqueId val="{00000000-61C4-4D96-A892-754952D4CE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13466</c:v>
                </c:pt>
                <c:pt idx="1">
                  <c:v>12676</c:v>
                </c:pt>
                <c:pt idx="2">
                  <c:v>12051</c:v>
                </c:pt>
              </c:numCache>
            </c:numRef>
          </c:val>
          <c:extLst>
            <c:ext xmlns:c16="http://schemas.microsoft.com/office/drawing/2014/chart" uri="{C3380CC4-5D6E-409C-BE32-E72D297353CC}">
              <c16:uniqueId val="{00000001-61C4-4D96-A892-754952D4CE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7811</c:v>
                </c:pt>
                <c:pt idx="1">
                  <c:v>7906</c:v>
                </c:pt>
                <c:pt idx="2">
                  <c:v>8307</c:v>
                </c:pt>
              </c:numCache>
            </c:numRef>
          </c:val>
          <c:extLst>
            <c:ext xmlns:c16="http://schemas.microsoft.com/office/drawing/2014/chart" uri="{C3380CC4-5D6E-409C-BE32-E72D297353CC}">
              <c16:uniqueId val="{00000002-61C4-4D96-A892-754952D4CE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{E6B0BCA7-5273-4C4F-B363-FAEC947514EA}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629-45A3-975D-A996EF35AA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{8DC79DF0-EC61-4D8E-A856-7C3E69CE4F35}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29-45A3-975D-A996EF35AA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{71229C9D-40F1-4E86-9C69-0BBCAFB1B327}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29-45A3-975D-A996EF35AA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{4FDAD63C-400D-49BF-B84B-4C5A886BEBDB}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29-45A3-975D-A996EF35AA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{693791C2-71DA-42D3-9641-37BC8EC7AEE0}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29-45A3-975D-A996EF35AAD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{482B18F6-7747-4C45-B0DF-3F609B51409B}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629-45A3-975D-A996EF35AAD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{EB688CC9-F1B7-42DC-BB94-0AF09EFF5FF1}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629-45A3-975D-A996EF35AAD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{EEDD7C49-00A5-4FB9-9B06-A047B1B80574}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629-45A3-975D-A996EF35AAD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{97A6C6AA-F945-4974-B7DF-BFF12FDAFB56}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629-45A3-975D-A996EF35AA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59.7</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29-45A3-975D-A996EF35AA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{E8898F41-9050-4D28-8177-78163DB32DA8}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629-45A3-975D-A996EF35AA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{BD7FA945-EC50-43CF-B35C-11E4982DA381}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29-45A3-975D-A996EF35AA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{66D77434-28CB-4F53-8386-51959C5345C7}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29-45A3-975D-A996EF35AA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{E987CF83-7744-4127-804B-E9DC81864A62}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29-45A3-975D-A996EF35AA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{EE24F69D-EA13-4346-8048-65605B53F299}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29-45A3-975D-A996EF35AAD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{B89126B8-072E-40A9-B0C0-A46609FCEE03}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629-45A3-975D-A996EF35AAD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{11434C0D-4181-4B90-B7BA-4EFBCD5D4D4E}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629-45A3-975D-A996EF35AAD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{1BDB5306-58B8-49B6-BEA9-CC2D2E041DBC}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629-45A3-975D-A996EF35AAD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{4C062E94-4394-4F85-A2F0-AB13E0CA0146}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629-45A3-975D-A996EF35AA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58.9</c:v>
                </c:pt>
                <c:pt idx="32">
                  <c:v>62.4</c:v>
                </c:pt>
              </c:numCache>
            </c:numRef>
          </c:xVal>
          <c:yVal>
            <c:numRef>
              <c:f>公会計指標分析・財政指標組合せ分析表!$BP$55:$DC$55</c:f>
              <c:numCache>
                <c:formatCode>#,##0.0;"▲ "#,##0.0</c:formatCode>
                <c:ptCount val="40"/>
                <c:pt idx="24">
                  <c:v>14.5</c:v>
                </c:pt>
                <c:pt idx="32">
                  <c:v>25.2</c:v>
                </c:pt>
              </c:numCache>
            </c:numRef>
          </c:yVal>
          <c:smooth val="0"/>
          <c:extLst>
            <c:ext xmlns:c16="http://schemas.microsoft.com/office/drawing/2014/chart" uri="{C3380CC4-5D6E-409C-BE32-E72D297353CC}">
              <c16:uniqueId val="{00000013-0629-45A3-975D-A996EF35AAD5}"/>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{26B5301E-1EA1-4A51-8D9C-3B3D32B28276}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EE9-4E6D-8278-E5ECB5FC48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{8A1B54E5-94E0-4426-825F-6DF39E69C1CC}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E9-4E6D-8278-E5ECB5FC48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{277E0E7A-02FC-4276-A3C0-FEAF1731097E}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E9-4E6D-8278-E5ECB5FC48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{D2DD091B-0A65-42E2-B40E-1181FA609F99}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E9-4E6D-8278-E5ECB5FC48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{6C9505BE-DF12-462C-9734-57172C1D924F}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E9-4E6D-8278-E5ECB5FC48D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{3BCB01AF-3B49-41A0-8E3D-493987DDFF0F}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EE9-4E6D-8278-E5ECB5FC48D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{1322E271-FE51-474B-9AD0-851D6BA1FA4C}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EE9-4E6D-8278-E5ECB5FC48D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{F20C71E1-8958-49FD-9744-8A9630A046B6}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EE9-4E6D-8278-E5ECB5FC48D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{8F2BFBCB-19AE-4984-8F45-75B68E3B9741}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EE9-4E6D-8278-E5ECB5FC48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2.9</c:v>
                </c:pt>
                <c:pt idx="16">
                  <c:v>3.2</c:v>
                </c:pt>
                <c:pt idx="24">
                  <c:v>3.5</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EE9-4E6D-8278-E5ECB5FC48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{A25AB800-A092-46E1-9C58-14E6B2FDAD1F}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EE9-4E6D-8278-E5ECB5FC48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{581F4D4C-D7EC-4F6D-A996-5055068B82B2}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E9-4E6D-8278-E5ECB5FC48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{983570CA-20A9-43EF-A7A8-7B2EA5BFE3F7}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E9-4E6D-8278-E5ECB5FC48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{AD93DA2D-978B-4ED6-9CF3-BA2702A31187}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E9-4E6D-8278-E5ECB5FC48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{49630C63-192D-40E6-B0D9-C72363C0C000}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E9-4E6D-8278-E5ECB5FC48D4}"/>
                </c:ext>
              </c:extLst>
            </c:dLbl>
            <c:dLbl>
              <c:idx val="8"/>
              <c:layout>
                <c:manualLayout>
                  <c:x val="-4.509653070695388E-2"/>
                  <c:y val="-5.128734227591211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{ECFD3DB3-5BD0-46CF-AB84-B808D071254F}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EE9-4E6D-8278-E5ECB5FC48D4}"/>
                </c:ext>
              </c:extLst>
            </c:dLbl>
            <c:dLbl>
              <c:idx val="16"/>
              <c:layout>
                <c:manualLayout>
                  <c:x val="-1.8171803637232468E-2"/>
                  <c:y val="-7.354595189967581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{67F86C31-C0CA-46F9-A773-5E39FB9F43F3}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EE9-4E6D-8278-E5ECB5FC48D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{D657B190-5104-43D9-9EB2-3A6859586B95}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EE9-4E6D-8278-E5ECB5FC48D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{D71AEE7D-66A7-4759-9277-F78969E5469C}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EE9-4E6D-8278-E5ECB5FC48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8.9</c:v>
                </c:pt>
              </c:numCache>
            </c:numRef>
          </c:xVal>
          <c:yVal>
            <c:numRef>
              <c:f>公会計指標分析・財政指標組合せ分析表!$BP$77:$DC$77</c:f>
              <c:numCache>
                <c:formatCode>#,##0.0;"▲ "#,##0.0</c:formatCode>
                <c:ptCount val="40"/>
                <c:pt idx="0">
                  <c:v>19</c:v>
                </c:pt>
                <c:pt idx="8">
                  <c:v>15.3</c:v>
                </c:pt>
                <c:pt idx="16">
                  <c:v>14.9</c:v>
                </c:pt>
                <c:pt idx="24">
                  <c:v>14.5</c:v>
                </c:pt>
                <c:pt idx="32">
                  <c:v>25.2</c:v>
                </c:pt>
              </c:numCache>
            </c:numRef>
          </c:yVal>
          <c:smooth val="0"/>
          <c:extLst>
            <c:ext xmlns:c16="http://schemas.microsoft.com/office/drawing/2014/chart" uri="{C3380CC4-5D6E-409C-BE32-E72D297353CC}">
              <c16:uniqueId val="{00000013-8EE9-4E6D-8278-E5ECB5FC48D4}"/>
            </c:ext>
          </c:extLst>
        </c:ser>
        <c:dLbls>
          <c:showLegendKey val="0"/>
          <c:showVal val="1"/>
          <c:showCatName val="0"/>
          <c:showSerName val="0"/>
          <c:showPercent val="0"/>
          <c:showBubbleSize val="0"/>
        </c:dLbls>
        <c:axId val="84219776"/>
        <c:axId val="84234240"/>
      </c:scatterChart>
      <c:valAx>
        <c:axId val="84219776"/>
        <c:scaling>
          <c:orientation val="maxMin"/>
          <c:max val="9"/>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元利償還金額は前年度比で増になった分が大きく影響し、公営企業債の元利償還金に対する繰入金の減や、事業費補正による算入された公債費等の増もあったものの、実質公債費比率の分子は増加した。</a:t>
          </a:r>
        </a:p>
        <a:p>
          <a:r>
            <a:rPr kumimoji="1" lang="ja-JP" altLang="en-US" sz="1400">
              <a:latin typeface="ＭＳ ゴシック" pitchFamily="49" charset="-128"/>
              <a:ea typeface="ＭＳ ゴシック" pitchFamily="49" charset="-128"/>
            </a:rPr>
            <a:t>　今後もさらに後年度の公債費抑制を図り、引き続き可能な限り繰上償還を実施し、償還金額の抑制・縮減を図るほか、各年度の借入額についても借入額が償還額を上回る状態を解消できるよう適正な起債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これまで計画的に積立を行ってきたが、財源不足による取り崩しを令和元年度に初めて行い、減債基金残高は減少している。今後、税収の減及び普通交付税の減等による歳入不足が深刻化するため予断を許さ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地方債現在高の増により、将来負担比率の分子は増加傾向にある。</a:t>
          </a:r>
        </a:p>
        <a:p>
          <a:r>
            <a:rPr kumimoji="1" lang="ja-JP" altLang="en-US" sz="1400">
              <a:latin typeface="ＭＳ ゴシック" pitchFamily="49" charset="-128"/>
              <a:ea typeface="ＭＳ ゴシック" pitchFamily="49" charset="-128"/>
            </a:rPr>
            <a:t>　後年度の公債費抑制を図るため、可能な限り繰上償還を実施し、利子償還金の抑制・縮減を図るほか、各年度における借入額についても借入額が償還額を上回る状態を解消できるよう適正な起債管理に努める。</a:t>
          </a:r>
        </a:p>
        <a:p>
          <a:r>
            <a:rPr kumimoji="1" lang="ja-JP" altLang="en-US" sz="1400">
              <a:latin typeface="ＭＳ ゴシック" pitchFamily="49" charset="-128"/>
              <a:ea typeface="ＭＳ ゴシック" pitchFamily="49" charset="-128"/>
            </a:rPr>
            <a:t>　また、財政調整基金等についても適切な債権運用等を実施し、可能な限りの積立てを行い、健全な財政運営に努める。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減債基金への基金利子や臨時財政対策債償還基金費分の積み立て（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百万円）や、特定目的基金であるふるさと応援基金における寄附金増加に伴う積立金（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百万円）の増はあったものの、決算財源調整のため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億円の取り崩しによる減が大きく影響し、基金全体としては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基金は令和元年度以降当分の間は、財源不足による取り崩しを予定しており、長期的には減少傾向にある。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振興基金：市民の連携の強化又は地域振興等に関する施策の推進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ふるさと応援基金：住民の福祉の増進、特色あるふるさとづくりと協働のまちづくりに資する。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地域づくり基金：活力と潤いに満ちた地域社会の実現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ふるさと応援基金：寄附額の増加による増（積立金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地域づくり基金：対象事業費充当による減（増減額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庁舎整備基金：瑞穂総合支所等の各支所における工事等の事業費充当による減（取崩額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寄附金額に大きく左右されるふるさと応援基金を除けば、当分の間は大きな増減は予定していない。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基金利子額を積み立てたため。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16,666,459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基金利子額や臨時財政対策債償還基金費分を積み立てたことによる増（約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百万円）はあったものの、決算財源調整のため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億円の取り崩しによる減があり、結果約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年度までの各年度において、財源不足が見込まれ、減債基金の取り崩しを予定している。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D234C5-87AA-4976-BDB4-FBF0814CF2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34EE9B-6291-4088-8008-513543ECB7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7697C27-DB19-4CE4-AD02-020FE98D5A0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E6C0CE76-E17F-4B8E-B735-FA3682F58CD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7559BB69-C63D-4BF0-B5BD-F33A28E405D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EFBC7233-D4C7-48D8-987C-CC4EE210423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B0622730-AB8A-420F-B591-4422C20AF55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EA04F1B9-5CC4-4B81-9D97-9554CB96FEB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378DF51F-08C3-43E9-BC3F-FCEFF15D998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55E09E97-C065-4CDB-893D-695EAA60857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F5D36C89-52DD-4E1F-93F2-139704B7403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BCDB44DD-7CCD-4B3A-A8EE-DA5F7A4B484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CD77E9FC-FE93-4007-BA70-82DC9A5DBA3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1A63EC82-43BB-4566-B6ED-5C17B36BC91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AF94A83-D0C7-40A7-8774-3DD99CC4C8C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D86E73F8-6BBB-41F6-850B-18D1A9F3F0E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6C549880-DAD2-4471-A23F-1C187DC23CF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3CEE84A4-93A9-44C2-80B6-2EE83D9154B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F13DE274-8908-49BC-B08F-D71F818280B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3D3BC9B5-D31C-46E3-9B9E-E8340E6F92F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4FF8C723-B126-4828-9AA2-B10FD660943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C1EE29F2-4065-45C6-BA60-9A2610CE39C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140F6088-64CE-456F-A431-B9873C7378A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60BCA01F-F1A2-4DB2-A850-0DCF22791C6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1B8E1879-AF87-4BC6-873F-B32313812AF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2079C946-3112-484E-A845-0CE47E85317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62325B2D-8FEC-4263-9347-F6DC1A966B4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FEF96F20-D22F-4055-8398-39F56F3A1EF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B196B359-BE4A-4B8A-B9F7-E7B89DF1E9C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8593F05A-35B0-4C4A-92AE-0956A9CB85E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9C70FCE8-A152-406E-8281-553A2709473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EDAC26D8-90BB-4711-9028-6DDBC92C00F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8332EB4F-1926-4485-85E4-263F2589A27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E9468A8B-9C30-4EE8-AE88-7E3A60859AD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E5A71AAD-181C-49A3-A09F-52E17CE31C1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DBFB9660-C4E8-4523-95A3-D879984FD58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B76B10F-F6CC-4FFA-A2B0-55BB3946AC3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83A59613-ABAC-444E-94C4-4BBACEBCD6F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D96B79E4-9807-4A52-90BB-E6FE9D38CC3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CFB0E523-576E-4D03-8651-98576F27C02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B2741223-0B88-4B24-A9A2-CBD0F75B771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F6A4F0D6-E636-4D44-A450-81E88E8C275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905B72F7-4E10-460C-B69A-E13F055A13E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35D6925F-A0B7-411C-8FCE-51B6550C678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23B2EEB2-4C70-4F3C-88F1-6C93C54F1BB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B47D7EC0-B523-40CE-8F75-D2E3100221D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1DDA114-D4D7-46B0-9125-A4F24D37F56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BE928AB6-5221-46FA-BC94-F5811F2B232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F980F111-1CBB-4DDE-8418-CDCE261CC4B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83C25E97-0F1C-406B-9746-3BED95DC15D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50F2B366-28AA-4ADC-BE1E-6FF8A726B6C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C1B65B3-8DA5-486F-B8DD-C6986BC0C19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DDDC56E4-C58E-43DE-878F-DE892496B97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C6C3FEAA-3DDD-41C6-B1BD-D76AF3DCB6A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a:t>
          </a:r>
          <a:r>
            <a:rPr kumimoji="1" lang="en-US" altLang="ja-JP" sz="1100">
              <a:solidFill>
                <a:schemeClr val="dk1"/>
              </a:solidFill>
              <a:effectLst/>
              <a:latin typeface="+mn-lt"/>
              <a:ea typeface="+mn-ea"/>
              <a:cs typeface="+mn-cs"/>
            </a:rPr>
            <a:t>60.6%</a:t>
          </a:r>
          <a:r>
            <a:rPr kumimoji="1" lang="ja-JP" altLang="ja-JP" sz="1100">
              <a:solidFill>
                <a:schemeClr val="dk1"/>
              </a:solidFill>
              <a:effectLst/>
              <a:latin typeface="+mn-lt"/>
              <a:ea typeface="+mn-ea"/>
              <a:cs typeface="+mn-cs"/>
            </a:rPr>
            <a:t>となっており、類似団体内平均値と同水準となっているが、老朽化に伴い、上昇傾向にある。</a:t>
          </a:r>
          <a:endParaRPr lang="ja-JP" altLang="ja-JP">
            <a:effectLst/>
          </a:endParaRPr>
        </a:p>
        <a:p>
          <a:r>
            <a:rPr kumimoji="1" lang="ja-JP" altLang="ja-JP" sz="1100">
              <a:solidFill>
                <a:schemeClr val="dk1"/>
              </a:solidFill>
              <a:effectLst/>
              <a:latin typeface="+mn-lt"/>
              <a:ea typeface="+mn-ea"/>
              <a:cs typeface="+mn-cs"/>
            </a:rPr>
            <a:t>　本市は合併等の影響もあり、各町の個別施設が多く、整理が進んでいない状況のため、公共施設等総合管理計画に基づき、老朽化した施設の集約化・複合化等に取り組んでいく。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E924CE70-89F3-418B-8982-B77BB9EAD7E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114DBC50-0924-4835-830E-43EE7E54CAF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197C9ADC-2B3D-43F9-9725-777460C41D62}"/>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AA5EBE5E-317D-4380-859E-649C9A9D851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0" name="テキスト ボックス 59">
          <a:extLst>
            <a:ext uri="{FF2B5EF4-FFF2-40B4-BE49-F238E27FC236}">
              <a16:creationId xmlns:a16="http://schemas.microsoft.com/office/drawing/2014/main" id="{F7A38652-5E79-4FF2-9977-C80FBA5992A5}"/>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3FCB88F8-567B-4EBF-855C-A39544127A6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9D271F9F-E790-4357-8203-5C18FF0A68F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8FBC5C2F-6E8A-41BC-975A-2667633736FC}"/>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E6798133-9248-49AF-91C2-B567DF507C9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8C3CC503-4F45-41AF-A2E4-C10D89222C8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B5DEF3BC-8AAE-4975-B3F6-69811B821E19}"/>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DF4E36BD-2058-43C9-88F1-BADAE6E3E309}"/>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9008D084-3AFA-41B0-9C21-559710F5F621}"/>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24C06398-4BF2-4B7F-85BC-F07C0DDD299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424BFCA4-F161-46A6-926A-E090FA9DBE86}"/>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708705FD-0C7B-4F2E-81BE-6477CB1983C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2" name="直線コネクタ 71">
          <a:extLst>
            <a:ext uri="{FF2B5EF4-FFF2-40B4-BE49-F238E27FC236}">
              <a16:creationId xmlns:a16="http://schemas.microsoft.com/office/drawing/2014/main" id="{DAC7EF73-FFD9-406B-90A9-B7FD91DB4C4B}"/>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3" name="有形固定資産減価償却率最小値テキスト">
          <a:extLst>
            <a:ext uri="{FF2B5EF4-FFF2-40B4-BE49-F238E27FC236}">
              <a16:creationId xmlns:a16="http://schemas.microsoft.com/office/drawing/2014/main" id="{6D37525A-A87F-47F1-9953-A9CBF057883A}"/>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4" name="直線コネクタ 73">
          <a:extLst>
            <a:ext uri="{FF2B5EF4-FFF2-40B4-BE49-F238E27FC236}">
              <a16:creationId xmlns:a16="http://schemas.microsoft.com/office/drawing/2014/main" id="{649AFE5F-76A5-4FBD-8DA8-B7D7368792D3}"/>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5" name="有形固定資産減価償却率最大値テキスト">
          <a:extLst>
            <a:ext uri="{FF2B5EF4-FFF2-40B4-BE49-F238E27FC236}">
              <a16:creationId xmlns:a16="http://schemas.microsoft.com/office/drawing/2014/main" id="{4164CBF2-4B43-494A-882A-7A286B12424E}"/>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6" name="直線コネクタ 75">
          <a:extLst>
            <a:ext uri="{FF2B5EF4-FFF2-40B4-BE49-F238E27FC236}">
              <a16:creationId xmlns:a16="http://schemas.microsoft.com/office/drawing/2014/main" id="{802C048C-17D4-4DE6-82BA-008A07887325}"/>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7" name="有形固定資産減価償却率平均値テキスト">
          <a:extLst>
            <a:ext uri="{FF2B5EF4-FFF2-40B4-BE49-F238E27FC236}">
              <a16:creationId xmlns:a16="http://schemas.microsoft.com/office/drawing/2014/main" id="{4F010910-C23B-4C5A-84C1-DD3F25ECF88A}"/>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8" name="フローチャート: 判断 77">
          <a:extLst>
            <a:ext uri="{FF2B5EF4-FFF2-40B4-BE49-F238E27FC236}">
              <a16:creationId xmlns:a16="http://schemas.microsoft.com/office/drawing/2014/main" id="{A7686B1C-13DA-4886-B811-A3645DEEAA2A}"/>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46884</xdr:rowOff>
    </xdr:from>
    <xdr:to>
      <xdr:col>19</xdr:col>
      <xdr:colOff>187325</xdr:colOff>
      <xdr:row>30</xdr:row>
      <xdr:rowOff>148484</xdr:rowOff>
    </xdr:to>
    <xdr:sp macro="" textlink="">
      <xdr:nvSpPr>
        <xdr:cNvPr id="79" name="フローチャート: 判断 78">
          <a:extLst>
            <a:ext uri="{FF2B5EF4-FFF2-40B4-BE49-F238E27FC236}">
              <a16:creationId xmlns:a16="http://schemas.microsoft.com/office/drawing/2014/main" id="{ACC40234-F9D1-46A7-A7C6-FDE0C5CB930B}"/>
            </a:ext>
          </a:extLst>
        </xdr:cNvPr>
        <xdr:cNvSpPr/>
      </xdr:nvSpPr>
      <xdr:spPr>
        <a:xfrm>
          <a:off x="4000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39688</xdr:rowOff>
    </xdr:from>
    <xdr:to>
      <xdr:col>15</xdr:col>
      <xdr:colOff>187325</xdr:colOff>
      <xdr:row>30</xdr:row>
      <xdr:rowOff>141288</xdr:rowOff>
    </xdr:to>
    <xdr:sp macro="" textlink="">
      <xdr:nvSpPr>
        <xdr:cNvPr id="80" name="フローチャート: 判断 79">
          <a:extLst>
            <a:ext uri="{FF2B5EF4-FFF2-40B4-BE49-F238E27FC236}">
              <a16:creationId xmlns:a16="http://schemas.microsoft.com/office/drawing/2014/main" id="{F8F51AFB-39D8-4A83-8913-D17C667AAD8C}"/>
            </a:ext>
          </a:extLst>
        </xdr:cNvPr>
        <xdr:cNvSpPr/>
      </xdr:nvSpPr>
      <xdr:spPr>
        <a:xfrm>
          <a:off x="3238500" y="518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21696</xdr:rowOff>
    </xdr:from>
    <xdr:to>
      <xdr:col>11</xdr:col>
      <xdr:colOff>187325</xdr:colOff>
      <xdr:row>30</xdr:row>
      <xdr:rowOff>123296</xdr:rowOff>
    </xdr:to>
    <xdr:sp macro="" textlink="">
      <xdr:nvSpPr>
        <xdr:cNvPr id="81" name="フローチャート: 判断 80">
          <a:extLst>
            <a:ext uri="{FF2B5EF4-FFF2-40B4-BE49-F238E27FC236}">
              <a16:creationId xmlns:a16="http://schemas.microsoft.com/office/drawing/2014/main" id="{B4F841B2-8F3D-4819-9229-5CCD926353FD}"/>
            </a:ext>
          </a:extLst>
        </xdr:cNvPr>
        <xdr:cNvSpPr/>
      </xdr:nvSpPr>
      <xdr:spPr>
        <a:xfrm>
          <a:off x="2476500" y="51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167958</xdr:rowOff>
    </xdr:from>
    <xdr:to>
      <xdr:col>7</xdr:col>
      <xdr:colOff>187325</xdr:colOff>
      <xdr:row>30</xdr:row>
      <xdr:rowOff>98108</xdr:rowOff>
    </xdr:to>
    <xdr:sp macro="" textlink="">
      <xdr:nvSpPr>
        <xdr:cNvPr id="82" name="フローチャート: 判断 81">
          <a:extLst>
            <a:ext uri="{FF2B5EF4-FFF2-40B4-BE49-F238E27FC236}">
              <a16:creationId xmlns:a16="http://schemas.microsoft.com/office/drawing/2014/main" id="{8A244C12-3FF9-45F9-A1DE-8DCF258ECBC0}"/>
            </a:ext>
          </a:extLst>
        </xdr:cNvPr>
        <xdr:cNvSpPr/>
      </xdr:nvSpPr>
      <xdr:spPr>
        <a:xfrm>
          <a:off x="1714500" y="514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894C509-B38F-4918-AFC1-628143BD88D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FD3EEFC-931D-4C28-8443-642F726EEE7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2E9CF21-1558-4733-87D5-B7833750A50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96836BB-F3F6-4880-B13A-A116060DE81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D349F8D-55FA-4298-9186-B7C2B829EA6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8" name="楕円 87">
          <a:extLst>
            <a:ext uri="{FF2B5EF4-FFF2-40B4-BE49-F238E27FC236}">
              <a16:creationId xmlns:a16="http://schemas.microsoft.com/office/drawing/2014/main" id="{37DFBC61-9259-4818-A1BA-9A1AD3B45B4F}"/>
            </a:ext>
          </a:extLst>
        </xdr:cNvPr>
        <xdr:cNvSpPr/>
      </xdr:nvSpPr>
      <xdr:spPr>
        <a:xfrm>
          <a:off x="47117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100347</xdr:rowOff>
    </xdr:from>
    <xdr:ext cx="405111" cy="259045"/>
    <xdr:sp macro="" textlink="">
      <xdr:nvSpPr>
        <xdr:cNvPr id="89" name="有形固定資産減価償却率該当値テキスト">
          <a:extLst>
            <a:ext uri="{FF2B5EF4-FFF2-40B4-BE49-F238E27FC236}">
              <a16:creationId xmlns:a16="http://schemas.microsoft.com/office/drawing/2014/main" id="{0A9ABBBB-3C78-41B1-A4B5-282A8CFBDD69}"/>
            </a:ext>
          </a:extLst>
        </xdr:cNvPr>
        <xdr:cNvSpPr txBox="1"/>
      </xdr:nvSpPr>
      <xdr:spPr>
        <a:xfrm>
          <a:off x="4813300" y="50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61278</xdr:rowOff>
    </xdr:from>
    <xdr:to>
      <xdr:col>19</xdr:col>
      <xdr:colOff>187325</xdr:colOff>
      <xdr:row>30</xdr:row>
      <xdr:rowOff>162878</xdr:rowOff>
    </xdr:to>
    <xdr:sp macro="" textlink="">
      <xdr:nvSpPr>
        <xdr:cNvPr id="90" name="楕円 89">
          <a:extLst>
            <a:ext uri="{FF2B5EF4-FFF2-40B4-BE49-F238E27FC236}">
              <a16:creationId xmlns:a16="http://schemas.microsoft.com/office/drawing/2014/main" id="{A722E0DD-AC48-4A72-9027-E3C11C2B8268}"/>
            </a:ext>
          </a:extLst>
        </xdr:cNvPr>
        <xdr:cNvSpPr/>
      </xdr:nvSpPr>
      <xdr:spPr>
        <a:xfrm>
          <a:off x="4000500" y="52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112078</xdr:rowOff>
    </xdr:from>
    <xdr:to>
      <xdr:col>23</xdr:col>
      <xdr:colOff>85725</xdr:colOff>
      <xdr:row>30</xdr:row>
      <xdr:rowOff>128270</xdr:rowOff>
    </xdr:to>
    <xdr:cxnSp macro="">
      <xdr:nvCxnSpPr>
        <xdr:cNvPr id="91" name="直線コネクタ 90">
          <a:extLst>
            <a:ext uri="{FF2B5EF4-FFF2-40B4-BE49-F238E27FC236}">
              <a16:creationId xmlns:a16="http://schemas.microsoft.com/office/drawing/2014/main" id="{859D9703-A74E-47E3-8483-CC79FA6A3182}"/>
            </a:ext>
          </a:extLst>
        </xdr:cNvPr>
        <xdr:cNvCxnSpPr/>
      </xdr:nvCxnSpPr>
      <xdr:spPr>
        <a:xfrm>
          <a:off x="4051300" y="5255578"/>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165011</xdr:rowOff>
    </xdr:from>
    <xdr:ext cx="405111" cy="259045"/>
    <xdr:sp macro="" textlink="">
      <xdr:nvSpPr>
        <xdr:cNvPr id="92" name="n_1aveValue有形固定資産減価償却率">
          <a:extLst>
            <a:ext uri="{FF2B5EF4-FFF2-40B4-BE49-F238E27FC236}">
              <a16:creationId xmlns:a16="http://schemas.microsoft.com/office/drawing/2014/main" id="{43A32E30-99E5-4849-8760-90C6661CDC93}"/>
            </a:ext>
          </a:extLst>
        </xdr:cNvPr>
        <xdr:cNvSpPr txBox="1"/>
      </xdr:nvSpPr>
      <xdr:spPr>
        <a:xfrm>
          <a:off x="3836044" y="496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157815</xdr:rowOff>
    </xdr:from>
    <xdr:ext cx="405111" cy="259045"/>
    <xdr:sp macro="" textlink="">
      <xdr:nvSpPr>
        <xdr:cNvPr id="93" name="n_2aveValue有形固定資産減価償却率">
          <a:extLst>
            <a:ext uri="{FF2B5EF4-FFF2-40B4-BE49-F238E27FC236}">
              <a16:creationId xmlns:a16="http://schemas.microsoft.com/office/drawing/2014/main" id="{16B8FD00-2894-4495-B36D-04B0B1725748}"/>
            </a:ext>
          </a:extLst>
        </xdr:cNvPr>
        <xdr:cNvSpPr txBox="1"/>
      </xdr:nvSpPr>
      <xdr:spPr>
        <a:xfrm>
          <a:off x="3086744" y="4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139823</xdr:rowOff>
    </xdr:from>
    <xdr:ext cx="405111" cy="259045"/>
    <xdr:sp macro="" textlink="">
      <xdr:nvSpPr>
        <xdr:cNvPr id="94" name="n_3aveValue有形固定資産減価償却率">
          <a:extLst>
            <a:ext uri="{FF2B5EF4-FFF2-40B4-BE49-F238E27FC236}">
              <a16:creationId xmlns:a16="http://schemas.microsoft.com/office/drawing/2014/main" id="{0A3B9306-A977-41E1-BBB9-8EE1320CCB8E}"/>
            </a:ext>
          </a:extLst>
        </xdr:cNvPr>
        <xdr:cNvSpPr txBox="1"/>
      </xdr:nvSpPr>
      <xdr:spPr>
        <a:xfrm>
          <a:off x="2324744" y="49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95" name="n_4aveValue有形固定資産減価償却率">
          <a:extLst>
            <a:ext uri="{FF2B5EF4-FFF2-40B4-BE49-F238E27FC236}">
              <a16:creationId xmlns:a16="http://schemas.microsoft.com/office/drawing/2014/main" id="{29C05D3D-7AA1-4509-BA4D-74EE8F30A53F}"/>
            </a:ext>
          </a:extLst>
        </xdr:cNvPr>
        <xdr:cNvSpPr txBox="1"/>
      </xdr:nvSpPr>
      <xdr:spPr>
        <a:xfrm>
          <a:off x="1562744" y="491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154005</xdr:rowOff>
    </xdr:from>
    <xdr:ext cx="405111" cy="259045"/>
    <xdr:sp macro="" textlink="">
      <xdr:nvSpPr>
        <xdr:cNvPr id="96" name="n_1mainValue有形固定資産減価償却率">
          <a:extLst>
            <a:ext uri="{FF2B5EF4-FFF2-40B4-BE49-F238E27FC236}">
              <a16:creationId xmlns:a16="http://schemas.microsoft.com/office/drawing/2014/main" id="{E9D32F9D-A15D-4346-BB30-943C880C747B}"/>
            </a:ext>
          </a:extLst>
        </xdr:cNvPr>
        <xdr:cNvSpPr txBox="1"/>
      </xdr:nvSpPr>
      <xdr:spPr>
        <a:xfrm>
          <a:off x="3836044" y="5297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6DC8B66-D76A-4694-B0DF-56E93F34B8D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B70C708-FB53-461B-900E-1267B434E9B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943CCBD-2D2A-4D3C-AE04-085DD744A1C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02D4777-88EF-47E7-AC06-8DBD91D538F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F369E38-3D18-49AD-B81A-AFC6F234B8E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FBDD486-F5BD-4D83-B2C3-8E888E5363B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B6C0F81-0DB9-4B8F-BFAC-12ED8274E9F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1CA76FC-CC54-461B-A666-0A5DF68FBF8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708D92B-4533-4718-95E1-124FE2C1DB0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4F4E74B-6494-4D02-AE84-72AB900E41B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7B7B1DE-3F3C-49A5-8726-F7F49234B3C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4A183FC-6FB9-4118-8DE4-32FC8033A1F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8C798FA-6819-4621-9748-36A6E9C0513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本市の債務償還比率は</a:t>
          </a:r>
          <a:r>
            <a:rPr kumimoji="1" lang="en-US" altLang="ja-JP" sz="1100" baseline="0">
              <a:solidFill>
                <a:schemeClr val="dk1"/>
              </a:solidFill>
              <a:effectLst/>
              <a:latin typeface="+mn-lt"/>
              <a:ea typeface="+mn-ea"/>
              <a:cs typeface="+mn-cs"/>
            </a:rPr>
            <a:t>210.6</a:t>
          </a:r>
          <a:r>
            <a:rPr kumimoji="1" lang="ja-JP" altLang="ja-JP" sz="1100" baseline="0">
              <a:solidFill>
                <a:schemeClr val="dk1"/>
              </a:solidFill>
              <a:effectLst/>
              <a:latin typeface="+mn-lt"/>
              <a:ea typeface="+mn-ea"/>
              <a:cs typeface="+mn-cs"/>
            </a:rPr>
            <a:t>％となっており、類似団体内平均より低い水準となっている。</a:t>
          </a:r>
          <a:endParaRPr lang="ja-JP" altLang="ja-JP">
            <a:effectLst/>
          </a:endParaRPr>
        </a:p>
        <a:p>
          <a:r>
            <a:rPr kumimoji="1" lang="ja-JP" altLang="ja-JP" sz="1100" baseline="0">
              <a:solidFill>
                <a:schemeClr val="dk1"/>
              </a:solidFill>
              <a:effectLst/>
              <a:latin typeface="+mn-lt"/>
              <a:ea typeface="+mn-ea"/>
              <a:cs typeface="+mn-cs"/>
            </a:rPr>
            <a:t>　中期財政計画に基づく繰上償還を毎年度実施したこと等が低水準となっている要因である。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45AC119-65B2-4FAE-A815-FD9F37FC4D6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79E9207-E083-4903-BF7F-ED53DA2E159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19527B1-A093-4690-B94F-07E5FC2A99E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1DE97BE5-49DC-4BE9-8570-5A4E78056EF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ECBABBDE-6C2F-4FD8-B279-9522B75A633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3D829F0-62FF-4C47-BFAB-EE77767607D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FDE1910B-F5D4-4ACC-A6C9-4F188E781CE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C44F2C22-E2AD-4133-83E9-5FBF85BF1497}"/>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7D12DEF3-2960-4236-9440-2E119577DBE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53F29B6-73A0-4C5D-9C3D-B86EE8264426}"/>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B857A654-8842-41C9-9937-B61237A19085}"/>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EFD1FD02-5609-4193-8702-31FD520B4388}"/>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C6D99F9F-8D40-48B0-BA94-3D6AE9297C1E}"/>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5935573D-B3E8-4BFF-9359-0732C0A5033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773C84B0-D8CA-4329-9C2C-8A362CD7095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685DFDD-BCE3-4A5B-B5F2-97F365AE454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A2C7356-4EDC-469A-9164-9E6D07AE921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7" name="直線コネクタ 126">
          <a:extLst>
            <a:ext uri="{FF2B5EF4-FFF2-40B4-BE49-F238E27FC236}">
              <a16:creationId xmlns:a16="http://schemas.microsoft.com/office/drawing/2014/main" id="{4719586D-E825-41CA-913B-C068DA7D1F34}"/>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28" name="債務償還比率最小値テキスト">
          <a:extLst>
            <a:ext uri="{FF2B5EF4-FFF2-40B4-BE49-F238E27FC236}">
              <a16:creationId xmlns:a16="http://schemas.microsoft.com/office/drawing/2014/main" id="{4D6DD2C4-BB16-47D7-ABD5-8D500BA1B4C5}"/>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29" name="直線コネクタ 128">
          <a:extLst>
            <a:ext uri="{FF2B5EF4-FFF2-40B4-BE49-F238E27FC236}">
              <a16:creationId xmlns:a16="http://schemas.microsoft.com/office/drawing/2014/main" id="{C2BFA0E7-23C3-4489-BAA2-C2393DC3ACB3}"/>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0" name="債務償還比率最大値テキスト">
          <a:extLst>
            <a:ext uri="{FF2B5EF4-FFF2-40B4-BE49-F238E27FC236}">
              <a16:creationId xmlns:a16="http://schemas.microsoft.com/office/drawing/2014/main" id="{7A981558-CE32-47FE-9F89-5DC3E68BE0CA}"/>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1" name="直線コネクタ 130">
          <a:extLst>
            <a:ext uri="{FF2B5EF4-FFF2-40B4-BE49-F238E27FC236}">
              <a16:creationId xmlns:a16="http://schemas.microsoft.com/office/drawing/2014/main" id="{754EFA4C-7C0C-4466-A34C-E9BF9328ABAE}"/>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2" name="債務償還比率平均値テキスト">
          <a:extLst>
            <a:ext uri="{FF2B5EF4-FFF2-40B4-BE49-F238E27FC236}">
              <a16:creationId xmlns:a16="http://schemas.microsoft.com/office/drawing/2014/main" id="{ED85BB8C-870C-4C19-8EEE-B70D93267790}"/>
            </a:ext>
          </a:extLst>
        </xdr:cNvPr>
        <xdr:cNvSpPr txBox="1"/>
      </xdr:nvSpPr>
      <xdr:spPr>
        <a:xfrm>
          <a:off x="14846300" y="5225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3" name="フローチャート: 判断 132">
          <a:extLst>
            <a:ext uri="{FF2B5EF4-FFF2-40B4-BE49-F238E27FC236}">
              <a16:creationId xmlns:a16="http://schemas.microsoft.com/office/drawing/2014/main" id="{A78A5685-F682-4647-9BB4-BDD7203D7E64}"/>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18751</xdr:rowOff>
    </xdr:from>
    <xdr:to>
      <xdr:col>72</xdr:col>
      <xdr:colOff>123825</xdr:colOff>
      <xdr:row>31</xdr:row>
      <xdr:rowOff>120351</xdr:rowOff>
    </xdr:to>
    <xdr:sp macro="" textlink="">
      <xdr:nvSpPr>
        <xdr:cNvPr id="134" name="フローチャート: 判断 133">
          <a:extLst>
            <a:ext uri="{FF2B5EF4-FFF2-40B4-BE49-F238E27FC236}">
              <a16:creationId xmlns:a16="http://schemas.microsoft.com/office/drawing/2014/main" id="{71A7CF4B-0040-40EC-B172-98E4259F5B66}"/>
            </a:ext>
          </a:extLst>
        </xdr:cNvPr>
        <xdr:cNvSpPr/>
      </xdr:nvSpPr>
      <xdr:spPr>
        <a:xfrm>
          <a:off x="14033500" y="53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60697</xdr:rowOff>
    </xdr:from>
    <xdr:to>
      <xdr:col>68</xdr:col>
      <xdr:colOff>123825</xdr:colOff>
      <xdr:row>31</xdr:row>
      <xdr:rowOff>162297</xdr:rowOff>
    </xdr:to>
    <xdr:sp macro="" textlink="">
      <xdr:nvSpPr>
        <xdr:cNvPr id="135" name="フローチャート: 判断 134">
          <a:extLst>
            <a:ext uri="{FF2B5EF4-FFF2-40B4-BE49-F238E27FC236}">
              <a16:creationId xmlns:a16="http://schemas.microsoft.com/office/drawing/2014/main" id="{1477D325-862C-4E56-BA33-9234716BB868}"/>
            </a:ext>
          </a:extLst>
        </xdr:cNvPr>
        <xdr:cNvSpPr/>
      </xdr:nvSpPr>
      <xdr:spPr>
        <a:xfrm>
          <a:off x="13271500" y="537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26770</xdr:rowOff>
    </xdr:from>
    <xdr:to>
      <xdr:col>64</xdr:col>
      <xdr:colOff>123825</xdr:colOff>
      <xdr:row>31</xdr:row>
      <xdr:rowOff>128370</xdr:rowOff>
    </xdr:to>
    <xdr:sp macro="" textlink="">
      <xdr:nvSpPr>
        <xdr:cNvPr id="136" name="フローチャート: 判断 135">
          <a:extLst>
            <a:ext uri="{FF2B5EF4-FFF2-40B4-BE49-F238E27FC236}">
              <a16:creationId xmlns:a16="http://schemas.microsoft.com/office/drawing/2014/main" id="{65322ECA-5E9B-401E-A187-A34F4B95402E}"/>
            </a:ext>
          </a:extLst>
        </xdr:cNvPr>
        <xdr:cNvSpPr/>
      </xdr:nvSpPr>
      <xdr:spPr>
        <a:xfrm>
          <a:off x="12509500" y="53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5797</xdr:rowOff>
    </xdr:from>
    <xdr:to>
      <xdr:col>60</xdr:col>
      <xdr:colOff>123825</xdr:colOff>
      <xdr:row>31</xdr:row>
      <xdr:rowOff>107397</xdr:rowOff>
    </xdr:to>
    <xdr:sp macro="" textlink="">
      <xdr:nvSpPr>
        <xdr:cNvPr id="137" name="フローチャート: 判断 136">
          <a:extLst>
            <a:ext uri="{FF2B5EF4-FFF2-40B4-BE49-F238E27FC236}">
              <a16:creationId xmlns:a16="http://schemas.microsoft.com/office/drawing/2014/main" id="{864800FC-08EA-49F0-BE70-7BF16D19CB6A}"/>
            </a:ext>
          </a:extLst>
        </xdr:cNvPr>
        <xdr:cNvSpPr/>
      </xdr:nvSpPr>
      <xdr:spPr>
        <a:xfrm>
          <a:off x="11747500" y="532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673C384-2B4D-4E38-A6EF-646B340B75D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A0E2CF8-3475-4829-BBEB-EFB6A484A84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BC8E02B-AD67-4C47-ADA8-FD1537659D2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9F13944-7F99-4319-A098-04703D2F338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FA67ED6-0963-40D6-9099-BB70ADA8401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134729</xdr:rowOff>
    </xdr:from>
    <xdr:to>
      <xdr:col>76</xdr:col>
      <xdr:colOff>73025</xdr:colOff>
      <xdr:row>28</xdr:row>
      <xdr:rowOff>64879</xdr:rowOff>
    </xdr:to>
    <xdr:sp macro="" textlink="">
      <xdr:nvSpPr>
        <xdr:cNvPr id="143" name="楕円 142">
          <a:extLst>
            <a:ext uri="{FF2B5EF4-FFF2-40B4-BE49-F238E27FC236}">
              <a16:creationId xmlns:a16="http://schemas.microsoft.com/office/drawing/2014/main" id="{E379F1B8-4400-4A47-8AC9-A10358320A47}"/>
            </a:ext>
          </a:extLst>
        </xdr:cNvPr>
        <xdr:cNvSpPr/>
      </xdr:nvSpPr>
      <xdr:spPr>
        <a:xfrm>
          <a:off x="14744700" y="47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157606</xdr:rowOff>
    </xdr:from>
    <xdr:ext cx="469744" cy="259045"/>
    <xdr:sp macro="" textlink="">
      <xdr:nvSpPr>
        <xdr:cNvPr id="144" name="債務償還比率該当値テキスト">
          <a:extLst>
            <a:ext uri="{FF2B5EF4-FFF2-40B4-BE49-F238E27FC236}">
              <a16:creationId xmlns:a16="http://schemas.microsoft.com/office/drawing/2014/main" id="{9DB822E5-BCDB-438E-862C-1C018BCD0A55}"/>
            </a:ext>
          </a:extLst>
        </xdr:cNvPr>
        <xdr:cNvSpPr txBox="1"/>
      </xdr:nvSpPr>
      <xdr:spPr>
        <a:xfrm>
          <a:off x="14846300" y="461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128406</xdr:rowOff>
    </xdr:from>
    <xdr:to>
      <xdr:col>72</xdr:col>
      <xdr:colOff>123825</xdr:colOff>
      <xdr:row>28</xdr:row>
      <xdr:rowOff>58556</xdr:rowOff>
    </xdr:to>
    <xdr:sp macro="" textlink="">
      <xdr:nvSpPr>
        <xdr:cNvPr id="145" name="楕円 144">
          <a:extLst>
            <a:ext uri="{FF2B5EF4-FFF2-40B4-BE49-F238E27FC236}">
              <a16:creationId xmlns:a16="http://schemas.microsoft.com/office/drawing/2014/main" id="{89DB70D1-42E0-4A3A-AB22-75F37BF89964}"/>
            </a:ext>
          </a:extLst>
        </xdr:cNvPr>
        <xdr:cNvSpPr/>
      </xdr:nvSpPr>
      <xdr:spPr>
        <a:xfrm>
          <a:off x="14033500" y="47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7756</xdr:rowOff>
    </xdr:from>
    <xdr:to>
      <xdr:col>76</xdr:col>
      <xdr:colOff>22225</xdr:colOff>
      <xdr:row>28</xdr:row>
      <xdr:rowOff>14079</xdr:rowOff>
    </xdr:to>
    <xdr:cxnSp macro="">
      <xdr:nvCxnSpPr>
        <xdr:cNvPr id="146" name="直線コネクタ 145">
          <a:extLst>
            <a:ext uri="{FF2B5EF4-FFF2-40B4-BE49-F238E27FC236}">
              <a16:creationId xmlns:a16="http://schemas.microsoft.com/office/drawing/2014/main" id="{32E91680-1D65-41B2-B23B-ADAABC67C4E5}"/>
            </a:ext>
          </a:extLst>
        </xdr:cNvPr>
        <xdr:cNvCxnSpPr/>
      </xdr:nvCxnSpPr>
      <xdr:spPr>
        <a:xfrm>
          <a:off x="14084300" y="4808356"/>
          <a:ext cx="711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100185</xdr:rowOff>
    </xdr:from>
    <xdr:to>
      <xdr:col>68</xdr:col>
      <xdr:colOff>123825</xdr:colOff>
      <xdr:row>28</xdr:row>
      <xdr:rowOff>30335</xdr:rowOff>
    </xdr:to>
    <xdr:sp macro="" textlink="">
      <xdr:nvSpPr>
        <xdr:cNvPr id="147" name="楕円 146">
          <a:extLst>
            <a:ext uri="{FF2B5EF4-FFF2-40B4-BE49-F238E27FC236}">
              <a16:creationId xmlns:a16="http://schemas.microsoft.com/office/drawing/2014/main" id="{E6E80DEF-C612-49E3-A6AB-CF65B7519FF4}"/>
            </a:ext>
          </a:extLst>
        </xdr:cNvPr>
        <xdr:cNvSpPr/>
      </xdr:nvSpPr>
      <xdr:spPr>
        <a:xfrm>
          <a:off x="13271500" y="47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150985</xdr:rowOff>
    </xdr:from>
    <xdr:to>
      <xdr:col>72</xdr:col>
      <xdr:colOff>73025</xdr:colOff>
      <xdr:row>28</xdr:row>
      <xdr:rowOff>7756</xdr:rowOff>
    </xdr:to>
    <xdr:cxnSp macro="">
      <xdr:nvCxnSpPr>
        <xdr:cNvPr id="148" name="直線コネクタ 147">
          <a:extLst>
            <a:ext uri="{FF2B5EF4-FFF2-40B4-BE49-F238E27FC236}">
              <a16:creationId xmlns:a16="http://schemas.microsoft.com/office/drawing/2014/main" id="{2AC47944-2D40-4050-A0B8-871CAA619CCA}"/>
            </a:ext>
          </a:extLst>
        </xdr:cNvPr>
        <xdr:cNvCxnSpPr/>
      </xdr:nvCxnSpPr>
      <xdr:spPr>
        <a:xfrm>
          <a:off x="13322300" y="4780135"/>
          <a:ext cx="762000" cy="2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30943</xdr:rowOff>
    </xdr:from>
    <xdr:to>
      <xdr:col>64</xdr:col>
      <xdr:colOff>123825</xdr:colOff>
      <xdr:row>27</xdr:row>
      <xdr:rowOff>132543</xdr:rowOff>
    </xdr:to>
    <xdr:sp macro="" textlink="">
      <xdr:nvSpPr>
        <xdr:cNvPr id="149" name="楕円 148">
          <a:extLst>
            <a:ext uri="{FF2B5EF4-FFF2-40B4-BE49-F238E27FC236}">
              <a16:creationId xmlns:a16="http://schemas.microsoft.com/office/drawing/2014/main" id="{A4E4F317-C282-4137-8928-387B3A49340D}"/>
            </a:ext>
          </a:extLst>
        </xdr:cNvPr>
        <xdr:cNvSpPr/>
      </xdr:nvSpPr>
      <xdr:spPr>
        <a:xfrm>
          <a:off x="12509500" y="46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81743</xdr:rowOff>
    </xdr:from>
    <xdr:to>
      <xdr:col>68</xdr:col>
      <xdr:colOff>73025</xdr:colOff>
      <xdr:row>27</xdr:row>
      <xdr:rowOff>150985</xdr:rowOff>
    </xdr:to>
    <xdr:cxnSp macro="">
      <xdr:nvCxnSpPr>
        <xdr:cNvPr id="150" name="直線コネクタ 149">
          <a:extLst>
            <a:ext uri="{FF2B5EF4-FFF2-40B4-BE49-F238E27FC236}">
              <a16:creationId xmlns:a16="http://schemas.microsoft.com/office/drawing/2014/main" id="{9201F1B9-81E0-4A87-9EB1-C19A4CE8570B}"/>
            </a:ext>
          </a:extLst>
        </xdr:cNvPr>
        <xdr:cNvCxnSpPr/>
      </xdr:nvCxnSpPr>
      <xdr:spPr>
        <a:xfrm>
          <a:off x="12560300" y="4710893"/>
          <a:ext cx="762000" cy="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39270</xdr:rowOff>
    </xdr:from>
    <xdr:to>
      <xdr:col>60</xdr:col>
      <xdr:colOff>123825</xdr:colOff>
      <xdr:row>27</xdr:row>
      <xdr:rowOff>140870</xdr:rowOff>
    </xdr:to>
    <xdr:sp macro="" textlink="">
      <xdr:nvSpPr>
        <xdr:cNvPr id="151" name="楕円 150">
          <a:extLst>
            <a:ext uri="{FF2B5EF4-FFF2-40B4-BE49-F238E27FC236}">
              <a16:creationId xmlns:a16="http://schemas.microsoft.com/office/drawing/2014/main" id="{ABDB3859-B939-4139-80C6-191B2C4BE4D7}"/>
            </a:ext>
          </a:extLst>
        </xdr:cNvPr>
        <xdr:cNvSpPr/>
      </xdr:nvSpPr>
      <xdr:spPr>
        <a:xfrm>
          <a:off x="11747500" y="46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81743</xdr:rowOff>
    </xdr:from>
    <xdr:to>
      <xdr:col>64</xdr:col>
      <xdr:colOff>73025</xdr:colOff>
      <xdr:row>27</xdr:row>
      <xdr:rowOff>90070</xdr:rowOff>
    </xdr:to>
    <xdr:cxnSp macro="">
      <xdr:nvCxnSpPr>
        <xdr:cNvPr id="152" name="直線コネクタ 151">
          <a:extLst>
            <a:ext uri="{FF2B5EF4-FFF2-40B4-BE49-F238E27FC236}">
              <a16:creationId xmlns:a16="http://schemas.microsoft.com/office/drawing/2014/main" id="{52F6C832-57BE-40DC-8AEA-869618D45C23}"/>
            </a:ext>
          </a:extLst>
        </xdr:cNvPr>
        <xdr:cNvCxnSpPr/>
      </xdr:nvCxnSpPr>
      <xdr:spPr>
        <a:xfrm flipV="1">
          <a:off x="11798300" y="4710893"/>
          <a:ext cx="762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111478</xdr:rowOff>
    </xdr:from>
    <xdr:ext cx="469744" cy="259045"/>
    <xdr:sp macro="" textlink="">
      <xdr:nvSpPr>
        <xdr:cNvPr id="153" name="n_1aveValue債務償還比率">
          <a:extLst>
            <a:ext uri="{FF2B5EF4-FFF2-40B4-BE49-F238E27FC236}">
              <a16:creationId xmlns:a16="http://schemas.microsoft.com/office/drawing/2014/main" id="{B88AD352-A344-439D-A43D-485195D99F76}"/>
            </a:ext>
          </a:extLst>
        </xdr:cNvPr>
        <xdr:cNvSpPr txBox="1"/>
      </xdr:nvSpPr>
      <xdr:spPr>
        <a:xfrm>
          <a:off x="13836727" y="542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153424</xdr:rowOff>
    </xdr:from>
    <xdr:ext cx="469744" cy="259045"/>
    <xdr:sp macro="" textlink="">
      <xdr:nvSpPr>
        <xdr:cNvPr id="154" name="n_2aveValue債務償還比率">
          <a:extLst>
            <a:ext uri="{FF2B5EF4-FFF2-40B4-BE49-F238E27FC236}">
              <a16:creationId xmlns:a16="http://schemas.microsoft.com/office/drawing/2014/main" id="{7828B516-C043-41C8-8098-9BD9C396F5D0}"/>
            </a:ext>
          </a:extLst>
        </xdr:cNvPr>
        <xdr:cNvSpPr txBox="1"/>
      </xdr:nvSpPr>
      <xdr:spPr>
        <a:xfrm>
          <a:off x="13087427" y="546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119497</xdr:rowOff>
    </xdr:from>
    <xdr:ext cx="469744" cy="259045"/>
    <xdr:sp macro="" textlink="">
      <xdr:nvSpPr>
        <xdr:cNvPr id="155" name="n_3aveValue債務償還比率">
          <a:extLst>
            <a:ext uri="{FF2B5EF4-FFF2-40B4-BE49-F238E27FC236}">
              <a16:creationId xmlns:a16="http://schemas.microsoft.com/office/drawing/2014/main" id="{8F37B8D3-1A9B-4D7A-A7B6-399962F16107}"/>
            </a:ext>
          </a:extLst>
        </xdr:cNvPr>
        <xdr:cNvSpPr txBox="1"/>
      </xdr:nvSpPr>
      <xdr:spPr>
        <a:xfrm>
          <a:off x="12325427" y="543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98524</xdr:rowOff>
    </xdr:from>
    <xdr:ext cx="469744" cy="259045"/>
    <xdr:sp macro="" textlink="">
      <xdr:nvSpPr>
        <xdr:cNvPr id="156" name="n_4aveValue債務償還比率">
          <a:extLst>
            <a:ext uri="{FF2B5EF4-FFF2-40B4-BE49-F238E27FC236}">
              <a16:creationId xmlns:a16="http://schemas.microsoft.com/office/drawing/2014/main" id="{690882B2-209F-4F4B-B063-3AEE88E07CE1}"/>
            </a:ext>
          </a:extLst>
        </xdr:cNvPr>
        <xdr:cNvSpPr txBox="1"/>
      </xdr:nvSpPr>
      <xdr:spPr>
        <a:xfrm>
          <a:off x="11563427" y="541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75083</xdr:rowOff>
    </xdr:from>
    <xdr:ext cx="469744" cy="259045"/>
    <xdr:sp macro="" textlink="">
      <xdr:nvSpPr>
        <xdr:cNvPr id="157" name="n_1mainValue債務償還比率">
          <a:extLst>
            <a:ext uri="{FF2B5EF4-FFF2-40B4-BE49-F238E27FC236}">
              <a16:creationId xmlns:a16="http://schemas.microsoft.com/office/drawing/2014/main" id="{31DB6815-0772-4ACC-B29B-82485ADFB4F0}"/>
            </a:ext>
          </a:extLst>
        </xdr:cNvPr>
        <xdr:cNvSpPr txBox="1"/>
      </xdr:nvSpPr>
      <xdr:spPr>
        <a:xfrm>
          <a:off x="13836727" y="453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46862</xdr:rowOff>
    </xdr:from>
    <xdr:ext cx="469744" cy="259045"/>
    <xdr:sp macro="" textlink="">
      <xdr:nvSpPr>
        <xdr:cNvPr id="158" name="n_2mainValue債務償還比率">
          <a:extLst>
            <a:ext uri="{FF2B5EF4-FFF2-40B4-BE49-F238E27FC236}">
              <a16:creationId xmlns:a16="http://schemas.microsoft.com/office/drawing/2014/main" id="{3905198D-8633-47D9-9EF7-09419A1B0FD1}"/>
            </a:ext>
          </a:extLst>
        </xdr:cNvPr>
        <xdr:cNvSpPr txBox="1"/>
      </xdr:nvSpPr>
      <xdr:spPr>
        <a:xfrm>
          <a:off x="13087427" y="450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149070</xdr:rowOff>
    </xdr:from>
    <xdr:ext cx="469744" cy="259045"/>
    <xdr:sp macro="" textlink="">
      <xdr:nvSpPr>
        <xdr:cNvPr id="159" name="n_3mainValue債務償還比率">
          <a:extLst>
            <a:ext uri="{FF2B5EF4-FFF2-40B4-BE49-F238E27FC236}">
              <a16:creationId xmlns:a16="http://schemas.microsoft.com/office/drawing/2014/main" id="{88B9F0AE-C353-4971-9DF0-5F82B6BCD78E}"/>
            </a:ext>
          </a:extLst>
        </xdr:cNvPr>
        <xdr:cNvSpPr txBox="1"/>
      </xdr:nvSpPr>
      <xdr:spPr>
        <a:xfrm>
          <a:off x="12325427" y="44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157397</xdr:rowOff>
    </xdr:from>
    <xdr:ext cx="469744" cy="259045"/>
    <xdr:sp macro="" textlink="">
      <xdr:nvSpPr>
        <xdr:cNvPr id="160" name="n_4mainValue債務償還比率">
          <a:extLst>
            <a:ext uri="{FF2B5EF4-FFF2-40B4-BE49-F238E27FC236}">
              <a16:creationId xmlns:a16="http://schemas.microsoft.com/office/drawing/2014/main" id="{DFD2FCE1-AD2A-4360-8A90-31D8C97268F3}"/>
            </a:ext>
          </a:extLst>
        </xdr:cNvPr>
        <xdr:cNvSpPr txBox="1"/>
      </xdr:nvSpPr>
      <xdr:spPr>
        <a:xfrm>
          <a:off x="11563427" y="444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E37A070-AD0B-4A52-AE2E-9D1F523C33F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665E15F-3AE6-4D24-83B7-D0905B4325F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3A40CD5-6354-4665-8A40-AF0B7581F7E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39B9456-D48D-4E7E-B19E-D44A14D3218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72D4082-444F-46C3-A44D-A80C1A4D771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4F2566E-C6FA-4F69-A89A-974938974DA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EDD213-6B3D-40FC-97EE-49CFEC03AB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E364A0-7D84-424D-AFDC-9821B07956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EAE91E-38DD-483B-A4D2-5D6FB110DE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68FCC2-D599-4F47-8A8B-DB23E1389A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4B6233-090B-463A-BB8D-6E2B2FA673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9FF5F4-6788-4B34-9144-5D7BB2DE16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46DF01-7A51-4AAF-AAEE-5CEA1DBFA9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82AA17-3781-4D3B-B14A-25F6D7DFBC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57921A-107E-423D-AE5D-A5747BF9CE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A1C373-5CCE-4107-85C7-E2EEDBCAF0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385139-2D7A-473A-81E6-A4CB0B4CCD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2D5718-D197-4F3B-98E8-043ABACB09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785739-AE87-4B53-B65F-A0699AD475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593ED6-B740-48C0-A173-BC246AA15E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58B5E0-6B67-4D9E-8FDE-0A835D3586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B43876-FF5C-42B3-AEA8-2D4D614213E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E83997-1E3B-470D-AA88-CD117258AF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E7487F-1413-4CFD-B8BE-1996BF190F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E84BEB-9787-423A-AFDA-43BC48DFCB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FEE176-3A5B-42EF-B62C-50D8EA6226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6DC47E-C547-48E4-8EF7-A70B69C8BF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5CC73F-41D6-469F-BB7C-D4AA054704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8491B2-C561-43C4-9511-FEC2BAABCC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B42B3B-44CF-4497-8B6A-DD09019426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A941A2-217D-4E36-8B3E-48F568FECF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AFAB2C-5778-44B5-82DB-415F482727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AFB735-9FCD-4BC7-8ACC-22F6B8984C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4671C2-15FE-42D2-B6BD-A71CA8F0EF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6B7448-1311-4AD9-8E6D-C5AA6689C5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9D9CE3-3093-4993-BAFE-AF7FF2E4D8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3670B8-8D7B-4604-A628-FF19C07F5F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270F32-B502-46AC-91E4-60FA458EE2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03EE07-33F2-4601-BB43-D343486297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93C2C0-7862-4FF7-9283-2C04DC29E6B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F69FE0-112F-4328-8A7E-D202AE97EC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1CE133-FC3F-4662-AEBE-87ED2F76F3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AE00DE-5246-4F05-AEF5-7CECAB270C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B97A76-BA3A-4ED9-B9DA-0EE8AF8D45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6DA167-339C-4C16-8BDC-C71A3C072C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BC2305-9F9C-4B84-8CB6-85EA81DABF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6F069B-51DF-446B-8564-1E1F813147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D8C5E8-0E65-4D36-A4A5-4464F48107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DC2D60-10C5-4A9B-8445-69045AC9BC7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A7B82AD-6B79-4B11-97B5-9D13F4F0A8C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4D2CE6-45BF-4FEB-9271-06B8033BB34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0D84805-6D39-4760-AB1B-74EA65312F9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15F7B5-B4AC-45F1-9FEA-94627DA2C23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51DA59E-3A08-45B1-888F-008B796D9B6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34F5E9-C6E3-4285-9CBB-726F1783DB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9D76594-3084-4B5C-B1F3-D2E0482E9B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B6B9912-E4C4-4417-9C13-5798429847E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31156A4-10A1-4098-BA1A-554BF56051F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582D2C-BE3D-40B9-A097-C79F274A63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CBEF7AD-CB6E-4D9F-B624-0975D95A79D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F4D600F-96EE-47C0-B51A-3E8061CFF1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4D2B2E4E-ED46-4CC9-A254-F725894DE7E5}"/>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60A76AAD-32FC-4E6D-A9E7-CA75EA70D33C}"/>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DF8A2B3-D544-4628-A1B2-7C1099174131}"/>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A719208E-CFC8-4C1A-857F-195E693FCF74}"/>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DB718C62-B52D-4CA3-89AB-091C29AFBDB5}"/>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675D97CC-92E7-49A8-AB60-024BFE66C892}"/>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C073CBB4-E4F1-45CE-B896-7CB280FA4797}"/>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4" name="フローチャート: 判断 63">
          <a:extLst>
            <a:ext uri="{FF2B5EF4-FFF2-40B4-BE49-F238E27FC236}">
              <a16:creationId xmlns:a16="http://schemas.microsoft.com/office/drawing/2014/main" id="{8418D3D5-0D7C-4481-A241-1ACACE1BBF62}"/>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4CB2C797-FCB6-4B80-928C-120E684973D7}"/>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4445</xdr:rowOff>
    </xdr:from>
    <xdr:to>
      <xdr:col>10</xdr:col>
      <xdr:colOff>165100</xdr:colOff>
      <xdr:row>37</xdr:row>
      <xdr:rowOff>106045</xdr:rowOff>
    </xdr:to>
    <xdr:sp macro="" textlink="">
      <xdr:nvSpPr>
        <xdr:cNvPr id="66" name="フローチャート: 判断 65">
          <a:extLst>
            <a:ext uri="{FF2B5EF4-FFF2-40B4-BE49-F238E27FC236}">
              <a16:creationId xmlns:a16="http://schemas.microsoft.com/office/drawing/2014/main" id="{1CEFE6FD-BB83-43E9-BBBB-CEE0E5C7D765}"/>
            </a:ext>
          </a:extLst>
        </xdr:cNvPr>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135890</xdr:rowOff>
    </xdr:from>
    <xdr:to>
      <xdr:col>6</xdr:col>
      <xdr:colOff>38100</xdr:colOff>
      <xdr:row>37</xdr:row>
      <xdr:rowOff>66040</xdr:rowOff>
    </xdr:to>
    <xdr:sp macro="" textlink="">
      <xdr:nvSpPr>
        <xdr:cNvPr id="67" name="フローチャート: 判断 66">
          <a:extLst>
            <a:ext uri="{FF2B5EF4-FFF2-40B4-BE49-F238E27FC236}">
              <a16:creationId xmlns:a16="http://schemas.microsoft.com/office/drawing/2014/main" id="{1B7046FA-BAD4-4229-9B59-68CAB3017546}"/>
            </a:ext>
          </a:extLst>
        </xdr:cNvPr>
        <xdr:cNvSpPr/>
      </xdr:nvSpPr>
      <xdr:spPr>
        <a:xfrm>
          <a:off x="1079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8DD4AA-F4D8-4DAA-8BC8-9A2FB3C372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2B16AD-A5BB-481F-91AA-F91DB85A74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DDA4EB-D186-43B3-BF6E-0BFEBB7A22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FDEF8D-41B6-4DBE-877C-07F072FDAD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2A1573-33B6-45A2-8DC6-31EEF40AD1D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3" name="楕円 72">
          <a:extLst>
            <a:ext uri="{FF2B5EF4-FFF2-40B4-BE49-F238E27FC236}">
              <a16:creationId xmlns:a16="http://schemas.microsoft.com/office/drawing/2014/main" id="{524897B0-B5ED-4107-B9FB-E84A94A61F71}"/>
            </a:ext>
          </a:extLst>
        </xdr:cNvPr>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122572</xdr:rowOff>
    </xdr:from>
    <xdr:ext cx="405111" cy="259045"/>
    <xdr:sp macro="" textlink="">
      <xdr:nvSpPr>
        <xdr:cNvPr id="74" name="【道路】&#10;有形固定資産減価償却率該当値テキスト">
          <a:extLst>
            <a:ext uri="{FF2B5EF4-FFF2-40B4-BE49-F238E27FC236}">
              <a16:creationId xmlns:a16="http://schemas.microsoft.com/office/drawing/2014/main" id="{D72CAA22-7483-47FF-A344-BF8721670321}"/>
            </a:ext>
          </a:extLst>
        </xdr:cNvPr>
        <xdr:cNvSpPr txBox="1"/>
      </xdr:nvSpPr>
      <xdr:spPr>
        <a:xfrm>
          <a:off x="46736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CA2A8CF1-3096-4C4C-9764-A9078C6884DF}"/>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150495</xdr:rowOff>
    </xdr:to>
    <xdr:cxnSp macro="">
      <xdr:nvCxnSpPr>
        <xdr:cNvPr id="76" name="直線コネクタ 75">
          <a:extLst>
            <a:ext uri="{FF2B5EF4-FFF2-40B4-BE49-F238E27FC236}">
              <a16:creationId xmlns:a16="http://schemas.microsoft.com/office/drawing/2014/main" id="{885E61E0-5492-4664-B9F0-0A4BFF283D09}"/>
            </a:ext>
          </a:extLst>
        </xdr:cNvPr>
        <xdr:cNvCxnSpPr/>
      </xdr:nvCxnSpPr>
      <xdr:spPr>
        <a:xfrm>
          <a:off x="3797300" y="6465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7" name="n_1aveValue【道路】&#10;有形固定資産減価償却率">
          <a:extLst>
            <a:ext uri="{FF2B5EF4-FFF2-40B4-BE49-F238E27FC236}">
              <a16:creationId xmlns:a16="http://schemas.microsoft.com/office/drawing/2014/main" id="{001A0F71-B54E-4926-ADE6-F61F66987752}"/>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78" name="n_2aveValue【道路】&#10;有形固定資産減価償却率">
          <a:extLst>
            <a:ext uri="{FF2B5EF4-FFF2-40B4-BE49-F238E27FC236}">
              <a16:creationId xmlns:a16="http://schemas.microsoft.com/office/drawing/2014/main" id="{7D4B8050-588F-4A1E-8FEC-CA770219365E}"/>
            </a:ext>
          </a:extLst>
        </xdr:cNvPr>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122572</xdr:rowOff>
    </xdr:from>
    <xdr:ext cx="405111" cy="259045"/>
    <xdr:sp macro="" textlink="">
      <xdr:nvSpPr>
        <xdr:cNvPr id="79" name="n_3aveValue【道路】&#10;有形固定資産減価償却率">
          <a:extLst>
            <a:ext uri="{FF2B5EF4-FFF2-40B4-BE49-F238E27FC236}">
              <a16:creationId xmlns:a16="http://schemas.microsoft.com/office/drawing/2014/main" id="{EB99FB98-ED9B-40E6-AED0-C73741807371}"/>
            </a:ext>
          </a:extLst>
        </xdr:cNvPr>
        <xdr:cNvSpPr txBox="1"/>
      </xdr:nvSpPr>
      <xdr:spPr>
        <a:xfrm>
          <a:off x="1816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80" name="n_4aveValue【道路】&#10;有形固定資産減価償却率">
          <a:extLst>
            <a:ext uri="{FF2B5EF4-FFF2-40B4-BE49-F238E27FC236}">
              <a16:creationId xmlns:a16="http://schemas.microsoft.com/office/drawing/2014/main" id="{C340D505-3C7D-4464-9E20-1E540432E74A}"/>
            </a:ext>
          </a:extLst>
        </xdr:cNvPr>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1" name="n_1mainValue【道路】&#10;有形固定資産減価償却率">
          <a:extLst>
            <a:ext uri="{FF2B5EF4-FFF2-40B4-BE49-F238E27FC236}">
              <a16:creationId xmlns:a16="http://schemas.microsoft.com/office/drawing/2014/main" id="{BFC4DD17-68C8-4278-88AF-F8A50B36D7FB}"/>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B191A746-94E7-49F6-BA4B-A510675B6D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F33F8EF5-B5D1-4BEB-A96A-11637F8D804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941A919-F2D1-4B0E-8F3F-4AE50F2B34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E0C7A489-FCBB-408A-8C5F-710E63815B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20EF7F43-79D2-4978-A63B-6F0046279C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58FAE8DA-01D9-400C-9140-8433303858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D42FC846-A9A7-42C4-B330-6B36BFA3D5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ED1C157D-95D4-48D6-8510-69484E067F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71C867EE-8C66-4F46-8D4B-DFF7567080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29B9BE66-C851-48A8-AC12-A6BC1D2E5E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13D16241-D84E-464A-906A-B13A7828BE0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B3ABEAD5-8B15-44E8-99A7-AB0F4050CC9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A9971B92-5B5B-4ABD-85A1-439BCAEB68D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A3E5CF3E-8541-4142-9118-70964DF05F5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A3EF5D42-865F-4BF3-A3C4-D9E576F1A03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a:extLst>
            <a:ext uri="{FF2B5EF4-FFF2-40B4-BE49-F238E27FC236}">
              <a16:creationId xmlns:a16="http://schemas.microsoft.com/office/drawing/2014/main" id="{736DF7ED-F593-429E-8A3B-CD15BC053E1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52A775A5-775F-411E-898B-8340BB4B21C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a:extLst>
            <a:ext uri="{FF2B5EF4-FFF2-40B4-BE49-F238E27FC236}">
              <a16:creationId xmlns:a16="http://schemas.microsoft.com/office/drawing/2014/main" id="{59CAC44B-3E21-49DF-A351-AEAD0834CEA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2DB50786-5907-4F0C-AED6-7AE1E4FF05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DE0D092B-BC8C-44E5-9D3E-8C560DCFBB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1F655DCB-D988-49AD-8CBF-31C207D2C1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03" name="直線コネクタ 102">
          <a:extLst>
            <a:ext uri="{FF2B5EF4-FFF2-40B4-BE49-F238E27FC236}">
              <a16:creationId xmlns:a16="http://schemas.microsoft.com/office/drawing/2014/main" id="{901A9AC1-2B63-457A-B91A-D5817E49AAAC}"/>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04" name="【道路】&#10;一人当たり延長最小値テキスト">
          <a:extLst>
            <a:ext uri="{FF2B5EF4-FFF2-40B4-BE49-F238E27FC236}">
              <a16:creationId xmlns:a16="http://schemas.microsoft.com/office/drawing/2014/main" id="{BB0489F5-D29E-4B15-A1B9-3F107EC58573}"/>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05" name="直線コネクタ 104">
          <a:extLst>
            <a:ext uri="{FF2B5EF4-FFF2-40B4-BE49-F238E27FC236}">
              <a16:creationId xmlns:a16="http://schemas.microsoft.com/office/drawing/2014/main" id="{557927CC-F30B-4FC0-9D77-2A4B7AB98DF3}"/>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06" name="【道路】&#10;一人当たり延長最大値テキスト">
          <a:extLst>
            <a:ext uri="{FF2B5EF4-FFF2-40B4-BE49-F238E27FC236}">
              <a16:creationId xmlns:a16="http://schemas.microsoft.com/office/drawing/2014/main" id="{77FFF69A-6DBC-4613-B90C-1353C42A23CF}"/>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07" name="直線コネクタ 106">
          <a:extLst>
            <a:ext uri="{FF2B5EF4-FFF2-40B4-BE49-F238E27FC236}">
              <a16:creationId xmlns:a16="http://schemas.microsoft.com/office/drawing/2014/main" id="{0BC7EC15-0F1F-4530-B1DC-8BE1B659A837}"/>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08" name="【道路】&#10;一人当たり延長平均値テキスト">
          <a:extLst>
            <a:ext uri="{FF2B5EF4-FFF2-40B4-BE49-F238E27FC236}">
              <a16:creationId xmlns:a16="http://schemas.microsoft.com/office/drawing/2014/main" id="{EF9826A0-1068-4CD9-9B8A-9F8ED95D3107}"/>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09" name="フローチャート: 判断 108">
          <a:extLst>
            <a:ext uri="{FF2B5EF4-FFF2-40B4-BE49-F238E27FC236}">
              <a16:creationId xmlns:a16="http://schemas.microsoft.com/office/drawing/2014/main" id="{544F8E78-A650-489F-938D-B139E203CA5F}"/>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130611</xdr:rowOff>
    </xdr:from>
    <xdr:to>
      <xdr:col>50</xdr:col>
      <xdr:colOff>165100</xdr:colOff>
      <xdr:row>40</xdr:row>
      <xdr:rowOff>60761</xdr:rowOff>
    </xdr:to>
    <xdr:sp macro="" textlink="">
      <xdr:nvSpPr>
        <xdr:cNvPr id="110" name="フローチャート: 判断 109">
          <a:extLst>
            <a:ext uri="{FF2B5EF4-FFF2-40B4-BE49-F238E27FC236}">
              <a16:creationId xmlns:a16="http://schemas.microsoft.com/office/drawing/2014/main" id="{7C755E9C-A602-4774-8849-B55838B82DD3}"/>
            </a:ext>
          </a:extLst>
        </xdr:cNvPr>
        <xdr:cNvSpPr/>
      </xdr:nvSpPr>
      <xdr:spPr>
        <a:xfrm>
          <a:off x="9588500" y="68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144281</xdr:rowOff>
    </xdr:from>
    <xdr:to>
      <xdr:col>46</xdr:col>
      <xdr:colOff>38100</xdr:colOff>
      <xdr:row>40</xdr:row>
      <xdr:rowOff>74431</xdr:rowOff>
    </xdr:to>
    <xdr:sp macro="" textlink="">
      <xdr:nvSpPr>
        <xdr:cNvPr id="111" name="フローチャート: 判断 110">
          <a:extLst>
            <a:ext uri="{FF2B5EF4-FFF2-40B4-BE49-F238E27FC236}">
              <a16:creationId xmlns:a16="http://schemas.microsoft.com/office/drawing/2014/main" id="{4DD943D1-88D8-4862-A8BB-72AA85EBEBFF}"/>
            </a:ext>
          </a:extLst>
        </xdr:cNvPr>
        <xdr:cNvSpPr/>
      </xdr:nvSpPr>
      <xdr:spPr>
        <a:xfrm>
          <a:off x="8699500" y="683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154998</xdr:rowOff>
    </xdr:from>
    <xdr:to>
      <xdr:col>41</xdr:col>
      <xdr:colOff>101600</xdr:colOff>
      <xdr:row>40</xdr:row>
      <xdr:rowOff>85148</xdr:rowOff>
    </xdr:to>
    <xdr:sp macro="" textlink="">
      <xdr:nvSpPr>
        <xdr:cNvPr id="112" name="フローチャート: 判断 111">
          <a:extLst>
            <a:ext uri="{FF2B5EF4-FFF2-40B4-BE49-F238E27FC236}">
              <a16:creationId xmlns:a16="http://schemas.microsoft.com/office/drawing/2014/main" id="{B0676ECC-4E9A-4CDE-A451-FA575C565702}"/>
            </a:ext>
          </a:extLst>
        </xdr:cNvPr>
        <xdr:cNvSpPr/>
      </xdr:nvSpPr>
      <xdr:spPr>
        <a:xfrm>
          <a:off x="7810500" y="684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166081</xdr:rowOff>
    </xdr:from>
    <xdr:to>
      <xdr:col>36</xdr:col>
      <xdr:colOff>165100</xdr:colOff>
      <xdr:row>40</xdr:row>
      <xdr:rowOff>96231</xdr:rowOff>
    </xdr:to>
    <xdr:sp macro="" textlink="">
      <xdr:nvSpPr>
        <xdr:cNvPr id="113" name="フローチャート: 判断 112">
          <a:extLst>
            <a:ext uri="{FF2B5EF4-FFF2-40B4-BE49-F238E27FC236}">
              <a16:creationId xmlns:a16="http://schemas.microsoft.com/office/drawing/2014/main" id="{C372312F-80B8-4B0A-8F88-194966C010E8}"/>
            </a:ext>
          </a:extLst>
        </xdr:cNvPr>
        <xdr:cNvSpPr/>
      </xdr:nvSpPr>
      <xdr:spPr>
        <a:xfrm>
          <a:off x="6921500" y="685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0513CA7-1AF5-4554-A854-032CC7A454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594D71D-9850-4989-BD51-DCB99071C26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5FC6AA0-53C5-465D-9050-64460C0ADB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BC6003D-CB52-4516-8065-D87741DF93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A9F8F57-4573-4A8B-BC03-AC1560C0931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20188</xdr:rowOff>
    </xdr:from>
    <xdr:to>
      <xdr:col>55</xdr:col>
      <xdr:colOff>50800</xdr:colOff>
      <xdr:row>40</xdr:row>
      <xdr:rowOff>121788</xdr:rowOff>
    </xdr:to>
    <xdr:sp macro="" textlink="">
      <xdr:nvSpPr>
        <xdr:cNvPr id="119" name="楕円 118">
          <a:extLst>
            <a:ext uri="{FF2B5EF4-FFF2-40B4-BE49-F238E27FC236}">
              <a16:creationId xmlns:a16="http://schemas.microsoft.com/office/drawing/2014/main" id="{D4D5FACF-A6D9-4126-B8C7-D69CE532E921}"/>
            </a:ext>
          </a:extLst>
        </xdr:cNvPr>
        <xdr:cNvSpPr/>
      </xdr:nvSpPr>
      <xdr:spPr>
        <a:xfrm>
          <a:off x="10426700" y="6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170065</xdr:rowOff>
    </xdr:from>
    <xdr:ext cx="534377" cy="259045"/>
    <xdr:sp macro="" textlink="">
      <xdr:nvSpPr>
        <xdr:cNvPr id="120" name="【道路】&#10;一人当たり延長該当値テキスト">
          <a:extLst>
            <a:ext uri="{FF2B5EF4-FFF2-40B4-BE49-F238E27FC236}">
              <a16:creationId xmlns:a16="http://schemas.microsoft.com/office/drawing/2014/main" id="{39CAC993-A576-44A7-A53B-3846E5436128}"/>
            </a:ext>
          </a:extLst>
        </xdr:cNvPr>
        <xdr:cNvSpPr txBox="1"/>
      </xdr:nvSpPr>
      <xdr:spPr>
        <a:xfrm>
          <a:off x="10515600" y="68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23261</xdr:rowOff>
    </xdr:from>
    <xdr:to>
      <xdr:col>50</xdr:col>
      <xdr:colOff>165100</xdr:colOff>
      <xdr:row>40</xdr:row>
      <xdr:rowOff>124861</xdr:rowOff>
    </xdr:to>
    <xdr:sp macro="" textlink="">
      <xdr:nvSpPr>
        <xdr:cNvPr id="121" name="楕円 120">
          <a:extLst>
            <a:ext uri="{FF2B5EF4-FFF2-40B4-BE49-F238E27FC236}">
              <a16:creationId xmlns:a16="http://schemas.microsoft.com/office/drawing/2014/main" id="{C34CD600-794E-4C45-B82D-11EC2CA1A039}"/>
            </a:ext>
          </a:extLst>
        </xdr:cNvPr>
        <xdr:cNvSpPr/>
      </xdr:nvSpPr>
      <xdr:spPr>
        <a:xfrm>
          <a:off x="9588500" y="68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70988</xdr:rowOff>
    </xdr:from>
    <xdr:to>
      <xdr:col>55</xdr:col>
      <xdr:colOff>0</xdr:colOff>
      <xdr:row>40</xdr:row>
      <xdr:rowOff>74061</xdr:rowOff>
    </xdr:to>
    <xdr:cxnSp macro="">
      <xdr:nvCxnSpPr>
        <xdr:cNvPr id="122" name="直線コネクタ 121">
          <a:extLst>
            <a:ext uri="{FF2B5EF4-FFF2-40B4-BE49-F238E27FC236}">
              <a16:creationId xmlns:a16="http://schemas.microsoft.com/office/drawing/2014/main" id="{DDFF9E9E-5905-435B-9039-3807C6778875}"/>
            </a:ext>
          </a:extLst>
        </xdr:cNvPr>
        <xdr:cNvCxnSpPr/>
      </xdr:nvCxnSpPr>
      <xdr:spPr>
        <a:xfrm flipV="1">
          <a:off x="9639300" y="6928988"/>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77288</xdr:rowOff>
    </xdr:from>
    <xdr:ext cx="534377" cy="259045"/>
    <xdr:sp macro="" textlink="">
      <xdr:nvSpPr>
        <xdr:cNvPr id="123" name="n_1aveValue【道路】&#10;一人当たり延長">
          <a:extLst>
            <a:ext uri="{FF2B5EF4-FFF2-40B4-BE49-F238E27FC236}">
              <a16:creationId xmlns:a16="http://schemas.microsoft.com/office/drawing/2014/main" id="{CC5E98EC-4CC3-419F-9A33-4E5D6D7D8EFB}"/>
            </a:ext>
          </a:extLst>
        </xdr:cNvPr>
        <xdr:cNvSpPr txBox="1"/>
      </xdr:nvSpPr>
      <xdr:spPr>
        <a:xfrm>
          <a:off x="9359411" y="65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90958</xdr:rowOff>
    </xdr:from>
    <xdr:ext cx="534377" cy="259045"/>
    <xdr:sp macro="" textlink="">
      <xdr:nvSpPr>
        <xdr:cNvPr id="124" name="n_2aveValue【道路】&#10;一人当たり延長">
          <a:extLst>
            <a:ext uri="{FF2B5EF4-FFF2-40B4-BE49-F238E27FC236}">
              <a16:creationId xmlns:a16="http://schemas.microsoft.com/office/drawing/2014/main" id="{F4E2968B-C86C-45CF-AABB-B97747F57240}"/>
            </a:ext>
          </a:extLst>
        </xdr:cNvPr>
        <xdr:cNvSpPr txBox="1"/>
      </xdr:nvSpPr>
      <xdr:spPr>
        <a:xfrm>
          <a:off x="8483111" y="66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101675</xdr:rowOff>
    </xdr:from>
    <xdr:ext cx="534377" cy="259045"/>
    <xdr:sp macro="" textlink="">
      <xdr:nvSpPr>
        <xdr:cNvPr id="125" name="n_3aveValue【道路】&#10;一人当たり延長">
          <a:extLst>
            <a:ext uri="{FF2B5EF4-FFF2-40B4-BE49-F238E27FC236}">
              <a16:creationId xmlns:a16="http://schemas.microsoft.com/office/drawing/2014/main" id="{54E91D4D-0EC4-475D-9463-8D96C711B664}"/>
            </a:ext>
          </a:extLst>
        </xdr:cNvPr>
        <xdr:cNvSpPr txBox="1"/>
      </xdr:nvSpPr>
      <xdr:spPr>
        <a:xfrm>
          <a:off x="7594111" y="66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112758</xdr:rowOff>
    </xdr:from>
    <xdr:ext cx="534377" cy="259045"/>
    <xdr:sp macro="" textlink="">
      <xdr:nvSpPr>
        <xdr:cNvPr id="126" name="n_4aveValue【道路】&#10;一人当たり延長">
          <a:extLst>
            <a:ext uri="{FF2B5EF4-FFF2-40B4-BE49-F238E27FC236}">
              <a16:creationId xmlns:a16="http://schemas.microsoft.com/office/drawing/2014/main" id="{F96C8CB6-27F4-403F-8B69-0AE3A16B8E93}"/>
            </a:ext>
          </a:extLst>
        </xdr:cNvPr>
        <xdr:cNvSpPr txBox="1"/>
      </xdr:nvSpPr>
      <xdr:spPr>
        <a:xfrm>
          <a:off x="6705111" y="66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115988</xdr:rowOff>
    </xdr:from>
    <xdr:ext cx="534377" cy="259045"/>
    <xdr:sp macro="" textlink="">
      <xdr:nvSpPr>
        <xdr:cNvPr id="127" name="n_1mainValue【道路】&#10;一人当たり延長">
          <a:extLst>
            <a:ext uri="{FF2B5EF4-FFF2-40B4-BE49-F238E27FC236}">
              <a16:creationId xmlns:a16="http://schemas.microsoft.com/office/drawing/2014/main" id="{F05A8CE8-65C4-4B1B-B9A1-4569CB5F9123}"/>
            </a:ext>
          </a:extLst>
        </xdr:cNvPr>
        <xdr:cNvSpPr txBox="1"/>
      </xdr:nvSpPr>
      <xdr:spPr>
        <a:xfrm>
          <a:off x="9359411" y="69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BEB6A935-1F40-4777-8294-F340CD040A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7930B843-EC19-4387-8089-CFFAA93544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28F2D4D2-C1AB-4DCF-B3E2-77DD4B1AF2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8D5C9E64-10D6-466B-A983-F57E8B73B7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A28195EC-23FD-4714-A018-1F4FF8F9BC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E9A6584B-69F5-4FF3-8E97-8B600661A5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F8748FFD-AF6F-45FE-BD6B-920FEB4A80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403AE424-CA3C-403E-A19B-CA504CD99E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64B8E77D-4613-40D1-B9C2-CA598EF7EA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6814B964-7A8A-42B2-82C7-E348F3F015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DC830EFE-4B99-44C2-A4AF-66D50E1208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86768FAD-7A87-40E0-B767-21D6523B6B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a:extLst>
            <a:ext uri="{FF2B5EF4-FFF2-40B4-BE49-F238E27FC236}">
              <a16:creationId xmlns:a16="http://schemas.microsoft.com/office/drawing/2014/main" id="{1911FF61-7448-4D67-A3FA-3C3587F9CD1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0E47BAD8-7242-42B2-B872-F6D98AE66D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3BBD0A61-B648-43C5-84E8-457607519C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90B6EAAD-69AF-4F12-83FF-0D1912C28D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A1E27DA9-4C5A-4377-A6BA-CAE825E649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EA0F4612-B8C3-42EA-A7DF-821A49A371A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0930438D-B3FE-4A6B-A142-EC9FF359F5E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78447E68-02FC-424D-896E-FA3C0FAB256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D6705524-286C-423C-B558-D41437EEFE4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00B650D4-6B4B-4AD6-93C6-51F8A655D28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a:extLst>
            <a:ext uri="{FF2B5EF4-FFF2-40B4-BE49-F238E27FC236}">
              <a16:creationId xmlns:a16="http://schemas.microsoft.com/office/drawing/2014/main" id="{196FA540-756A-4C04-A3FC-A346C70710C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944BE22B-BE04-4118-A4CD-936392D0DC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3656FEF5-395B-413D-A57D-4919B0F43B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53" name="直線コネクタ 152">
          <a:extLst>
            <a:ext uri="{FF2B5EF4-FFF2-40B4-BE49-F238E27FC236}">
              <a16:creationId xmlns:a16="http://schemas.microsoft.com/office/drawing/2014/main" id="{1E1DD593-7E5B-4FE4-BAD2-F2C457F81916}"/>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64BC184A-EAEA-4108-8564-D1B353C633E7}"/>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55" name="直線コネクタ 154">
          <a:extLst>
            <a:ext uri="{FF2B5EF4-FFF2-40B4-BE49-F238E27FC236}">
              <a16:creationId xmlns:a16="http://schemas.microsoft.com/office/drawing/2014/main" id="{DCF80EA6-02B3-4695-A22E-5AFD67D2FF78}"/>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56" name="【橋りょう・トンネル】&#10;有形固定資産減価償却率最大値テキスト">
          <a:extLst>
            <a:ext uri="{FF2B5EF4-FFF2-40B4-BE49-F238E27FC236}">
              <a16:creationId xmlns:a16="http://schemas.microsoft.com/office/drawing/2014/main" id="{2E97EDBB-9A04-4EE6-A145-C3704948AAE4}"/>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57" name="直線コネクタ 156">
          <a:extLst>
            <a:ext uri="{FF2B5EF4-FFF2-40B4-BE49-F238E27FC236}">
              <a16:creationId xmlns:a16="http://schemas.microsoft.com/office/drawing/2014/main" id="{058EFF2E-C9FB-4695-A843-63045EB6281E}"/>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D4B68674-8857-4B2B-844E-B3709C3024C8}"/>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59" name="フローチャート: 判断 158">
          <a:extLst>
            <a:ext uri="{FF2B5EF4-FFF2-40B4-BE49-F238E27FC236}">
              <a16:creationId xmlns:a16="http://schemas.microsoft.com/office/drawing/2014/main" id="{A0CA4513-8C99-4395-9408-6B6CFD2DA45E}"/>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166370</xdr:rowOff>
    </xdr:from>
    <xdr:to>
      <xdr:col>20</xdr:col>
      <xdr:colOff>38100</xdr:colOff>
      <xdr:row>61</xdr:row>
      <xdr:rowOff>96520</xdr:rowOff>
    </xdr:to>
    <xdr:sp macro="" textlink="">
      <xdr:nvSpPr>
        <xdr:cNvPr id="160" name="フローチャート: 判断 159">
          <a:extLst>
            <a:ext uri="{FF2B5EF4-FFF2-40B4-BE49-F238E27FC236}">
              <a16:creationId xmlns:a16="http://schemas.microsoft.com/office/drawing/2014/main" id="{9E22CE14-4202-4D79-B686-B691B4969286}"/>
            </a:ext>
          </a:extLst>
        </xdr:cNvPr>
        <xdr:cNvSpPr/>
      </xdr:nvSpPr>
      <xdr:spPr>
        <a:xfrm>
          <a:off x="3746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61" name="フローチャート: 判断 160">
          <a:extLst>
            <a:ext uri="{FF2B5EF4-FFF2-40B4-BE49-F238E27FC236}">
              <a16:creationId xmlns:a16="http://schemas.microsoft.com/office/drawing/2014/main" id="{48909D57-AFF9-4150-999B-3BA67CD4499B}"/>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62" name="フローチャート: 判断 161">
          <a:extLst>
            <a:ext uri="{FF2B5EF4-FFF2-40B4-BE49-F238E27FC236}">
              <a16:creationId xmlns:a16="http://schemas.microsoft.com/office/drawing/2014/main" id="{A6723481-C84F-4E00-A3EE-7E9A3824D930}"/>
            </a:ext>
          </a:extLst>
        </xdr:cNvPr>
        <xdr:cNvSpPr/>
      </xdr:nvSpPr>
      <xdr:spPr>
        <a:xfrm>
          <a:off x="1968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63" name="フローチャート: 判断 162">
          <a:extLst>
            <a:ext uri="{FF2B5EF4-FFF2-40B4-BE49-F238E27FC236}">
              <a16:creationId xmlns:a16="http://schemas.microsoft.com/office/drawing/2014/main" id="{5FEEB8DD-0CC5-489A-A0C8-73673F7459C7}"/>
            </a:ext>
          </a:extLst>
        </xdr:cNvPr>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EA6D26F-2FF5-4516-BD07-7725FDDF1C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5993FE2-30D0-4C09-807E-A5E8F854C6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5F393390-11D3-4A55-B5AC-0FFB1060F4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66DDE11-4059-4A64-9EE3-326DE8868E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7B07D62-B5EC-4202-B685-670EA5BA78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37374</xdr:rowOff>
    </xdr:from>
    <xdr:to>
      <xdr:col>24</xdr:col>
      <xdr:colOff>114300</xdr:colOff>
      <xdr:row>62</xdr:row>
      <xdr:rowOff>138974</xdr:rowOff>
    </xdr:to>
    <xdr:sp macro="" textlink="">
      <xdr:nvSpPr>
        <xdr:cNvPr id="169" name="楕円 168">
          <a:extLst>
            <a:ext uri="{FF2B5EF4-FFF2-40B4-BE49-F238E27FC236}">
              <a16:creationId xmlns:a16="http://schemas.microsoft.com/office/drawing/2014/main" id="{E8427206-FF3B-446B-B2D8-43E8A988430E}"/>
            </a:ext>
          </a:extLst>
        </xdr:cNvPr>
        <xdr:cNvSpPr/>
      </xdr:nvSpPr>
      <xdr:spPr>
        <a:xfrm>
          <a:off x="4584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15801</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id="{DAC06E81-C61E-4327-A12F-5C864119FBD1}"/>
            </a:ext>
          </a:extLst>
        </xdr:cNvPr>
        <xdr:cNvSpPr txBox="1"/>
      </xdr:nvSpPr>
      <xdr:spPr>
        <a:xfrm>
          <a:off x="4673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22678</xdr:rowOff>
    </xdr:from>
    <xdr:to>
      <xdr:col>20</xdr:col>
      <xdr:colOff>38100</xdr:colOff>
      <xdr:row>62</xdr:row>
      <xdr:rowOff>124278</xdr:rowOff>
    </xdr:to>
    <xdr:sp macro="" textlink="">
      <xdr:nvSpPr>
        <xdr:cNvPr id="171" name="楕円 170">
          <a:extLst>
            <a:ext uri="{FF2B5EF4-FFF2-40B4-BE49-F238E27FC236}">
              <a16:creationId xmlns:a16="http://schemas.microsoft.com/office/drawing/2014/main" id="{39143088-F293-4B81-8EEC-FE9CD697FEDF}"/>
            </a:ext>
          </a:extLst>
        </xdr:cNvPr>
        <xdr:cNvSpPr/>
      </xdr:nvSpPr>
      <xdr:spPr>
        <a:xfrm>
          <a:off x="3746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73478</xdr:rowOff>
    </xdr:from>
    <xdr:to>
      <xdr:col>24</xdr:col>
      <xdr:colOff>63500</xdr:colOff>
      <xdr:row>62</xdr:row>
      <xdr:rowOff>88174</xdr:rowOff>
    </xdr:to>
    <xdr:cxnSp macro="">
      <xdr:nvCxnSpPr>
        <xdr:cNvPr id="172" name="直線コネクタ 171">
          <a:extLst>
            <a:ext uri="{FF2B5EF4-FFF2-40B4-BE49-F238E27FC236}">
              <a16:creationId xmlns:a16="http://schemas.microsoft.com/office/drawing/2014/main" id="{AE237D7B-CFA4-44C9-88E1-82F0CED5F518}"/>
            </a:ext>
          </a:extLst>
        </xdr:cNvPr>
        <xdr:cNvCxnSpPr/>
      </xdr:nvCxnSpPr>
      <xdr:spPr>
        <a:xfrm>
          <a:off x="3797300" y="1070337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113047</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72F0C044-4628-400B-9473-66330831247E}"/>
            </a:ext>
          </a:extLst>
        </xdr:cNvPr>
        <xdr:cNvSpPr txBox="1"/>
      </xdr:nvSpPr>
      <xdr:spPr>
        <a:xfrm>
          <a:off x="3582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69D4F3D1-8000-41DD-8616-C8A08B1D3B9B}"/>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B8BEF7DD-2CAF-4D85-8AD2-242668DB306B}"/>
            </a:ext>
          </a:extLst>
        </xdr:cNvPr>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76" name="n_4aveValue【橋りょう・トンネル】&#10;有形固定資産減価償却率">
          <a:extLst>
            <a:ext uri="{FF2B5EF4-FFF2-40B4-BE49-F238E27FC236}">
              <a16:creationId xmlns:a16="http://schemas.microsoft.com/office/drawing/2014/main" id="{EFE1DA54-8D0A-4779-B1ED-BC9CF4F58C20}"/>
            </a:ext>
          </a:extLst>
        </xdr:cNvPr>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115405</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FB5DF806-2628-4446-B882-97B25EBEC2F9}"/>
            </a:ext>
          </a:extLst>
        </xdr:cNvPr>
        <xdr:cNvSpPr txBox="1"/>
      </xdr:nvSpPr>
      <xdr:spPr>
        <a:xfrm>
          <a:off x="3582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24080A2E-9264-4DF9-A16B-EE2F50FD11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B08AF65D-6857-4401-A5F8-34C6626356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30FAE984-7876-4546-9051-D7FC0BA3B8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92E075F3-C971-4F7E-BF9F-00B3C02B2C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73393439-E7F3-4943-87F5-3798F4CBC7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EC356BF7-5676-4326-8DEA-478EDA9428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1785A087-0436-409D-9EAE-BE77C72FAF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58A4D512-B688-47D5-8254-7625F28C920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BA4F069B-77DE-4D5C-81B7-9F7BEBE630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C13296AF-72DB-4932-A8D3-7F3553AA086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id="{E208A10E-526E-42F5-A6B5-00FFA045A7C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a:extLst>
            <a:ext uri="{FF2B5EF4-FFF2-40B4-BE49-F238E27FC236}">
              <a16:creationId xmlns:a16="http://schemas.microsoft.com/office/drawing/2014/main" id="{80E0A432-FA6C-4EB4-8B47-129D0B75B8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id="{0659351D-8D58-4D05-B0EA-7F875683C3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1" name="テキスト ボックス 190">
          <a:extLst>
            <a:ext uri="{FF2B5EF4-FFF2-40B4-BE49-F238E27FC236}">
              <a16:creationId xmlns:a16="http://schemas.microsoft.com/office/drawing/2014/main" id="{F3FC668C-19C4-4CB6-A457-8B8795D8F68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id="{6A99F930-886C-4262-BAF6-24CC4EFCB07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a:extLst>
            <a:ext uri="{FF2B5EF4-FFF2-40B4-BE49-F238E27FC236}">
              <a16:creationId xmlns:a16="http://schemas.microsoft.com/office/drawing/2014/main" id="{75C4522F-A80D-48F9-BD76-EFA9A81035F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id="{04AFA2C8-899A-4D12-943C-18FF5377F2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a:extLst>
            <a:ext uri="{FF2B5EF4-FFF2-40B4-BE49-F238E27FC236}">
              <a16:creationId xmlns:a16="http://schemas.microsoft.com/office/drawing/2014/main" id="{720D73FD-4926-42E5-B88D-64321D4002F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id="{9E7E17D9-854B-4E31-89F4-95404FBA5F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a:extLst>
            <a:ext uri="{FF2B5EF4-FFF2-40B4-BE49-F238E27FC236}">
              <a16:creationId xmlns:a16="http://schemas.microsoft.com/office/drawing/2014/main" id="{AF034390-83D1-4DA5-AACE-8D0056D5981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DCAED65C-EF77-40C3-A4E2-CEAE9ADA9A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a:extLst>
            <a:ext uri="{FF2B5EF4-FFF2-40B4-BE49-F238E27FC236}">
              <a16:creationId xmlns:a16="http://schemas.microsoft.com/office/drawing/2014/main" id="{A86563F9-0292-4135-94C4-0A6B4B667D3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D6F94A10-A659-459F-AF84-4970AFFD77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01" name="直線コネクタ 200">
          <a:extLst>
            <a:ext uri="{FF2B5EF4-FFF2-40B4-BE49-F238E27FC236}">
              <a16:creationId xmlns:a16="http://schemas.microsoft.com/office/drawing/2014/main" id="{19AE1EDD-AD9A-4FDF-A6ED-4DD63AF256B8}"/>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02" name="【橋りょう・トンネル】&#10;一人当たり有形固定資産（償却資産）額最小値テキスト">
          <a:extLst>
            <a:ext uri="{FF2B5EF4-FFF2-40B4-BE49-F238E27FC236}">
              <a16:creationId xmlns:a16="http://schemas.microsoft.com/office/drawing/2014/main" id="{37558FAB-86CC-41BD-9A57-7BC456DD33A3}"/>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03" name="直線コネクタ 202">
          <a:extLst>
            <a:ext uri="{FF2B5EF4-FFF2-40B4-BE49-F238E27FC236}">
              <a16:creationId xmlns:a16="http://schemas.microsoft.com/office/drawing/2014/main" id="{46FA30A7-0152-4BF9-93BC-DD65AA10C406}"/>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04" name="【橋りょう・トンネル】&#10;一人当たり有形固定資産（償却資産）額最大値テキスト">
          <a:extLst>
            <a:ext uri="{FF2B5EF4-FFF2-40B4-BE49-F238E27FC236}">
              <a16:creationId xmlns:a16="http://schemas.microsoft.com/office/drawing/2014/main" id="{65B82F85-ED6F-4D9A-B5C5-9D167E65F85A}"/>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05" name="直線コネクタ 204">
          <a:extLst>
            <a:ext uri="{FF2B5EF4-FFF2-40B4-BE49-F238E27FC236}">
              <a16:creationId xmlns:a16="http://schemas.microsoft.com/office/drawing/2014/main" id="{0C7F6559-3F69-4B70-8C44-1823907EFC3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3B79C857-3836-4BEE-92B5-076190BBC31E}"/>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07" name="フローチャート: 判断 206">
          <a:extLst>
            <a:ext uri="{FF2B5EF4-FFF2-40B4-BE49-F238E27FC236}">
              <a16:creationId xmlns:a16="http://schemas.microsoft.com/office/drawing/2014/main" id="{879A3B74-00EA-46D2-82B9-1D517C7C034C}"/>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108127</xdr:rowOff>
    </xdr:from>
    <xdr:to>
      <xdr:col>50</xdr:col>
      <xdr:colOff>165100</xdr:colOff>
      <xdr:row>63</xdr:row>
      <xdr:rowOff>38277</xdr:rowOff>
    </xdr:to>
    <xdr:sp macro="" textlink="">
      <xdr:nvSpPr>
        <xdr:cNvPr id="208" name="フローチャート: 判断 207">
          <a:extLst>
            <a:ext uri="{FF2B5EF4-FFF2-40B4-BE49-F238E27FC236}">
              <a16:creationId xmlns:a16="http://schemas.microsoft.com/office/drawing/2014/main" id="{9AB1BE94-5C22-44B1-AE52-83C874D9EF12}"/>
            </a:ext>
          </a:extLst>
        </xdr:cNvPr>
        <xdr:cNvSpPr/>
      </xdr:nvSpPr>
      <xdr:spPr>
        <a:xfrm>
          <a:off x="9588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115239</xdr:rowOff>
    </xdr:from>
    <xdr:to>
      <xdr:col>46</xdr:col>
      <xdr:colOff>38100</xdr:colOff>
      <xdr:row>63</xdr:row>
      <xdr:rowOff>45389</xdr:rowOff>
    </xdr:to>
    <xdr:sp macro="" textlink="">
      <xdr:nvSpPr>
        <xdr:cNvPr id="209" name="フローチャート: 判断 208">
          <a:extLst>
            <a:ext uri="{FF2B5EF4-FFF2-40B4-BE49-F238E27FC236}">
              <a16:creationId xmlns:a16="http://schemas.microsoft.com/office/drawing/2014/main" id="{66A93BE2-AC55-4FD7-AC86-5CE6CF996530}"/>
            </a:ext>
          </a:extLst>
        </xdr:cNvPr>
        <xdr:cNvSpPr/>
      </xdr:nvSpPr>
      <xdr:spPr>
        <a:xfrm>
          <a:off x="8699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134193</xdr:rowOff>
    </xdr:from>
    <xdr:to>
      <xdr:col>41</xdr:col>
      <xdr:colOff>101600</xdr:colOff>
      <xdr:row>63</xdr:row>
      <xdr:rowOff>64343</xdr:rowOff>
    </xdr:to>
    <xdr:sp macro="" textlink="">
      <xdr:nvSpPr>
        <xdr:cNvPr id="210" name="フローチャート: 判断 209">
          <a:extLst>
            <a:ext uri="{FF2B5EF4-FFF2-40B4-BE49-F238E27FC236}">
              <a16:creationId xmlns:a16="http://schemas.microsoft.com/office/drawing/2014/main" id="{43D4D110-3535-4997-A7AA-7ECA76A73F15}"/>
            </a:ext>
          </a:extLst>
        </xdr:cNvPr>
        <xdr:cNvSpPr/>
      </xdr:nvSpPr>
      <xdr:spPr>
        <a:xfrm>
          <a:off x="7810500" y="107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158273</xdr:rowOff>
    </xdr:from>
    <xdr:to>
      <xdr:col>36</xdr:col>
      <xdr:colOff>165100</xdr:colOff>
      <xdr:row>63</xdr:row>
      <xdr:rowOff>88423</xdr:rowOff>
    </xdr:to>
    <xdr:sp macro="" textlink="">
      <xdr:nvSpPr>
        <xdr:cNvPr id="211" name="フローチャート: 判断 210">
          <a:extLst>
            <a:ext uri="{FF2B5EF4-FFF2-40B4-BE49-F238E27FC236}">
              <a16:creationId xmlns:a16="http://schemas.microsoft.com/office/drawing/2014/main" id="{9EEA23D6-B372-4C7F-A420-173D848A5A1B}"/>
            </a:ext>
          </a:extLst>
        </xdr:cNvPr>
        <xdr:cNvSpPr/>
      </xdr:nvSpPr>
      <xdr:spPr>
        <a:xfrm>
          <a:off x="6921500" y="1078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1FD6237C-6A12-405C-99E2-C8F395B74C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F687CA0-9125-4A7C-B802-2F29A0FE38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8D697D39-1446-4F5B-AA70-E32749139F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55288219-15F2-4980-8711-38AF4E4254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A7060982-1134-4BA9-BBA1-500BDED396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47294</xdr:rowOff>
    </xdr:from>
    <xdr:to>
      <xdr:col>55</xdr:col>
      <xdr:colOff>50800</xdr:colOff>
      <xdr:row>63</xdr:row>
      <xdr:rowOff>148894</xdr:rowOff>
    </xdr:to>
    <xdr:sp macro="" textlink="">
      <xdr:nvSpPr>
        <xdr:cNvPr id="217" name="楕円 216">
          <a:extLst>
            <a:ext uri="{FF2B5EF4-FFF2-40B4-BE49-F238E27FC236}">
              <a16:creationId xmlns:a16="http://schemas.microsoft.com/office/drawing/2014/main" id="{6CDB2941-7F3F-4913-821E-3D90C41EAB72}"/>
            </a:ext>
          </a:extLst>
        </xdr:cNvPr>
        <xdr:cNvSpPr/>
      </xdr:nvSpPr>
      <xdr:spPr>
        <a:xfrm>
          <a:off x="10426700" y="108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25721</xdr:rowOff>
    </xdr:from>
    <xdr:ext cx="599010" cy="259045"/>
    <xdr:sp macro="" textlink="">
      <xdr:nvSpPr>
        <xdr:cNvPr id="218" name="【橋りょう・トンネル】&#10;一人当たり有形固定資産（償却資産）額該当値テキスト">
          <a:extLst>
            <a:ext uri="{FF2B5EF4-FFF2-40B4-BE49-F238E27FC236}">
              <a16:creationId xmlns:a16="http://schemas.microsoft.com/office/drawing/2014/main" id="{71E5CC2D-148D-4586-9651-D43FAC752097}"/>
            </a:ext>
          </a:extLst>
        </xdr:cNvPr>
        <xdr:cNvSpPr txBox="1"/>
      </xdr:nvSpPr>
      <xdr:spPr>
        <a:xfrm>
          <a:off x="10515600" y="1082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49237</xdr:rowOff>
    </xdr:from>
    <xdr:to>
      <xdr:col>50</xdr:col>
      <xdr:colOff>165100</xdr:colOff>
      <xdr:row>63</xdr:row>
      <xdr:rowOff>150837</xdr:rowOff>
    </xdr:to>
    <xdr:sp macro="" textlink="">
      <xdr:nvSpPr>
        <xdr:cNvPr id="219" name="楕円 218">
          <a:extLst>
            <a:ext uri="{FF2B5EF4-FFF2-40B4-BE49-F238E27FC236}">
              <a16:creationId xmlns:a16="http://schemas.microsoft.com/office/drawing/2014/main" id="{91A12698-D767-48B3-86E6-EE58D7A8D9D6}"/>
            </a:ext>
          </a:extLst>
        </xdr:cNvPr>
        <xdr:cNvSpPr/>
      </xdr:nvSpPr>
      <xdr:spPr>
        <a:xfrm>
          <a:off x="9588500" y="108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98094</xdr:rowOff>
    </xdr:from>
    <xdr:to>
      <xdr:col>55</xdr:col>
      <xdr:colOff>0</xdr:colOff>
      <xdr:row>63</xdr:row>
      <xdr:rowOff>100037</xdr:rowOff>
    </xdr:to>
    <xdr:cxnSp macro="">
      <xdr:nvCxnSpPr>
        <xdr:cNvPr id="220" name="直線コネクタ 219">
          <a:extLst>
            <a:ext uri="{FF2B5EF4-FFF2-40B4-BE49-F238E27FC236}">
              <a16:creationId xmlns:a16="http://schemas.microsoft.com/office/drawing/2014/main" id="{1474A941-B621-4316-A4E2-793AAF80BF1B}"/>
            </a:ext>
          </a:extLst>
        </xdr:cNvPr>
        <xdr:cNvCxnSpPr/>
      </xdr:nvCxnSpPr>
      <xdr:spPr>
        <a:xfrm flipV="1">
          <a:off x="9639300" y="10899444"/>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54804</xdr:rowOff>
    </xdr:from>
    <xdr:ext cx="599010" cy="259045"/>
    <xdr:sp macro="" textlink="">
      <xdr:nvSpPr>
        <xdr:cNvPr id="221" name="n_1aveValue【橋りょう・トンネル】&#10;一人当たり有形固定資産（償却資産）額">
          <a:extLst>
            <a:ext uri="{FF2B5EF4-FFF2-40B4-BE49-F238E27FC236}">
              <a16:creationId xmlns:a16="http://schemas.microsoft.com/office/drawing/2014/main" id="{91E54847-EF6C-4024-BC92-AA44E6D257D5}"/>
            </a:ext>
          </a:extLst>
        </xdr:cNvPr>
        <xdr:cNvSpPr txBox="1"/>
      </xdr:nvSpPr>
      <xdr:spPr>
        <a:xfrm>
          <a:off x="93270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61916</xdr:rowOff>
    </xdr:from>
    <xdr:ext cx="599010" cy="259045"/>
    <xdr:sp macro="" textlink="">
      <xdr:nvSpPr>
        <xdr:cNvPr id="222" name="n_2aveValue【橋りょう・トンネル】&#10;一人当たり有形固定資産（償却資産）額">
          <a:extLst>
            <a:ext uri="{FF2B5EF4-FFF2-40B4-BE49-F238E27FC236}">
              <a16:creationId xmlns:a16="http://schemas.microsoft.com/office/drawing/2014/main" id="{311EABDE-F376-43E4-BC90-4107822EC618}"/>
            </a:ext>
          </a:extLst>
        </xdr:cNvPr>
        <xdr:cNvSpPr txBox="1"/>
      </xdr:nvSpPr>
      <xdr:spPr>
        <a:xfrm>
          <a:off x="8450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80870</xdr:rowOff>
    </xdr:from>
    <xdr:ext cx="599010" cy="259045"/>
    <xdr:sp macro="" textlink="">
      <xdr:nvSpPr>
        <xdr:cNvPr id="223" name="n_3aveValue【橋りょう・トンネル】&#10;一人当たり有形固定資産（償却資産）額">
          <a:extLst>
            <a:ext uri="{FF2B5EF4-FFF2-40B4-BE49-F238E27FC236}">
              <a16:creationId xmlns:a16="http://schemas.microsoft.com/office/drawing/2014/main" id="{1420C296-A8DB-4D4D-8A55-12F0915AD7C7}"/>
            </a:ext>
          </a:extLst>
        </xdr:cNvPr>
        <xdr:cNvSpPr txBox="1"/>
      </xdr:nvSpPr>
      <xdr:spPr>
        <a:xfrm>
          <a:off x="7561795" y="1053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104950</xdr:rowOff>
    </xdr:from>
    <xdr:ext cx="599010" cy="259045"/>
    <xdr:sp macro="" textlink="">
      <xdr:nvSpPr>
        <xdr:cNvPr id="224" name="n_4aveValue【橋りょう・トンネル】&#10;一人当たり有形固定資産（償却資産）額">
          <a:extLst>
            <a:ext uri="{FF2B5EF4-FFF2-40B4-BE49-F238E27FC236}">
              <a16:creationId xmlns:a16="http://schemas.microsoft.com/office/drawing/2014/main" id="{2B32075E-9953-47F1-A2CB-99D9E22504E3}"/>
            </a:ext>
          </a:extLst>
        </xdr:cNvPr>
        <xdr:cNvSpPr txBox="1"/>
      </xdr:nvSpPr>
      <xdr:spPr>
        <a:xfrm>
          <a:off x="6672795" y="1056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141964</xdr:rowOff>
    </xdr:from>
    <xdr:ext cx="599010" cy="259045"/>
    <xdr:sp macro="" textlink="">
      <xdr:nvSpPr>
        <xdr:cNvPr id="225" name="n_1mainValue【橋りょう・トンネル】&#10;一人当たり有形固定資産（償却資産）額">
          <a:extLst>
            <a:ext uri="{FF2B5EF4-FFF2-40B4-BE49-F238E27FC236}">
              <a16:creationId xmlns:a16="http://schemas.microsoft.com/office/drawing/2014/main" id="{71F431F8-2C79-407F-9162-FE3D2EE956F0}"/>
            </a:ext>
          </a:extLst>
        </xdr:cNvPr>
        <xdr:cNvSpPr txBox="1"/>
      </xdr:nvSpPr>
      <xdr:spPr>
        <a:xfrm>
          <a:off x="9327095" y="1094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BB0B6496-4500-49E2-B261-BB274FDF4D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a16="http://schemas.microsoft.com/office/drawing/2014/main" id="{459FBEB9-1FD8-4263-9F5F-DAC9AD0394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a16="http://schemas.microsoft.com/office/drawing/2014/main" id="{FB91FAA0-D7AE-48DA-AFEE-B6FDA8254D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a16="http://schemas.microsoft.com/office/drawing/2014/main" id="{1E2B473C-2C9D-495B-AAAF-DA8AEE9956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a16="http://schemas.microsoft.com/office/drawing/2014/main" id="{065C0962-ABA8-431B-AD28-E7C9D3B6B8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a16="http://schemas.microsoft.com/office/drawing/2014/main" id="{58E8E890-8E09-4362-8E2C-3AB13F922F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a16="http://schemas.microsoft.com/office/drawing/2014/main" id="{E4E74F5F-FBBA-44EF-BA44-8BAE9227DA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a16="http://schemas.microsoft.com/office/drawing/2014/main" id="{4A7E39E8-6EB1-4B30-A6E3-6ADDBC8BBA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a16="http://schemas.microsoft.com/office/drawing/2014/main" id="{73DEEC58-DC71-4A77-B972-6344D94A6BA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a16="http://schemas.microsoft.com/office/drawing/2014/main" id="{5A032791-254D-4A8F-BDD8-7E9E3838C5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a:extLst>
            <a:ext uri="{FF2B5EF4-FFF2-40B4-BE49-F238E27FC236}">
              <a16:creationId xmlns:a16="http://schemas.microsoft.com/office/drawing/2014/main" id="{3492A8B1-78FF-4439-8EE0-5D9B80592C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a:extLst>
            <a:ext uri="{FF2B5EF4-FFF2-40B4-BE49-F238E27FC236}">
              <a16:creationId xmlns:a16="http://schemas.microsoft.com/office/drawing/2014/main" id="{36ED111B-2583-4592-BA29-AA80135365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a:extLst>
            <a:ext uri="{FF2B5EF4-FFF2-40B4-BE49-F238E27FC236}">
              <a16:creationId xmlns:a16="http://schemas.microsoft.com/office/drawing/2014/main" id="{C31A0240-034B-4A3A-980F-66A3BCBEF23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a:extLst>
            <a:ext uri="{FF2B5EF4-FFF2-40B4-BE49-F238E27FC236}">
              <a16:creationId xmlns:a16="http://schemas.microsoft.com/office/drawing/2014/main" id="{3323D0B0-1630-4E79-90FE-A7DD47FAACA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a:extLst>
            <a:ext uri="{FF2B5EF4-FFF2-40B4-BE49-F238E27FC236}">
              <a16:creationId xmlns:a16="http://schemas.microsoft.com/office/drawing/2014/main" id="{7FA3CB72-581C-49C7-BA5D-0A421F68970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a:extLst>
            <a:ext uri="{FF2B5EF4-FFF2-40B4-BE49-F238E27FC236}">
              <a16:creationId xmlns:a16="http://schemas.microsoft.com/office/drawing/2014/main" id="{BCA9462F-6955-4D5D-BDD8-30DEC370145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a:extLst>
            <a:ext uri="{FF2B5EF4-FFF2-40B4-BE49-F238E27FC236}">
              <a16:creationId xmlns:a16="http://schemas.microsoft.com/office/drawing/2014/main" id="{6F09DEC0-FE6C-4386-83E1-E3D3A17FEF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a:extLst>
            <a:ext uri="{FF2B5EF4-FFF2-40B4-BE49-F238E27FC236}">
              <a16:creationId xmlns:a16="http://schemas.microsoft.com/office/drawing/2014/main" id="{6774C16C-1B59-495F-A549-D8D27663A23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a:extLst>
            <a:ext uri="{FF2B5EF4-FFF2-40B4-BE49-F238E27FC236}">
              <a16:creationId xmlns:a16="http://schemas.microsoft.com/office/drawing/2014/main" id="{A5AF07E3-4AB1-4C07-AE38-9AC402712D2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a:extLst>
            <a:ext uri="{FF2B5EF4-FFF2-40B4-BE49-F238E27FC236}">
              <a16:creationId xmlns:a16="http://schemas.microsoft.com/office/drawing/2014/main" id="{A9B98FD4-DA3E-4DA2-8470-DD9C814C8B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a:extLst>
            <a:ext uri="{FF2B5EF4-FFF2-40B4-BE49-F238E27FC236}">
              <a16:creationId xmlns:a16="http://schemas.microsoft.com/office/drawing/2014/main" id="{EA22E9B5-BFF7-4538-BAAC-77A50F789D0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E37A5A4B-5E20-4D29-923D-1C8A98BFAB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a:extLst>
            <a:ext uri="{FF2B5EF4-FFF2-40B4-BE49-F238E27FC236}">
              <a16:creationId xmlns:a16="http://schemas.microsoft.com/office/drawing/2014/main" id="{DD7817AA-F4E3-4248-8D27-1B66D9F131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a:extLst>
            <a:ext uri="{FF2B5EF4-FFF2-40B4-BE49-F238E27FC236}">
              <a16:creationId xmlns:a16="http://schemas.microsoft.com/office/drawing/2014/main" id="{CFF5084C-0DE0-4385-95C0-6D933308AB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50" name="直線コネクタ 249">
          <a:extLst>
            <a:ext uri="{FF2B5EF4-FFF2-40B4-BE49-F238E27FC236}">
              <a16:creationId xmlns:a16="http://schemas.microsoft.com/office/drawing/2014/main" id="{75FFB3A1-66EA-44DC-83FE-4581BC04CAAE}"/>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公営住宅】&#10;有形固定資産減価償却率最小値テキスト">
          <a:extLst>
            <a:ext uri="{FF2B5EF4-FFF2-40B4-BE49-F238E27FC236}">
              <a16:creationId xmlns:a16="http://schemas.microsoft.com/office/drawing/2014/main" id="{E4714E0A-A82C-4598-9640-997AB2ABFB7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a:extLst>
            <a:ext uri="{FF2B5EF4-FFF2-40B4-BE49-F238E27FC236}">
              <a16:creationId xmlns:a16="http://schemas.microsoft.com/office/drawing/2014/main" id="{DDF59BCE-D86C-4E2B-8BFD-A4AA494F9AB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3" name="【公営住宅】&#10;有形固定資産減価償却率最大値テキスト">
          <a:extLst>
            <a:ext uri="{FF2B5EF4-FFF2-40B4-BE49-F238E27FC236}">
              <a16:creationId xmlns:a16="http://schemas.microsoft.com/office/drawing/2014/main" id="{9E03ECBB-7427-4BBF-8D41-60E53BDED07D}"/>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4" name="直線コネクタ 253">
          <a:extLst>
            <a:ext uri="{FF2B5EF4-FFF2-40B4-BE49-F238E27FC236}">
              <a16:creationId xmlns:a16="http://schemas.microsoft.com/office/drawing/2014/main" id="{BFB733B9-7619-4F6E-B206-50C8A83D365F}"/>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55" name="【公営住宅】&#10;有形固定資産減価償却率平均値テキスト">
          <a:extLst>
            <a:ext uri="{FF2B5EF4-FFF2-40B4-BE49-F238E27FC236}">
              <a16:creationId xmlns:a16="http://schemas.microsoft.com/office/drawing/2014/main" id="{B9D5645E-D65B-4990-92BD-A70B77E7F6E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56" name="フローチャート: 判断 255">
          <a:extLst>
            <a:ext uri="{FF2B5EF4-FFF2-40B4-BE49-F238E27FC236}">
              <a16:creationId xmlns:a16="http://schemas.microsoft.com/office/drawing/2014/main" id="{B579DEDB-4D33-4DD0-9A3A-C169B5AE763E}"/>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7" name="フローチャート: 判断 256">
          <a:extLst>
            <a:ext uri="{FF2B5EF4-FFF2-40B4-BE49-F238E27FC236}">
              <a16:creationId xmlns:a16="http://schemas.microsoft.com/office/drawing/2014/main" id="{05A702BC-4587-4BA2-B957-47D1C46EB1F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58" name="フローチャート: 判断 257">
          <a:extLst>
            <a:ext uri="{FF2B5EF4-FFF2-40B4-BE49-F238E27FC236}">
              <a16:creationId xmlns:a16="http://schemas.microsoft.com/office/drawing/2014/main" id="{7C01969E-4878-43D0-B77C-F3DDD8CEB757}"/>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6350</xdr:rowOff>
    </xdr:from>
    <xdr:to>
      <xdr:col>10</xdr:col>
      <xdr:colOff>165100</xdr:colOff>
      <xdr:row>83</xdr:row>
      <xdr:rowOff>107950</xdr:rowOff>
    </xdr:to>
    <xdr:sp macro="" textlink="">
      <xdr:nvSpPr>
        <xdr:cNvPr id="259" name="フローチャート: 判断 258">
          <a:extLst>
            <a:ext uri="{FF2B5EF4-FFF2-40B4-BE49-F238E27FC236}">
              <a16:creationId xmlns:a16="http://schemas.microsoft.com/office/drawing/2014/main" id="{6F6A153F-343E-445A-9C30-3EBCFB90BBB9}"/>
            </a:ext>
          </a:extLst>
        </xdr:cNvPr>
        <xdr:cNvSpPr/>
      </xdr:nvSpPr>
      <xdr:spPr>
        <a:xfrm>
          <a:off x="196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147320</xdr:rowOff>
    </xdr:from>
    <xdr:to>
      <xdr:col>6</xdr:col>
      <xdr:colOff>38100</xdr:colOff>
      <xdr:row>83</xdr:row>
      <xdr:rowOff>77470</xdr:rowOff>
    </xdr:to>
    <xdr:sp macro="" textlink="">
      <xdr:nvSpPr>
        <xdr:cNvPr id="260" name="フローチャート: 判断 259">
          <a:extLst>
            <a:ext uri="{FF2B5EF4-FFF2-40B4-BE49-F238E27FC236}">
              <a16:creationId xmlns:a16="http://schemas.microsoft.com/office/drawing/2014/main" id="{6302416F-DC76-4558-BD57-32725F16D1E1}"/>
            </a:ext>
          </a:extLst>
        </xdr:cNvPr>
        <xdr:cNvSpPr/>
      </xdr:nvSpPr>
      <xdr:spPr>
        <a:xfrm>
          <a:off x="1079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FEB903D-4EA3-4372-8029-832E697D60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64933D35-9088-42F3-8AC7-99C2F79D88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1BF5D58-A671-43D4-BE4D-A82C2ACA48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3C9DA768-9F0F-4EB9-B305-11C39B361A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B55790DA-706A-4EE4-B804-D2DE04CAFF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266" name="楕円 265">
          <a:extLst>
            <a:ext uri="{FF2B5EF4-FFF2-40B4-BE49-F238E27FC236}">
              <a16:creationId xmlns:a16="http://schemas.microsoft.com/office/drawing/2014/main" id="{2B6FD4B6-6F69-4147-9FB0-972655B6B2D8}"/>
            </a:ext>
          </a:extLst>
        </xdr:cNvPr>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267" name="【公営住宅】&#10;有形固定資産減価償却率該当値テキスト">
          <a:extLst>
            <a:ext uri="{FF2B5EF4-FFF2-40B4-BE49-F238E27FC236}">
              <a16:creationId xmlns:a16="http://schemas.microsoft.com/office/drawing/2014/main" id="{780F9928-99DD-479C-A469-24654105AB91}"/>
            </a:ext>
          </a:extLst>
        </xdr:cNvPr>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61595</xdr:rowOff>
    </xdr:from>
    <xdr:to>
      <xdr:col>20</xdr:col>
      <xdr:colOff>38100</xdr:colOff>
      <xdr:row>84</xdr:row>
      <xdr:rowOff>163195</xdr:rowOff>
    </xdr:to>
    <xdr:sp macro="" textlink="">
      <xdr:nvSpPr>
        <xdr:cNvPr id="268" name="楕円 267">
          <a:extLst>
            <a:ext uri="{FF2B5EF4-FFF2-40B4-BE49-F238E27FC236}">
              <a16:creationId xmlns:a16="http://schemas.microsoft.com/office/drawing/2014/main" id="{2E621416-9FBD-46CE-BA17-10A8165488F7}"/>
            </a:ext>
          </a:extLst>
        </xdr:cNvPr>
        <xdr:cNvSpPr/>
      </xdr:nvSpPr>
      <xdr:spPr>
        <a:xfrm>
          <a:off x="3746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112395</xdr:rowOff>
    </xdr:from>
    <xdr:to>
      <xdr:col>24</xdr:col>
      <xdr:colOff>63500</xdr:colOff>
      <xdr:row>84</xdr:row>
      <xdr:rowOff>133350</xdr:rowOff>
    </xdr:to>
    <xdr:cxnSp macro="">
      <xdr:nvCxnSpPr>
        <xdr:cNvPr id="269" name="直線コネクタ 268">
          <a:extLst>
            <a:ext uri="{FF2B5EF4-FFF2-40B4-BE49-F238E27FC236}">
              <a16:creationId xmlns:a16="http://schemas.microsoft.com/office/drawing/2014/main" id="{2E70D69D-D912-4C86-8F20-5708FB6BE976}"/>
            </a:ext>
          </a:extLst>
        </xdr:cNvPr>
        <xdr:cNvCxnSpPr/>
      </xdr:nvCxnSpPr>
      <xdr:spPr>
        <a:xfrm>
          <a:off x="3797300" y="145141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70" name="n_1aveValue【公営住宅】&#10;有形固定資産減価償却率">
          <a:extLst>
            <a:ext uri="{FF2B5EF4-FFF2-40B4-BE49-F238E27FC236}">
              <a16:creationId xmlns:a16="http://schemas.microsoft.com/office/drawing/2014/main" id="{E45124C7-7869-4679-B00A-069A549C9E35}"/>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271" name="n_2aveValue【公営住宅】&#10;有形固定資産減価償却率">
          <a:extLst>
            <a:ext uri="{FF2B5EF4-FFF2-40B4-BE49-F238E27FC236}">
              <a16:creationId xmlns:a16="http://schemas.microsoft.com/office/drawing/2014/main" id="{72AEEDB5-2B21-4597-9488-3DDD530962B8}"/>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124477</xdr:rowOff>
    </xdr:from>
    <xdr:ext cx="405111" cy="259045"/>
    <xdr:sp macro="" textlink="">
      <xdr:nvSpPr>
        <xdr:cNvPr id="272" name="n_3aveValue【公営住宅】&#10;有形固定資産減価償却率">
          <a:extLst>
            <a:ext uri="{FF2B5EF4-FFF2-40B4-BE49-F238E27FC236}">
              <a16:creationId xmlns:a16="http://schemas.microsoft.com/office/drawing/2014/main" id="{393F548F-F1F6-4E33-9440-5D810341F648}"/>
            </a:ext>
          </a:extLst>
        </xdr:cNvPr>
        <xdr:cNvSpPr txBox="1"/>
      </xdr:nvSpPr>
      <xdr:spPr>
        <a:xfrm>
          <a:off x="1816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93997</xdr:rowOff>
    </xdr:from>
    <xdr:ext cx="405111" cy="259045"/>
    <xdr:sp macro="" textlink="">
      <xdr:nvSpPr>
        <xdr:cNvPr id="273" name="n_4aveValue【公営住宅】&#10;有形固定資産減価償却率">
          <a:extLst>
            <a:ext uri="{FF2B5EF4-FFF2-40B4-BE49-F238E27FC236}">
              <a16:creationId xmlns:a16="http://schemas.microsoft.com/office/drawing/2014/main" id="{02FF6E5C-6610-413C-9079-61427B10A71C}"/>
            </a:ext>
          </a:extLst>
        </xdr:cNvPr>
        <xdr:cNvSpPr txBox="1"/>
      </xdr:nvSpPr>
      <xdr:spPr>
        <a:xfrm>
          <a:off x="927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154322</xdr:rowOff>
    </xdr:from>
    <xdr:ext cx="405111" cy="259045"/>
    <xdr:sp macro="" textlink="">
      <xdr:nvSpPr>
        <xdr:cNvPr id="274" name="n_1mainValue【公営住宅】&#10;有形固定資産減価償却率">
          <a:extLst>
            <a:ext uri="{FF2B5EF4-FFF2-40B4-BE49-F238E27FC236}">
              <a16:creationId xmlns:a16="http://schemas.microsoft.com/office/drawing/2014/main" id="{89D19993-9852-4841-8CEC-0CEA2F37376F}"/>
            </a:ext>
          </a:extLst>
        </xdr:cNvPr>
        <xdr:cNvSpPr txBox="1"/>
      </xdr:nvSpPr>
      <xdr:spPr>
        <a:xfrm>
          <a:off x="3582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DC8636BF-8785-4947-AF50-24E7B7D5B9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8FACF82C-EA35-4327-B195-F7489AAC52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79B668CF-1F43-4BEE-9F1D-7A8F93A728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07D94788-8CA9-40C6-ABE5-E5F37749A73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4E0684DA-E925-4C3B-9E7F-C7B7F9A8EF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4B47B1A6-184D-4756-A08E-F3F37BA618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C9EDD490-643F-4900-B6B5-F477924D38B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76016888-C758-4A9F-9D1D-B89F50B201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092503BC-CA4A-4996-A88B-331A3F2E72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7A9219CA-F295-4BBA-9523-4A9E27A934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a:extLst>
            <a:ext uri="{FF2B5EF4-FFF2-40B4-BE49-F238E27FC236}">
              <a16:creationId xmlns:a16="http://schemas.microsoft.com/office/drawing/2014/main" id="{AF55317E-5F0F-40E9-B30C-FEEDB777DAC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a:extLst>
            <a:ext uri="{FF2B5EF4-FFF2-40B4-BE49-F238E27FC236}">
              <a16:creationId xmlns:a16="http://schemas.microsoft.com/office/drawing/2014/main" id="{9C9D85F2-2BF3-4113-8A43-F216C08C9E1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a:extLst>
            <a:ext uri="{FF2B5EF4-FFF2-40B4-BE49-F238E27FC236}">
              <a16:creationId xmlns:a16="http://schemas.microsoft.com/office/drawing/2014/main" id="{90CB23DC-6D04-46A0-8FA3-E2AE4E19050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8" name="テキスト ボックス 287">
          <a:extLst>
            <a:ext uri="{FF2B5EF4-FFF2-40B4-BE49-F238E27FC236}">
              <a16:creationId xmlns:a16="http://schemas.microsoft.com/office/drawing/2014/main" id="{88FA6C1D-BB3C-405D-912A-1541AA85AD9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a:extLst>
            <a:ext uri="{FF2B5EF4-FFF2-40B4-BE49-F238E27FC236}">
              <a16:creationId xmlns:a16="http://schemas.microsoft.com/office/drawing/2014/main" id="{A3BE7BF5-9611-45B9-AE72-5052A315801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0" name="テキスト ボックス 289">
          <a:extLst>
            <a:ext uri="{FF2B5EF4-FFF2-40B4-BE49-F238E27FC236}">
              <a16:creationId xmlns:a16="http://schemas.microsoft.com/office/drawing/2014/main" id="{4836D71C-74E5-4A32-917C-E0CB3C912A5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a:extLst>
            <a:ext uri="{FF2B5EF4-FFF2-40B4-BE49-F238E27FC236}">
              <a16:creationId xmlns:a16="http://schemas.microsoft.com/office/drawing/2014/main" id="{BF98F954-7376-40E0-B63E-E163D227DD2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2" name="テキスト ボックス 291">
          <a:extLst>
            <a:ext uri="{FF2B5EF4-FFF2-40B4-BE49-F238E27FC236}">
              <a16:creationId xmlns:a16="http://schemas.microsoft.com/office/drawing/2014/main" id="{CE0A0B87-F021-4079-BC20-DC37C70EF0F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AC95F7E8-A97B-43E6-968E-C3C3093337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a:extLst>
            <a:ext uri="{FF2B5EF4-FFF2-40B4-BE49-F238E27FC236}">
              <a16:creationId xmlns:a16="http://schemas.microsoft.com/office/drawing/2014/main" id="{87C0A65B-C9DC-45F2-B2A5-EF501BA7781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0A9D0319-90CF-4C40-9140-FCD14EA0CE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296" name="直線コネクタ 295">
          <a:extLst>
            <a:ext uri="{FF2B5EF4-FFF2-40B4-BE49-F238E27FC236}">
              <a16:creationId xmlns:a16="http://schemas.microsoft.com/office/drawing/2014/main" id="{661AB7AF-B6CD-48CC-A347-1B4EC7F0C795}"/>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297" name="【公営住宅】&#10;一人当たり面積最小値テキスト">
          <a:extLst>
            <a:ext uri="{FF2B5EF4-FFF2-40B4-BE49-F238E27FC236}">
              <a16:creationId xmlns:a16="http://schemas.microsoft.com/office/drawing/2014/main" id="{AE64EF6B-54B3-49C1-A313-97342400F833}"/>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298" name="直線コネクタ 297">
          <a:extLst>
            <a:ext uri="{FF2B5EF4-FFF2-40B4-BE49-F238E27FC236}">
              <a16:creationId xmlns:a16="http://schemas.microsoft.com/office/drawing/2014/main" id="{ABE25F49-F59A-4CB3-9C60-7EE7646C0839}"/>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299" name="【公営住宅】&#10;一人当たり面積最大値テキスト">
          <a:extLst>
            <a:ext uri="{FF2B5EF4-FFF2-40B4-BE49-F238E27FC236}">
              <a16:creationId xmlns:a16="http://schemas.microsoft.com/office/drawing/2014/main" id="{DC145D87-8CB4-420D-B0B0-1C3221623E77}"/>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00" name="直線コネクタ 299">
          <a:extLst>
            <a:ext uri="{FF2B5EF4-FFF2-40B4-BE49-F238E27FC236}">
              <a16:creationId xmlns:a16="http://schemas.microsoft.com/office/drawing/2014/main" id="{A8653F14-3A7A-4550-A7E0-D5BE3F747C1D}"/>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01" name="【公営住宅】&#10;一人当たり面積平均値テキスト">
          <a:extLst>
            <a:ext uri="{FF2B5EF4-FFF2-40B4-BE49-F238E27FC236}">
              <a16:creationId xmlns:a16="http://schemas.microsoft.com/office/drawing/2014/main" id="{4F2C373E-647E-4C52-BD7C-397192F43C5D}"/>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02" name="フローチャート: 判断 301">
          <a:extLst>
            <a:ext uri="{FF2B5EF4-FFF2-40B4-BE49-F238E27FC236}">
              <a16:creationId xmlns:a16="http://schemas.microsoft.com/office/drawing/2014/main" id="{3C9F7546-D592-4B17-BE5B-98A9109B0578}"/>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116139</xdr:rowOff>
    </xdr:from>
    <xdr:to>
      <xdr:col>50</xdr:col>
      <xdr:colOff>165100</xdr:colOff>
      <xdr:row>86</xdr:row>
      <xdr:rowOff>46289</xdr:rowOff>
    </xdr:to>
    <xdr:sp macro="" textlink="">
      <xdr:nvSpPr>
        <xdr:cNvPr id="303" name="フローチャート: 判断 302">
          <a:extLst>
            <a:ext uri="{FF2B5EF4-FFF2-40B4-BE49-F238E27FC236}">
              <a16:creationId xmlns:a16="http://schemas.microsoft.com/office/drawing/2014/main" id="{7A4C30D2-BFAE-4D71-BF1B-FFECF800842A}"/>
            </a:ext>
          </a:extLst>
        </xdr:cNvPr>
        <xdr:cNvSpPr/>
      </xdr:nvSpPr>
      <xdr:spPr>
        <a:xfrm>
          <a:off x="9588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115041</xdr:rowOff>
    </xdr:from>
    <xdr:to>
      <xdr:col>46</xdr:col>
      <xdr:colOff>38100</xdr:colOff>
      <xdr:row>86</xdr:row>
      <xdr:rowOff>45191</xdr:rowOff>
    </xdr:to>
    <xdr:sp macro="" textlink="">
      <xdr:nvSpPr>
        <xdr:cNvPr id="304" name="フローチャート: 判断 303">
          <a:extLst>
            <a:ext uri="{FF2B5EF4-FFF2-40B4-BE49-F238E27FC236}">
              <a16:creationId xmlns:a16="http://schemas.microsoft.com/office/drawing/2014/main" id="{E07D4702-F661-4ED6-9E43-8C30E0B3C9A5}"/>
            </a:ext>
          </a:extLst>
        </xdr:cNvPr>
        <xdr:cNvSpPr/>
      </xdr:nvSpPr>
      <xdr:spPr>
        <a:xfrm>
          <a:off x="8699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120253</xdr:rowOff>
    </xdr:from>
    <xdr:to>
      <xdr:col>41</xdr:col>
      <xdr:colOff>101600</xdr:colOff>
      <xdr:row>86</xdr:row>
      <xdr:rowOff>50403</xdr:rowOff>
    </xdr:to>
    <xdr:sp macro="" textlink="">
      <xdr:nvSpPr>
        <xdr:cNvPr id="305" name="フローチャート: 判断 304">
          <a:extLst>
            <a:ext uri="{FF2B5EF4-FFF2-40B4-BE49-F238E27FC236}">
              <a16:creationId xmlns:a16="http://schemas.microsoft.com/office/drawing/2014/main" id="{32841B67-FA36-4AA1-9FFB-EA5A0CA3EDBA}"/>
            </a:ext>
          </a:extLst>
        </xdr:cNvPr>
        <xdr:cNvSpPr/>
      </xdr:nvSpPr>
      <xdr:spPr>
        <a:xfrm>
          <a:off x="7810500" y="1469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119842</xdr:rowOff>
    </xdr:from>
    <xdr:to>
      <xdr:col>36</xdr:col>
      <xdr:colOff>165100</xdr:colOff>
      <xdr:row>86</xdr:row>
      <xdr:rowOff>49992</xdr:rowOff>
    </xdr:to>
    <xdr:sp macro="" textlink="">
      <xdr:nvSpPr>
        <xdr:cNvPr id="306" name="フローチャート: 判断 305">
          <a:extLst>
            <a:ext uri="{FF2B5EF4-FFF2-40B4-BE49-F238E27FC236}">
              <a16:creationId xmlns:a16="http://schemas.microsoft.com/office/drawing/2014/main" id="{B6D0672E-9BFD-43D9-BAB8-02001D70F32B}"/>
            </a:ext>
          </a:extLst>
        </xdr:cNvPr>
        <xdr:cNvSpPr/>
      </xdr:nvSpPr>
      <xdr:spPr>
        <a:xfrm>
          <a:off x="6921500" y="1469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DFC1FD5D-F1E1-48A4-876B-1332EE4BA4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2713ABFF-D85F-4AC9-B737-E8749F4492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97A09C9D-3AA5-494B-9E1C-9C144E8F24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15432A80-B879-4042-BA55-502878C64A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D3C876-519B-4A37-B029-CB852A730D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154223</xdr:rowOff>
    </xdr:from>
    <xdr:to>
      <xdr:col>55</xdr:col>
      <xdr:colOff>50800</xdr:colOff>
      <xdr:row>86</xdr:row>
      <xdr:rowOff>84373</xdr:rowOff>
    </xdr:to>
    <xdr:sp macro="" textlink="">
      <xdr:nvSpPr>
        <xdr:cNvPr id="312" name="楕円 311">
          <a:extLst>
            <a:ext uri="{FF2B5EF4-FFF2-40B4-BE49-F238E27FC236}">
              <a16:creationId xmlns:a16="http://schemas.microsoft.com/office/drawing/2014/main" id="{C407984C-72CD-4721-B524-547033E320A8}"/>
            </a:ext>
          </a:extLst>
        </xdr:cNvPr>
        <xdr:cNvSpPr/>
      </xdr:nvSpPr>
      <xdr:spPr>
        <a:xfrm>
          <a:off x="10426700" y="147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13" name="【公営住宅】&#10;一人当たり面積該当値テキスト">
          <a:extLst>
            <a:ext uri="{FF2B5EF4-FFF2-40B4-BE49-F238E27FC236}">
              <a16:creationId xmlns:a16="http://schemas.microsoft.com/office/drawing/2014/main" id="{AD169DD6-106F-49BA-BC73-59C67FF93B20}"/>
            </a:ext>
          </a:extLst>
        </xdr:cNvPr>
        <xdr:cNvSpPr txBox="1"/>
      </xdr:nvSpPr>
      <xdr:spPr>
        <a:xfrm>
          <a:off x="10515600" y="146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154270</xdr:rowOff>
    </xdr:from>
    <xdr:to>
      <xdr:col>50</xdr:col>
      <xdr:colOff>165100</xdr:colOff>
      <xdr:row>86</xdr:row>
      <xdr:rowOff>84420</xdr:rowOff>
    </xdr:to>
    <xdr:sp macro="" textlink="">
      <xdr:nvSpPr>
        <xdr:cNvPr id="314" name="楕円 313">
          <a:extLst>
            <a:ext uri="{FF2B5EF4-FFF2-40B4-BE49-F238E27FC236}">
              <a16:creationId xmlns:a16="http://schemas.microsoft.com/office/drawing/2014/main" id="{4BDFEB3D-21D4-4A1D-8830-0C5E51CAD85F}"/>
            </a:ext>
          </a:extLst>
        </xdr:cNvPr>
        <xdr:cNvSpPr/>
      </xdr:nvSpPr>
      <xdr:spPr>
        <a:xfrm>
          <a:off x="9588500" y="147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33573</xdr:rowOff>
    </xdr:from>
    <xdr:to>
      <xdr:col>55</xdr:col>
      <xdr:colOff>0</xdr:colOff>
      <xdr:row>86</xdr:row>
      <xdr:rowOff>33620</xdr:rowOff>
    </xdr:to>
    <xdr:cxnSp macro="">
      <xdr:nvCxnSpPr>
        <xdr:cNvPr id="315" name="直線コネクタ 314">
          <a:extLst>
            <a:ext uri="{FF2B5EF4-FFF2-40B4-BE49-F238E27FC236}">
              <a16:creationId xmlns:a16="http://schemas.microsoft.com/office/drawing/2014/main" id="{D314E758-8ADF-4540-A53A-39032C0DD9DB}"/>
            </a:ext>
          </a:extLst>
        </xdr:cNvPr>
        <xdr:cNvCxnSpPr/>
      </xdr:nvCxnSpPr>
      <xdr:spPr>
        <a:xfrm flipV="1">
          <a:off x="9639300" y="14778273"/>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62816</xdr:rowOff>
    </xdr:from>
    <xdr:ext cx="469744" cy="259045"/>
    <xdr:sp macro="" textlink="">
      <xdr:nvSpPr>
        <xdr:cNvPr id="316" name="n_1aveValue【公営住宅】&#10;一人当たり面積">
          <a:extLst>
            <a:ext uri="{FF2B5EF4-FFF2-40B4-BE49-F238E27FC236}">
              <a16:creationId xmlns:a16="http://schemas.microsoft.com/office/drawing/2014/main" id="{DF557D78-B544-499A-A16E-87B6E5C9A2D8}"/>
            </a:ext>
          </a:extLst>
        </xdr:cNvPr>
        <xdr:cNvSpPr txBox="1"/>
      </xdr:nvSpPr>
      <xdr:spPr>
        <a:xfrm>
          <a:off x="93917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61718</xdr:rowOff>
    </xdr:from>
    <xdr:ext cx="469744" cy="259045"/>
    <xdr:sp macro="" textlink="">
      <xdr:nvSpPr>
        <xdr:cNvPr id="317" name="n_2aveValue【公営住宅】&#10;一人当たり面積">
          <a:extLst>
            <a:ext uri="{FF2B5EF4-FFF2-40B4-BE49-F238E27FC236}">
              <a16:creationId xmlns:a16="http://schemas.microsoft.com/office/drawing/2014/main" id="{16BD2FE9-3B7E-4A01-8645-7F20F630F237}"/>
            </a:ext>
          </a:extLst>
        </xdr:cNvPr>
        <xdr:cNvSpPr txBox="1"/>
      </xdr:nvSpPr>
      <xdr:spPr>
        <a:xfrm>
          <a:off x="8515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66930</xdr:rowOff>
    </xdr:from>
    <xdr:ext cx="469744" cy="259045"/>
    <xdr:sp macro="" textlink="">
      <xdr:nvSpPr>
        <xdr:cNvPr id="318" name="n_3aveValue【公営住宅】&#10;一人当たり面積">
          <a:extLst>
            <a:ext uri="{FF2B5EF4-FFF2-40B4-BE49-F238E27FC236}">
              <a16:creationId xmlns:a16="http://schemas.microsoft.com/office/drawing/2014/main" id="{36080CF3-C284-4E87-ACD7-3A5188B4E0B9}"/>
            </a:ext>
          </a:extLst>
        </xdr:cNvPr>
        <xdr:cNvSpPr txBox="1"/>
      </xdr:nvSpPr>
      <xdr:spPr>
        <a:xfrm>
          <a:off x="7626427" y="1446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66519</xdr:rowOff>
    </xdr:from>
    <xdr:ext cx="469744" cy="259045"/>
    <xdr:sp macro="" textlink="">
      <xdr:nvSpPr>
        <xdr:cNvPr id="319" name="n_4aveValue【公営住宅】&#10;一人当たり面積">
          <a:extLst>
            <a:ext uri="{FF2B5EF4-FFF2-40B4-BE49-F238E27FC236}">
              <a16:creationId xmlns:a16="http://schemas.microsoft.com/office/drawing/2014/main" id="{9E2B58ED-1DB4-4F61-8F99-431EE5B97E36}"/>
            </a:ext>
          </a:extLst>
        </xdr:cNvPr>
        <xdr:cNvSpPr txBox="1"/>
      </xdr:nvSpPr>
      <xdr:spPr>
        <a:xfrm>
          <a:off x="6737427" y="1446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75547</xdr:rowOff>
    </xdr:from>
    <xdr:ext cx="469744" cy="259045"/>
    <xdr:sp macro="" textlink="">
      <xdr:nvSpPr>
        <xdr:cNvPr id="320" name="n_1mainValue【公営住宅】&#10;一人当たり面積">
          <a:extLst>
            <a:ext uri="{FF2B5EF4-FFF2-40B4-BE49-F238E27FC236}">
              <a16:creationId xmlns:a16="http://schemas.microsoft.com/office/drawing/2014/main" id="{53E9A429-0196-4CE3-936C-B33E86B0509F}"/>
            </a:ext>
          </a:extLst>
        </xdr:cNvPr>
        <xdr:cNvSpPr txBox="1"/>
      </xdr:nvSpPr>
      <xdr:spPr>
        <a:xfrm>
          <a:off x="9391727" y="148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a:extLst>
            <a:ext uri="{FF2B5EF4-FFF2-40B4-BE49-F238E27FC236}">
              <a16:creationId xmlns:a16="http://schemas.microsoft.com/office/drawing/2014/main" id="{1AC4A736-BB73-4DC0-A46E-8C365AD126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a:extLst>
            <a:ext uri="{FF2B5EF4-FFF2-40B4-BE49-F238E27FC236}">
              <a16:creationId xmlns:a16="http://schemas.microsoft.com/office/drawing/2014/main" id="{618ABE43-13E2-48B7-B270-4577227D14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a:extLst>
            <a:ext uri="{FF2B5EF4-FFF2-40B4-BE49-F238E27FC236}">
              <a16:creationId xmlns:a16="http://schemas.microsoft.com/office/drawing/2014/main" id="{7FC60DF5-2FCE-4EFD-B0E2-42DEFCF03C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a:extLst>
            <a:ext uri="{FF2B5EF4-FFF2-40B4-BE49-F238E27FC236}">
              <a16:creationId xmlns:a16="http://schemas.microsoft.com/office/drawing/2014/main" id="{FEA74028-0A42-49DD-B190-1CCCC69BE4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a:extLst>
            <a:ext uri="{FF2B5EF4-FFF2-40B4-BE49-F238E27FC236}">
              <a16:creationId xmlns:a16="http://schemas.microsoft.com/office/drawing/2014/main" id="{AB16D33A-BB29-4672-99ED-191F185D11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a:extLst>
            <a:ext uri="{FF2B5EF4-FFF2-40B4-BE49-F238E27FC236}">
              <a16:creationId xmlns:a16="http://schemas.microsoft.com/office/drawing/2014/main" id="{4E99AC98-5A19-444C-8DD7-742C0CF582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a:extLst>
            <a:ext uri="{FF2B5EF4-FFF2-40B4-BE49-F238E27FC236}">
              <a16:creationId xmlns:a16="http://schemas.microsoft.com/office/drawing/2014/main" id="{22C4C10C-8188-40E8-9C00-2A71A333A5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709EA5C5-4DEA-4296-8E7A-7BB0E9624B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a:extLst>
            <a:ext uri="{FF2B5EF4-FFF2-40B4-BE49-F238E27FC236}">
              <a16:creationId xmlns:a16="http://schemas.microsoft.com/office/drawing/2014/main" id="{D21F1CC2-090C-4118-B6B5-E59AA052031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a:extLst>
            <a:ext uri="{FF2B5EF4-FFF2-40B4-BE49-F238E27FC236}">
              <a16:creationId xmlns:a16="http://schemas.microsoft.com/office/drawing/2014/main" id="{ECF015E9-9BC4-481D-AAD4-791D2300E15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1" name="テキスト ボックス 330">
          <a:extLst>
            <a:ext uri="{FF2B5EF4-FFF2-40B4-BE49-F238E27FC236}">
              <a16:creationId xmlns:a16="http://schemas.microsoft.com/office/drawing/2014/main" id="{341BC4A0-9CED-4AC2-ACEB-99AA5537F8F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a:extLst>
            <a:ext uri="{FF2B5EF4-FFF2-40B4-BE49-F238E27FC236}">
              <a16:creationId xmlns:a16="http://schemas.microsoft.com/office/drawing/2014/main" id="{0AD3300D-5D00-4FFA-B9D6-0E9C646F3E8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3" name="テキスト ボックス 332">
          <a:extLst>
            <a:ext uri="{FF2B5EF4-FFF2-40B4-BE49-F238E27FC236}">
              <a16:creationId xmlns:a16="http://schemas.microsoft.com/office/drawing/2014/main" id="{52E0F4A8-8B1D-4608-B967-0C7DFED7325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a:extLst>
            <a:ext uri="{FF2B5EF4-FFF2-40B4-BE49-F238E27FC236}">
              <a16:creationId xmlns:a16="http://schemas.microsoft.com/office/drawing/2014/main" id="{B8B1624B-FC76-4DB2-BF45-E6A4BD14C89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a:extLst>
            <a:ext uri="{FF2B5EF4-FFF2-40B4-BE49-F238E27FC236}">
              <a16:creationId xmlns:a16="http://schemas.microsoft.com/office/drawing/2014/main" id="{4866D08E-9D02-4AE5-AB26-BE0B0400421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a:extLst>
            <a:ext uri="{FF2B5EF4-FFF2-40B4-BE49-F238E27FC236}">
              <a16:creationId xmlns:a16="http://schemas.microsoft.com/office/drawing/2014/main" id="{B4E8153B-6080-4D45-9B4D-D8F6097821F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a:extLst>
            <a:ext uri="{FF2B5EF4-FFF2-40B4-BE49-F238E27FC236}">
              <a16:creationId xmlns:a16="http://schemas.microsoft.com/office/drawing/2014/main" id="{4EFF5D9E-8808-4441-91E7-0ADA8815289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a:extLst>
            <a:ext uri="{FF2B5EF4-FFF2-40B4-BE49-F238E27FC236}">
              <a16:creationId xmlns:a16="http://schemas.microsoft.com/office/drawing/2014/main" id="{5781E18E-B420-4786-8E01-BB82B3FFF6A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a:extLst>
            <a:ext uri="{FF2B5EF4-FFF2-40B4-BE49-F238E27FC236}">
              <a16:creationId xmlns:a16="http://schemas.microsoft.com/office/drawing/2014/main" id="{5274DF42-B650-410E-BC04-48896F7AE9C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a:extLst>
            <a:ext uri="{FF2B5EF4-FFF2-40B4-BE49-F238E27FC236}">
              <a16:creationId xmlns:a16="http://schemas.microsoft.com/office/drawing/2014/main" id="{84EDE6A8-6EC0-41E5-AEA4-85937A7319D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41" name="テキスト ボックス 340">
          <a:extLst>
            <a:ext uri="{FF2B5EF4-FFF2-40B4-BE49-F238E27FC236}">
              <a16:creationId xmlns:a16="http://schemas.microsoft.com/office/drawing/2014/main" id="{7BA8E6A4-5005-495B-9377-924CC8F915B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F6083B6A-9C81-4AD7-A0E9-CD47A1DCE2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a:extLst>
            <a:ext uri="{FF2B5EF4-FFF2-40B4-BE49-F238E27FC236}">
              <a16:creationId xmlns:a16="http://schemas.microsoft.com/office/drawing/2014/main" id="{8450E34C-CCC4-418B-BCE9-E9BC94EDEA9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44" name="直線コネクタ 343">
          <a:extLst>
            <a:ext uri="{FF2B5EF4-FFF2-40B4-BE49-F238E27FC236}">
              <a16:creationId xmlns:a16="http://schemas.microsoft.com/office/drawing/2014/main" id="{F54C9AE5-FAD6-4922-A279-8CA0905911EA}"/>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45" name="【港湾・漁港】&#10;有形固定資産減価償却率最小値テキスト">
          <a:extLst>
            <a:ext uri="{FF2B5EF4-FFF2-40B4-BE49-F238E27FC236}">
              <a16:creationId xmlns:a16="http://schemas.microsoft.com/office/drawing/2014/main" id="{26F39169-BD4B-448F-8E59-0D1AAD762F1B}"/>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46" name="直線コネクタ 345">
          <a:extLst>
            <a:ext uri="{FF2B5EF4-FFF2-40B4-BE49-F238E27FC236}">
              <a16:creationId xmlns:a16="http://schemas.microsoft.com/office/drawing/2014/main" id="{014B9A0E-C895-4426-8F91-11DA5FE056C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47" name="【港湾・漁港】&#10;有形固定資産減価償却率最大値テキスト">
          <a:extLst>
            <a:ext uri="{FF2B5EF4-FFF2-40B4-BE49-F238E27FC236}">
              <a16:creationId xmlns:a16="http://schemas.microsoft.com/office/drawing/2014/main" id="{37080925-0B22-4DF5-A38A-C1D7F9C856D2}"/>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8" name="直線コネクタ 347">
          <a:extLst>
            <a:ext uri="{FF2B5EF4-FFF2-40B4-BE49-F238E27FC236}">
              <a16:creationId xmlns:a16="http://schemas.microsoft.com/office/drawing/2014/main" id="{D89414E0-70E4-442C-856B-E0A3D7B06548}"/>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349" name="【港湾・漁港】&#10;有形固定資産減価償却率平均値テキスト">
          <a:extLst>
            <a:ext uri="{FF2B5EF4-FFF2-40B4-BE49-F238E27FC236}">
              <a16:creationId xmlns:a16="http://schemas.microsoft.com/office/drawing/2014/main" id="{142D2EC1-9DFB-4028-8886-AC6BF4AED2D3}"/>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350" name="フローチャート: 判断 349">
          <a:extLst>
            <a:ext uri="{FF2B5EF4-FFF2-40B4-BE49-F238E27FC236}">
              <a16:creationId xmlns:a16="http://schemas.microsoft.com/office/drawing/2014/main" id="{F6F445B9-EBB4-4484-845B-32B0294CE1EB}"/>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148589</xdr:rowOff>
    </xdr:from>
    <xdr:to>
      <xdr:col>20</xdr:col>
      <xdr:colOff>38100</xdr:colOff>
      <xdr:row>103</xdr:row>
      <xdr:rowOff>78739</xdr:rowOff>
    </xdr:to>
    <xdr:sp macro="" textlink="">
      <xdr:nvSpPr>
        <xdr:cNvPr id="351" name="フローチャート: 判断 350">
          <a:extLst>
            <a:ext uri="{FF2B5EF4-FFF2-40B4-BE49-F238E27FC236}">
              <a16:creationId xmlns:a16="http://schemas.microsoft.com/office/drawing/2014/main" id="{ABA71A0B-DE66-4323-82F0-34F189B33118}"/>
            </a:ext>
          </a:extLst>
        </xdr:cNvPr>
        <xdr:cNvSpPr/>
      </xdr:nvSpPr>
      <xdr:spPr>
        <a:xfrm>
          <a:off x="3746500" y="1763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100330</xdr:rowOff>
    </xdr:from>
    <xdr:to>
      <xdr:col>15</xdr:col>
      <xdr:colOff>101600</xdr:colOff>
      <xdr:row>103</xdr:row>
      <xdr:rowOff>30480</xdr:rowOff>
    </xdr:to>
    <xdr:sp macro="" textlink="">
      <xdr:nvSpPr>
        <xdr:cNvPr id="352" name="フローチャート: 判断 351">
          <a:extLst>
            <a:ext uri="{FF2B5EF4-FFF2-40B4-BE49-F238E27FC236}">
              <a16:creationId xmlns:a16="http://schemas.microsoft.com/office/drawing/2014/main" id="{E8A73ABB-8037-4B06-947B-B59650D9C6B4}"/>
            </a:ext>
          </a:extLst>
        </xdr:cNvPr>
        <xdr:cNvSpPr/>
      </xdr:nvSpPr>
      <xdr:spPr>
        <a:xfrm>
          <a:off x="28575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27939</xdr:rowOff>
    </xdr:from>
    <xdr:to>
      <xdr:col>10</xdr:col>
      <xdr:colOff>165100</xdr:colOff>
      <xdr:row>103</xdr:row>
      <xdr:rowOff>129539</xdr:rowOff>
    </xdr:to>
    <xdr:sp macro="" textlink="">
      <xdr:nvSpPr>
        <xdr:cNvPr id="353" name="フローチャート: 判断 352">
          <a:extLst>
            <a:ext uri="{FF2B5EF4-FFF2-40B4-BE49-F238E27FC236}">
              <a16:creationId xmlns:a16="http://schemas.microsoft.com/office/drawing/2014/main" id="{9452753A-8403-469F-8C93-0C2B55DD4888}"/>
            </a:ext>
          </a:extLst>
        </xdr:cNvPr>
        <xdr:cNvSpPr/>
      </xdr:nvSpPr>
      <xdr:spPr>
        <a:xfrm>
          <a:off x="1968500" y="176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152400</xdr:rowOff>
    </xdr:from>
    <xdr:to>
      <xdr:col>6</xdr:col>
      <xdr:colOff>38100</xdr:colOff>
      <xdr:row>104</xdr:row>
      <xdr:rowOff>82550</xdr:rowOff>
    </xdr:to>
    <xdr:sp macro="" textlink="">
      <xdr:nvSpPr>
        <xdr:cNvPr id="354" name="フローチャート: 判断 353">
          <a:extLst>
            <a:ext uri="{FF2B5EF4-FFF2-40B4-BE49-F238E27FC236}">
              <a16:creationId xmlns:a16="http://schemas.microsoft.com/office/drawing/2014/main" id="{3CEC81D6-55F9-4A19-9180-072D5D240755}"/>
            </a:ext>
          </a:extLst>
        </xdr:cNvPr>
        <xdr:cNvSpPr/>
      </xdr:nvSpPr>
      <xdr:spPr>
        <a:xfrm>
          <a:off x="1079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80CA6F7E-4535-480C-8BD5-BC5313AD05B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423FC57B-E970-42B1-89AE-C6F8060F00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9AB2FB0D-A777-4391-AE20-BC2E35CFA3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1042EF54-42A8-4957-A880-FDA49C2C93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6693BA23-3675-427E-8CF5-403C3D717B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60" name="楕円 359">
          <a:extLst>
            <a:ext uri="{FF2B5EF4-FFF2-40B4-BE49-F238E27FC236}">
              <a16:creationId xmlns:a16="http://schemas.microsoft.com/office/drawing/2014/main" id="{32C84D01-38B7-4623-BAE6-2994251C0F20}"/>
            </a:ext>
          </a:extLst>
        </xdr:cNvPr>
        <xdr:cNvSpPr/>
      </xdr:nvSpPr>
      <xdr:spPr>
        <a:xfrm>
          <a:off x="45847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55897</xdr:rowOff>
    </xdr:from>
    <xdr:ext cx="405111" cy="259045"/>
    <xdr:sp macro="" textlink="">
      <xdr:nvSpPr>
        <xdr:cNvPr id="361" name="【港湾・漁港】&#10;有形固定資産減価償却率該当値テキスト">
          <a:extLst>
            <a:ext uri="{FF2B5EF4-FFF2-40B4-BE49-F238E27FC236}">
              <a16:creationId xmlns:a16="http://schemas.microsoft.com/office/drawing/2014/main" id="{92B51201-81EC-48A6-9B36-AE1F9FCEAD0E}"/>
            </a:ext>
          </a:extLst>
        </xdr:cNvPr>
        <xdr:cNvSpPr txBox="1"/>
      </xdr:nvSpPr>
      <xdr:spPr>
        <a:xfrm>
          <a:off x="467360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19050</xdr:rowOff>
    </xdr:from>
    <xdr:to>
      <xdr:col>20</xdr:col>
      <xdr:colOff>38100</xdr:colOff>
      <xdr:row>103</xdr:row>
      <xdr:rowOff>120650</xdr:rowOff>
    </xdr:to>
    <xdr:sp macro="" textlink="">
      <xdr:nvSpPr>
        <xdr:cNvPr id="362" name="楕円 361">
          <a:extLst>
            <a:ext uri="{FF2B5EF4-FFF2-40B4-BE49-F238E27FC236}">
              <a16:creationId xmlns:a16="http://schemas.microsoft.com/office/drawing/2014/main" id="{2E3F3002-BAAA-4711-B667-F6DA66385DF2}"/>
            </a:ext>
          </a:extLst>
        </xdr:cNvPr>
        <xdr:cNvSpPr/>
      </xdr:nvSpPr>
      <xdr:spPr>
        <a:xfrm>
          <a:off x="3746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69850</xdr:rowOff>
    </xdr:from>
    <xdr:to>
      <xdr:col>24</xdr:col>
      <xdr:colOff>63500</xdr:colOff>
      <xdr:row>103</xdr:row>
      <xdr:rowOff>83820</xdr:rowOff>
    </xdr:to>
    <xdr:cxnSp macro="">
      <xdr:nvCxnSpPr>
        <xdr:cNvPr id="363" name="直線コネクタ 362">
          <a:extLst>
            <a:ext uri="{FF2B5EF4-FFF2-40B4-BE49-F238E27FC236}">
              <a16:creationId xmlns:a16="http://schemas.microsoft.com/office/drawing/2014/main" id="{42F9CD48-403B-4D63-BE2F-D832C7A5C812}"/>
            </a:ext>
          </a:extLst>
        </xdr:cNvPr>
        <xdr:cNvCxnSpPr/>
      </xdr:nvCxnSpPr>
      <xdr:spPr>
        <a:xfrm>
          <a:off x="3797300" y="1772920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95266</xdr:rowOff>
    </xdr:from>
    <xdr:ext cx="405111" cy="259045"/>
    <xdr:sp macro="" textlink="">
      <xdr:nvSpPr>
        <xdr:cNvPr id="364" name="n_1aveValue【港湾・漁港】&#10;有形固定資産減価償却率">
          <a:extLst>
            <a:ext uri="{FF2B5EF4-FFF2-40B4-BE49-F238E27FC236}">
              <a16:creationId xmlns:a16="http://schemas.microsoft.com/office/drawing/2014/main" id="{0F754B50-F0E2-4E4F-8D23-45DD24F7E943}"/>
            </a:ext>
          </a:extLst>
        </xdr:cNvPr>
        <xdr:cNvSpPr txBox="1"/>
      </xdr:nvSpPr>
      <xdr:spPr>
        <a:xfrm>
          <a:off x="358204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47007</xdr:rowOff>
    </xdr:from>
    <xdr:ext cx="405111" cy="259045"/>
    <xdr:sp macro="" textlink="">
      <xdr:nvSpPr>
        <xdr:cNvPr id="365" name="n_2aveValue【港湾・漁港】&#10;有形固定資産減価償却率">
          <a:extLst>
            <a:ext uri="{FF2B5EF4-FFF2-40B4-BE49-F238E27FC236}">
              <a16:creationId xmlns:a16="http://schemas.microsoft.com/office/drawing/2014/main" id="{B6F95C36-B65C-4C17-B138-8D9E0B01386F}"/>
            </a:ext>
          </a:extLst>
        </xdr:cNvPr>
        <xdr:cNvSpPr txBox="1"/>
      </xdr:nvSpPr>
      <xdr:spPr>
        <a:xfrm>
          <a:off x="2705744"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146066</xdr:rowOff>
    </xdr:from>
    <xdr:ext cx="405111" cy="259045"/>
    <xdr:sp macro="" textlink="">
      <xdr:nvSpPr>
        <xdr:cNvPr id="366" name="n_3aveValue【港湾・漁港】&#10;有形固定資産減価償却率">
          <a:extLst>
            <a:ext uri="{FF2B5EF4-FFF2-40B4-BE49-F238E27FC236}">
              <a16:creationId xmlns:a16="http://schemas.microsoft.com/office/drawing/2014/main" id="{A87BB5B3-DC42-47B7-94E7-51059264AB2B}"/>
            </a:ext>
          </a:extLst>
        </xdr:cNvPr>
        <xdr:cNvSpPr txBox="1"/>
      </xdr:nvSpPr>
      <xdr:spPr>
        <a:xfrm>
          <a:off x="1816744"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99077</xdr:rowOff>
    </xdr:from>
    <xdr:ext cx="405111" cy="259045"/>
    <xdr:sp macro="" textlink="">
      <xdr:nvSpPr>
        <xdr:cNvPr id="367" name="n_4aveValue【港湾・漁港】&#10;有形固定資産減価償却率">
          <a:extLst>
            <a:ext uri="{FF2B5EF4-FFF2-40B4-BE49-F238E27FC236}">
              <a16:creationId xmlns:a16="http://schemas.microsoft.com/office/drawing/2014/main" id="{B2B97B91-DBF8-48C4-ADC3-152370B4BCB1}"/>
            </a:ext>
          </a:extLst>
        </xdr:cNvPr>
        <xdr:cNvSpPr txBox="1"/>
      </xdr:nvSpPr>
      <xdr:spPr>
        <a:xfrm>
          <a:off x="9277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111777</xdr:rowOff>
    </xdr:from>
    <xdr:ext cx="405111" cy="259045"/>
    <xdr:sp macro="" textlink="">
      <xdr:nvSpPr>
        <xdr:cNvPr id="368" name="n_1mainValue【港湾・漁港】&#10;有形固定資産減価償却率">
          <a:extLst>
            <a:ext uri="{FF2B5EF4-FFF2-40B4-BE49-F238E27FC236}">
              <a16:creationId xmlns:a16="http://schemas.microsoft.com/office/drawing/2014/main" id="{77C46E9D-6F14-4F3D-92C7-8E4A12B40DDC}"/>
            </a:ext>
          </a:extLst>
        </xdr:cNvPr>
        <xdr:cNvSpPr txBox="1"/>
      </xdr:nvSpPr>
      <xdr:spPr>
        <a:xfrm>
          <a:off x="35820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818DC0E1-016B-4221-92AD-B1A1360D88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70EA4C46-5AA2-4B34-963F-B404C8B60C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47D064C2-B3AD-4D60-987B-771C0A3505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FAB0FADD-7B83-4A10-B7C9-C21BC2BAC7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BFBE9ECB-68B0-4830-9BAA-A0ADD5458A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51E1159-7C35-4D0F-90B3-D2C28FE74CC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AE53717E-6E96-4061-B460-9CCAD275D9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AC43C980-BB3E-419C-BFB3-AF9C2348C85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a:extLst>
            <a:ext uri="{FF2B5EF4-FFF2-40B4-BE49-F238E27FC236}">
              <a16:creationId xmlns:a16="http://schemas.microsoft.com/office/drawing/2014/main" id="{1F054440-23AA-465C-AFBE-07A06085FD1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a:extLst>
            <a:ext uri="{FF2B5EF4-FFF2-40B4-BE49-F238E27FC236}">
              <a16:creationId xmlns:a16="http://schemas.microsoft.com/office/drawing/2014/main" id="{BCAE0F55-579C-4295-9085-B5576FEC56E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9" name="直線コネクタ 378">
          <a:extLst>
            <a:ext uri="{FF2B5EF4-FFF2-40B4-BE49-F238E27FC236}">
              <a16:creationId xmlns:a16="http://schemas.microsoft.com/office/drawing/2014/main" id="{766F900F-1F77-44A7-8EA5-7CD5BA7BD50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0" name="テキスト ボックス 379">
          <a:extLst>
            <a:ext uri="{FF2B5EF4-FFF2-40B4-BE49-F238E27FC236}">
              <a16:creationId xmlns:a16="http://schemas.microsoft.com/office/drawing/2014/main" id="{9A976765-2665-4ADC-A15F-00FB67B76A7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1" name="直線コネクタ 380">
          <a:extLst>
            <a:ext uri="{FF2B5EF4-FFF2-40B4-BE49-F238E27FC236}">
              <a16:creationId xmlns:a16="http://schemas.microsoft.com/office/drawing/2014/main" id="{DBBFE8C8-08C1-4A86-A288-2F0E88CA683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82" name="テキスト ボックス 381">
          <a:extLst>
            <a:ext uri="{FF2B5EF4-FFF2-40B4-BE49-F238E27FC236}">
              <a16:creationId xmlns:a16="http://schemas.microsoft.com/office/drawing/2014/main" id="{B4321295-5D9F-47CB-850E-7933DDFE9B8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3" name="直線コネクタ 382">
          <a:extLst>
            <a:ext uri="{FF2B5EF4-FFF2-40B4-BE49-F238E27FC236}">
              <a16:creationId xmlns:a16="http://schemas.microsoft.com/office/drawing/2014/main" id="{92B2899C-94A5-421F-9936-A7798AC293C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84" name="テキスト ボックス 383">
          <a:extLst>
            <a:ext uri="{FF2B5EF4-FFF2-40B4-BE49-F238E27FC236}">
              <a16:creationId xmlns:a16="http://schemas.microsoft.com/office/drawing/2014/main" id="{56B0FCC5-A52A-42E3-A98C-B64473B9062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5" name="直線コネクタ 384">
          <a:extLst>
            <a:ext uri="{FF2B5EF4-FFF2-40B4-BE49-F238E27FC236}">
              <a16:creationId xmlns:a16="http://schemas.microsoft.com/office/drawing/2014/main" id="{C887F53F-92CC-4C7D-BB01-5E9234914BE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86" name="テキスト ボックス 385">
          <a:extLst>
            <a:ext uri="{FF2B5EF4-FFF2-40B4-BE49-F238E27FC236}">
              <a16:creationId xmlns:a16="http://schemas.microsoft.com/office/drawing/2014/main" id="{D9851C2E-3401-46C5-8B71-0B0537F47B4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a:extLst>
            <a:ext uri="{FF2B5EF4-FFF2-40B4-BE49-F238E27FC236}">
              <a16:creationId xmlns:a16="http://schemas.microsoft.com/office/drawing/2014/main" id="{81521B04-911C-48A9-B23A-02C1628E26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8" name="テキスト ボックス 387">
          <a:extLst>
            <a:ext uri="{FF2B5EF4-FFF2-40B4-BE49-F238E27FC236}">
              <a16:creationId xmlns:a16="http://schemas.microsoft.com/office/drawing/2014/main" id="{CFA627B7-BDE5-42C3-AA78-154D482343B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港湾・漁港】&#10;一人当たり有形固定資産（償却資産）額グラフ枠">
          <a:extLst>
            <a:ext uri="{FF2B5EF4-FFF2-40B4-BE49-F238E27FC236}">
              <a16:creationId xmlns:a16="http://schemas.microsoft.com/office/drawing/2014/main" id="{97E0AC7C-2C04-4062-96EF-1A397F3F83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390" name="直線コネクタ 389">
          <a:extLst>
            <a:ext uri="{FF2B5EF4-FFF2-40B4-BE49-F238E27FC236}">
              <a16:creationId xmlns:a16="http://schemas.microsoft.com/office/drawing/2014/main" id="{DE9A08C1-9905-4B94-B41B-6FD5A5F7FAB9}"/>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391" name="【港湾・漁港】&#10;一人当たり有形固定資産（償却資産）額最小値テキスト">
          <a:extLst>
            <a:ext uri="{FF2B5EF4-FFF2-40B4-BE49-F238E27FC236}">
              <a16:creationId xmlns:a16="http://schemas.microsoft.com/office/drawing/2014/main" id="{A7F5F657-9352-4088-AA70-F4721354AEE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392" name="直線コネクタ 391">
          <a:extLst>
            <a:ext uri="{FF2B5EF4-FFF2-40B4-BE49-F238E27FC236}">
              <a16:creationId xmlns:a16="http://schemas.microsoft.com/office/drawing/2014/main" id="{57EDC6BC-D8AB-42ED-B833-F44B2D45586B}"/>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393" name="【港湾・漁港】&#10;一人当たり有形固定資産（償却資産）額最大値テキスト">
          <a:extLst>
            <a:ext uri="{FF2B5EF4-FFF2-40B4-BE49-F238E27FC236}">
              <a16:creationId xmlns:a16="http://schemas.microsoft.com/office/drawing/2014/main" id="{234EE890-504F-4D3D-8DCD-94F89125A7E8}"/>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394" name="直線コネクタ 393">
          <a:extLst>
            <a:ext uri="{FF2B5EF4-FFF2-40B4-BE49-F238E27FC236}">
              <a16:creationId xmlns:a16="http://schemas.microsoft.com/office/drawing/2014/main" id="{285C6BF2-EABC-403B-AB2A-72388ABB0858}"/>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395" name="【港湾・漁港】&#10;一人当たり有形固定資産（償却資産）額平均値テキスト">
          <a:extLst>
            <a:ext uri="{FF2B5EF4-FFF2-40B4-BE49-F238E27FC236}">
              <a16:creationId xmlns:a16="http://schemas.microsoft.com/office/drawing/2014/main" id="{B8271C56-E844-4CFE-AE7E-16D1C644078D}"/>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396" name="フローチャート: 判断 395">
          <a:extLst>
            <a:ext uri="{FF2B5EF4-FFF2-40B4-BE49-F238E27FC236}">
              <a16:creationId xmlns:a16="http://schemas.microsoft.com/office/drawing/2014/main" id="{17BECCF5-F9DB-49DB-9F0D-33D66C500B4B}"/>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101544</xdr:rowOff>
    </xdr:from>
    <xdr:to>
      <xdr:col>50</xdr:col>
      <xdr:colOff>165100</xdr:colOff>
      <xdr:row>108</xdr:row>
      <xdr:rowOff>31694</xdr:rowOff>
    </xdr:to>
    <xdr:sp macro="" textlink="">
      <xdr:nvSpPr>
        <xdr:cNvPr id="397" name="フローチャート: 判断 396">
          <a:extLst>
            <a:ext uri="{FF2B5EF4-FFF2-40B4-BE49-F238E27FC236}">
              <a16:creationId xmlns:a16="http://schemas.microsoft.com/office/drawing/2014/main" id="{F8BEA264-1EF9-4BB4-9C11-FA250BD734C8}"/>
            </a:ext>
          </a:extLst>
        </xdr:cNvPr>
        <xdr:cNvSpPr/>
      </xdr:nvSpPr>
      <xdr:spPr>
        <a:xfrm>
          <a:off x="9588500" y="1844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103436</xdr:rowOff>
    </xdr:from>
    <xdr:to>
      <xdr:col>46</xdr:col>
      <xdr:colOff>38100</xdr:colOff>
      <xdr:row>108</xdr:row>
      <xdr:rowOff>33586</xdr:rowOff>
    </xdr:to>
    <xdr:sp macro="" textlink="">
      <xdr:nvSpPr>
        <xdr:cNvPr id="398" name="フローチャート: 判断 397">
          <a:extLst>
            <a:ext uri="{FF2B5EF4-FFF2-40B4-BE49-F238E27FC236}">
              <a16:creationId xmlns:a16="http://schemas.microsoft.com/office/drawing/2014/main" id="{DE06D2FA-2E1D-4FA1-963A-80DBB897E40D}"/>
            </a:ext>
          </a:extLst>
        </xdr:cNvPr>
        <xdr:cNvSpPr/>
      </xdr:nvSpPr>
      <xdr:spPr>
        <a:xfrm>
          <a:off x="8699500" y="1844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137468</xdr:rowOff>
    </xdr:from>
    <xdr:to>
      <xdr:col>41</xdr:col>
      <xdr:colOff>101600</xdr:colOff>
      <xdr:row>108</xdr:row>
      <xdr:rowOff>67618</xdr:rowOff>
    </xdr:to>
    <xdr:sp macro="" textlink="">
      <xdr:nvSpPr>
        <xdr:cNvPr id="399" name="フローチャート: 判断 398">
          <a:extLst>
            <a:ext uri="{FF2B5EF4-FFF2-40B4-BE49-F238E27FC236}">
              <a16:creationId xmlns:a16="http://schemas.microsoft.com/office/drawing/2014/main" id="{8E1B98DF-BDB9-423C-B9D9-1DE121291022}"/>
            </a:ext>
          </a:extLst>
        </xdr:cNvPr>
        <xdr:cNvSpPr/>
      </xdr:nvSpPr>
      <xdr:spPr>
        <a:xfrm>
          <a:off x="7810500" y="184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138322</xdr:rowOff>
    </xdr:from>
    <xdr:to>
      <xdr:col>36</xdr:col>
      <xdr:colOff>165100</xdr:colOff>
      <xdr:row>108</xdr:row>
      <xdr:rowOff>68472</xdr:rowOff>
    </xdr:to>
    <xdr:sp macro="" textlink="">
      <xdr:nvSpPr>
        <xdr:cNvPr id="400" name="フローチャート: 判断 399">
          <a:extLst>
            <a:ext uri="{FF2B5EF4-FFF2-40B4-BE49-F238E27FC236}">
              <a16:creationId xmlns:a16="http://schemas.microsoft.com/office/drawing/2014/main" id="{7CC11DF3-D3A6-4A30-B125-F2830488BF85}"/>
            </a:ext>
          </a:extLst>
        </xdr:cNvPr>
        <xdr:cNvSpPr/>
      </xdr:nvSpPr>
      <xdr:spPr>
        <a:xfrm>
          <a:off x="6921500" y="184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1758AFE9-7D05-4FE1-9027-ADFB07C124E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47442E24-4E2F-4C9E-B7F2-A3B2E6CD09C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ED6C4B13-2FE7-4373-8835-4264486DC38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300E88-A456-45A9-AA7F-60FB4C36C5A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0AB2402-26C2-4EFC-BA60-2F4FC6BAF2E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33868</xdr:rowOff>
    </xdr:from>
    <xdr:to>
      <xdr:col>55</xdr:col>
      <xdr:colOff>50800</xdr:colOff>
      <xdr:row>107</xdr:row>
      <xdr:rowOff>135468</xdr:rowOff>
    </xdr:to>
    <xdr:sp macro="" textlink="">
      <xdr:nvSpPr>
        <xdr:cNvPr id="406" name="楕円 405">
          <a:extLst>
            <a:ext uri="{FF2B5EF4-FFF2-40B4-BE49-F238E27FC236}">
              <a16:creationId xmlns:a16="http://schemas.microsoft.com/office/drawing/2014/main" id="{CD4D7B3E-4926-47AE-9A49-F8BDE0153B0C}"/>
            </a:ext>
          </a:extLst>
        </xdr:cNvPr>
        <xdr:cNvSpPr/>
      </xdr:nvSpPr>
      <xdr:spPr>
        <a:xfrm>
          <a:off x="10426700" y="183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12295</xdr:rowOff>
    </xdr:from>
    <xdr:ext cx="599010" cy="259045"/>
    <xdr:sp macro="" textlink="">
      <xdr:nvSpPr>
        <xdr:cNvPr id="407" name="【港湾・漁港】&#10;一人当たり有形固定資産（償却資産）額該当値テキスト">
          <a:extLst>
            <a:ext uri="{FF2B5EF4-FFF2-40B4-BE49-F238E27FC236}">
              <a16:creationId xmlns:a16="http://schemas.microsoft.com/office/drawing/2014/main" id="{871C005E-10D4-4577-9561-0BDB6723ED0F}"/>
            </a:ext>
          </a:extLst>
        </xdr:cNvPr>
        <xdr:cNvSpPr txBox="1"/>
      </xdr:nvSpPr>
      <xdr:spPr>
        <a:xfrm>
          <a:off x="10515600" y="1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31564</xdr:rowOff>
    </xdr:from>
    <xdr:to>
      <xdr:col>50</xdr:col>
      <xdr:colOff>165100</xdr:colOff>
      <xdr:row>107</xdr:row>
      <xdr:rowOff>133164</xdr:rowOff>
    </xdr:to>
    <xdr:sp macro="" textlink="">
      <xdr:nvSpPr>
        <xdr:cNvPr id="408" name="楕円 407">
          <a:extLst>
            <a:ext uri="{FF2B5EF4-FFF2-40B4-BE49-F238E27FC236}">
              <a16:creationId xmlns:a16="http://schemas.microsoft.com/office/drawing/2014/main" id="{9F215CAA-3ED3-448C-A6B8-517D02C6F02D}"/>
            </a:ext>
          </a:extLst>
        </xdr:cNvPr>
        <xdr:cNvSpPr/>
      </xdr:nvSpPr>
      <xdr:spPr>
        <a:xfrm>
          <a:off x="9588500" y="18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82364</xdr:rowOff>
    </xdr:from>
    <xdr:to>
      <xdr:col>55</xdr:col>
      <xdr:colOff>0</xdr:colOff>
      <xdr:row>107</xdr:row>
      <xdr:rowOff>84668</xdr:rowOff>
    </xdr:to>
    <xdr:cxnSp macro="">
      <xdr:nvCxnSpPr>
        <xdr:cNvPr id="409" name="直線コネクタ 408">
          <a:extLst>
            <a:ext uri="{FF2B5EF4-FFF2-40B4-BE49-F238E27FC236}">
              <a16:creationId xmlns:a16="http://schemas.microsoft.com/office/drawing/2014/main" id="{3EF360A8-232B-48E3-9B24-72D34D3591B4}"/>
            </a:ext>
          </a:extLst>
        </xdr:cNvPr>
        <xdr:cNvCxnSpPr/>
      </xdr:nvCxnSpPr>
      <xdr:spPr>
        <a:xfrm>
          <a:off x="9639300" y="18427514"/>
          <a:ext cx="8382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22821</xdr:rowOff>
    </xdr:from>
    <xdr:ext cx="599010" cy="259045"/>
    <xdr:sp macro="" textlink="">
      <xdr:nvSpPr>
        <xdr:cNvPr id="410" name="n_1aveValue【港湾・漁港】&#10;一人当たり有形固定資産（償却資産）額">
          <a:extLst>
            <a:ext uri="{FF2B5EF4-FFF2-40B4-BE49-F238E27FC236}">
              <a16:creationId xmlns:a16="http://schemas.microsoft.com/office/drawing/2014/main" id="{BD0F95FA-6BB4-45F4-953B-326169CA91FF}"/>
            </a:ext>
          </a:extLst>
        </xdr:cNvPr>
        <xdr:cNvSpPr txBox="1"/>
      </xdr:nvSpPr>
      <xdr:spPr>
        <a:xfrm>
          <a:off x="9327095" y="1853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50113</xdr:rowOff>
    </xdr:from>
    <xdr:ext cx="599010" cy="259045"/>
    <xdr:sp macro="" textlink="">
      <xdr:nvSpPr>
        <xdr:cNvPr id="411" name="n_2aveValue【港湾・漁港】&#10;一人当たり有形固定資産（償却資産）額">
          <a:extLst>
            <a:ext uri="{FF2B5EF4-FFF2-40B4-BE49-F238E27FC236}">
              <a16:creationId xmlns:a16="http://schemas.microsoft.com/office/drawing/2014/main" id="{680A2CFD-3A71-4B12-975D-DC40A384AD22}"/>
            </a:ext>
          </a:extLst>
        </xdr:cNvPr>
        <xdr:cNvSpPr txBox="1"/>
      </xdr:nvSpPr>
      <xdr:spPr>
        <a:xfrm>
          <a:off x="8450795" y="1822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84145</xdr:rowOff>
    </xdr:from>
    <xdr:ext cx="599010" cy="259045"/>
    <xdr:sp macro="" textlink="">
      <xdr:nvSpPr>
        <xdr:cNvPr id="412" name="n_3aveValue【港湾・漁港】&#10;一人当たり有形固定資産（償却資産）額">
          <a:extLst>
            <a:ext uri="{FF2B5EF4-FFF2-40B4-BE49-F238E27FC236}">
              <a16:creationId xmlns:a16="http://schemas.microsoft.com/office/drawing/2014/main" id="{7910B8D5-5C42-4AE5-9B27-C9491C120655}"/>
            </a:ext>
          </a:extLst>
        </xdr:cNvPr>
        <xdr:cNvSpPr txBox="1"/>
      </xdr:nvSpPr>
      <xdr:spPr>
        <a:xfrm>
          <a:off x="7561795" y="182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84999</xdr:rowOff>
    </xdr:from>
    <xdr:ext cx="599010" cy="259045"/>
    <xdr:sp macro="" textlink="">
      <xdr:nvSpPr>
        <xdr:cNvPr id="413" name="n_4aveValue【港湾・漁港】&#10;一人当たり有形固定資産（償却資産）額">
          <a:extLst>
            <a:ext uri="{FF2B5EF4-FFF2-40B4-BE49-F238E27FC236}">
              <a16:creationId xmlns:a16="http://schemas.microsoft.com/office/drawing/2014/main" id="{F0DA8CDC-18BF-4518-B612-E14FDB7780E5}"/>
            </a:ext>
          </a:extLst>
        </xdr:cNvPr>
        <xdr:cNvSpPr txBox="1"/>
      </xdr:nvSpPr>
      <xdr:spPr>
        <a:xfrm>
          <a:off x="6672795" y="182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149691</xdr:rowOff>
    </xdr:from>
    <xdr:ext cx="599010" cy="259045"/>
    <xdr:sp macro="" textlink="">
      <xdr:nvSpPr>
        <xdr:cNvPr id="414" name="n_1mainValue【港湾・漁港】&#10;一人当たり有形固定資産（償却資産）額">
          <a:extLst>
            <a:ext uri="{FF2B5EF4-FFF2-40B4-BE49-F238E27FC236}">
              <a16:creationId xmlns:a16="http://schemas.microsoft.com/office/drawing/2014/main" id="{CC1CA8FC-E39C-4309-89BD-2AD2E7A88F53}"/>
            </a:ext>
          </a:extLst>
        </xdr:cNvPr>
        <xdr:cNvSpPr txBox="1"/>
      </xdr:nvSpPr>
      <xdr:spPr>
        <a:xfrm>
          <a:off x="9327095" y="1815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a:extLst>
            <a:ext uri="{FF2B5EF4-FFF2-40B4-BE49-F238E27FC236}">
              <a16:creationId xmlns:a16="http://schemas.microsoft.com/office/drawing/2014/main" id="{3C1C5935-C1AF-40D2-8C78-51DA9709DA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a:extLst>
            <a:ext uri="{FF2B5EF4-FFF2-40B4-BE49-F238E27FC236}">
              <a16:creationId xmlns:a16="http://schemas.microsoft.com/office/drawing/2014/main" id="{4E7D08AD-9185-4ED8-8C1B-019BE32C10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a:extLst>
            <a:ext uri="{FF2B5EF4-FFF2-40B4-BE49-F238E27FC236}">
              <a16:creationId xmlns:a16="http://schemas.microsoft.com/office/drawing/2014/main" id="{EBCA87C5-6F18-4969-8CD2-7C7EE85B4B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a:extLst>
            <a:ext uri="{FF2B5EF4-FFF2-40B4-BE49-F238E27FC236}">
              <a16:creationId xmlns:a16="http://schemas.microsoft.com/office/drawing/2014/main" id="{4A0C72C0-585B-4FA3-B75D-3033BA2ADA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a:extLst>
            <a:ext uri="{FF2B5EF4-FFF2-40B4-BE49-F238E27FC236}">
              <a16:creationId xmlns:a16="http://schemas.microsoft.com/office/drawing/2014/main" id="{76CAA39B-9B14-43B2-900A-BF7EECDEF3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a:extLst>
            <a:ext uri="{FF2B5EF4-FFF2-40B4-BE49-F238E27FC236}">
              <a16:creationId xmlns:a16="http://schemas.microsoft.com/office/drawing/2014/main" id="{1BD0A523-F459-49EE-8A3D-E1DE9C8E0E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a:extLst>
            <a:ext uri="{FF2B5EF4-FFF2-40B4-BE49-F238E27FC236}">
              <a16:creationId xmlns:a16="http://schemas.microsoft.com/office/drawing/2014/main" id="{87E74C7B-75C2-4F8C-A714-CFCE057D18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a:extLst>
            <a:ext uri="{FF2B5EF4-FFF2-40B4-BE49-F238E27FC236}">
              <a16:creationId xmlns:a16="http://schemas.microsoft.com/office/drawing/2014/main" id="{DC667654-72B3-4301-AB49-72775BE601C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a:extLst>
            <a:ext uri="{FF2B5EF4-FFF2-40B4-BE49-F238E27FC236}">
              <a16:creationId xmlns:a16="http://schemas.microsoft.com/office/drawing/2014/main" id="{DDB0A0B8-2DEE-4FBB-BEE3-CC9AFBCA14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a:extLst>
            <a:ext uri="{FF2B5EF4-FFF2-40B4-BE49-F238E27FC236}">
              <a16:creationId xmlns:a16="http://schemas.microsoft.com/office/drawing/2014/main" id="{412B265B-D769-4B6C-8B3E-7152C740D1C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a:extLst>
            <a:ext uri="{FF2B5EF4-FFF2-40B4-BE49-F238E27FC236}">
              <a16:creationId xmlns:a16="http://schemas.microsoft.com/office/drawing/2014/main" id="{D69AA625-28CC-4B00-A027-417C3D0035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a:extLst>
            <a:ext uri="{FF2B5EF4-FFF2-40B4-BE49-F238E27FC236}">
              <a16:creationId xmlns:a16="http://schemas.microsoft.com/office/drawing/2014/main" id="{99B17BE3-0924-4235-AB43-7A2DDB34B0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a:extLst>
            <a:ext uri="{FF2B5EF4-FFF2-40B4-BE49-F238E27FC236}">
              <a16:creationId xmlns:a16="http://schemas.microsoft.com/office/drawing/2014/main" id="{62A72E6A-6503-4AFA-8409-79718B5E44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a:extLst>
            <a:ext uri="{FF2B5EF4-FFF2-40B4-BE49-F238E27FC236}">
              <a16:creationId xmlns:a16="http://schemas.microsoft.com/office/drawing/2014/main" id="{B1350CBF-2F94-4CBD-865F-331711BED9E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a:extLst>
            <a:ext uri="{FF2B5EF4-FFF2-40B4-BE49-F238E27FC236}">
              <a16:creationId xmlns:a16="http://schemas.microsoft.com/office/drawing/2014/main" id="{E950CC2A-AF8A-4B20-8755-AA4883A47C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a:extLst>
            <a:ext uri="{FF2B5EF4-FFF2-40B4-BE49-F238E27FC236}">
              <a16:creationId xmlns:a16="http://schemas.microsoft.com/office/drawing/2014/main" id="{4C4B1862-D90C-4F19-A3AD-100043C7F06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a:extLst>
            <a:ext uri="{FF2B5EF4-FFF2-40B4-BE49-F238E27FC236}">
              <a16:creationId xmlns:a16="http://schemas.microsoft.com/office/drawing/2014/main" id="{DFD068C6-A321-48FA-9BF0-23706CC22E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a:extLst>
            <a:ext uri="{FF2B5EF4-FFF2-40B4-BE49-F238E27FC236}">
              <a16:creationId xmlns:a16="http://schemas.microsoft.com/office/drawing/2014/main" id="{7BC59854-2C77-459D-8B2F-630DA82D2A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a:extLst>
            <a:ext uri="{FF2B5EF4-FFF2-40B4-BE49-F238E27FC236}">
              <a16:creationId xmlns:a16="http://schemas.microsoft.com/office/drawing/2014/main" id="{02C88329-C857-4574-8CB0-36534218EC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a:extLst>
            <a:ext uri="{FF2B5EF4-FFF2-40B4-BE49-F238E27FC236}">
              <a16:creationId xmlns:a16="http://schemas.microsoft.com/office/drawing/2014/main" id="{E3F7CEC2-7765-4F84-BFB9-1CD013DCA0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a:extLst>
            <a:ext uri="{FF2B5EF4-FFF2-40B4-BE49-F238E27FC236}">
              <a16:creationId xmlns:a16="http://schemas.microsoft.com/office/drawing/2014/main" id="{B779041B-4AE2-478C-ADCC-06FAEDCEAB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a:extLst>
            <a:ext uri="{FF2B5EF4-FFF2-40B4-BE49-F238E27FC236}">
              <a16:creationId xmlns:a16="http://schemas.microsoft.com/office/drawing/2014/main" id="{5A86EAE9-EF03-4A01-8B75-4C7EDCD80A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a:extLst>
            <a:ext uri="{FF2B5EF4-FFF2-40B4-BE49-F238E27FC236}">
              <a16:creationId xmlns:a16="http://schemas.microsoft.com/office/drawing/2014/main" id="{F402B72B-27BD-41C2-A5B4-1B293B973A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F881CC8D-1C85-47A4-ACBB-A183347505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a:extLst>
            <a:ext uri="{FF2B5EF4-FFF2-40B4-BE49-F238E27FC236}">
              <a16:creationId xmlns:a16="http://schemas.microsoft.com/office/drawing/2014/main" id="{166F3306-7E66-458A-9106-B836D234A4C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a:extLst>
            <a:ext uri="{FF2B5EF4-FFF2-40B4-BE49-F238E27FC236}">
              <a16:creationId xmlns:a16="http://schemas.microsoft.com/office/drawing/2014/main" id="{9B3B461D-3910-4DC2-BE8C-36EB20B3E1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1" name="テキスト ボックス 440">
          <a:extLst>
            <a:ext uri="{FF2B5EF4-FFF2-40B4-BE49-F238E27FC236}">
              <a16:creationId xmlns:a16="http://schemas.microsoft.com/office/drawing/2014/main" id="{20722AE7-DD4F-4602-B4BE-90AB7ACAAF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2" name="直線コネクタ 441">
          <a:extLst>
            <a:ext uri="{FF2B5EF4-FFF2-40B4-BE49-F238E27FC236}">
              <a16:creationId xmlns:a16="http://schemas.microsoft.com/office/drawing/2014/main" id="{01CA6AFA-B25C-4EEE-A396-15E923BB09A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43" name="テキスト ボックス 442">
          <a:extLst>
            <a:ext uri="{FF2B5EF4-FFF2-40B4-BE49-F238E27FC236}">
              <a16:creationId xmlns:a16="http://schemas.microsoft.com/office/drawing/2014/main" id="{3003E61B-717F-48D6-B4E2-4359A2AB51D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4" name="直線コネクタ 443">
          <a:extLst>
            <a:ext uri="{FF2B5EF4-FFF2-40B4-BE49-F238E27FC236}">
              <a16:creationId xmlns:a16="http://schemas.microsoft.com/office/drawing/2014/main" id="{BD614201-AAFC-435C-B437-56555BAC6E1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5" name="テキスト ボックス 444">
          <a:extLst>
            <a:ext uri="{FF2B5EF4-FFF2-40B4-BE49-F238E27FC236}">
              <a16:creationId xmlns:a16="http://schemas.microsoft.com/office/drawing/2014/main" id="{13B6315B-0B26-4A90-B377-E0CFCFF2281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6" name="直線コネクタ 445">
          <a:extLst>
            <a:ext uri="{FF2B5EF4-FFF2-40B4-BE49-F238E27FC236}">
              <a16:creationId xmlns:a16="http://schemas.microsoft.com/office/drawing/2014/main" id="{1F6173DD-02BE-4C00-91F9-16F60464F16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7" name="テキスト ボックス 446">
          <a:extLst>
            <a:ext uri="{FF2B5EF4-FFF2-40B4-BE49-F238E27FC236}">
              <a16:creationId xmlns:a16="http://schemas.microsoft.com/office/drawing/2014/main" id="{FEC1E3E1-B5B5-497C-8E7B-186314BDEA5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8" name="直線コネクタ 447">
          <a:extLst>
            <a:ext uri="{FF2B5EF4-FFF2-40B4-BE49-F238E27FC236}">
              <a16:creationId xmlns:a16="http://schemas.microsoft.com/office/drawing/2014/main" id="{FC77BE96-8378-4922-BE63-4C9C94234F9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9" name="テキスト ボックス 448">
          <a:extLst>
            <a:ext uri="{FF2B5EF4-FFF2-40B4-BE49-F238E27FC236}">
              <a16:creationId xmlns:a16="http://schemas.microsoft.com/office/drawing/2014/main" id="{091D4185-9414-4129-8522-C2EB363C5BF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a:extLst>
            <a:ext uri="{FF2B5EF4-FFF2-40B4-BE49-F238E27FC236}">
              <a16:creationId xmlns:a16="http://schemas.microsoft.com/office/drawing/2014/main" id="{35EDD344-A3B7-49C7-A86D-3261D7C636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1" name="テキスト ボックス 450">
          <a:extLst>
            <a:ext uri="{FF2B5EF4-FFF2-40B4-BE49-F238E27FC236}">
              <a16:creationId xmlns:a16="http://schemas.microsoft.com/office/drawing/2014/main" id="{322F241A-B09E-4D28-8DC5-4724B200E64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a:extLst>
            <a:ext uri="{FF2B5EF4-FFF2-40B4-BE49-F238E27FC236}">
              <a16:creationId xmlns:a16="http://schemas.microsoft.com/office/drawing/2014/main" id="{34FF3783-5338-4256-8D9F-3FBB08EED2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453" name="直線コネクタ 452">
          <a:extLst>
            <a:ext uri="{FF2B5EF4-FFF2-40B4-BE49-F238E27FC236}">
              <a16:creationId xmlns:a16="http://schemas.microsoft.com/office/drawing/2014/main" id="{0E46E5B6-5BEF-4568-8356-06D63481FB4C}"/>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454" name="【学校施設】&#10;有形固定資産減価償却率最小値テキスト">
          <a:extLst>
            <a:ext uri="{FF2B5EF4-FFF2-40B4-BE49-F238E27FC236}">
              <a16:creationId xmlns:a16="http://schemas.microsoft.com/office/drawing/2014/main" id="{03D21293-0BB2-440C-BC21-0F0B1BF73902}"/>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455" name="直線コネクタ 454">
          <a:extLst>
            <a:ext uri="{FF2B5EF4-FFF2-40B4-BE49-F238E27FC236}">
              <a16:creationId xmlns:a16="http://schemas.microsoft.com/office/drawing/2014/main" id="{D46DF80B-7DBC-4A5C-9850-F0CEA7CC2765}"/>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456" name="【学校施設】&#10;有形固定資産減価償却率最大値テキスト">
          <a:extLst>
            <a:ext uri="{FF2B5EF4-FFF2-40B4-BE49-F238E27FC236}">
              <a16:creationId xmlns:a16="http://schemas.microsoft.com/office/drawing/2014/main" id="{607C3338-0EE1-468E-BA00-0F565231EC23}"/>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457" name="直線コネクタ 456">
          <a:extLst>
            <a:ext uri="{FF2B5EF4-FFF2-40B4-BE49-F238E27FC236}">
              <a16:creationId xmlns:a16="http://schemas.microsoft.com/office/drawing/2014/main" id="{227D49E2-C1DB-4A99-8C14-EB6C65768821}"/>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458" name="【学校施設】&#10;有形固定資産減価償却率平均値テキスト">
          <a:extLst>
            <a:ext uri="{FF2B5EF4-FFF2-40B4-BE49-F238E27FC236}">
              <a16:creationId xmlns:a16="http://schemas.microsoft.com/office/drawing/2014/main" id="{80694545-F49C-4F7B-AC97-2B00541CC270}"/>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459" name="フローチャート: 判断 458">
          <a:extLst>
            <a:ext uri="{FF2B5EF4-FFF2-40B4-BE49-F238E27FC236}">
              <a16:creationId xmlns:a16="http://schemas.microsoft.com/office/drawing/2014/main" id="{F6CC2CFC-571F-4468-B324-F4F6709E2034}"/>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170942</xdr:rowOff>
    </xdr:from>
    <xdr:to>
      <xdr:col>81</xdr:col>
      <xdr:colOff>101600</xdr:colOff>
      <xdr:row>58</xdr:row>
      <xdr:rowOff>101092</xdr:rowOff>
    </xdr:to>
    <xdr:sp macro="" textlink="">
      <xdr:nvSpPr>
        <xdr:cNvPr id="460" name="フローチャート: 判断 459">
          <a:extLst>
            <a:ext uri="{FF2B5EF4-FFF2-40B4-BE49-F238E27FC236}">
              <a16:creationId xmlns:a16="http://schemas.microsoft.com/office/drawing/2014/main" id="{7C39281D-4083-4283-9810-B88036184B68}"/>
            </a:ext>
          </a:extLst>
        </xdr:cNvPr>
        <xdr:cNvSpPr/>
      </xdr:nvSpPr>
      <xdr:spPr>
        <a:xfrm>
          <a:off x="15430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26924</xdr:rowOff>
    </xdr:from>
    <xdr:to>
      <xdr:col>76</xdr:col>
      <xdr:colOff>165100</xdr:colOff>
      <xdr:row>58</xdr:row>
      <xdr:rowOff>128524</xdr:rowOff>
    </xdr:to>
    <xdr:sp macro="" textlink="">
      <xdr:nvSpPr>
        <xdr:cNvPr id="461" name="フローチャート: 判断 460">
          <a:extLst>
            <a:ext uri="{FF2B5EF4-FFF2-40B4-BE49-F238E27FC236}">
              <a16:creationId xmlns:a16="http://schemas.microsoft.com/office/drawing/2014/main" id="{8729750B-BD8B-4F16-B4FA-58E83984D38E}"/>
            </a:ext>
          </a:extLst>
        </xdr:cNvPr>
        <xdr:cNvSpPr/>
      </xdr:nvSpPr>
      <xdr:spPr>
        <a:xfrm>
          <a:off x="14541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65786</xdr:rowOff>
    </xdr:from>
    <xdr:to>
      <xdr:col>72</xdr:col>
      <xdr:colOff>38100</xdr:colOff>
      <xdr:row>58</xdr:row>
      <xdr:rowOff>167386</xdr:rowOff>
    </xdr:to>
    <xdr:sp macro="" textlink="">
      <xdr:nvSpPr>
        <xdr:cNvPr id="462" name="フローチャート: 判断 461">
          <a:extLst>
            <a:ext uri="{FF2B5EF4-FFF2-40B4-BE49-F238E27FC236}">
              <a16:creationId xmlns:a16="http://schemas.microsoft.com/office/drawing/2014/main" id="{984CD4D9-45C8-4B79-B143-76F7A9C0A732}"/>
            </a:ext>
          </a:extLst>
        </xdr:cNvPr>
        <xdr:cNvSpPr/>
      </xdr:nvSpPr>
      <xdr:spPr>
        <a:xfrm>
          <a:off x="13652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38354</xdr:rowOff>
    </xdr:from>
    <xdr:to>
      <xdr:col>67</xdr:col>
      <xdr:colOff>101600</xdr:colOff>
      <xdr:row>58</xdr:row>
      <xdr:rowOff>139954</xdr:rowOff>
    </xdr:to>
    <xdr:sp macro="" textlink="">
      <xdr:nvSpPr>
        <xdr:cNvPr id="463" name="フローチャート: 判断 462">
          <a:extLst>
            <a:ext uri="{FF2B5EF4-FFF2-40B4-BE49-F238E27FC236}">
              <a16:creationId xmlns:a16="http://schemas.microsoft.com/office/drawing/2014/main" id="{332E627B-F2D1-4426-AEBE-D07C03A168A3}"/>
            </a:ext>
          </a:extLst>
        </xdr:cNvPr>
        <xdr:cNvSpPr/>
      </xdr:nvSpPr>
      <xdr:spPr>
        <a:xfrm>
          <a:off x="12763500" y="99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1C9F5D36-B220-44DA-B8AF-8A22DD2F93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CB29F432-3856-44A4-833A-5C3B7AE755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11D0A68A-AE4C-4B9D-B3E2-B84070F8C4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8811B9C-C3A7-48D4-AD99-7BC4B124A7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0B78088C-6FD4-4315-8835-75D88BAD05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469" name="楕円 468">
          <a:extLst>
            <a:ext uri="{FF2B5EF4-FFF2-40B4-BE49-F238E27FC236}">
              <a16:creationId xmlns:a16="http://schemas.microsoft.com/office/drawing/2014/main" id="{418387C1-A9E1-4F05-BD6C-659216A727A9}"/>
            </a:ext>
          </a:extLst>
        </xdr:cNvPr>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24147</xdr:rowOff>
    </xdr:from>
    <xdr:ext cx="405111" cy="259045"/>
    <xdr:sp macro="" textlink="">
      <xdr:nvSpPr>
        <xdr:cNvPr id="470" name="【学校施設】&#10;有形固定資産減価償却率該当値テキスト">
          <a:extLst>
            <a:ext uri="{FF2B5EF4-FFF2-40B4-BE49-F238E27FC236}">
              <a16:creationId xmlns:a16="http://schemas.microsoft.com/office/drawing/2014/main" id="{C163D489-925D-4875-982E-AEF6EB5378CF}"/>
            </a:ext>
          </a:extLst>
        </xdr:cNvPr>
        <xdr:cNvSpPr txBox="1"/>
      </xdr:nvSpPr>
      <xdr:spPr>
        <a:xfrm>
          <a:off x="16357600" y="1048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471" name="楕円 470">
          <a:extLst>
            <a:ext uri="{FF2B5EF4-FFF2-40B4-BE49-F238E27FC236}">
              <a16:creationId xmlns:a16="http://schemas.microsoft.com/office/drawing/2014/main" id="{3871A118-6114-486C-ACD9-50EFEC04EC6C}"/>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160020</xdr:rowOff>
    </xdr:to>
    <xdr:cxnSp macro="">
      <xdr:nvCxnSpPr>
        <xdr:cNvPr id="472" name="直線コネクタ 471">
          <a:extLst>
            <a:ext uri="{FF2B5EF4-FFF2-40B4-BE49-F238E27FC236}">
              <a16:creationId xmlns:a16="http://schemas.microsoft.com/office/drawing/2014/main" id="{716EDF64-DE29-4E9F-8E24-9CAFDF61A963}"/>
            </a:ext>
          </a:extLst>
        </xdr:cNvPr>
        <xdr:cNvCxnSpPr/>
      </xdr:nvCxnSpPr>
      <xdr:spPr>
        <a:xfrm>
          <a:off x="15481300" y="105841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117619</xdr:rowOff>
    </xdr:from>
    <xdr:ext cx="405111" cy="259045"/>
    <xdr:sp macro="" textlink="">
      <xdr:nvSpPr>
        <xdr:cNvPr id="473" name="n_1aveValue【学校施設】&#10;有形固定資産減価償却率">
          <a:extLst>
            <a:ext uri="{FF2B5EF4-FFF2-40B4-BE49-F238E27FC236}">
              <a16:creationId xmlns:a16="http://schemas.microsoft.com/office/drawing/2014/main" id="{311FED04-2DA3-4AB8-B649-8E9C2507A819}"/>
            </a:ext>
          </a:extLst>
        </xdr:cNvPr>
        <xdr:cNvSpPr txBox="1"/>
      </xdr:nvSpPr>
      <xdr:spPr>
        <a:xfrm>
          <a:off x="152660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145051</xdr:rowOff>
    </xdr:from>
    <xdr:ext cx="405111" cy="259045"/>
    <xdr:sp macro="" textlink="">
      <xdr:nvSpPr>
        <xdr:cNvPr id="474" name="n_2aveValue【学校施設】&#10;有形固定資産減価償却率">
          <a:extLst>
            <a:ext uri="{FF2B5EF4-FFF2-40B4-BE49-F238E27FC236}">
              <a16:creationId xmlns:a16="http://schemas.microsoft.com/office/drawing/2014/main" id="{E7695090-9A02-4746-AB43-35F00DA11E19}"/>
            </a:ext>
          </a:extLst>
        </xdr:cNvPr>
        <xdr:cNvSpPr txBox="1"/>
      </xdr:nvSpPr>
      <xdr:spPr>
        <a:xfrm>
          <a:off x="14389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12463</xdr:rowOff>
    </xdr:from>
    <xdr:ext cx="405111" cy="259045"/>
    <xdr:sp macro="" textlink="">
      <xdr:nvSpPr>
        <xdr:cNvPr id="475" name="n_3aveValue【学校施設】&#10;有形固定資産減価償却率">
          <a:extLst>
            <a:ext uri="{FF2B5EF4-FFF2-40B4-BE49-F238E27FC236}">
              <a16:creationId xmlns:a16="http://schemas.microsoft.com/office/drawing/2014/main" id="{ACD3B0D5-F0FB-4BFB-A679-F482EFF0399F}"/>
            </a:ext>
          </a:extLst>
        </xdr:cNvPr>
        <xdr:cNvSpPr txBox="1"/>
      </xdr:nvSpPr>
      <xdr:spPr>
        <a:xfrm>
          <a:off x="13500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156481</xdr:rowOff>
    </xdr:from>
    <xdr:ext cx="405111" cy="259045"/>
    <xdr:sp macro="" textlink="">
      <xdr:nvSpPr>
        <xdr:cNvPr id="476" name="n_4aveValue【学校施設】&#10;有形固定資産減価償却率">
          <a:extLst>
            <a:ext uri="{FF2B5EF4-FFF2-40B4-BE49-F238E27FC236}">
              <a16:creationId xmlns:a16="http://schemas.microsoft.com/office/drawing/2014/main" id="{879A1DF6-31D3-4DFA-8261-399ED4458089}"/>
            </a:ext>
          </a:extLst>
        </xdr:cNvPr>
        <xdr:cNvSpPr txBox="1"/>
      </xdr:nvSpPr>
      <xdr:spPr>
        <a:xfrm>
          <a:off x="12611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477" name="n_1mainValue【学校施設】&#10;有形固定資産減価償却率">
          <a:extLst>
            <a:ext uri="{FF2B5EF4-FFF2-40B4-BE49-F238E27FC236}">
              <a16:creationId xmlns:a16="http://schemas.microsoft.com/office/drawing/2014/main" id="{6467C29E-E943-41F3-8535-A2E92C262B4E}"/>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9945E890-D050-47D5-9A5A-1145696839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BBD88C6A-D10E-40C1-97E3-1EFB1F098D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3E09D075-1DEB-4AA2-B14A-E88B785741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1B8CD90A-C233-4D0B-A157-8E97996914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8712F54D-66AE-4653-A7CE-4ED4C3E050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E0392AB3-6371-40BE-BD53-98FE73BC18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74E9FD06-C163-440E-BC54-2B915FDC9F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87F38E23-EC03-4DE2-B231-964CFC0075B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a:extLst>
            <a:ext uri="{FF2B5EF4-FFF2-40B4-BE49-F238E27FC236}">
              <a16:creationId xmlns:a16="http://schemas.microsoft.com/office/drawing/2014/main" id="{44468902-14ED-4976-BC93-BD917CCB65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a:extLst>
            <a:ext uri="{FF2B5EF4-FFF2-40B4-BE49-F238E27FC236}">
              <a16:creationId xmlns:a16="http://schemas.microsoft.com/office/drawing/2014/main" id="{2CB53DD8-A702-4109-98AC-C52914A5B7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8" name="直線コネクタ 487">
          <a:extLst>
            <a:ext uri="{FF2B5EF4-FFF2-40B4-BE49-F238E27FC236}">
              <a16:creationId xmlns:a16="http://schemas.microsoft.com/office/drawing/2014/main" id="{CD126FDB-64EE-48A3-90F1-284FCD9CE5A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9" name="テキスト ボックス 488">
          <a:extLst>
            <a:ext uri="{FF2B5EF4-FFF2-40B4-BE49-F238E27FC236}">
              <a16:creationId xmlns:a16="http://schemas.microsoft.com/office/drawing/2014/main" id="{B68F0E1A-71E4-4722-AD5C-1C9B5B82AF4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0" name="直線コネクタ 489">
          <a:extLst>
            <a:ext uri="{FF2B5EF4-FFF2-40B4-BE49-F238E27FC236}">
              <a16:creationId xmlns:a16="http://schemas.microsoft.com/office/drawing/2014/main" id="{9DCDFEFA-C38D-41C2-8D9F-81CB5B050A4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1" name="テキスト ボックス 490">
          <a:extLst>
            <a:ext uri="{FF2B5EF4-FFF2-40B4-BE49-F238E27FC236}">
              <a16:creationId xmlns:a16="http://schemas.microsoft.com/office/drawing/2014/main" id="{9F01ACEE-B155-43C2-8914-00E5F1CB44F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2" name="直線コネクタ 491">
          <a:extLst>
            <a:ext uri="{FF2B5EF4-FFF2-40B4-BE49-F238E27FC236}">
              <a16:creationId xmlns:a16="http://schemas.microsoft.com/office/drawing/2014/main" id="{BF154179-E863-45FC-A2E7-D06C87DDCE0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3" name="テキスト ボックス 492">
          <a:extLst>
            <a:ext uri="{FF2B5EF4-FFF2-40B4-BE49-F238E27FC236}">
              <a16:creationId xmlns:a16="http://schemas.microsoft.com/office/drawing/2014/main" id="{C3C4DDF2-E0D9-4C9D-9739-F2129B64F73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4" name="直線コネクタ 493">
          <a:extLst>
            <a:ext uri="{FF2B5EF4-FFF2-40B4-BE49-F238E27FC236}">
              <a16:creationId xmlns:a16="http://schemas.microsoft.com/office/drawing/2014/main" id="{B5FB0B5F-5049-4C70-A81E-CC5EFBB582B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5" name="テキスト ボックス 494">
          <a:extLst>
            <a:ext uri="{FF2B5EF4-FFF2-40B4-BE49-F238E27FC236}">
              <a16:creationId xmlns:a16="http://schemas.microsoft.com/office/drawing/2014/main" id="{02CAB96B-73D2-497E-859C-2BD0EF44F92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6" name="直線コネクタ 495">
          <a:extLst>
            <a:ext uri="{FF2B5EF4-FFF2-40B4-BE49-F238E27FC236}">
              <a16:creationId xmlns:a16="http://schemas.microsoft.com/office/drawing/2014/main" id="{964C26DD-CBD2-4153-A444-21FABB0309A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7" name="テキスト ボックス 496">
          <a:extLst>
            <a:ext uri="{FF2B5EF4-FFF2-40B4-BE49-F238E27FC236}">
              <a16:creationId xmlns:a16="http://schemas.microsoft.com/office/drawing/2014/main" id="{2CEBA54E-674A-4E6B-95FF-F02A6235A96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8" name="直線コネクタ 497">
          <a:extLst>
            <a:ext uri="{FF2B5EF4-FFF2-40B4-BE49-F238E27FC236}">
              <a16:creationId xmlns:a16="http://schemas.microsoft.com/office/drawing/2014/main" id="{AFF24BC6-2B67-4992-A8F0-1F15106DA7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9" name="テキスト ボックス 498">
          <a:extLst>
            <a:ext uri="{FF2B5EF4-FFF2-40B4-BE49-F238E27FC236}">
              <a16:creationId xmlns:a16="http://schemas.microsoft.com/office/drawing/2014/main" id="{33D9BA69-F2B8-4A9A-A94E-70FAFCC74FA4}"/>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92FBD050-CF77-46C9-BE0E-94F37347FB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1" name="テキスト ボックス 500">
          <a:extLst>
            <a:ext uri="{FF2B5EF4-FFF2-40B4-BE49-F238E27FC236}">
              <a16:creationId xmlns:a16="http://schemas.microsoft.com/office/drawing/2014/main" id="{D01BE58E-13D9-4680-8E96-BAEF253E8B4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B4139FD9-75B4-456D-9EC6-D95A801D94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03" name="直線コネクタ 502">
          <a:extLst>
            <a:ext uri="{FF2B5EF4-FFF2-40B4-BE49-F238E27FC236}">
              <a16:creationId xmlns:a16="http://schemas.microsoft.com/office/drawing/2014/main" id="{0EF14E83-79E1-4CA3-9764-8F82D29CF405}"/>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04" name="【学校施設】&#10;一人当たり面積最小値テキスト">
          <a:extLst>
            <a:ext uri="{FF2B5EF4-FFF2-40B4-BE49-F238E27FC236}">
              <a16:creationId xmlns:a16="http://schemas.microsoft.com/office/drawing/2014/main" id="{741B0159-2694-4098-B930-DBDA08EF319E}"/>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05" name="直線コネクタ 504">
          <a:extLst>
            <a:ext uri="{FF2B5EF4-FFF2-40B4-BE49-F238E27FC236}">
              <a16:creationId xmlns:a16="http://schemas.microsoft.com/office/drawing/2014/main" id="{ACFEBAD3-96EA-4315-ADF3-97E012C42C02}"/>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06" name="【学校施設】&#10;一人当たり面積最大値テキスト">
          <a:extLst>
            <a:ext uri="{FF2B5EF4-FFF2-40B4-BE49-F238E27FC236}">
              <a16:creationId xmlns:a16="http://schemas.microsoft.com/office/drawing/2014/main" id="{BFBD13E0-F878-4279-8E0B-F1297690BA84}"/>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07" name="直線コネクタ 506">
          <a:extLst>
            <a:ext uri="{FF2B5EF4-FFF2-40B4-BE49-F238E27FC236}">
              <a16:creationId xmlns:a16="http://schemas.microsoft.com/office/drawing/2014/main" id="{A0589302-621C-42C3-87E5-EC7EB51A533C}"/>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08" name="【学校施設】&#10;一人当たり面積平均値テキスト">
          <a:extLst>
            <a:ext uri="{FF2B5EF4-FFF2-40B4-BE49-F238E27FC236}">
              <a16:creationId xmlns:a16="http://schemas.microsoft.com/office/drawing/2014/main" id="{5AD1A89F-CA89-40D0-838A-CE3996EC589E}"/>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09" name="フローチャート: 判断 508">
          <a:extLst>
            <a:ext uri="{FF2B5EF4-FFF2-40B4-BE49-F238E27FC236}">
              <a16:creationId xmlns:a16="http://schemas.microsoft.com/office/drawing/2014/main" id="{DD2EDC1C-FB28-4253-9D43-222D752551D1}"/>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42763</xdr:rowOff>
    </xdr:from>
    <xdr:to>
      <xdr:col>112</xdr:col>
      <xdr:colOff>38100</xdr:colOff>
      <xdr:row>62</xdr:row>
      <xdr:rowOff>144363</xdr:rowOff>
    </xdr:to>
    <xdr:sp macro="" textlink="">
      <xdr:nvSpPr>
        <xdr:cNvPr id="510" name="フローチャート: 判断 509">
          <a:extLst>
            <a:ext uri="{FF2B5EF4-FFF2-40B4-BE49-F238E27FC236}">
              <a16:creationId xmlns:a16="http://schemas.microsoft.com/office/drawing/2014/main" id="{EE8C6923-B262-4E08-8D97-730EE8E01B4C}"/>
            </a:ext>
          </a:extLst>
        </xdr:cNvPr>
        <xdr:cNvSpPr/>
      </xdr:nvSpPr>
      <xdr:spPr>
        <a:xfrm>
          <a:off x="21272500" y="1067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44886</xdr:rowOff>
    </xdr:from>
    <xdr:to>
      <xdr:col>107</xdr:col>
      <xdr:colOff>101600</xdr:colOff>
      <xdr:row>62</xdr:row>
      <xdr:rowOff>146486</xdr:rowOff>
    </xdr:to>
    <xdr:sp macro="" textlink="">
      <xdr:nvSpPr>
        <xdr:cNvPr id="511" name="フローチャート: 判断 510">
          <a:extLst>
            <a:ext uri="{FF2B5EF4-FFF2-40B4-BE49-F238E27FC236}">
              <a16:creationId xmlns:a16="http://schemas.microsoft.com/office/drawing/2014/main" id="{4A08CD8D-93C0-4AA8-954A-B953B5790A6B}"/>
            </a:ext>
          </a:extLst>
        </xdr:cNvPr>
        <xdr:cNvSpPr/>
      </xdr:nvSpPr>
      <xdr:spPr>
        <a:xfrm>
          <a:off x="20383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59908</xdr:rowOff>
    </xdr:from>
    <xdr:to>
      <xdr:col>102</xdr:col>
      <xdr:colOff>165100</xdr:colOff>
      <xdr:row>62</xdr:row>
      <xdr:rowOff>161508</xdr:rowOff>
    </xdr:to>
    <xdr:sp macro="" textlink="">
      <xdr:nvSpPr>
        <xdr:cNvPr id="512" name="フローチャート: 判断 511">
          <a:extLst>
            <a:ext uri="{FF2B5EF4-FFF2-40B4-BE49-F238E27FC236}">
              <a16:creationId xmlns:a16="http://schemas.microsoft.com/office/drawing/2014/main" id="{2D860F4D-45CA-4F53-A4BB-C98D39E05407}"/>
            </a:ext>
          </a:extLst>
        </xdr:cNvPr>
        <xdr:cNvSpPr/>
      </xdr:nvSpPr>
      <xdr:spPr>
        <a:xfrm>
          <a:off x="19494500" y="1068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67582</xdr:rowOff>
    </xdr:from>
    <xdr:to>
      <xdr:col>98</xdr:col>
      <xdr:colOff>38100</xdr:colOff>
      <xdr:row>62</xdr:row>
      <xdr:rowOff>169182</xdr:rowOff>
    </xdr:to>
    <xdr:sp macro="" textlink="">
      <xdr:nvSpPr>
        <xdr:cNvPr id="513" name="フローチャート: 判断 512">
          <a:extLst>
            <a:ext uri="{FF2B5EF4-FFF2-40B4-BE49-F238E27FC236}">
              <a16:creationId xmlns:a16="http://schemas.microsoft.com/office/drawing/2014/main" id="{D6ADBC3C-2316-4123-9727-E0A89254A392}"/>
            </a:ext>
          </a:extLst>
        </xdr:cNvPr>
        <xdr:cNvSpPr/>
      </xdr:nvSpPr>
      <xdr:spPr>
        <a:xfrm>
          <a:off x="18605500" y="1069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BFF7B806-6F2F-4A55-8D9E-C5BED484DF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3A88BD5E-0258-4810-8E5C-8F6CD0B3FC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3725E824-BEC2-482F-B9BA-A9FEC754FF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6508A8A5-7739-41A4-ABAD-1ECD0B74FAC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C48A9A3A-BD5A-4870-868D-53D844D4EA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61704</xdr:rowOff>
    </xdr:from>
    <xdr:to>
      <xdr:col>116</xdr:col>
      <xdr:colOff>114300</xdr:colOff>
      <xdr:row>62</xdr:row>
      <xdr:rowOff>163304</xdr:rowOff>
    </xdr:to>
    <xdr:sp macro="" textlink="">
      <xdr:nvSpPr>
        <xdr:cNvPr id="519" name="楕円 518">
          <a:extLst>
            <a:ext uri="{FF2B5EF4-FFF2-40B4-BE49-F238E27FC236}">
              <a16:creationId xmlns:a16="http://schemas.microsoft.com/office/drawing/2014/main" id="{E2362CAD-9DAA-4EFC-9719-EE89BBD1AB6E}"/>
            </a:ext>
          </a:extLst>
        </xdr:cNvPr>
        <xdr:cNvSpPr/>
      </xdr:nvSpPr>
      <xdr:spPr>
        <a:xfrm>
          <a:off x="22110700" y="106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40131</xdr:rowOff>
    </xdr:from>
    <xdr:ext cx="469744" cy="259045"/>
    <xdr:sp macro="" textlink="">
      <xdr:nvSpPr>
        <xdr:cNvPr id="520" name="【学校施設】&#10;一人当たり面積該当値テキスト">
          <a:extLst>
            <a:ext uri="{FF2B5EF4-FFF2-40B4-BE49-F238E27FC236}">
              <a16:creationId xmlns:a16="http://schemas.microsoft.com/office/drawing/2014/main" id="{D7E43C92-29DD-496F-B225-33D682C5D476}"/>
            </a:ext>
          </a:extLst>
        </xdr:cNvPr>
        <xdr:cNvSpPr txBox="1"/>
      </xdr:nvSpPr>
      <xdr:spPr>
        <a:xfrm>
          <a:off x="22199600" y="106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66439</xdr:rowOff>
    </xdr:from>
    <xdr:to>
      <xdr:col>112</xdr:col>
      <xdr:colOff>38100</xdr:colOff>
      <xdr:row>62</xdr:row>
      <xdr:rowOff>168039</xdr:rowOff>
    </xdr:to>
    <xdr:sp macro="" textlink="">
      <xdr:nvSpPr>
        <xdr:cNvPr id="521" name="楕円 520">
          <a:extLst>
            <a:ext uri="{FF2B5EF4-FFF2-40B4-BE49-F238E27FC236}">
              <a16:creationId xmlns:a16="http://schemas.microsoft.com/office/drawing/2014/main" id="{A88F89DD-E066-4AAE-BED7-9B7EAF158985}"/>
            </a:ext>
          </a:extLst>
        </xdr:cNvPr>
        <xdr:cNvSpPr/>
      </xdr:nvSpPr>
      <xdr:spPr>
        <a:xfrm>
          <a:off x="21272500" y="10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112504</xdr:rowOff>
    </xdr:from>
    <xdr:to>
      <xdr:col>116</xdr:col>
      <xdr:colOff>63500</xdr:colOff>
      <xdr:row>62</xdr:row>
      <xdr:rowOff>117239</xdr:rowOff>
    </xdr:to>
    <xdr:cxnSp macro="">
      <xdr:nvCxnSpPr>
        <xdr:cNvPr id="522" name="直線コネクタ 521">
          <a:extLst>
            <a:ext uri="{FF2B5EF4-FFF2-40B4-BE49-F238E27FC236}">
              <a16:creationId xmlns:a16="http://schemas.microsoft.com/office/drawing/2014/main" id="{D365EB08-7671-4355-85DF-41517EC9F4EF}"/>
            </a:ext>
          </a:extLst>
        </xdr:cNvPr>
        <xdr:cNvCxnSpPr/>
      </xdr:nvCxnSpPr>
      <xdr:spPr>
        <a:xfrm flipV="1">
          <a:off x="21323300" y="10742404"/>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160890</xdr:rowOff>
    </xdr:from>
    <xdr:ext cx="469744" cy="259045"/>
    <xdr:sp macro="" textlink="">
      <xdr:nvSpPr>
        <xdr:cNvPr id="523" name="n_1aveValue【学校施設】&#10;一人当たり面積">
          <a:extLst>
            <a:ext uri="{FF2B5EF4-FFF2-40B4-BE49-F238E27FC236}">
              <a16:creationId xmlns:a16="http://schemas.microsoft.com/office/drawing/2014/main" id="{B8C761C1-3547-487A-87FA-706FB1192026}"/>
            </a:ext>
          </a:extLst>
        </xdr:cNvPr>
        <xdr:cNvSpPr txBox="1"/>
      </xdr:nvSpPr>
      <xdr:spPr>
        <a:xfrm>
          <a:off x="21075727" y="104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163013</xdr:rowOff>
    </xdr:from>
    <xdr:ext cx="469744" cy="259045"/>
    <xdr:sp macro="" textlink="">
      <xdr:nvSpPr>
        <xdr:cNvPr id="524" name="n_2aveValue【学校施設】&#10;一人当たり面積">
          <a:extLst>
            <a:ext uri="{FF2B5EF4-FFF2-40B4-BE49-F238E27FC236}">
              <a16:creationId xmlns:a16="http://schemas.microsoft.com/office/drawing/2014/main" id="{1D700DFC-CDC2-4CB6-93FD-AE71BD646439}"/>
            </a:ext>
          </a:extLst>
        </xdr:cNvPr>
        <xdr:cNvSpPr txBox="1"/>
      </xdr:nvSpPr>
      <xdr:spPr>
        <a:xfrm>
          <a:off x="201994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6585</xdr:rowOff>
    </xdr:from>
    <xdr:ext cx="469744" cy="259045"/>
    <xdr:sp macro="" textlink="">
      <xdr:nvSpPr>
        <xdr:cNvPr id="525" name="n_3aveValue【学校施設】&#10;一人当たり面積">
          <a:extLst>
            <a:ext uri="{FF2B5EF4-FFF2-40B4-BE49-F238E27FC236}">
              <a16:creationId xmlns:a16="http://schemas.microsoft.com/office/drawing/2014/main" id="{EA0EB0D2-9691-4012-9E2C-F4EA6D92372D}"/>
            </a:ext>
          </a:extLst>
        </xdr:cNvPr>
        <xdr:cNvSpPr txBox="1"/>
      </xdr:nvSpPr>
      <xdr:spPr>
        <a:xfrm>
          <a:off x="19310427" y="104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14259</xdr:rowOff>
    </xdr:from>
    <xdr:ext cx="469744" cy="259045"/>
    <xdr:sp macro="" textlink="">
      <xdr:nvSpPr>
        <xdr:cNvPr id="526" name="n_4aveValue【学校施設】&#10;一人当たり面積">
          <a:extLst>
            <a:ext uri="{FF2B5EF4-FFF2-40B4-BE49-F238E27FC236}">
              <a16:creationId xmlns:a16="http://schemas.microsoft.com/office/drawing/2014/main" id="{6ED5241B-F766-4817-8C9D-ACF5733347AD}"/>
            </a:ext>
          </a:extLst>
        </xdr:cNvPr>
        <xdr:cNvSpPr txBox="1"/>
      </xdr:nvSpPr>
      <xdr:spPr>
        <a:xfrm>
          <a:off x="18421427" y="104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159166</xdr:rowOff>
    </xdr:from>
    <xdr:ext cx="469744" cy="259045"/>
    <xdr:sp macro="" textlink="">
      <xdr:nvSpPr>
        <xdr:cNvPr id="527" name="n_1mainValue【学校施設】&#10;一人当たり面積">
          <a:extLst>
            <a:ext uri="{FF2B5EF4-FFF2-40B4-BE49-F238E27FC236}">
              <a16:creationId xmlns:a16="http://schemas.microsoft.com/office/drawing/2014/main" id="{BD478E69-5C5E-4E29-B530-7EFB23528FEA}"/>
            </a:ext>
          </a:extLst>
        </xdr:cNvPr>
        <xdr:cNvSpPr txBox="1"/>
      </xdr:nvSpPr>
      <xdr:spPr>
        <a:xfrm>
          <a:off x="21075727" y="10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DB0FC998-DCB7-4592-98A5-B5A53DB07D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1EA10DD3-7F16-4BA2-9615-0208318F1A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3291837F-3777-4887-A9E9-8A79CFEA82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3A52F3A1-6CF5-4C7E-886A-03C4098FC5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2E90CA82-20B1-4085-B03B-79C418BCCC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A4C81961-9A80-4285-AF6B-FF297114AC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BE979A64-AFA1-4891-B2A0-2FB45087BE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5F844724-07F7-4441-A4EF-EE55A9EB18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95ABA1EE-1387-4A96-8A4A-C722052EC6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DF39FF9F-B74A-4CEC-BD20-471356D3EF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48C4CE3E-108A-4F9E-BAA6-892E7B2E165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7159E89-5663-41EE-8001-78850ED02E4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97722C5F-DE84-4EA2-91D2-A1BAB4A3F6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F43FF3E3-964B-4AE8-86AE-99640AC0A2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7799E141-1D7A-49A5-BA32-2152C5210CF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1C44B8DF-0D15-4551-8F04-03FBF81C63A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73480896-359D-417B-A85B-596B74A7326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82E6B121-7C19-4CB2-BD75-13C398F61B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77196B49-B611-4F09-AFBF-67389BCE9D6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0F465085-E43D-44ED-A4FF-1D0162437C0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360C293F-7840-412B-BC93-FB0B135F814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CF36504E-7449-4C07-A325-8E0BC66CEDF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C37F667D-5767-45D7-AD65-42CD1DB58F0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5417B3B6-06E5-47D3-BF0A-95EEA536B1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0BD67CAE-92EA-4D91-8993-6734CBD6FB6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2C288972-F6B3-4094-96C9-19F4D8959B2F}"/>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9EF89CA9-9B7E-47B4-BE1A-90D819CFA23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3547A729-1FBB-4C23-B0EC-A396E0D0DAC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556" name="【児童館】&#10;有形固定資産減価償却率最大値テキスト">
          <a:extLst>
            <a:ext uri="{FF2B5EF4-FFF2-40B4-BE49-F238E27FC236}">
              <a16:creationId xmlns:a16="http://schemas.microsoft.com/office/drawing/2014/main" id="{7124A342-87A2-4375-AAD7-30294114EE72}"/>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557" name="直線コネクタ 556">
          <a:extLst>
            <a:ext uri="{FF2B5EF4-FFF2-40B4-BE49-F238E27FC236}">
              <a16:creationId xmlns:a16="http://schemas.microsoft.com/office/drawing/2014/main" id="{71F77A03-B6EE-43BB-8193-5947019A7F6F}"/>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558" name="【児童館】&#10;有形固定資産減価償却率平均値テキスト">
          <a:extLst>
            <a:ext uri="{FF2B5EF4-FFF2-40B4-BE49-F238E27FC236}">
              <a16:creationId xmlns:a16="http://schemas.microsoft.com/office/drawing/2014/main" id="{33893499-9C7D-4B83-A4C3-2555388BC3C2}"/>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59" name="フローチャート: 判断 558">
          <a:extLst>
            <a:ext uri="{FF2B5EF4-FFF2-40B4-BE49-F238E27FC236}">
              <a16:creationId xmlns:a16="http://schemas.microsoft.com/office/drawing/2014/main" id="{3B7D0D6D-CD60-4588-8045-A4D5C4A9575A}"/>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21589</xdr:rowOff>
    </xdr:from>
    <xdr:to>
      <xdr:col>81</xdr:col>
      <xdr:colOff>101600</xdr:colOff>
      <xdr:row>83</xdr:row>
      <xdr:rowOff>123189</xdr:rowOff>
    </xdr:to>
    <xdr:sp macro="" textlink="">
      <xdr:nvSpPr>
        <xdr:cNvPr id="560" name="フローチャート: 判断 559">
          <a:extLst>
            <a:ext uri="{FF2B5EF4-FFF2-40B4-BE49-F238E27FC236}">
              <a16:creationId xmlns:a16="http://schemas.microsoft.com/office/drawing/2014/main" id="{3B9DC6F9-8A38-4916-931D-5C3B8AE7D438}"/>
            </a:ext>
          </a:extLst>
        </xdr:cNvPr>
        <xdr:cNvSpPr/>
      </xdr:nvSpPr>
      <xdr:spPr>
        <a:xfrm>
          <a:off x="1543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19957</xdr:rowOff>
    </xdr:from>
    <xdr:to>
      <xdr:col>76</xdr:col>
      <xdr:colOff>165100</xdr:colOff>
      <xdr:row>83</xdr:row>
      <xdr:rowOff>121557</xdr:rowOff>
    </xdr:to>
    <xdr:sp macro="" textlink="">
      <xdr:nvSpPr>
        <xdr:cNvPr id="561" name="フローチャート: 判断 560">
          <a:extLst>
            <a:ext uri="{FF2B5EF4-FFF2-40B4-BE49-F238E27FC236}">
              <a16:creationId xmlns:a16="http://schemas.microsoft.com/office/drawing/2014/main" id="{9FBA9E2B-067F-4048-9456-97CC2A6F72A4}"/>
            </a:ext>
          </a:extLst>
        </xdr:cNvPr>
        <xdr:cNvSpPr/>
      </xdr:nvSpPr>
      <xdr:spPr>
        <a:xfrm>
          <a:off x="14541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562" name="フローチャート: 判断 561">
          <a:extLst>
            <a:ext uri="{FF2B5EF4-FFF2-40B4-BE49-F238E27FC236}">
              <a16:creationId xmlns:a16="http://schemas.microsoft.com/office/drawing/2014/main" id="{7D895B2D-006F-4052-909B-04D14C57F82C}"/>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82006</xdr:rowOff>
    </xdr:from>
    <xdr:to>
      <xdr:col>67</xdr:col>
      <xdr:colOff>101600</xdr:colOff>
      <xdr:row>83</xdr:row>
      <xdr:rowOff>12156</xdr:rowOff>
    </xdr:to>
    <xdr:sp macro="" textlink="">
      <xdr:nvSpPr>
        <xdr:cNvPr id="563" name="フローチャート: 判断 562">
          <a:extLst>
            <a:ext uri="{FF2B5EF4-FFF2-40B4-BE49-F238E27FC236}">
              <a16:creationId xmlns:a16="http://schemas.microsoft.com/office/drawing/2014/main" id="{30D787E5-E6C7-4B80-A0C7-34D6EADAA00F}"/>
            </a:ext>
          </a:extLst>
        </xdr:cNvPr>
        <xdr:cNvSpPr/>
      </xdr:nvSpPr>
      <xdr:spPr>
        <a:xfrm>
          <a:off x="12763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9AECCF4-A5D1-4FDD-8D0B-058EEEA27B4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83665BC-BDC5-4E50-A478-204EFD763C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606069D2-5CDD-4C0A-BF9B-F6C2F8602B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C584C8A-E042-4BEF-A98B-2039AE968D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E6FD00D-D268-43DD-973F-3B2B4CFB66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70576</xdr:rowOff>
    </xdr:from>
    <xdr:to>
      <xdr:col>85</xdr:col>
      <xdr:colOff>177800</xdr:colOff>
      <xdr:row>84</xdr:row>
      <xdr:rowOff>726</xdr:rowOff>
    </xdr:to>
    <xdr:sp macro="" textlink="">
      <xdr:nvSpPr>
        <xdr:cNvPr id="569" name="楕円 568">
          <a:extLst>
            <a:ext uri="{FF2B5EF4-FFF2-40B4-BE49-F238E27FC236}">
              <a16:creationId xmlns:a16="http://schemas.microsoft.com/office/drawing/2014/main" id="{705629E3-26E3-48E2-B364-0EECA93C69BD}"/>
            </a:ext>
          </a:extLst>
        </xdr:cNvPr>
        <xdr:cNvSpPr/>
      </xdr:nvSpPr>
      <xdr:spPr>
        <a:xfrm>
          <a:off x="162687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49003</xdr:rowOff>
    </xdr:from>
    <xdr:ext cx="405111" cy="259045"/>
    <xdr:sp macro="" textlink="">
      <xdr:nvSpPr>
        <xdr:cNvPr id="570" name="【児童館】&#10;有形固定資産減価償却率該当値テキスト">
          <a:extLst>
            <a:ext uri="{FF2B5EF4-FFF2-40B4-BE49-F238E27FC236}">
              <a16:creationId xmlns:a16="http://schemas.microsoft.com/office/drawing/2014/main" id="{553B585E-C7DA-4912-96A5-82AEC734745D}"/>
            </a:ext>
          </a:extLst>
        </xdr:cNvPr>
        <xdr:cNvSpPr txBox="1"/>
      </xdr:nvSpPr>
      <xdr:spPr>
        <a:xfrm>
          <a:off x="16357600"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36286</xdr:rowOff>
    </xdr:from>
    <xdr:to>
      <xdr:col>81</xdr:col>
      <xdr:colOff>101600</xdr:colOff>
      <xdr:row>83</xdr:row>
      <xdr:rowOff>137886</xdr:rowOff>
    </xdr:to>
    <xdr:sp macro="" textlink="">
      <xdr:nvSpPr>
        <xdr:cNvPr id="571" name="楕円 570">
          <a:extLst>
            <a:ext uri="{FF2B5EF4-FFF2-40B4-BE49-F238E27FC236}">
              <a16:creationId xmlns:a16="http://schemas.microsoft.com/office/drawing/2014/main" id="{018CDC37-A74C-4A79-B0DC-8495C54A00AB}"/>
            </a:ext>
          </a:extLst>
        </xdr:cNvPr>
        <xdr:cNvSpPr/>
      </xdr:nvSpPr>
      <xdr:spPr>
        <a:xfrm>
          <a:off x="15430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87086</xdr:rowOff>
    </xdr:from>
    <xdr:to>
      <xdr:col>85</xdr:col>
      <xdr:colOff>127000</xdr:colOff>
      <xdr:row>83</xdr:row>
      <xdr:rowOff>121376</xdr:rowOff>
    </xdr:to>
    <xdr:cxnSp macro="">
      <xdr:nvCxnSpPr>
        <xdr:cNvPr id="572" name="直線コネクタ 571">
          <a:extLst>
            <a:ext uri="{FF2B5EF4-FFF2-40B4-BE49-F238E27FC236}">
              <a16:creationId xmlns:a16="http://schemas.microsoft.com/office/drawing/2014/main" id="{F7E97E3B-5A8C-48BD-A1CD-D76BFB8F3DCB}"/>
            </a:ext>
          </a:extLst>
        </xdr:cNvPr>
        <xdr:cNvCxnSpPr/>
      </xdr:nvCxnSpPr>
      <xdr:spPr>
        <a:xfrm>
          <a:off x="15481300" y="143174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139716</xdr:rowOff>
    </xdr:from>
    <xdr:ext cx="405111" cy="259045"/>
    <xdr:sp macro="" textlink="">
      <xdr:nvSpPr>
        <xdr:cNvPr id="573" name="n_1aveValue【児童館】&#10;有形固定資産減価償却率">
          <a:extLst>
            <a:ext uri="{FF2B5EF4-FFF2-40B4-BE49-F238E27FC236}">
              <a16:creationId xmlns:a16="http://schemas.microsoft.com/office/drawing/2014/main" id="{096D521A-3100-4F27-900E-2B02FADA0483}"/>
            </a:ext>
          </a:extLst>
        </xdr:cNvPr>
        <xdr:cNvSpPr txBox="1"/>
      </xdr:nvSpPr>
      <xdr:spPr>
        <a:xfrm>
          <a:off x="15266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138084</xdr:rowOff>
    </xdr:from>
    <xdr:ext cx="405111" cy="259045"/>
    <xdr:sp macro="" textlink="">
      <xdr:nvSpPr>
        <xdr:cNvPr id="574" name="n_2aveValue【児童館】&#10;有形固定資産減価償却率">
          <a:extLst>
            <a:ext uri="{FF2B5EF4-FFF2-40B4-BE49-F238E27FC236}">
              <a16:creationId xmlns:a16="http://schemas.microsoft.com/office/drawing/2014/main" id="{49C84431-10F0-45F3-88A0-A5EA2B7ECB7D}"/>
            </a:ext>
          </a:extLst>
        </xdr:cNvPr>
        <xdr:cNvSpPr txBox="1"/>
      </xdr:nvSpPr>
      <xdr:spPr>
        <a:xfrm>
          <a:off x="14389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76035</xdr:rowOff>
    </xdr:from>
    <xdr:ext cx="405111" cy="259045"/>
    <xdr:sp macro="" textlink="">
      <xdr:nvSpPr>
        <xdr:cNvPr id="575" name="n_3aveValue【児童館】&#10;有形固定資産減価償却率">
          <a:extLst>
            <a:ext uri="{FF2B5EF4-FFF2-40B4-BE49-F238E27FC236}">
              <a16:creationId xmlns:a16="http://schemas.microsoft.com/office/drawing/2014/main" id="{8EE07C02-D2AF-491B-A8CB-92A42F5BF474}"/>
            </a:ext>
          </a:extLst>
        </xdr:cNvPr>
        <xdr:cNvSpPr txBox="1"/>
      </xdr:nvSpPr>
      <xdr:spPr>
        <a:xfrm>
          <a:off x="13500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576" name="n_4aveValue【児童館】&#10;有形固定資産減価償却率">
          <a:extLst>
            <a:ext uri="{FF2B5EF4-FFF2-40B4-BE49-F238E27FC236}">
              <a16:creationId xmlns:a16="http://schemas.microsoft.com/office/drawing/2014/main" id="{D25D9DF1-2958-448C-8C4E-8FA38C389EB0}"/>
            </a:ext>
          </a:extLst>
        </xdr:cNvPr>
        <xdr:cNvSpPr txBox="1"/>
      </xdr:nvSpPr>
      <xdr:spPr>
        <a:xfrm>
          <a:off x="12611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129013</xdr:rowOff>
    </xdr:from>
    <xdr:ext cx="405111" cy="259045"/>
    <xdr:sp macro="" textlink="">
      <xdr:nvSpPr>
        <xdr:cNvPr id="577" name="n_1mainValue【児童館】&#10;有形固定資産減価償却率">
          <a:extLst>
            <a:ext uri="{FF2B5EF4-FFF2-40B4-BE49-F238E27FC236}">
              <a16:creationId xmlns:a16="http://schemas.microsoft.com/office/drawing/2014/main" id="{F6FDE991-DC8D-42DE-BEC1-E24FFC12AD7A}"/>
            </a:ext>
          </a:extLst>
        </xdr:cNvPr>
        <xdr:cNvSpPr txBox="1"/>
      </xdr:nvSpPr>
      <xdr:spPr>
        <a:xfrm>
          <a:off x="15266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C7A8960F-F597-4A19-8D5B-6DC3743DD2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BAE650BC-15F1-4033-BFD3-6B46D874BC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4255A3C-F860-414E-AC32-FEC2C53A1C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3B4B6E5F-80A5-472B-AEB6-B7C959429D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686B167D-6717-4369-BF85-7B6E8FDE58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E7B1D507-B659-4FBD-9650-2178BE8C59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A9D2E727-911B-4A89-9F44-E500BB051E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453C31A5-FE59-4A95-B4B4-A784C06319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B8866B9B-1843-48CB-A641-841F109DBA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8B6A2E0B-0EEC-41BC-8E84-FAB86B07F8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8" name="直線コネクタ 587">
          <a:extLst>
            <a:ext uri="{FF2B5EF4-FFF2-40B4-BE49-F238E27FC236}">
              <a16:creationId xmlns:a16="http://schemas.microsoft.com/office/drawing/2014/main" id="{745107C6-2C9A-4FE9-9BC9-295CE8B6E8B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9" name="テキスト ボックス 588">
          <a:extLst>
            <a:ext uri="{FF2B5EF4-FFF2-40B4-BE49-F238E27FC236}">
              <a16:creationId xmlns:a16="http://schemas.microsoft.com/office/drawing/2014/main" id="{ECA885DC-8741-48F9-9615-CEC54099DFD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0" name="直線コネクタ 589">
          <a:extLst>
            <a:ext uri="{FF2B5EF4-FFF2-40B4-BE49-F238E27FC236}">
              <a16:creationId xmlns:a16="http://schemas.microsoft.com/office/drawing/2014/main" id="{A583D241-4C61-4D72-934D-85BE195A50F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1" name="テキスト ボックス 590">
          <a:extLst>
            <a:ext uri="{FF2B5EF4-FFF2-40B4-BE49-F238E27FC236}">
              <a16:creationId xmlns:a16="http://schemas.microsoft.com/office/drawing/2014/main" id="{0D4F4462-3604-417F-8D36-A5848631530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2" name="直線コネクタ 591">
          <a:extLst>
            <a:ext uri="{FF2B5EF4-FFF2-40B4-BE49-F238E27FC236}">
              <a16:creationId xmlns:a16="http://schemas.microsoft.com/office/drawing/2014/main" id="{EFAAAF99-4420-41A6-BBD8-8E71A16EA3E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3" name="テキスト ボックス 592">
          <a:extLst>
            <a:ext uri="{FF2B5EF4-FFF2-40B4-BE49-F238E27FC236}">
              <a16:creationId xmlns:a16="http://schemas.microsoft.com/office/drawing/2014/main" id="{2890935E-E579-4DE0-8A41-8D584064E8B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4" name="直線コネクタ 593">
          <a:extLst>
            <a:ext uri="{FF2B5EF4-FFF2-40B4-BE49-F238E27FC236}">
              <a16:creationId xmlns:a16="http://schemas.microsoft.com/office/drawing/2014/main" id="{0969216B-0544-4BC9-95B4-B306BBB0733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5" name="テキスト ボックス 594">
          <a:extLst>
            <a:ext uri="{FF2B5EF4-FFF2-40B4-BE49-F238E27FC236}">
              <a16:creationId xmlns:a16="http://schemas.microsoft.com/office/drawing/2014/main" id="{418A050B-8388-4463-BA13-D360A3BBD00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6" name="直線コネクタ 595">
          <a:extLst>
            <a:ext uri="{FF2B5EF4-FFF2-40B4-BE49-F238E27FC236}">
              <a16:creationId xmlns:a16="http://schemas.microsoft.com/office/drawing/2014/main" id="{E75AD9A9-43E0-4956-976F-351260E6E91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7" name="テキスト ボックス 596">
          <a:extLst>
            <a:ext uri="{FF2B5EF4-FFF2-40B4-BE49-F238E27FC236}">
              <a16:creationId xmlns:a16="http://schemas.microsoft.com/office/drawing/2014/main" id="{90843093-27E5-4572-AF06-C4E5254B034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8" name="直線コネクタ 597">
          <a:extLst>
            <a:ext uri="{FF2B5EF4-FFF2-40B4-BE49-F238E27FC236}">
              <a16:creationId xmlns:a16="http://schemas.microsoft.com/office/drawing/2014/main" id="{217A93A0-D642-4A36-AEC3-A29BC8C2787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9" name="テキスト ボックス 598">
          <a:extLst>
            <a:ext uri="{FF2B5EF4-FFF2-40B4-BE49-F238E27FC236}">
              <a16:creationId xmlns:a16="http://schemas.microsoft.com/office/drawing/2014/main" id="{1F1C76F0-512B-4316-9526-B3008705B8B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6C717F3C-E9AF-4984-A9CD-2171B5192F8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A6041672-E656-4556-9101-575653F77D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5E73BA92-2183-44D6-951B-98A4940739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603" name="直線コネクタ 602">
          <a:extLst>
            <a:ext uri="{FF2B5EF4-FFF2-40B4-BE49-F238E27FC236}">
              <a16:creationId xmlns:a16="http://schemas.microsoft.com/office/drawing/2014/main" id="{A863E3AD-CC25-4D8D-B0C5-39525B2FF9DD}"/>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604" name="【児童館】&#10;一人当たり面積最小値テキスト">
          <a:extLst>
            <a:ext uri="{FF2B5EF4-FFF2-40B4-BE49-F238E27FC236}">
              <a16:creationId xmlns:a16="http://schemas.microsoft.com/office/drawing/2014/main" id="{4C42D5AB-3F18-4B53-8BC3-217E26785CD2}"/>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605" name="直線コネクタ 604">
          <a:extLst>
            <a:ext uri="{FF2B5EF4-FFF2-40B4-BE49-F238E27FC236}">
              <a16:creationId xmlns:a16="http://schemas.microsoft.com/office/drawing/2014/main" id="{DBC0D686-449A-481C-80A4-23DF3891B9AD}"/>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6" name="【児童館】&#10;一人当たり面積最大値テキスト">
          <a:extLst>
            <a:ext uri="{FF2B5EF4-FFF2-40B4-BE49-F238E27FC236}">
              <a16:creationId xmlns:a16="http://schemas.microsoft.com/office/drawing/2014/main" id="{AD0BAAB9-1609-4DA9-9903-7C7A6579AC1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7" name="直線コネクタ 606">
          <a:extLst>
            <a:ext uri="{FF2B5EF4-FFF2-40B4-BE49-F238E27FC236}">
              <a16:creationId xmlns:a16="http://schemas.microsoft.com/office/drawing/2014/main" id="{DCEC8CE5-1D8D-4868-A81C-BF5784798869}"/>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608" name="【児童館】&#10;一人当たり面積平均値テキスト">
          <a:extLst>
            <a:ext uri="{FF2B5EF4-FFF2-40B4-BE49-F238E27FC236}">
              <a16:creationId xmlns:a16="http://schemas.microsoft.com/office/drawing/2014/main" id="{769A6F60-849C-4881-8C98-0E361491BA88}"/>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609" name="フローチャート: 判断 608">
          <a:extLst>
            <a:ext uri="{FF2B5EF4-FFF2-40B4-BE49-F238E27FC236}">
              <a16:creationId xmlns:a16="http://schemas.microsoft.com/office/drawing/2014/main" id="{2187A291-5876-4CFB-BAEC-D6218BF40AB5}"/>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39007</xdr:rowOff>
    </xdr:from>
    <xdr:to>
      <xdr:col>112</xdr:col>
      <xdr:colOff>38100</xdr:colOff>
      <xdr:row>85</xdr:row>
      <xdr:rowOff>140607</xdr:rowOff>
    </xdr:to>
    <xdr:sp macro="" textlink="">
      <xdr:nvSpPr>
        <xdr:cNvPr id="610" name="フローチャート: 判断 609">
          <a:extLst>
            <a:ext uri="{FF2B5EF4-FFF2-40B4-BE49-F238E27FC236}">
              <a16:creationId xmlns:a16="http://schemas.microsoft.com/office/drawing/2014/main" id="{D6053B80-231B-49FF-A803-8BCDD581C9BC}"/>
            </a:ext>
          </a:extLst>
        </xdr:cNvPr>
        <xdr:cNvSpPr/>
      </xdr:nvSpPr>
      <xdr:spPr>
        <a:xfrm>
          <a:off x="21272500" y="146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611" name="フローチャート: 判断 610">
          <a:extLst>
            <a:ext uri="{FF2B5EF4-FFF2-40B4-BE49-F238E27FC236}">
              <a16:creationId xmlns:a16="http://schemas.microsoft.com/office/drawing/2014/main" id="{1A31A33B-2933-4573-84FE-7851C72AC6D2}"/>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612" name="フローチャート: 判断 611">
          <a:extLst>
            <a:ext uri="{FF2B5EF4-FFF2-40B4-BE49-F238E27FC236}">
              <a16:creationId xmlns:a16="http://schemas.microsoft.com/office/drawing/2014/main" id="{4E4E3A5A-EB55-42C6-B00C-15907D4E755D}"/>
            </a:ext>
          </a:extLst>
        </xdr:cNvPr>
        <xdr:cNvSpPr/>
      </xdr:nvSpPr>
      <xdr:spPr>
        <a:xfrm>
          <a:off x="19494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145143</xdr:rowOff>
    </xdr:from>
    <xdr:to>
      <xdr:col>98</xdr:col>
      <xdr:colOff>38100</xdr:colOff>
      <xdr:row>85</xdr:row>
      <xdr:rowOff>75293</xdr:rowOff>
    </xdr:to>
    <xdr:sp macro="" textlink="">
      <xdr:nvSpPr>
        <xdr:cNvPr id="613" name="フローチャート: 判断 612">
          <a:extLst>
            <a:ext uri="{FF2B5EF4-FFF2-40B4-BE49-F238E27FC236}">
              <a16:creationId xmlns:a16="http://schemas.microsoft.com/office/drawing/2014/main" id="{2F1B6951-776B-44C9-9C03-22D1C30EAF3B}"/>
            </a:ext>
          </a:extLst>
        </xdr:cNvPr>
        <xdr:cNvSpPr/>
      </xdr:nvSpPr>
      <xdr:spPr>
        <a:xfrm>
          <a:off x="186055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1661B8FD-26D8-48ED-A36B-4F667BABFE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BF4FE38-F051-455A-802E-AC1BD9C52A5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3B734C88-DD42-4E63-A1C6-D568D39126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08D919C-F1EE-4212-A238-31481AD5863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D59E4BC1-0EEF-49EF-A79B-1AFB30105FD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619" name="楕円 618">
          <a:extLst>
            <a:ext uri="{FF2B5EF4-FFF2-40B4-BE49-F238E27FC236}">
              <a16:creationId xmlns:a16="http://schemas.microsoft.com/office/drawing/2014/main" id="{8BF38F95-AD72-45EF-B118-E11FC8CC7519}"/>
            </a:ext>
          </a:extLst>
        </xdr:cNvPr>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149877</xdr:rowOff>
    </xdr:from>
    <xdr:ext cx="469744" cy="259045"/>
    <xdr:sp macro="" textlink="">
      <xdr:nvSpPr>
        <xdr:cNvPr id="620" name="【児童館】&#10;一人当たり面積該当値テキスト">
          <a:extLst>
            <a:ext uri="{FF2B5EF4-FFF2-40B4-BE49-F238E27FC236}">
              <a16:creationId xmlns:a16="http://schemas.microsoft.com/office/drawing/2014/main" id="{508B90F4-E964-42B0-8AB8-18DD4FFE6F22}"/>
            </a:ext>
          </a:extLst>
        </xdr:cNvPr>
        <xdr:cNvSpPr txBox="1"/>
      </xdr:nvSpPr>
      <xdr:spPr>
        <a:xfrm>
          <a:off x="22199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621" name="楕円 620">
          <a:extLst>
            <a:ext uri="{FF2B5EF4-FFF2-40B4-BE49-F238E27FC236}">
              <a16:creationId xmlns:a16="http://schemas.microsoft.com/office/drawing/2014/main" id="{7F19C925-EEF5-4024-9F04-83D7215DD0CA}"/>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622" name="直線コネクタ 621">
          <a:extLst>
            <a:ext uri="{FF2B5EF4-FFF2-40B4-BE49-F238E27FC236}">
              <a16:creationId xmlns:a16="http://schemas.microsoft.com/office/drawing/2014/main" id="{C5B08C52-0EFC-4171-9C49-B31690C4B5C4}"/>
            </a:ext>
          </a:extLst>
        </xdr:cNvPr>
        <xdr:cNvCxnSpPr/>
      </xdr:nvCxnSpPr>
      <xdr:spPr>
        <a:xfrm>
          <a:off x="21323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157134</xdr:rowOff>
    </xdr:from>
    <xdr:ext cx="469744" cy="259045"/>
    <xdr:sp macro="" textlink="">
      <xdr:nvSpPr>
        <xdr:cNvPr id="623" name="n_1aveValue【児童館】&#10;一人当たり面積">
          <a:extLst>
            <a:ext uri="{FF2B5EF4-FFF2-40B4-BE49-F238E27FC236}">
              <a16:creationId xmlns:a16="http://schemas.microsoft.com/office/drawing/2014/main" id="{52D550BD-B0BF-4759-9250-7A170728F32C}"/>
            </a:ext>
          </a:extLst>
        </xdr:cNvPr>
        <xdr:cNvSpPr txBox="1"/>
      </xdr:nvSpPr>
      <xdr:spPr>
        <a:xfrm>
          <a:off x="21075727" y="14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624" name="n_2aveValue【児童館】&#10;一人当たり面積">
          <a:extLst>
            <a:ext uri="{FF2B5EF4-FFF2-40B4-BE49-F238E27FC236}">
              <a16:creationId xmlns:a16="http://schemas.microsoft.com/office/drawing/2014/main" id="{C9A47908-95B6-440A-81CC-72D6317ADD3C}"/>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146248</xdr:rowOff>
    </xdr:from>
    <xdr:ext cx="469744" cy="259045"/>
    <xdr:sp macro="" textlink="">
      <xdr:nvSpPr>
        <xdr:cNvPr id="625" name="n_3aveValue【児童館】&#10;一人当たり面積">
          <a:extLst>
            <a:ext uri="{FF2B5EF4-FFF2-40B4-BE49-F238E27FC236}">
              <a16:creationId xmlns:a16="http://schemas.microsoft.com/office/drawing/2014/main" id="{8859E6AC-D7C2-4639-8FD8-FF539B1CAFA9}"/>
            </a:ext>
          </a:extLst>
        </xdr:cNvPr>
        <xdr:cNvSpPr txBox="1"/>
      </xdr:nvSpPr>
      <xdr:spPr>
        <a:xfrm>
          <a:off x="19310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91820</xdr:rowOff>
    </xdr:from>
    <xdr:ext cx="469744" cy="259045"/>
    <xdr:sp macro="" textlink="">
      <xdr:nvSpPr>
        <xdr:cNvPr id="626" name="n_4aveValue【児童館】&#10;一人当たり面積">
          <a:extLst>
            <a:ext uri="{FF2B5EF4-FFF2-40B4-BE49-F238E27FC236}">
              <a16:creationId xmlns:a16="http://schemas.microsoft.com/office/drawing/2014/main" id="{7B573549-C817-4754-B475-B5ABADF76C09}"/>
            </a:ext>
          </a:extLst>
        </xdr:cNvPr>
        <xdr:cNvSpPr txBox="1"/>
      </xdr:nvSpPr>
      <xdr:spPr>
        <a:xfrm>
          <a:off x="18421427" y="143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627" name="n_1mainValue【児童館】&#10;一人当たり面積">
          <a:extLst>
            <a:ext uri="{FF2B5EF4-FFF2-40B4-BE49-F238E27FC236}">
              <a16:creationId xmlns:a16="http://schemas.microsoft.com/office/drawing/2014/main" id="{6F85488D-FC1B-47CC-8FF6-DA1570279C1E}"/>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4E2DA006-6437-41D3-AE9B-8A7E39C74D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B0AEBB69-7AB2-44C8-8E6B-D4AB02FB1B4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EC535EBB-7FA3-44D3-AC0F-BB76C25AB3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B6629663-AACA-4B70-8B4B-AAD86CE258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65FF8843-AA55-4421-8A73-50014E9464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FAE29B48-D9EF-48AE-A03E-3054A7C3AE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FE1A7EF1-686E-4E7A-8EC3-CF344401C9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8213A5F5-ACC1-4EA2-BF72-EA3180E9C6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4565077A-3430-4568-AAC7-222FB922E3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9D781D6F-60E5-4028-971D-334A8C4C62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21652F26-BA09-41AF-BC8E-7779634CB3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9" name="直線コネクタ 638">
          <a:extLst>
            <a:ext uri="{FF2B5EF4-FFF2-40B4-BE49-F238E27FC236}">
              <a16:creationId xmlns:a16="http://schemas.microsoft.com/office/drawing/2014/main" id="{450CE436-F82E-4058-9C27-4B68B58F3E1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0" name="テキスト ボックス 639">
          <a:extLst>
            <a:ext uri="{FF2B5EF4-FFF2-40B4-BE49-F238E27FC236}">
              <a16:creationId xmlns:a16="http://schemas.microsoft.com/office/drawing/2014/main" id="{5B98C1A4-C6F4-461D-A1F7-8C6EC77DFC3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1" name="直線コネクタ 640">
          <a:extLst>
            <a:ext uri="{FF2B5EF4-FFF2-40B4-BE49-F238E27FC236}">
              <a16:creationId xmlns:a16="http://schemas.microsoft.com/office/drawing/2014/main" id="{F4F02C93-DE02-4CD6-9873-660E8889281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2" name="テキスト ボックス 641">
          <a:extLst>
            <a:ext uri="{FF2B5EF4-FFF2-40B4-BE49-F238E27FC236}">
              <a16:creationId xmlns:a16="http://schemas.microsoft.com/office/drawing/2014/main" id="{B8F1A607-14F2-49E8-B2FD-F3D685D9470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3" name="直線コネクタ 642">
          <a:extLst>
            <a:ext uri="{FF2B5EF4-FFF2-40B4-BE49-F238E27FC236}">
              <a16:creationId xmlns:a16="http://schemas.microsoft.com/office/drawing/2014/main" id="{9F784311-1D6F-4BC7-8712-E1C58FCC998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4" name="テキスト ボックス 643">
          <a:extLst>
            <a:ext uri="{FF2B5EF4-FFF2-40B4-BE49-F238E27FC236}">
              <a16:creationId xmlns:a16="http://schemas.microsoft.com/office/drawing/2014/main" id="{7CF6C77F-F10D-4366-8CC5-3D8067F9631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5" name="直線コネクタ 644">
          <a:extLst>
            <a:ext uri="{FF2B5EF4-FFF2-40B4-BE49-F238E27FC236}">
              <a16:creationId xmlns:a16="http://schemas.microsoft.com/office/drawing/2014/main" id="{D49C32FE-A6B8-4884-BC44-6FE48B32555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6" name="テキスト ボックス 645">
          <a:extLst>
            <a:ext uri="{FF2B5EF4-FFF2-40B4-BE49-F238E27FC236}">
              <a16:creationId xmlns:a16="http://schemas.microsoft.com/office/drawing/2014/main" id="{2E890DD7-A348-4F89-953D-44612461A25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7" name="直線コネクタ 646">
          <a:extLst>
            <a:ext uri="{FF2B5EF4-FFF2-40B4-BE49-F238E27FC236}">
              <a16:creationId xmlns:a16="http://schemas.microsoft.com/office/drawing/2014/main" id="{35A7630E-DBEE-4229-93C7-B7B0C10045A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8" name="テキスト ボックス 647">
          <a:extLst>
            <a:ext uri="{FF2B5EF4-FFF2-40B4-BE49-F238E27FC236}">
              <a16:creationId xmlns:a16="http://schemas.microsoft.com/office/drawing/2014/main" id="{9BB49D96-BFF9-4BCD-882F-4B9C61F905D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a:extLst>
            <a:ext uri="{FF2B5EF4-FFF2-40B4-BE49-F238E27FC236}">
              <a16:creationId xmlns:a16="http://schemas.microsoft.com/office/drawing/2014/main" id="{BC0799EA-9F3C-472D-94AA-73A4DCB612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0" name="テキスト ボックス 649">
          <a:extLst>
            <a:ext uri="{FF2B5EF4-FFF2-40B4-BE49-F238E27FC236}">
              <a16:creationId xmlns:a16="http://schemas.microsoft.com/office/drawing/2014/main" id="{8A301134-76E6-41FC-A13F-1F064318CD2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a:extLst>
            <a:ext uri="{FF2B5EF4-FFF2-40B4-BE49-F238E27FC236}">
              <a16:creationId xmlns:a16="http://schemas.microsoft.com/office/drawing/2014/main" id="{A392A1FE-23E8-443E-A098-8B58AEFA56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652" name="直線コネクタ 651">
          <a:extLst>
            <a:ext uri="{FF2B5EF4-FFF2-40B4-BE49-F238E27FC236}">
              <a16:creationId xmlns:a16="http://schemas.microsoft.com/office/drawing/2014/main" id="{646D79FC-022A-4576-8172-418DA5CD761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3" name="【公民館】&#10;有形固定資産減価償却率最小値テキスト">
          <a:extLst>
            <a:ext uri="{FF2B5EF4-FFF2-40B4-BE49-F238E27FC236}">
              <a16:creationId xmlns:a16="http://schemas.microsoft.com/office/drawing/2014/main" id="{58346954-A3C2-4373-974F-99DE5688049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4" name="直線コネクタ 653">
          <a:extLst>
            <a:ext uri="{FF2B5EF4-FFF2-40B4-BE49-F238E27FC236}">
              <a16:creationId xmlns:a16="http://schemas.microsoft.com/office/drawing/2014/main" id="{4FD77FB3-5000-4ED8-AC84-BC3873319AD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655" name="【公民館】&#10;有形固定資産減価償却率最大値テキスト">
          <a:extLst>
            <a:ext uri="{FF2B5EF4-FFF2-40B4-BE49-F238E27FC236}">
              <a16:creationId xmlns:a16="http://schemas.microsoft.com/office/drawing/2014/main" id="{25594237-1897-413A-89E1-1E6EDDE2B2C4}"/>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656" name="直線コネクタ 655">
          <a:extLst>
            <a:ext uri="{FF2B5EF4-FFF2-40B4-BE49-F238E27FC236}">
              <a16:creationId xmlns:a16="http://schemas.microsoft.com/office/drawing/2014/main" id="{19BE40F1-B651-4B8F-ACFA-E74ADAE98462}"/>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657" name="【公民館】&#10;有形固定資産減価償却率平均値テキスト">
          <a:extLst>
            <a:ext uri="{FF2B5EF4-FFF2-40B4-BE49-F238E27FC236}">
              <a16:creationId xmlns:a16="http://schemas.microsoft.com/office/drawing/2014/main" id="{E00AAAC0-6B5F-4497-88FA-8799D61F679A}"/>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658" name="フローチャート: 判断 657">
          <a:extLst>
            <a:ext uri="{FF2B5EF4-FFF2-40B4-BE49-F238E27FC236}">
              <a16:creationId xmlns:a16="http://schemas.microsoft.com/office/drawing/2014/main" id="{AA3883B2-B5A5-4169-B4B6-F07E9123449B}"/>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659" name="フローチャート: 判断 658">
          <a:extLst>
            <a:ext uri="{FF2B5EF4-FFF2-40B4-BE49-F238E27FC236}">
              <a16:creationId xmlns:a16="http://schemas.microsoft.com/office/drawing/2014/main" id="{C963A46E-92A2-4B97-947E-F49CB179645D}"/>
            </a:ext>
          </a:extLst>
        </xdr:cNvPr>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60" name="フローチャート: 判断 659">
          <a:extLst>
            <a:ext uri="{FF2B5EF4-FFF2-40B4-BE49-F238E27FC236}">
              <a16:creationId xmlns:a16="http://schemas.microsoft.com/office/drawing/2014/main" id="{55CE711A-079B-4121-A707-60D4CE97765B}"/>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61" name="フローチャート: 判断 660">
          <a:extLst>
            <a:ext uri="{FF2B5EF4-FFF2-40B4-BE49-F238E27FC236}">
              <a16:creationId xmlns:a16="http://schemas.microsoft.com/office/drawing/2014/main" id="{C18FFEC5-95CD-4295-983A-B23F260A01EC}"/>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662" name="フローチャート: 判断 661">
          <a:extLst>
            <a:ext uri="{FF2B5EF4-FFF2-40B4-BE49-F238E27FC236}">
              <a16:creationId xmlns:a16="http://schemas.microsoft.com/office/drawing/2014/main" id="{F76E4AAF-EC77-474E-8359-A88210042E96}"/>
            </a:ext>
          </a:extLst>
        </xdr:cNvPr>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22B81977-6C06-4872-91BE-5253302FCE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DA188A3E-B175-4620-B1BC-B4B365D619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31D68B3-F9F4-4205-8790-21B2BE7418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6B2BFDBE-13CB-4A11-9CE9-6388789D67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91F8F29-64E6-464D-B9BC-289DBAE7F8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97789</xdr:rowOff>
    </xdr:from>
    <xdr:to>
      <xdr:col>85</xdr:col>
      <xdr:colOff>177800</xdr:colOff>
      <xdr:row>108</xdr:row>
      <xdr:rowOff>27939</xdr:rowOff>
    </xdr:to>
    <xdr:sp macro="" textlink="">
      <xdr:nvSpPr>
        <xdr:cNvPr id="668" name="楕円 667">
          <a:extLst>
            <a:ext uri="{FF2B5EF4-FFF2-40B4-BE49-F238E27FC236}">
              <a16:creationId xmlns:a16="http://schemas.microsoft.com/office/drawing/2014/main" id="{5B6AB612-DE78-4A81-9D7B-92607BCBC3FD}"/>
            </a:ext>
          </a:extLst>
        </xdr:cNvPr>
        <xdr:cNvSpPr/>
      </xdr:nvSpPr>
      <xdr:spPr>
        <a:xfrm>
          <a:off x="16268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76216</xdr:rowOff>
    </xdr:from>
    <xdr:ext cx="405111" cy="259045"/>
    <xdr:sp macro="" textlink="">
      <xdr:nvSpPr>
        <xdr:cNvPr id="669" name="【公民館】&#10;有形固定資産減価償却率該当値テキスト">
          <a:extLst>
            <a:ext uri="{FF2B5EF4-FFF2-40B4-BE49-F238E27FC236}">
              <a16:creationId xmlns:a16="http://schemas.microsoft.com/office/drawing/2014/main" id="{FEC046C7-EB99-4D54-81D8-C2FB3278615B}"/>
            </a:ext>
          </a:extLst>
        </xdr:cNvPr>
        <xdr:cNvSpPr txBox="1"/>
      </xdr:nvSpPr>
      <xdr:spPr>
        <a:xfrm>
          <a:off x="16357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132080</xdr:rowOff>
    </xdr:from>
    <xdr:to>
      <xdr:col>81</xdr:col>
      <xdr:colOff>101600</xdr:colOff>
      <xdr:row>108</xdr:row>
      <xdr:rowOff>62230</xdr:rowOff>
    </xdr:to>
    <xdr:sp macro="" textlink="">
      <xdr:nvSpPr>
        <xdr:cNvPr id="670" name="楕円 669">
          <a:extLst>
            <a:ext uri="{FF2B5EF4-FFF2-40B4-BE49-F238E27FC236}">
              <a16:creationId xmlns:a16="http://schemas.microsoft.com/office/drawing/2014/main" id="{67FFFCF4-8693-4877-A3C4-77CA76415B66}"/>
            </a:ext>
          </a:extLst>
        </xdr:cNvPr>
        <xdr:cNvSpPr/>
      </xdr:nvSpPr>
      <xdr:spPr>
        <a:xfrm>
          <a:off x="15430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148589</xdr:rowOff>
    </xdr:from>
    <xdr:to>
      <xdr:col>85</xdr:col>
      <xdr:colOff>127000</xdr:colOff>
      <xdr:row>108</xdr:row>
      <xdr:rowOff>11430</xdr:rowOff>
    </xdr:to>
    <xdr:cxnSp macro="">
      <xdr:nvCxnSpPr>
        <xdr:cNvPr id="671" name="直線コネクタ 670">
          <a:extLst>
            <a:ext uri="{FF2B5EF4-FFF2-40B4-BE49-F238E27FC236}">
              <a16:creationId xmlns:a16="http://schemas.microsoft.com/office/drawing/2014/main" id="{E56151AE-3ED3-4D09-92F3-94A9E446A021}"/>
            </a:ext>
          </a:extLst>
        </xdr:cNvPr>
        <xdr:cNvCxnSpPr/>
      </xdr:nvCxnSpPr>
      <xdr:spPr>
        <a:xfrm flipV="1">
          <a:off x="15481300" y="184937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672" name="n_1aveValue【公民館】&#10;有形固定資産減価償却率">
          <a:extLst>
            <a:ext uri="{FF2B5EF4-FFF2-40B4-BE49-F238E27FC236}">
              <a16:creationId xmlns:a16="http://schemas.microsoft.com/office/drawing/2014/main" id="{4037C21E-C912-49F0-9035-70C081CCEEDC}"/>
            </a:ext>
          </a:extLst>
        </xdr:cNvPr>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73" name="n_2aveValue【公民館】&#10;有形固定資産減価償却率">
          <a:extLst>
            <a:ext uri="{FF2B5EF4-FFF2-40B4-BE49-F238E27FC236}">
              <a16:creationId xmlns:a16="http://schemas.microsoft.com/office/drawing/2014/main" id="{9974CD34-0049-46A3-A474-5A2A924C84B4}"/>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74" name="n_3aveValue【公民館】&#10;有形固定資産減価償却率">
          <a:extLst>
            <a:ext uri="{FF2B5EF4-FFF2-40B4-BE49-F238E27FC236}">
              <a16:creationId xmlns:a16="http://schemas.microsoft.com/office/drawing/2014/main" id="{5D19C4B8-00F2-4C07-81D5-3CCD4621556A}"/>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36847</xdr:rowOff>
    </xdr:from>
    <xdr:ext cx="405111" cy="259045"/>
    <xdr:sp macro="" textlink="">
      <xdr:nvSpPr>
        <xdr:cNvPr id="675" name="n_4aveValue【公民館】&#10;有形固定資産減価償却率">
          <a:extLst>
            <a:ext uri="{FF2B5EF4-FFF2-40B4-BE49-F238E27FC236}">
              <a16:creationId xmlns:a16="http://schemas.microsoft.com/office/drawing/2014/main" id="{10BFFB35-F500-4FDC-B416-E03EA26EE02B}"/>
            </a:ext>
          </a:extLst>
        </xdr:cNvPr>
        <xdr:cNvSpPr txBox="1"/>
      </xdr:nvSpPr>
      <xdr:spPr>
        <a:xfrm>
          <a:off x="12611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53357</xdr:rowOff>
    </xdr:from>
    <xdr:ext cx="405111" cy="259045"/>
    <xdr:sp macro="" textlink="">
      <xdr:nvSpPr>
        <xdr:cNvPr id="676" name="n_1mainValue【公民館】&#10;有形固定資産減価償却率">
          <a:extLst>
            <a:ext uri="{FF2B5EF4-FFF2-40B4-BE49-F238E27FC236}">
              <a16:creationId xmlns:a16="http://schemas.microsoft.com/office/drawing/2014/main" id="{F4A28E2C-0F31-423E-9CFF-1250E0999A80}"/>
            </a:ext>
          </a:extLst>
        </xdr:cNvPr>
        <xdr:cNvSpPr txBox="1"/>
      </xdr:nvSpPr>
      <xdr:spPr>
        <a:xfrm>
          <a:off x="152660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a:extLst>
            <a:ext uri="{FF2B5EF4-FFF2-40B4-BE49-F238E27FC236}">
              <a16:creationId xmlns:a16="http://schemas.microsoft.com/office/drawing/2014/main" id="{8F4F176F-F7DD-4011-AA48-787AE9728F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a:extLst>
            <a:ext uri="{FF2B5EF4-FFF2-40B4-BE49-F238E27FC236}">
              <a16:creationId xmlns:a16="http://schemas.microsoft.com/office/drawing/2014/main" id="{EEA2144B-3EBA-4153-A521-80D99C6AE4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a:extLst>
            <a:ext uri="{FF2B5EF4-FFF2-40B4-BE49-F238E27FC236}">
              <a16:creationId xmlns:a16="http://schemas.microsoft.com/office/drawing/2014/main" id="{351E3EB3-9E7A-4480-8BF9-6B95081F61C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a:extLst>
            <a:ext uri="{FF2B5EF4-FFF2-40B4-BE49-F238E27FC236}">
              <a16:creationId xmlns:a16="http://schemas.microsoft.com/office/drawing/2014/main" id="{F5020777-6779-4850-BB80-B7122E231A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a:extLst>
            <a:ext uri="{FF2B5EF4-FFF2-40B4-BE49-F238E27FC236}">
              <a16:creationId xmlns:a16="http://schemas.microsoft.com/office/drawing/2014/main" id="{3720441A-3F35-4772-8064-A34847F0A2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a:extLst>
            <a:ext uri="{FF2B5EF4-FFF2-40B4-BE49-F238E27FC236}">
              <a16:creationId xmlns:a16="http://schemas.microsoft.com/office/drawing/2014/main" id="{1EE48D25-7014-4DD5-B11C-9E2A42AA27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a:extLst>
            <a:ext uri="{FF2B5EF4-FFF2-40B4-BE49-F238E27FC236}">
              <a16:creationId xmlns:a16="http://schemas.microsoft.com/office/drawing/2014/main" id="{214C484F-C181-451E-AA38-E4A7FA9557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a:extLst>
            <a:ext uri="{FF2B5EF4-FFF2-40B4-BE49-F238E27FC236}">
              <a16:creationId xmlns:a16="http://schemas.microsoft.com/office/drawing/2014/main" id="{82BDBBF1-FF8A-4A17-BCDB-38F88A9140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a:extLst>
            <a:ext uri="{FF2B5EF4-FFF2-40B4-BE49-F238E27FC236}">
              <a16:creationId xmlns:a16="http://schemas.microsoft.com/office/drawing/2014/main" id="{953DFA5F-2328-4870-8F6E-A5FBE8C6AC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a:extLst>
            <a:ext uri="{FF2B5EF4-FFF2-40B4-BE49-F238E27FC236}">
              <a16:creationId xmlns:a16="http://schemas.microsoft.com/office/drawing/2014/main" id="{AD1A5F76-5E7D-4E97-ADED-68BF70F98C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7" name="直線コネクタ 686">
          <a:extLst>
            <a:ext uri="{FF2B5EF4-FFF2-40B4-BE49-F238E27FC236}">
              <a16:creationId xmlns:a16="http://schemas.microsoft.com/office/drawing/2014/main" id="{B4766694-50E0-461D-AB77-3051436D592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8" name="テキスト ボックス 687">
          <a:extLst>
            <a:ext uri="{FF2B5EF4-FFF2-40B4-BE49-F238E27FC236}">
              <a16:creationId xmlns:a16="http://schemas.microsoft.com/office/drawing/2014/main" id="{A35AB07F-9F1D-480B-AE09-D19266C9541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9" name="直線コネクタ 688">
          <a:extLst>
            <a:ext uri="{FF2B5EF4-FFF2-40B4-BE49-F238E27FC236}">
              <a16:creationId xmlns:a16="http://schemas.microsoft.com/office/drawing/2014/main" id="{6F800893-A4DD-4A75-A2CD-094818C6268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0" name="テキスト ボックス 689">
          <a:extLst>
            <a:ext uri="{FF2B5EF4-FFF2-40B4-BE49-F238E27FC236}">
              <a16:creationId xmlns:a16="http://schemas.microsoft.com/office/drawing/2014/main" id="{8559D5AC-AE8A-4F83-A87A-AA1A4F630A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1" name="直線コネクタ 690">
          <a:extLst>
            <a:ext uri="{FF2B5EF4-FFF2-40B4-BE49-F238E27FC236}">
              <a16:creationId xmlns:a16="http://schemas.microsoft.com/office/drawing/2014/main" id="{6E8F6A63-9CE1-4095-BDBA-59723F63865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2" name="テキスト ボックス 691">
          <a:extLst>
            <a:ext uri="{FF2B5EF4-FFF2-40B4-BE49-F238E27FC236}">
              <a16:creationId xmlns:a16="http://schemas.microsoft.com/office/drawing/2014/main" id="{4362A73B-B62F-4E24-9780-2380B5F3B2E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3" name="直線コネクタ 692">
          <a:extLst>
            <a:ext uri="{FF2B5EF4-FFF2-40B4-BE49-F238E27FC236}">
              <a16:creationId xmlns:a16="http://schemas.microsoft.com/office/drawing/2014/main" id="{6A78B3EC-FB9F-4906-BB16-34C90EAC03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4" name="テキスト ボックス 693">
          <a:extLst>
            <a:ext uri="{FF2B5EF4-FFF2-40B4-BE49-F238E27FC236}">
              <a16:creationId xmlns:a16="http://schemas.microsoft.com/office/drawing/2014/main" id="{F32E46DA-442D-4C70-9BE0-9E3CDFC385B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5" name="直線コネクタ 694">
          <a:extLst>
            <a:ext uri="{FF2B5EF4-FFF2-40B4-BE49-F238E27FC236}">
              <a16:creationId xmlns:a16="http://schemas.microsoft.com/office/drawing/2014/main" id="{631C8FAB-9A84-48B3-9206-5405CA2124F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6" name="テキスト ボックス 695">
          <a:extLst>
            <a:ext uri="{FF2B5EF4-FFF2-40B4-BE49-F238E27FC236}">
              <a16:creationId xmlns:a16="http://schemas.microsoft.com/office/drawing/2014/main" id="{41A6B673-7949-47B7-A9D5-E5FA14965C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7" name="直線コネクタ 696">
          <a:extLst>
            <a:ext uri="{FF2B5EF4-FFF2-40B4-BE49-F238E27FC236}">
              <a16:creationId xmlns:a16="http://schemas.microsoft.com/office/drawing/2014/main" id="{289B46F4-29A4-40FD-BAD1-89383E17E52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8" name="テキスト ボックス 697">
          <a:extLst>
            <a:ext uri="{FF2B5EF4-FFF2-40B4-BE49-F238E27FC236}">
              <a16:creationId xmlns:a16="http://schemas.microsoft.com/office/drawing/2014/main" id="{12B586CE-A0A5-4ACF-8A96-BEF275DF79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id="{4172E585-DA1D-4824-BE31-187923D3F0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a:extLst>
            <a:ext uri="{FF2B5EF4-FFF2-40B4-BE49-F238E27FC236}">
              <a16:creationId xmlns:a16="http://schemas.microsoft.com/office/drawing/2014/main" id="{9F53CF12-6893-495A-93E7-F1E212F501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a:extLst>
            <a:ext uri="{FF2B5EF4-FFF2-40B4-BE49-F238E27FC236}">
              <a16:creationId xmlns:a16="http://schemas.microsoft.com/office/drawing/2014/main" id="{8139487E-AD09-4E85-AC10-C509E29F29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702" name="直線コネクタ 701">
          <a:extLst>
            <a:ext uri="{FF2B5EF4-FFF2-40B4-BE49-F238E27FC236}">
              <a16:creationId xmlns:a16="http://schemas.microsoft.com/office/drawing/2014/main" id="{EB77EA58-1D66-4434-B07D-CD35ED110246}"/>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03" name="【公民館】&#10;一人当たり面積最小値テキスト">
          <a:extLst>
            <a:ext uri="{FF2B5EF4-FFF2-40B4-BE49-F238E27FC236}">
              <a16:creationId xmlns:a16="http://schemas.microsoft.com/office/drawing/2014/main" id="{E248CD6F-FF8F-494D-891F-EF031F3B98E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04" name="直線コネクタ 703">
          <a:extLst>
            <a:ext uri="{FF2B5EF4-FFF2-40B4-BE49-F238E27FC236}">
              <a16:creationId xmlns:a16="http://schemas.microsoft.com/office/drawing/2014/main" id="{C75EFF23-45E1-4A6A-9822-9CE83666E3D7}"/>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705" name="【公民館】&#10;一人当たり面積最大値テキスト">
          <a:extLst>
            <a:ext uri="{FF2B5EF4-FFF2-40B4-BE49-F238E27FC236}">
              <a16:creationId xmlns:a16="http://schemas.microsoft.com/office/drawing/2014/main" id="{CD840FF4-0A70-4160-981B-D2CC2C72E40C}"/>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706" name="直線コネクタ 705">
          <a:extLst>
            <a:ext uri="{FF2B5EF4-FFF2-40B4-BE49-F238E27FC236}">
              <a16:creationId xmlns:a16="http://schemas.microsoft.com/office/drawing/2014/main" id="{98A7686B-D092-49F5-828F-FCDDAC7F494B}"/>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707" name="【公民館】&#10;一人当たり面積平均値テキスト">
          <a:extLst>
            <a:ext uri="{FF2B5EF4-FFF2-40B4-BE49-F238E27FC236}">
              <a16:creationId xmlns:a16="http://schemas.microsoft.com/office/drawing/2014/main" id="{92E01E9D-FA83-458A-9418-A01458C76264}"/>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708" name="フローチャート: 判断 707">
          <a:extLst>
            <a:ext uri="{FF2B5EF4-FFF2-40B4-BE49-F238E27FC236}">
              <a16:creationId xmlns:a16="http://schemas.microsoft.com/office/drawing/2014/main" id="{CCB78EB7-F92D-4CD5-B736-CAE9E3712D9D}"/>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65132</xdr:rowOff>
    </xdr:from>
    <xdr:to>
      <xdr:col>112</xdr:col>
      <xdr:colOff>38100</xdr:colOff>
      <xdr:row>107</xdr:row>
      <xdr:rowOff>166732</xdr:rowOff>
    </xdr:to>
    <xdr:sp macro="" textlink="">
      <xdr:nvSpPr>
        <xdr:cNvPr id="709" name="フローチャート: 判断 708">
          <a:extLst>
            <a:ext uri="{FF2B5EF4-FFF2-40B4-BE49-F238E27FC236}">
              <a16:creationId xmlns:a16="http://schemas.microsoft.com/office/drawing/2014/main" id="{AF02C558-81D8-412A-80C4-D0A6016C9050}"/>
            </a:ext>
          </a:extLst>
        </xdr:cNvPr>
        <xdr:cNvSpPr/>
      </xdr:nvSpPr>
      <xdr:spPr>
        <a:xfrm>
          <a:off x="212725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47716</xdr:rowOff>
    </xdr:from>
    <xdr:to>
      <xdr:col>107</xdr:col>
      <xdr:colOff>101600</xdr:colOff>
      <xdr:row>107</xdr:row>
      <xdr:rowOff>149316</xdr:rowOff>
    </xdr:to>
    <xdr:sp macro="" textlink="">
      <xdr:nvSpPr>
        <xdr:cNvPr id="710" name="フローチャート: 判断 709">
          <a:extLst>
            <a:ext uri="{FF2B5EF4-FFF2-40B4-BE49-F238E27FC236}">
              <a16:creationId xmlns:a16="http://schemas.microsoft.com/office/drawing/2014/main" id="{5AA0BDF4-C2BB-47EA-AD85-7F17B189FFF7}"/>
            </a:ext>
          </a:extLst>
        </xdr:cNvPr>
        <xdr:cNvSpPr/>
      </xdr:nvSpPr>
      <xdr:spPr>
        <a:xfrm>
          <a:off x="20383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11" name="フローチャート: 判断 710">
          <a:extLst>
            <a:ext uri="{FF2B5EF4-FFF2-40B4-BE49-F238E27FC236}">
              <a16:creationId xmlns:a16="http://schemas.microsoft.com/office/drawing/2014/main" id="{28DD749C-D6A4-41EB-A7DF-1BAF533C150B}"/>
            </a:ext>
          </a:extLst>
        </xdr:cNvPr>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55336</xdr:rowOff>
    </xdr:from>
    <xdr:to>
      <xdr:col>98</xdr:col>
      <xdr:colOff>38100</xdr:colOff>
      <xdr:row>107</xdr:row>
      <xdr:rowOff>156936</xdr:rowOff>
    </xdr:to>
    <xdr:sp macro="" textlink="">
      <xdr:nvSpPr>
        <xdr:cNvPr id="712" name="フローチャート: 判断 711">
          <a:extLst>
            <a:ext uri="{FF2B5EF4-FFF2-40B4-BE49-F238E27FC236}">
              <a16:creationId xmlns:a16="http://schemas.microsoft.com/office/drawing/2014/main" id="{3D4036A6-D9DC-4C56-8AD0-95B206AFDEE6}"/>
            </a:ext>
          </a:extLst>
        </xdr:cNvPr>
        <xdr:cNvSpPr/>
      </xdr:nvSpPr>
      <xdr:spPr>
        <a:xfrm>
          <a:off x="18605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BA0DC118-9D70-432F-A08D-61514836ED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39505EA6-9255-47AF-B236-5F3DBB9F67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E3B126D8-F7E5-4E5F-82FC-EDC806D4A9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E039622-F8F4-457D-ACAB-1F3F993B006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632EBA0-0C21-493C-BACB-49261BCAEC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84182</xdr:rowOff>
    </xdr:from>
    <xdr:to>
      <xdr:col>116</xdr:col>
      <xdr:colOff>114300</xdr:colOff>
      <xdr:row>109</xdr:row>
      <xdr:rowOff>14332</xdr:rowOff>
    </xdr:to>
    <xdr:sp macro="" textlink="">
      <xdr:nvSpPr>
        <xdr:cNvPr id="718" name="楕円 717">
          <a:extLst>
            <a:ext uri="{FF2B5EF4-FFF2-40B4-BE49-F238E27FC236}">
              <a16:creationId xmlns:a16="http://schemas.microsoft.com/office/drawing/2014/main" id="{A8E8F88E-6723-4736-B146-6FBE70161AF4}"/>
            </a:ext>
          </a:extLst>
        </xdr:cNvPr>
        <xdr:cNvSpPr/>
      </xdr:nvSpPr>
      <xdr:spPr>
        <a:xfrm>
          <a:off x="221107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170559</xdr:rowOff>
    </xdr:from>
    <xdr:ext cx="469744" cy="259045"/>
    <xdr:sp macro="" textlink="">
      <xdr:nvSpPr>
        <xdr:cNvPr id="719" name="【公民館】&#10;一人当たり面積該当値テキスト">
          <a:extLst>
            <a:ext uri="{FF2B5EF4-FFF2-40B4-BE49-F238E27FC236}">
              <a16:creationId xmlns:a16="http://schemas.microsoft.com/office/drawing/2014/main" id="{E6DFDDC7-399A-4E7B-B023-1E028CA2C45A}"/>
            </a:ext>
          </a:extLst>
        </xdr:cNvPr>
        <xdr:cNvSpPr txBox="1"/>
      </xdr:nvSpPr>
      <xdr:spPr>
        <a:xfrm>
          <a:off x="22199600" y="1851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43906</xdr:rowOff>
    </xdr:from>
    <xdr:to>
      <xdr:col>112</xdr:col>
      <xdr:colOff>38100</xdr:colOff>
      <xdr:row>108</xdr:row>
      <xdr:rowOff>145506</xdr:rowOff>
    </xdr:to>
    <xdr:sp macro="" textlink="">
      <xdr:nvSpPr>
        <xdr:cNvPr id="720" name="楕円 719">
          <a:extLst>
            <a:ext uri="{FF2B5EF4-FFF2-40B4-BE49-F238E27FC236}">
              <a16:creationId xmlns:a16="http://schemas.microsoft.com/office/drawing/2014/main" id="{BBAB226A-FA25-4F80-AC5F-26D845067DCF}"/>
            </a:ext>
          </a:extLst>
        </xdr:cNvPr>
        <xdr:cNvSpPr/>
      </xdr:nvSpPr>
      <xdr:spPr>
        <a:xfrm>
          <a:off x="21272500" y="185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94706</xdr:rowOff>
    </xdr:from>
    <xdr:to>
      <xdr:col>116</xdr:col>
      <xdr:colOff>63500</xdr:colOff>
      <xdr:row>108</xdr:row>
      <xdr:rowOff>134982</xdr:rowOff>
    </xdr:to>
    <xdr:cxnSp macro="">
      <xdr:nvCxnSpPr>
        <xdr:cNvPr id="721" name="直線コネクタ 720">
          <a:extLst>
            <a:ext uri="{FF2B5EF4-FFF2-40B4-BE49-F238E27FC236}">
              <a16:creationId xmlns:a16="http://schemas.microsoft.com/office/drawing/2014/main" id="{771073FE-0EAB-4084-A341-03E4AE1A7E4F}"/>
            </a:ext>
          </a:extLst>
        </xdr:cNvPr>
        <xdr:cNvCxnSpPr/>
      </xdr:nvCxnSpPr>
      <xdr:spPr>
        <a:xfrm>
          <a:off x="21323300" y="18611306"/>
          <a:ext cx="83820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11809</xdr:rowOff>
    </xdr:from>
    <xdr:ext cx="469744" cy="259045"/>
    <xdr:sp macro="" textlink="">
      <xdr:nvSpPr>
        <xdr:cNvPr id="722" name="n_1aveValue【公民館】&#10;一人当たり面積">
          <a:extLst>
            <a:ext uri="{FF2B5EF4-FFF2-40B4-BE49-F238E27FC236}">
              <a16:creationId xmlns:a16="http://schemas.microsoft.com/office/drawing/2014/main" id="{6F82F4D9-82BE-44A3-A694-5438395D9A30}"/>
            </a:ext>
          </a:extLst>
        </xdr:cNvPr>
        <xdr:cNvSpPr txBox="1"/>
      </xdr:nvSpPr>
      <xdr:spPr>
        <a:xfrm>
          <a:off x="21075727" y="1818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165843</xdr:rowOff>
    </xdr:from>
    <xdr:ext cx="469744" cy="259045"/>
    <xdr:sp macro="" textlink="">
      <xdr:nvSpPr>
        <xdr:cNvPr id="723" name="n_2aveValue【公民館】&#10;一人当たり面積">
          <a:extLst>
            <a:ext uri="{FF2B5EF4-FFF2-40B4-BE49-F238E27FC236}">
              <a16:creationId xmlns:a16="http://schemas.microsoft.com/office/drawing/2014/main" id="{8362E753-F09D-4933-BC6A-F66C72D0394F}"/>
            </a:ext>
          </a:extLst>
        </xdr:cNvPr>
        <xdr:cNvSpPr txBox="1"/>
      </xdr:nvSpPr>
      <xdr:spPr>
        <a:xfrm>
          <a:off x="201994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6366</xdr:rowOff>
    </xdr:from>
    <xdr:ext cx="469744" cy="259045"/>
    <xdr:sp macro="" textlink="">
      <xdr:nvSpPr>
        <xdr:cNvPr id="724" name="n_3aveValue【公民館】&#10;一人当たり面積">
          <a:extLst>
            <a:ext uri="{FF2B5EF4-FFF2-40B4-BE49-F238E27FC236}">
              <a16:creationId xmlns:a16="http://schemas.microsoft.com/office/drawing/2014/main" id="{6523E7CE-BA89-47E3-8BF5-33F71DC54A13}"/>
            </a:ext>
          </a:extLst>
        </xdr:cNvPr>
        <xdr:cNvSpPr txBox="1"/>
      </xdr:nvSpPr>
      <xdr:spPr>
        <a:xfrm>
          <a:off x="19310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2013</xdr:rowOff>
    </xdr:from>
    <xdr:ext cx="469744" cy="259045"/>
    <xdr:sp macro="" textlink="">
      <xdr:nvSpPr>
        <xdr:cNvPr id="725" name="n_4aveValue【公民館】&#10;一人当たり面積">
          <a:extLst>
            <a:ext uri="{FF2B5EF4-FFF2-40B4-BE49-F238E27FC236}">
              <a16:creationId xmlns:a16="http://schemas.microsoft.com/office/drawing/2014/main" id="{00B86F4D-B5E0-4FBA-AF41-937D5D15E859}"/>
            </a:ext>
          </a:extLst>
        </xdr:cNvPr>
        <xdr:cNvSpPr txBox="1"/>
      </xdr:nvSpPr>
      <xdr:spPr>
        <a:xfrm>
          <a:off x="18421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136633</xdr:rowOff>
    </xdr:from>
    <xdr:ext cx="469744" cy="259045"/>
    <xdr:sp macro="" textlink="">
      <xdr:nvSpPr>
        <xdr:cNvPr id="726" name="n_1mainValue【公民館】&#10;一人当たり面積">
          <a:extLst>
            <a:ext uri="{FF2B5EF4-FFF2-40B4-BE49-F238E27FC236}">
              <a16:creationId xmlns:a16="http://schemas.microsoft.com/office/drawing/2014/main" id="{648AE562-D447-4557-84E6-64192B00DCCF}"/>
            </a:ext>
          </a:extLst>
        </xdr:cNvPr>
        <xdr:cNvSpPr txBox="1"/>
      </xdr:nvSpPr>
      <xdr:spPr>
        <a:xfrm>
          <a:off x="21075727" y="1865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4FC6AC70-5F89-4FE0-90A9-4EB697ABEC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76E76546-A95B-4E49-99B2-FFDE79A31F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1FCE4B52-CB26-48BB-A12C-AEAFF93250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有形固定資産減価償却率から、学校施設、体育館・プール、公民館等、老朽化した施設が多く、今後予想される人口減少等を踏まえ、適正な規模や配置を検討していく必要がある。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計画的に施設の更新、</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930CB3-9500-4CEB-A203-C5279895E2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432486-416F-4EF5-9C28-F260A2E6709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A2F67D-8CF2-4394-BB39-691D6507BF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EA6EB8-01B1-4591-A990-3863DD1B3A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E9F1AE-EE3B-4B22-9CF8-2369AB63F0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3CB9C0-2A0C-4598-BA54-6A6CBA847C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AD25FD-B8B3-4224-8F1A-0F45A18FFE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B48E9C-3958-4CFD-A816-6870428ECA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C40796-34C3-45BD-AC68-6B54CD4B0C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F8D196-E8BC-4B09-BE80-D549237B96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621CFB-F370-4B75-81BD-C5B0B450C5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5F4977-84DC-48D5-833D-87F75665BF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4AF927-C52C-4C62-AAC0-8082CC0273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FF3217-9323-4548-B3C4-76EC7B205E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8B794E-3F71-4389-9022-46C15C57C6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356099-3CE8-452E-9BBB-41CCE473BF1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D3E457-BAE4-4C9A-AD1E-98738921B6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283509-8661-4EEC-954D-CAC4E87075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B0544B-34E6-4336-BC31-F0AA527952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3BDDD6-5509-4BAF-885C-5E9E713325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46D94C-0833-4AC1-99EF-16500E1672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D3CD57-F9D8-4E83-8547-5AD4D3CF1F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EDA9BD-E1E8-45AB-9601-DB6B50609C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3D0D89-9E63-4E40-920A-5D9A813D32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67EFC5-73A5-46E8-95E8-A9EB2905CA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A3F532-0B52-4F57-8E1A-8BE6EB59BC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15193A-A74B-4ECF-BD10-6E6A7B52A5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C7FE6D-E33C-4F6B-8177-9D3D98A5B7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37D233-7E6D-4A49-85E3-97ABECCA26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E70067-7037-49F1-AAED-C9D09B10AF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A00E10-65CF-4C2E-947C-E2F6264DFB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D15669-5722-4EE6-BFFC-D4B21BBF9A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E3F41D-8BE2-4F75-912D-4C811B86154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E5EA8C-C4D7-4A33-8471-0EBF55FC81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61B139-1D63-446F-926A-1E9D688221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B5B9DF-147A-445E-ABA8-A7BE466522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74183E-D2EE-443E-A242-9C786E1D9E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B3DF22-EB02-4D06-BF12-861F18E470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AFA857-74D6-487D-B694-36B38C50073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60177E3-4F44-422C-9CAC-CADA36B5BE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0C39373-34F6-4CCB-A3FE-B89CE6792E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6744C08-E885-4BD5-9422-69DEDDA12C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7EE28FD-F2C4-48FE-949D-D5800C1644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74FD15A-74F7-423B-BA09-011D481629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6EFBDC3-8226-46AC-BE66-E1C4C15872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4E3E7C6-01CA-40D6-87A2-D38BEEC420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2AB4AC6-F833-4CF4-9C4E-B05A257B1FC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CE61523-00B3-4749-AF32-B49E087E68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5EF581E-84CA-41B4-BE51-91046889DF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FF4A8EC-57CE-4F28-BFEF-49D1785287A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33B24D5-05FB-4C31-B139-ECBFC3B393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CBCB91E-D16B-4670-8611-7A49639F15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E1800A4-A02F-4478-9A79-D4F0763CF3B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41C633E-6888-4BAD-81F1-F86362FB7E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6FA54D4-2DBF-49B1-8A2B-BF9DAAD907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81EE95E-CB67-4BD0-97A1-B792D35272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78DD6B5-5CB4-413A-9A42-6ABD3FF014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C402084-F0CF-44EA-A853-0B7012AFF8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E4CB4AE-6085-4AD9-B2F7-06B6E1C93A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6C007FE-B637-46E9-BDA8-C0044F69E8F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529D3D0-AAD5-4AED-B978-4A346204D5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27A1F44-43C8-4441-B280-0AE24978F2B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3622480-DAF5-441C-B91C-EFE09DF065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DC830E6-BF8B-4F52-99BD-455F51C7D24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26F6C16-FC04-4FBD-89F4-C554C66596C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C446361-D390-4EBD-A650-142208797F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769DA47-C61E-41C7-9479-645668A5D24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E8F9276-E8B6-40D8-AD30-6F329212FA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9D79813-58E8-45E2-98F6-DA022F5835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4B1DC00-82A0-4478-8E79-1E6FCB2F0C5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74FEFA2-5EE4-4A2D-9961-3D280DBC29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3328744-5617-49F6-A1CE-F65055751D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5D09B54-90FF-41A6-AEAD-3EA6DB5F5014}"/>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57A06A7-FF56-4A2D-9B7E-0081EE914AA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33452AF-8900-466E-B545-4DDB7BE6A59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62083845-BAC9-4F4D-A2C2-FC2D72129CAE}"/>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78" name="直線コネクタ 77">
          <a:extLst>
            <a:ext uri="{FF2B5EF4-FFF2-40B4-BE49-F238E27FC236}">
              <a16:creationId xmlns:a16="http://schemas.microsoft.com/office/drawing/2014/main" id="{0C593390-316F-41B8-B210-26EEBC1FD3FF}"/>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B3711B7-2EB7-4486-A0DA-0BA36BF29FAA}"/>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a:extLst>
            <a:ext uri="{FF2B5EF4-FFF2-40B4-BE49-F238E27FC236}">
              <a16:creationId xmlns:a16="http://schemas.microsoft.com/office/drawing/2014/main" id="{84E07CAA-5255-4E3A-8AAA-D25F18A51FC4}"/>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89626</xdr:rowOff>
    </xdr:from>
    <xdr:to>
      <xdr:col>20</xdr:col>
      <xdr:colOff>38100</xdr:colOff>
      <xdr:row>61</xdr:row>
      <xdr:rowOff>19776</xdr:rowOff>
    </xdr:to>
    <xdr:sp macro="" textlink="">
      <xdr:nvSpPr>
        <xdr:cNvPr id="81" name="フローチャート: 判断 80">
          <a:extLst>
            <a:ext uri="{FF2B5EF4-FFF2-40B4-BE49-F238E27FC236}">
              <a16:creationId xmlns:a16="http://schemas.microsoft.com/office/drawing/2014/main" id="{FED8EBF5-3C97-475E-BD2B-E85C45C9873D}"/>
            </a:ext>
          </a:extLst>
        </xdr:cNvPr>
        <xdr:cNvSpPr/>
      </xdr:nvSpPr>
      <xdr:spPr>
        <a:xfrm>
          <a:off x="3746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82" name="フローチャート: 判断 81">
          <a:extLst>
            <a:ext uri="{FF2B5EF4-FFF2-40B4-BE49-F238E27FC236}">
              <a16:creationId xmlns:a16="http://schemas.microsoft.com/office/drawing/2014/main" id="{1C0DEA77-ACF8-4E2D-9F37-2F54DF6E8E87}"/>
            </a:ext>
          </a:extLst>
        </xdr:cNvPr>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136978</xdr:rowOff>
    </xdr:from>
    <xdr:to>
      <xdr:col>10</xdr:col>
      <xdr:colOff>165100</xdr:colOff>
      <xdr:row>61</xdr:row>
      <xdr:rowOff>67128</xdr:rowOff>
    </xdr:to>
    <xdr:sp macro="" textlink="">
      <xdr:nvSpPr>
        <xdr:cNvPr id="83" name="フローチャート: 判断 82">
          <a:extLst>
            <a:ext uri="{FF2B5EF4-FFF2-40B4-BE49-F238E27FC236}">
              <a16:creationId xmlns:a16="http://schemas.microsoft.com/office/drawing/2014/main" id="{DA56A725-E70E-4F19-8AB3-29ED5FA77200}"/>
            </a:ext>
          </a:extLst>
        </xdr:cNvPr>
        <xdr:cNvSpPr/>
      </xdr:nvSpPr>
      <xdr:spPr>
        <a:xfrm>
          <a:off x="196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84" name="フローチャート: 判断 83">
          <a:extLst>
            <a:ext uri="{FF2B5EF4-FFF2-40B4-BE49-F238E27FC236}">
              <a16:creationId xmlns:a16="http://schemas.microsoft.com/office/drawing/2014/main" id="{882DA034-821F-4E4E-AE9A-2E3ADFDF4230}"/>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5189B75-E288-47A7-ABDB-A2DEE62B9B1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66C62A8-08EF-4168-9676-B4C13E4563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0AA6B29-A417-425D-A918-19A28DEC44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6645108-04DC-4B0A-AA0F-D4C7AD6A9F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78F05A1-5A3F-4D3E-8EFF-17569D8EDF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90" name="楕円 89">
          <a:extLst>
            <a:ext uri="{FF2B5EF4-FFF2-40B4-BE49-F238E27FC236}">
              <a16:creationId xmlns:a16="http://schemas.microsoft.com/office/drawing/2014/main" id="{6948D4A8-9706-4C82-B20F-2E29B51A450E}"/>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BDDF0E9-1891-42D5-A0A5-329F7B9CD4B8}"/>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92" name="楕円 91">
          <a:extLst>
            <a:ext uri="{FF2B5EF4-FFF2-40B4-BE49-F238E27FC236}">
              <a16:creationId xmlns:a16="http://schemas.microsoft.com/office/drawing/2014/main" id="{DBD895AF-5893-417C-A133-E6F72EE7A873}"/>
            </a:ext>
          </a:extLst>
        </xdr:cNvPr>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21227</xdr:rowOff>
    </xdr:to>
    <xdr:cxnSp macro="">
      <xdr:nvCxnSpPr>
        <xdr:cNvPr id="93" name="直線コネクタ 92">
          <a:extLst>
            <a:ext uri="{FF2B5EF4-FFF2-40B4-BE49-F238E27FC236}">
              <a16:creationId xmlns:a16="http://schemas.microsoft.com/office/drawing/2014/main" id="{EE3754F0-C281-4575-B91E-6EB5CFCE2E3D}"/>
            </a:ext>
          </a:extLst>
        </xdr:cNvPr>
        <xdr:cNvCxnSpPr/>
      </xdr:nvCxnSpPr>
      <xdr:spPr>
        <a:xfrm>
          <a:off x="3797300" y="1062173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36303</xdr:rowOff>
    </xdr:from>
    <xdr:ext cx="405111" cy="259045"/>
    <xdr:sp macro="" textlink="">
      <xdr:nvSpPr>
        <xdr:cNvPr id="94" name="n_1aveValue【体育館・プール】&#10;有形固定資産減価償却率">
          <a:extLst>
            <a:ext uri="{FF2B5EF4-FFF2-40B4-BE49-F238E27FC236}">
              <a16:creationId xmlns:a16="http://schemas.microsoft.com/office/drawing/2014/main" id="{89A3C11D-A296-46D5-8D58-BB41045B4424}"/>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95" name="n_2aveValue【体育館・プール】&#10;有形固定資産減価償却率">
          <a:extLst>
            <a:ext uri="{FF2B5EF4-FFF2-40B4-BE49-F238E27FC236}">
              <a16:creationId xmlns:a16="http://schemas.microsoft.com/office/drawing/2014/main" id="{EDA091F7-809E-4F99-9E5B-9CABA11CC311}"/>
            </a:ext>
          </a:extLst>
        </xdr:cNvPr>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83655</xdr:rowOff>
    </xdr:from>
    <xdr:ext cx="405111" cy="259045"/>
    <xdr:sp macro="" textlink="">
      <xdr:nvSpPr>
        <xdr:cNvPr id="96" name="n_3aveValue【体育館・プール】&#10;有形固定資産減価償却率">
          <a:extLst>
            <a:ext uri="{FF2B5EF4-FFF2-40B4-BE49-F238E27FC236}">
              <a16:creationId xmlns:a16="http://schemas.microsoft.com/office/drawing/2014/main" id="{54E20A19-4BEE-440D-9300-0944120068AE}"/>
            </a:ext>
          </a:extLst>
        </xdr:cNvPr>
        <xdr:cNvSpPr txBox="1"/>
      </xdr:nvSpPr>
      <xdr:spPr>
        <a:xfrm>
          <a:off x="1816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97" name="n_4aveValue【体育館・プール】&#10;有形固定資産減価償却率">
          <a:extLst>
            <a:ext uri="{FF2B5EF4-FFF2-40B4-BE49-F238E27FC236}">
              <a16:creationId xmlns:a16="http://schemas.microsoft.com/office/drawing/2014/main" id="{2131DE28-A53B-4B93-93DC-C609CE04CF41}"/>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98" name="n_1mainValue【体育館・プール】&#10;有形固定資産減価償却率">
          <a:extLst>
            <a:ext uri="{FF2B5EF4-FFF2-40B4-BE49-F238E27FC236}">
              <a16:creationId xmlns:a16="http://schemas.microsoft.com/office/drawing/2014/main" id="{4A5ED765-0626-4330-ACFC-9E973A9AEE70}"/>
            </a:ext>
          </a:extLst>
        </xdr:cNvPr>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7E832B58-51FE-4D79-B792-8CBDF28CC7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8AA6C73A-FB69-4A1E-90A6-74EECCB2ED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0C5065E9-11B7-4577-8EBA-27FA7F3F26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C72FB648-BAD3-4E2C-A101-9FF4288323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72A11B8A-FDB8-4A5E-B290-C98239533A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D6C9D271-1E2E-4FC0-8158-3748DA035B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57C5D536-89B1-461E-A81A-B8E8E12842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FAE677DD-71A3-4E48-880F-05B9D33EC2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E298AEDD-41BA-4DC3-9F50-19AFFB0368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E31B3342-FAD9-47B1-80AD-63F2FE6184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1A0E03C1-4F62-4619-BCD6-8A347216B5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6AD748E0-F224-46FA-997F-F91229B136D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5CC16FE9-751D-4E7E-922A-2DEF9D78B9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3A733BDB-7D50-416F-81C7-8805C1591AA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71319B66-3CF3-48B1-84BE-496FDB6524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A947E37F-CF8E-4CC3-AFCE-52FE91E3336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274B2E38-18FE-46A5-AC57-068688ACD9F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C7FDC0B2-75AD-49B2-A2F2-417CCA98174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C1E8F144-7827-4354-BCCC-9ED77195E6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0F051335-FD70-4897-BEF6-92E946460E6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A5A6898E-6E3F-42DD-A2E0-886856DB22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9951185F-0F2F-4095-BC9D-5968BDAF931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9D9F082E-370D-4051-AF35-8CB764B238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122" name="直線コネクタ 121">
          <a:extLst>
            <a:ext uri="{FF2B5EF4-FFF2-40B4-BE49-F238E27FC236}">
              <a16:creationId xmlns:a16="http://schemas.microsoft.com/office/drawing/2014/main" id="{D1DB9034-3629-49CC-98A8-A05E08389485}"/>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23" name="【体育館・プール】&#10;一人当たり面積最小値テキスト">
          <a:extLst>
            <a:ext uri="{FF2B5EF4-FFF2-40B4-BE49-F238E27FC236}">
              <a16:creationId xmlns:a16="http://schemas.microsoft.com/office/drawing/2014/main" id="{C0036AED-75E7-453F-A13A-1B537C169D8B}"/>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24" name="直線コネクタ 123">
          <a:extLst>
            <a:ext uri="{FF2B5EF4-FFF2-40B4-BE49-F238E27FC236}">
              <a16:creationId xmlns:a16="http://schemas.microsoft.com/office/drawing/2014/main" id="{DA09FD41-3915-402C-BDC6-14EECBD2223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125" name="【体育館・プール】&#10;一人当たり面積最大値テキスト">
          <a:extLst>
            <a:ext uri="{FF2B5EF4-FFF2-40B4-BE49-F238E27FC236}">
              <a16:creationId xmlns:a16="http://schemas.microsoft.com/office/drawing/2014/main" id="{CE8285C2-443B-424A-9926-2F6CECC70F43}"/>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126" name="直線コネクタ 125">
          <a:extLst>
            <a:ext uri="{FF2B5EF4-FFF2-40B4-BE49-F238E27FC236}">
              <a16:creationId xmlns:a16="http://schemas.microsoft.com/office/drawing/2014/main" id="{86E1D872-C510-4348-AA21-6FEFA8B91183}"/>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127" name="【体育館・プール】&#10;一人当たり面積平均値テキスト">
          <a:extLst>
            <a:ext uri="{FF2B5EF4-FFF2-40B4-BE49-F238E27FC236}">
              <a16:creationId xmlns:a16="http://schemas.microsoft.com/office/drawing/2014/main" id="{9E56EA5A-D23C-4B7F-A1C3-A23A36545F6A}"/>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128" name="フローチャート: 判断 127">
          <a:extLst>
            <a:ext uri="{FF2B5EF4-FFF2-40B4-BE49-F238E27FC236}">
              <a16:creationId xmlns:a16="http://schemas.microsoft.com/office/drawing/2014/main" id="{7FE6AAEC-A6EA-42C4-AFDB-87C78F4697A5}"/>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61595</xdr:rowOff>
    </xdr:from>
    <xdr:to>
      <xdr:col>50</xdr:col>
      <xdr:colOff>165100</xdr:colOff>
      <xdr:row>63</xdr:row>
      <xdr:rowOff>163195</xdr:rowOff>
    </xdr:to>
    <xdr:sp macro="" textlink="">
      <xdr:nvSpPr>
        <xdr:cNvPr id="129" name="フローチャート: 判断 128">
          <a:extLst>
            <a:ext uri="{FF2B5EF4-FFF2-40B4-BE49-F238E27FC236}">
              <a16:creationId xmlns:a16="http://schemas.microsoft.com/office/drawing/2014/main" id="{4B3F14D8-DB06-4F83-ABFB-1CCCF1664CD3}"/>
            </a:ext>
          </a:extLst>
        </xdr:cNvPr>
        <xdr:cNvSpPr/>
      </xdr:nvSpPr>
      <xdr:spPr>
        <a:xfrm>
          <a:off x="9588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57404</xdr:rowOff>
    </xdr:from>
    <xdr:to>
      <xdr:col>46</xdr:col>
      <xdr:colOff>38100</xdr:colOff>
      <xdr:row>63</xdr:row>
      <xdr:rowOff>159004</xdr:rowOff>
    </xdr:to>
    <xdr:sp macro="" textlink="">
      <xdr:nvSpPr>
        <xdr:cNvPr id="130" name="フローチャート: 判断 129">
          <a:extLst>
            <a:ext uri="{FF2B5EF4-FFF2-40B4-BE49-F238E27FC236}">
              <a16:creationId xmlns:a16="http://schemas.microsoft.com/office/drawing/2014/main" id="{C5C67C9E-4943-40FF-BCCE-C67A244FE019}"/>
            </a:ext>
          </a:extLst>
        </xdr:cNvPr>
        <xdr:cNvSpPr/>
      </xdr:nvSpPr>
      <xdr:spPr>
        <a:xfrm>
          <a:off x="8699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66167</xdr:rowOff>
    </xdr:from>
    <xdr:to>
      <xdr:col>41</xdr:col>
      <xdr:colOff>101600</xdr:colOff>
      <xdr:row>63</xdr:row>
      <xdr:rowOff>167767</xdr:rowOff>
    </xdr:to>
    <xdr:sp macro="" textlink="">
      <xdr:nvSpPr>
        <xdr:cNvPr id="131" name="フローチャート: 判断 130">
          <a:extLst>
            <a:ext uri="{FF2B5EF4-FFF2-40B4-BE49-F238E27FC236}">
              <a16:creationId xmlns:a16="http://schemas.microsoft.com/office/drawing/2014/main" id="{7D1DF19C-93FD-4CE4-BDB9-945C4BF35849}"/>
            </a:ext>
          </a:extLst>
        </xdr:cNvPr>
        <xdr:cNvSpPr/>
      </xdr:nvSpPr>
      <xdr:spPr>
        <a:xfrm>
          <a:off x="7810500" y="1086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63881</xdr:rowOff>
    </xdr:from>
    <xdr:to>
      <xdr:col>36</xdr:col>
      <xdr:colOff>165100</xdr:colOff>
      <xdr:row>63</xdr:row>
      <xdr:rowOff>165481</xdr:rowOff>
    </xdr:to>
    <xdr:sp macro="" textlink="">
      <xdr:nvSpPr>
        <xdr:cNvPr id="132" name="フローチャート: 判断 131">
          <a:extLst>
            <a:ext uri="{FF2B5EF4-FFF2-40B4-BE49-F238E27FC236}">
              <a16:creationId xmlns:a16="http://schemas.microsoft.com/office/drawing/2014/main" id="{8455A84E-DC6B-405D-A043-29EB88DAA5A5}"/>
            </a:ext>
          </a:extLst>
        </xdr:cNvPr>
        <xdr:cNvSpPr/>
      </xdr:nvSpPr>
      <xdr:spPr>
        <a:xfrm>
          <a:off x="6921500" y="1086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F4BCC047-8E21-496D-A094-BEE2581E04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3BCB3943-763A-4D5A-A477-E1D9BEA1F3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204FD0DD-D274-4D06-8BB5-60FCFC6E85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A5CDB762-DDE1-4242-9323-9CB1A38DF0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95037AD2-078B-48F4-AB8E-CE575F2C21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36068</xdr:rowOff>
    </xdr:from>
    <xdr:to>
      <xdr:col>55</xdr:col>
      <xdr:colOff>50800</xdr:colOff>
      <xdr:row>63</xdr:row>
      <xdr:rowOff>137668</xdr:rowOff>
    </xdr:to>
    <xdr:sp macro="" textlink="">
      <xdr:nvSpPr>
        <xdr:cNvPr id="138" name="楕円 137">
          <a:extLst>
            <a:ext uri="{FF2B5EF4-FFF2-40B4-BE49-F238E27FC236}">
              <a16:creationId xmlns:a16="http://schemas.microsoft.com/office/drawing/2014/main" id="{EB06274F-9EA6-41F0-ACDB-96089A9461CA}"/>
            </a:ext>
          </a:extLst>
        </xdr:cNvPr>
        <xdr:cNvSpPr/>
      </xdr:nvSpPr>
      <xdr:spPr>
        <a:xfrm>
          <a:off x="104267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58945</xdr:rowOff>
    </xdr:from>
    <xdr:ext cx="469744" cy="259045"/>
    <xdr:sp macro="" textlink="">
      <xdr:nvSpPr>
        <xdr:cNvPr id="139" name="【体育館・プール】&#10;一人当たり面積該当値テキスト">
          <a:extLst>
            <a:ext uri="{FF2B5EF4-FFF2-40B4-BE49-F238E27FC236}">
              <a16:creationId xmlns:a16="http://schemas.microsoft.com/office/drawing/2014/main" id="{5E262100-F7A1-4AB4-8A92-AEAFB6235E43}"/>
            </a:ext>
          </a:extLst>
        </xdr:cNvPr>
        <xdr:cNvSpPr txBox="1"/>
      </xdr:nvSpPr>
      <xdr:spPr>
        <a:xfrm>
          <a:off x="10515600" y="1068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65024</xdr:rowOff>
    </xdr:from>
    <xdr:to>
      <xdr:col>50</xdr:col>
      <xdr:colOff>165100</xdr:colOff>
      <xdr:row>63</xdr:row>
      <xdr:rowOff>166624</xdr:rowOff>
    </xdr:to>
    <xdr:sp macro="" textlink="">
      <xdr:nvSpPr>
        <xdr:cNvPr id="140" name="楕円 139">
          <a:extLst>
            <a:ext uri="{FF2B5EF4-FFF2-40B4-BE49-F238E27FC236}">
              <a16:creationId xmlns:a16="http://schemas.microsoft.com/office/drawing/2014/main" id="{578929FC-BDD9-4C46-A2A2-F3C70763A1FC}"/>
            </a:ext>
          </a:extLst>
        </xdr:cNvPr>
        <xdr:cNvSpPr/>
      </xdr:nvSpPr>
      <xdr:spPr>
        <a:xfrm>
          <a:off x="9588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86868</xdr:rowOff>
    </xdr:from>
    <xdr:to>
      <xdr:col>55</xdr:col>
      <xdr:colOff>0</xdr:colOff>
      <xdr:row>63</xdr:row>
      <xdr:rowOff>115824</xdr:rowOff>
    </xdr:to>
    <xdr:cxnSp macro="">
      <xdr:nvCxnSpPr>
        <xdr:cNvPr id="141" name="直線コネクタ 140">
          <a:extLst>
            <a:ext uri="{FF2B5EF4-FFF2-40B4-BE49-F238E27FC236}">
              <a16:creationId xmlns:a16="http://schemas.microsoft.com/office/drawing/2014/main" id="{2E1A48C0-AB7F-4BB7-A7D2-E65020D03738}"/>
            </a:ext>
          </a:extLst>
        </xdr:cNvPr>
        <xdr:cNvCxnSpPr/>
      </xdr:nvCxnSpPr>
      <xdr:spPr>
        <a:xfrm flipV="1">
          <a:off x="9639300" y="108882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8272</xdr:rowOff>
    </xdr:from>
    <xdr:ext cx="469744" cy="259045"/>
    <xdr:sp macro="" textlink="">
      <xdr:nvSpPr>
        <xdr:cNvPr id="142" name="n_1aveValue【体育館・プール】&#10;一人当たり面積">
          <a:extLst>
            <a:ext uri="{FF2B5EF4-FFF2-40B4-BE49-F238E27FC236}">
              <a16:creationId xmlns:a16="http://schemas.microsoft.com/office/drawing/2014/main" id="{95C35CF6-9D66-41C2-A631-D448665F1C22}"/>
            </a:ext>
          </a:extLst>
        </xdr:cNvPr>
        <xdr:cNvSpPr txBox="1"/>
      </xdr:nvSpPr>
      <xdr:spPr>
        <a:xfrm>
          <a:off x="93917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4081</xdr:rowOff>
    </xdr:from>
    <xdr:ext cx="469744" cy="259045"/>
    <xdr:sp macro="" textlink="">
      <xdr:nvSpPr>
        <xdr:cNvPr id="143" name="n_2aveValue【体育館・プール】&#10;一人当たり面積">
          <a:extLst>
            <a:ext uri="{FF2B5EF4-FFF2-40B4-BE49-F238E27FC236}">
              <a16:creationId xmlns:a16="http://schemas.microsoft.com/office/drawing/2014/main" id="{DE123504-9E49-47B0-ADC7-9E28E01CA05D}"/>
            </a:ext>
          </a:extLst>
        </xdr:cNvPr>
        <xdr:cNvSpPr txBox="1"/>
      </xdr:nvSpPr>
      <xdr:spPr>
        <a:xfrm>
          <a:off x="8515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12844</xdr:rowOff>
    </xdr:from>
    <xdr:ext cx="469744" cy="259045"/>
    <xdr:sp macro="" textlink="">
      <xdr:nvSpPr>
        <xdr:cNvPr id="144" name="n_3aveValue【体育館・プール】&#10;一人当たり面積">
          <a:extLst>
            <a:ext uri="{FF2B5EF4-FFF2-40B4-BE49-F238E27FC236}">
              <a16:creationId xmlns:a16="http://schemas.microsoft.com/office/drawing/2014/main" id="{35494C69-B208-423C-BB76-9073FEF79009}"/>
            </a:ext>
          </a:extLst>
        </xdr:cNvPr>
        <xdr:cNvSpPr txBox="1"/>
      </xdr:nvSpPr>
      <xdr:spPr>
        <a:xfrm>
          <a:off x="7626427" y="106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10558</xdr:rowOff>
    </xdr:from>
    <xdr:ext cx="469744" cy="259045"/>
    <xdr:sp macro="" textlink="">
      <xdr:nvSpPr>
        <xdr:cNvPr id="145" name="n_4aveValue【体育館・プール】&#10;一人当たり面積">
          <a:extLst>
            <a:ext uri="{FF2B5EF4-FFF2-40B4-BE49-F238E27FC236}">
              <a16:creationId xmlns:a16="http://schemas.microsoft.com/office/drawing/2014/main" id="{D1587BF6-99CA-4730-A4D1-FD1CFDE50927}"/>
            </a:ext>
          </a:extLst>
        </xdr:cNvPr>
        <xdr:cNvSpPr txBox="1"/>
      </xdr:nvSpPr>
      <xdr:spPr>
        <a:xfrm>
          <a:off x="6737427" y="106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157751</xdr:rowOff>
    </xdr:from>
    <xdr:ext cx="469744" cy="259045"/>
    <xdr:sp macro="" textlink="">
      <xdr:nvSpPr>
        <xdr:cNvPr id="146" name="n_1mainValue【体育館・プール】&#10;一人当たり面積">
          <a:extLst>
            <a:ext uri="{FF2B5EF4-FFF2-40B4-BE49-F238E27FC236}">
              <a16:creationId xmlns:a16="http://schemas.microsoft.com/office/drawing/2014/main" id="{8227B32C-838E-475D-81F9-76C63E5E58F1}"/>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241BA260-70DF-4AAC-BCCF-142C822EAD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F558FE6D-DE1D-4EAC-8568-E0D6768A57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5858DFF4-3972-480C-A141-056E7CF1CA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D6D3EE06-FE9C-475A-844E-4EFD88D363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B04C09C6-76E9-4009-A9DB-E1E850D154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984C7E97-007C-4598-914B-9A0621D271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B4DBE3A0-4C1F-4831-9DAD-55FA4CD12C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D4EE9FF7-6DA3-4FC8-8E5D-8AE6E9F44D1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5" name="正方形/長方形 154">
          <a:extLst>
            <a:ext uri="{FF2B5EF4-FFF2-40B4-BE49-F238E27FC236}">
              <a16:creationId xmlns:a16="http://schemas.microsoft.com/office/drawing/2014/main" id="{7482C1B1-2077-4526-9C94-5F9E5325D9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6" name="正方形/長方形 155">
          <a:extLst>
            <a:ext uri="{FF2B5EF4-FFF2-40B4-BE49-F238E27FC236}">
              <a16:creationId xmlns:a16="http://schemas.microsoft.com/office/drawing/2014/main" id="{788BA398-07AD-45A2-992B-E42FB6E1B1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7" name="正方形/長方形 156">
          <a:extLst>
            <a:ext uri="{FF2B5EF4-FFF2-40B4-BE49-F238E27FC236}">
              <a16:creationId xmlns:a16="http://schemas.microsoft.com/office/drawing/2014/main" id="{06A44CF8-3E45-4AC5-A4FD-4EDA5DE70C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8" name="正方形/長方形 157">
          <a:extLst>
            <a:ext uri="{FF2B5EF4-FFF2-40B4-BE49-F238E27FC236}">
              <a16:creationId xmlns:a16="http://schemas.microsoft.com/office/drawing/2014/main" id="{F9025C12-F368-401A-B23A-F8B08EEE92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9" name="正方形/長方形 158">
          <a:extLst>
            <a:ext uri="{FF2B5EF4-FFF2-40B4-BE49-F238E27FC236}">
              <a16:creationId xmlns:a16="http://schemas.microsoft.com/office/drawing/2014/main" id="{8F924D52-F233-4B94-ADA4-5C108A14CF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0" name="正方形/長方形 159">
          <a:extLst>
            <a:ext uri="{FF2B5EF4-FFF2-40B4-BE49-F238E27FC236}">
              <a16:creationId xmlns:a16="http://schemas.microsoft.com/office/drawing/2014/main" id="{BF55EAB6-C382-4E29-920E-3579FAA02B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1" name="正方形/長方形 160">
          <a:extLst>
            <a:ext uri="{FF2B5EF4-FFF2-40B4-BE49-F238E27FC236}">
              <a16:creationId xmlns:a16="http://schemas.microsoft.com/office/drawing/2014/main" id="{9D42A614-1255-4F3A-AF59-8F0B42FF82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2" name="正方形/長方形 161">
          <a:extLst>
            <a:ext uri="{FF2B5EF4-FFF2-40B4-BE49-F238E27FC236}">
              <a16:creationId xmlns:a16="http://schemas.microsoft.com/office/drawing/2014/main" id="{5CC1F73F-FCC1-40D3-970A-411E10EB2A6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a:extLst>
            <a:ext uri="{FF2B5EF4-FFF2-40B4-BE49-F238E27FC236}">
              <a16:creationId xmlns:a16="http://schemas.microsoft.com/office/drawing/2014/main" id="{9FDB3DCF-C679-42EA-AC74-ADEE3D5D1A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a:extLst>
            <a:ext uri="{FF2B5EF4-FFF2-40B4-BE49-F238E27FC236}">
              <a16:creationId xmlns:a16="http://schemas.microsoft.com/office/drawing/2014/main" id="{86B880FF-24E2-4CA3-A62B-5B59A35B7A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a:extLst>
            <a:ext uri="{FF2B5EF4-FFF2-40B4-BE49-F238E27FC236}">
              <a16:creationId xmlns:a16="http://schemas.microsoft.com/office/drawing/2014/main" id="{57CBD3CB-DC69-43B3-9F3B-D8DE72FE55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a:extLst>
            <a:ext uri="{FF2B5EF4-FFF2-40B4-BE49-F238E27FC236}">
              <a16:creationId xmlns:a16="http://schemas.microsoft.com/office/drawing/2014/main" id="{9DB8CB9D-C35B-45F8-AF34-3E43C4CD02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a:extLst>
            <a:ext uri="{FF2B5EF4-FFF2-40B4-BE49-F238E27FC236}">
              <a16:creationId xmlns:a16="http://schemas.microsoft.com/office/drawing/2014/main" id="{4B2CBEED-933A-43B4-A293-41403C446B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a:extLst>
            <a:ext uri="{FF2B5EF4-FFF2-40B4-BE49-F238E27FC236}">
              <a16:creationId xmlns:a16="http://schemas.microsoft.com/office/drawing/2014/main" id="{31E87ABC-8018-4A04-8E63-96DD752E95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a:extLst>
            <a:ext uri="{FF2B5EF4-FFF2-40B4-BE49-F238E27FC236}">
              <a16:creationId xmlns:a16="http://schemas.microsoft.com/office/drawing/2014/main" id="{917381EC-FD5D-4D37-B4C6-E54FE4F018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a:extLst>
            <a:ext uri="{FF2B5EF4-FFF2-40B4-BE49-F238E27FC236}">
              <a16:creationId xmlns:a16="http://schemas.microsoft.com/office/drawing/2014/main" id="{C092CA72-5E46-4BCB-90E3-F177CACEBD2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1" name="テキスト ボックス 170">
          <a:extLst>
            <a:ext uri="{FF2B5EF4-FFF2-40B4-BE49-F238E27FC236}">
              <a16:creationId xmlns:a16="http://schemas.microsoft.com/office/drawing/2014/main" id="{684971C7-21A6-44B0-A425-F0606387AA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2" name="直線コネクタ 171">
          <a:extLst>
            <a:ext uri="{FF2B5EF4-FFF2-40B4-BE49-F238E27FC236}">
              <a16:creationId xmlns:a16="http://schemas.microsoft.com/office/drawing/2014/main" id="{DEDEA26B-2B47-413C-8281-B9AB1DEE94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3" name="テキスト ボックス 172">
          <a:extLst>
            <a:ext uri="{FF2B5EF4-FFF2-40B4-BE49-F238E27FC236}">
              <a16:creationId xmlns:a16="http://schemas.microsoft.com/office/drawing/2014/main" id="{64495B4D-AF12-488B-AA84-B7FEFEC9F73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4" name="直線コネクタ 173">
          <a:extLst>
            <a:ext uri="{FF2B5EF4-FFF2-40B4-BE49-F238E27FC236}">
              <a16:creationId xmlns:a16="http://schemas.microsoft.com/office/drawing/2014/main" id="{3003FA60-7CE8-47AB-B73C-2666E7EDB1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5" name="テキスト ボックス 174">
          <a:extLst>
            <a:ext uri="{FF2B5EF4-FFF2-40B4-BE49-F238E27FC236}">
              <a16:creationId xmlns:a16="http://schemas.microsoft.com/office/drawing/2014/main" id="{363DA8A1-6B96-4B1C-998C-1F0D69A6BA2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6" name="直線コネクタ 175">
          <a:extLst>
            <a:ext uri="{FF2B5EF4-FFF2-40B4-BE49-F238E27FC236}">
              <a16:creationId xmlns:a16="http://schemas.microsoft.com/office/drawing/2014/main" id="{E1F157E5-0918-4312-A50C-6A7624805CF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7" name="テキスト ボックス 176">
          <a:extLst>
            <a:ext uri="{FF2B5EF4-FFF2-40B4-BE49-F238E27FC236}">
              <a16:creationId xmlns:a16="http://schemas.microsoft.com/office/drawing/2014/main" id="{7DA540E3-8625-4A7D-AAA1-1CBC066F159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8" name="直線コネクタ 177">
          <a:extLst>
            <a:ext uri="{FF2B5EF4-FFF2-40B4-BE49-F238E27FC236}">
              <a16:creationId xmlns:a16="http://schemas.microsoft.com/office/drawing/2014/main" id="{439C7AB6-6D9A-4171-AB13-43DCB4D7A84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9" name="テキスト ボックス 178">
          <a:extLst>
            <a:ext uri="{FF2B5EF4-FFF2-40B4-BE49-F238E27FC236}">
              <a16:creationId xmlns:a16="http://schemas.microsoft.com/office/drawing/2014/main" id="{A3EC4896-EBFE-479F-A8DD-D4EACD77C02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0" name="直線コネクタ 179">
          <a:extLst>
            <a:ext uri="{FF2B5EF4-FFF2-40B4-BE49-F238E27FC236}">
              <a16:creationId xmlns:a16="http://schemas.microsoft.com/office/drawing/2014/main" id="{2839D3AA-E475-4B9D-87F8-BE2D068D2D4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1" name="テキスト ボックス 180">
          <a:extLst>
            <a:ext uri="{FF2B5EF4-FFF2-40B4-BE49-F238E27FC236}">
              <a16:creationId xmlns:a16="http://schemas.microsoft.com/office/drawing/2014/main" id="{F9522F99-A114-4BC7-B75B-FADB48AB0B9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2" name="直線コネクタ 181">
          <a:extLst>
            <a:ext uri="{FF2B5EF4-FFF2-40B4-BE49-F238E27FC236}">
              <a16:creationId xmlns:a16="http://schemas.microsoft.com/office/drawing/2014/main" id="{99AD42BA-6022-4EE8-BBCA-CD85F0FCABE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3" name="テキスト ボックス 182">
          <a:extLst>
            <a:ext uri="{FF2B5EF4-FFF2-40B4-BE49-F238E27FC236}">
              <a16:creationId xmlns:a16="http://schemas.microsoft.com/office/drawing/2014/main" id="{A9D59D44-441A-4713-958A-74B98365999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4" name="直線コネクタ 183">
          <a:extLst>
            <a:ext uri="{FF2B5EF4-FFF2-40B4-BE49-F238E27FC236}">
              <a16:creationId xmlns:a16="http://schemas.microsoft.com/office/drawing/2014/main" id="{3035800D-43A9-4DA4-966D-1E1B9353309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5" name="テキスト ボックス 184">
          <a:extLst>
            <a:ext uri="{FF2B5EF4-FFF2-40B4-BE49-F238E27FC236}">
              <a16:creationId xmlns:a16="http://schemas.microsoft.com/office/drawing/2014/main" id="{E4BCBBA1-CC7B-4908-8695-AF95EB58102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6" name="直線コネクタ 185">
          <a:extLst>
            <a:ext uri="{FF2B5EF4-FFF2-40B4-BE49-F238E27FC236}">
              <a16:creationId xmlns:a16="http://schemas.microsoft.com/office/drawing/2014/main" id="{99790E28-945D-4B6B-A2BF-60A70B5779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市民会館】&#10;有形固定資産減価償却率グラフ枠">
          <a:extLst>
            <a:ext uri="{FF2B5EF4-FFF2-40B4-BE49-F238E27FC236}">
              <a16:creationId xmlns:a16="http://schemas.microsoft.com/office/drawing/2014/main" id="{95C404FD-6568-4838-A61B-F0CB555D98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188" name="直線コネクタ 187">
          <a:extLst>
            <a:ext uri="{FF2B5EF4-FFF2-40B4-BE49-F238E27FC236}">
              <a16:creationId xmlns:a16="http://schemas.microsoft.com/office/drawing/2014/main" id="{EC4442D9-32F7-452A-98ED-B4498E19A7DA}"/>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9" name="【市民会館】&#10;有形固定資産減価償却率最小値テキスト">
          <a:extLst>
            <a:ext uri="{FF2B5EF4-FFF2-40B4-BE49-F238E27FC236}">
              <a16:creationId xmlns:a16="http://schemas.microsoft.com/office/drawing/2014/main" id="{DA99D01C-FC89-4D77-815F-176A46D5507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0" name="直線コネクタ 189">
          <a:extLst>
            <a:ext uri="{FF2B5EF4-FFF2-40B4-BE49-F238E27FC236}">
              <a16:creationId xmlns:a16="http://schemas.microsoft.com/office/drawing/2014/main" id="{52E6D9C0-153D-4706-96A5-9690BCDC457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191" name="【市民会館】&#10;有形固定資産減価償却率最大値テキスト">
          <a:extLst>
            <a:ext uri="{FF2B5EF4-FFF2-40B4-BE49-F238E27FC236}">
              <a16:creationId xmlns:a16="http://schemas.microsoft.com/office/drawing/2014/main" id="{270422AA-2199-44B8-A96F-81E5769B14B7}"/>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192" name="直線コネクタ 191">
          <a:extLst>
            <a:ext uri="{FF2B5EF4-FFF2-40B4-BE49-F238E27FC236}">
              <a16:creationId xmlns:a16="http://schemas.microsoft.com/office/drawing/2014/main" id="{EF40B308-DA1E-4ECF-AF64-26905B18FD03}"/>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193" name="【市民会館】&#10;有形固定資産減価償却率平均値テキスト">
          <a:extLst>
            <a:ext uri="{FF2B5EF4-FFF2-40B4-BE49-F238E27FC236}">
              <a16:creationId xmlns:a16="http://schemas.microsoft.com/office/drawing/2014/main" id="{5E9DDB9D-39D2-4D83-9F8D-D1FF745C64E2}"/>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194" name="フローチャート: 判断 193">
          <a:extLst>
            <a:ext uri="{FF2B5EF4-FFF2-40B4-BE49-F238E27FC236}">
              <a16:creationId xmlns:a16="http://schemas.microsoft.com/office/drawing/2014/main" id="{6DBAB3D1-C155-497A-B6D1-E0CF32A2ACFA}"/>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195" name="フローチャート: 判断 194">
          <a:extLst>
            <a:ext uri="{FF2B5EF4-FFF2-40B4-BE49-F238E27FC236}">
              <a16:creationId xmlns:a16="http://schemas.microsoft.com/office/drawing/2014/main" id="{D81F23F3-ED9E-4279-9332-916AF20EA5FE}"/>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196" name="フローチャート: 判断 195">
          <a:extLst>
            <a:ext uri="{FF2B5EF4-FFF2-40B4-BE49-F238E27FC236}">
              <a16:creationId xmlns:a16="http://schemas.microsoft.com/office/drawing/2014/main" id="{AAF976B8-83DB-4DD9-827D-7157BF57B521}"/>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197" name="フローチャート: 判断 196">
          <a:extLst>
            <a:ext uri="{FF2B5EF4-FFF2-40B4-BE49-F238E27FC236}">
              <a16:creationId xmlns:a16="http://schemas.microsoft.com/office/drawing/2014/main" id="{9526ED80-A7C1-4110-858A-912CFECEA439}"/>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198" name="フローチャート: 判断 197">
          <a:extLst>
            <a:ext uri="{FF2B5EF4-FFF2-40B4-BE49-F238E27FC236}">
              <a16:creationId xmlns:a16="http://schemas.microsoft.com/office/drawing/2014/main" id="{00EBB76B-B812-41CF-8A2B-F886267A5E56}"/>
            </a:ext>
          </a:extLst>
        </xdr:cNvPr>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80C994BF-0503-4F24-B6DE-A9E198553C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37E6214B-71E0-40E0-998D-A122D121C26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9A3CBF42-9E08-4B4C-B623-8DAD0E0ED91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05663FAD-1934-4DD9-B3A0-BD3055EB46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44FDBF89-E6D4-43A6-A9E2-F1F04E8F5F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204" name="楕円 203">
          <a:extLst>
            <a:ext uri="{FF2B5EF4-FFF2-40B4-BE49-F238E27FC236}">
              <a16:creationId xmlns:a16="http://schemas.microsoft.com/office/drawing/2014/main" id="{4FEDF4C9-C630-42F1-B2C9-C882BB0DC4E9}"/>
            </a:ext>
          </a:extLst>
        </xdr:cNvPr>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205" name="【市民会館】&#10;有形固定資産減価償却率該当値テキスト">
          <a:extLst>
            <a:ext uri="{FF2B5EF4-FFF2-40B4-BE49-F238E27FC236}">
              <a16:creationId xmlns:a16="http://schemas.microsoft.com/office/drawing/2014/main" id="{3C6EFFCF-DE73-4CD0-9882-9BF9C34ADA61}"/>
            </a:ext>
          </a:extLst>
        </xdr:cNvPr>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48261</xdr:rowOff>
    </xdr:from>
    <xdr:to>
      <xdr:col>20</xdr:col>
      <xdr:colOff>38100</xdr:colOff>
      <xdr:row>103</xdr:row>
      <xdr:rowOff>149861</xdr:rowOff>
    </xdr:to>
    <xdr:sp macro="" textlink="">
      <xdr:nvSpPr>
        <xdr:cNvPr id="206" name="楕円 205">
          <a:extLst>
            <a:ext uri="{FF2B5EF4-FFF2-40B4-BE49-F238E27FC236}">
              <a16:creationId xmlns:a16="http://schemas.microsoft.com/office/drawing/2014/main" id="{448D6D8C-0B25-452C-BB45-241849C92E62}"/>
            </a:ext>
          </a:extLst>
        </xdr:cNvPr>
        <xdr:cNvSpPr/>
      </xdr:nvSpPr>
      <xdr:spPr>
        <a:xfrm>
          <a:off x="3746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99061</xdr:rowOff>
    </xdr:from>
    <xdr:to>
      <xdr:col>24</xdr:col>
      <xdr:colOff>63500</xdr:colOff>
      <xdr:row>103</xdr:row>
      <xdr:rowOff>133350</xdr:rowOff>
    </xdr:to>
    <xdr:cxnSp macro="">
      <xdr:nvCxnSpPr>
        <xdr:cNvPr id="207" name="直線コネクタ 206">
          <a:extLst>
            <a:ext uri="{FF2B5EF4-FFF2-40B4-BE49-F238E27FC236}">
              <a16:creationId xmlns:a16="http://schemas.microsoft.com/office/drawing/2014/main" id="{56505CAC-DD55-45DD-80F5-8022CD342DE6}"/>
            </a:ext>
          </a:extLst>
        </xdr:cNvPr>
        <xdr:cNvCxnSpPr/>
      </xdr:nvCxnSpPr>
      <xdr:spPr>
        <a:xfrm>
          <a:off x="3797300" y="177584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208" name="n_1aveValue【市民会館】&#10;有形固定資産減価償却率">
          <a:extLst>
            <a:ext uri="{FF2B5EF4-FFF2-40B4-BE49-F238E27FC236}">
              <a16:creationId xmlns:a16="http://schemas.microsoft.com/office/drawing/2014/main" id="{4C721B11-0B40-4D45-93EF-7C3FB2742C66}"/>
            </a:ext>
          </a:extLst>
        </xdr:cNvPr>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209" name="n_2aveValue【市民会館】&#10;有形固定資産減価償却率">
          <a:extLst>
            <a:ext uri="{FF2B5EF4-FFF2-40B4-BE49-F238E27FC236}">
              <a16:creationId xmlns:a16="http://schemas.microsoft.com/office/drawing/2014/main" id="{A5B849BD-50DB-4B3A-8BB6-8E2A7D41AB5C}"/>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210" name="n_3aveValue【市民会館】&#10;有形固定資産減価償却率">
          <a:extLst>
            <a:ext uri="{FF2B5EF4-FFF2-40B4-BE49-F238E27FC236}">
              <a16:creationId xmlns:a16="http://schemas.microsoft.com/office/drawing/2014/main" id="{F463241C-2193-491E-A0C1-FBB8D12880A2}"/>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211" name="n_4aveValue【市民会館】&#10;有形固定資産減価償却率">
          <a:extLst>
            <a:ext uri="{FF2B5EF4-FFF2-40B4-BE49-F238E27FC236}">
              <a16:creationId xmlns:a16="http://schemas.microsoft.com/office/drawing/2014/main" id="{C917DBC4-CD92-4F81-B51E-99B0F9229893}"/>
            </a:ext>
          </a:extLst>
        </xdr:cNvPr>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166388</xdr:rowOff>
    </xdr:from>
    <xdr:ext cx="405111" cy="259045"/>
    <xdr:sp macro="" textlink="">
      <xdr:nvSpPr>
        <xdr:cNvPr id="212" name="n_1mainValue【市民会館】&#10;有形固定資産減価償却率">
          <a:extLst>
            <a:ext uri="{FF2B5EF4-FFF2-40B4-BE49-F238E27FC236}">
              <a16:creationId xmlns:a16="http://schemas.microsoft.com/office/drawing/2014/main" id="{30FAE6E5-8907-4FE9-BC0C-494F44AE2349}"/>
            </a:ext>
          </a:extLst>
        </xdr:cNvPr>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3" name="正方形/長方形 212">
          <a:extLst>
            <a:ext uri="{FF2B5EF4-FFF2-40B4-BE49-F238E27FC236}">
              <a16:creationId xmlns:a16="http://schemas.microsoft.com/office/drawing/2014/main" id="{54D6F1A2-84AC-4E61-B31A-0D11EE2BA2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4" name="正方形/長方形 213">
          <a:extLst>
            <a:ext uri="{FF2B5EF4-FFF2-40B4-BE49-F238E27FC236}">
              <a16:creationId xmlns:a16="http://schemas.microsoft.com/office/drawing/2014/main" id="{D0B0BC06-0DD5-4EB7-9C95-45CE36BC43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5" name="正方形/長方形 214">
          <a:extLst>
            <a:ext uri="{FF2B5EF4-FFF2-40B4-BE49-F238E27FC236}">
              <a16:creationId xmlns:a16="http://schemas.microsoft.com/office/drawing/2014/main" id="{ED5E8533-A8A1-4E23-ADC1-1C2153EB69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6" name="正方形/長方形 215">
          <a:extLst>
            <a:ext uri="{FF2B5EF4-FFF2-40B4-BE49-F238E27FC236}">
              <a16:creationId xmlns:a16="http://schemas.microsoft.com/office/drawing/2014/main" id="{F29F5346-1AC6-497F-B082-31B63C0C55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7" name="正方形/長方形 216">
          <a:extLst>
            <a:ext uri="{FF2B5EF4-FFF2-40B4-BE49-F238E27FC236}">
              <a16:creationId xmlns:a16="http://schemas.microsoft.com/office/drawing/2014/main" id="{E4EAAA90-A823-4CBD-9D6F-63BF5785B3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8" name="正方形/長方形 217">
          <a:extLst>
            <a:ext uri="{FF2B5EF4-FFF2-40B4-BE49-F238E27FC236}">
              <a16:creationId xmlns:a16="http://schemas.microsoft.com/office/drawing/2014/main" id="{66855E29-74C0-4F38-9661-5D9DB428B1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9" name="正方形/長方形 218">
          <a:extLst>
            <a:ext uri="{FF2B5EF4-FFF2-40B4-BE49-F238E27FC236}">
              <a16:creationId xmlns:a16="http://schemas.microsoft.com/office/drawing/2014/main" id="{AE931851-2DED-4A40-B675-4CC78126FD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0" name="正方形/長方形 219">
          <a:extLst>
            <a:ext uri="{FF2B5EF4-FFF2-40B4-BE49-F238E27FC236}">
              <a16:creationId xmlns:a16="http://schemas.microsoft.com/office/drawing/2014/main" id="{499F4763-FAB8-4260-BD6C-D8FF041058F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1" name="テキスト ボックス 220">
          <a:extLst>
            <a:ext uri="{FF2B5EF4-FFF2-40B4-BE49-F238E27FC236}">
              <a16:creationId xmlns:a16="http://schemas.microsoft.com/office/drawing/2014/main" id="{6F5120DC-8D3E-468D-80E6-BB147E316B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2" name="直線コネクタ 221">
          <a:extLst>
            <a:ext uri="{FF2B5EF4-FFF2-40B4-BE49-F238E27FC236}">
              <a16:creationId xmlns:a16="http://schemas.microsoft.com/office/drawing/2014/main" id="{DF82D8B5-14B0-4B44-A477-759CF7378A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3" name="直線コネクタ 222">
          <a:extLst>
            <a:ext uri="{FF2B5EF4-FFF2-40B4-BE49-F238E27FC236}">
              <a16:creationId xmlns:a16="http://schemas.microsoft.com/office/drawing/2014/main" id="{1B026EEC-68FF-4FD1-85D9-269B14677D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4" name="テキスト ボックス 223">
          <a:extLst>
            <a:ext uri="{FF2B5EF4-FFF2-40B4-BE49-F238E27FC236}">
              <a16:creationId xmlns:a16="http://schemas.microsoft.com/office/drawing/2014/main" id="{A306E3F9-D1BC-4EA5-8783-7A94FE46E15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5" name="直線コネクタ 224">
          <a:extLst>
            <a:ext uri="{FF2B5EF4-FFF2-40B4-BE49-F238E27FC236}">
              <a16:creationId xmlns:a16="http://schemas.microsoft.com/office/drawing/2014/main" id="{F92CE6E9-5539-4910-B3C9-8329CE635C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6" name="テキスト ボックス 225">
          <a:extLst>
            <a:ext uri="{FF2B5EF4-FFF2-40B4-BE49-F238E27FC236}">
              <a16:creationId xmlns:a16="http://schemas.microsoft.com/office/drawing/2014/main" id="{CC3555EC-3739-418E-B50D-7EDAE04CC7F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7" name="直線コネクタ 226">
          <a:extLst>
            <a:ext uri="{FF2B5EF4-FFF2-40B4-BE49-F238E27FC236}">
              <a16:creationId xmlns:a16="http://schemas.microsoft.com/office/drawing/2014/main" id="{487CF4FE-5719-416F-BF0A-CC5874FF6E5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8" name="テキスト ボックス 227">
          <a:extLst>
            <a:ext uri="{FF2B5EF4-FFF2-40B4-BE49-F238E27FC236}">
              <a16:creationId xmlns:a16="http://schemas.microsoft.com/office/drawing/2014/main" id="{39F8F7E8-6064-4D2A-9E8A-FEE30E77EC8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9" name="直線コネクタ 228">
          <a:extLst>
            <a:ext uri="{FF2B5EF4-FFF2-40B4-BE49-F238E27FC236}">
              <a16:creationId xmlns:a16="http://schemas.microsoft.com/office/drawing/2014/main" id="{AB8FCBC7-83AB-4064-8670-920B8E90D67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0" name="テキスト ボックス 229">
          <a:extLst>
            <a:ext uri="{FF2B5EF4-FFF2-40B4-BE49-F238E27FC236}">
              <a16:creationId xmlns:a16="http://schemas.microsoft.com/office/drawing/2014/main" id="{7CBDF6FA-6F13-4865-AC34-E57561C7A9D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1" name="直線コネクタ 230">
          <a:extLst>
            <a:ext uri="{FF2B5EF4-FFF2-40B4-BE49-F238E27FC236}">
              <a16:creationId xmlns:a16="http://schemas.microsoft.com/office/drawing/2014/main" id="{DA613448-4C1A-45B9-AF99-E0B79C80DB1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2" name="テキスト ボックス 231">
          <a:extLst>
            <a:ext uri="{FF2B5EF4-FFF2-40B4-BE49-F238E27FC236}">
              <a16:creationId xmlns:a16="http://schemas.microsoft.com/office/drawing/2014/main" id="{47744A6E-CC88-46B9-9FED-4EE615C46E6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3" name="直線コネクタ 232">
          <a:extLst>
            <a:ext uri="{FF2B5EF4-FFF2-40B4-BE49-F238E27FC236}">
              <a16:creationId xmlns:a16="http://schemas.microsoft.com/office/drawing/2014/main" id="{64074A66-DC4C-4343-938B-8BF37215C09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4" name="テキスト ボックス 233">
          <a:extLst>
            <a:ext uri="{FF2B5EF4-FFF2-40B4-BE49-F238E27FC236}">
              <a16:creationId xmlns:a16="http://schemas.microsoft.com/office/drawing/2014/main" id="{D854C463-FF61-46F0-A521-9F574B86823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5" name="【市民会館】&#10;一人当たり面積グラフ枠">
          <a:extLst>
            <a:ext uri="{FF2B5EF4-FFF2-40B4-BE49-F238E27FC236}">
              <a16:creationId xmlns:a16="http://schemas.microsoft.com/office/drawing/2014/main" id="{F252AD7F-7CFD-43AB-BFC9-DF5631A0FAC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236" name="直線コネクタ 235">
          <a:extLst>
            <a:ext uri="{FF2B5EF4-FFF2-40B4-BE49-F238E27FC236}">
              <a16:creationId xmlns:a16="http://schemas.microsoft.com/office/drawing/2014/main" id="{71467A3E-86DD-4223-BF75-F64D687889E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237" name="【市民会館】&#10;一人当たり面積最小値テキスト">
          <a:extLst>
            <a:ext uri="{FF2B5EF4-FFF2-40B4-BE49-F238E27FC236}">
              <a16:creationId xmlns:a16="http://schemas.microsoft.com/office/drawing/2014/main" id="{BE958E43-C5E1-4F36-A029-46642153D0C7}"/>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238" name="直線コネクタ 237">
          <a:extLst>
            <a:ext uri="{FF2B5EF4-FFF2-40B4-BE49-F238E27FC236}">
              <a16:creationId xmlns:a16="http://schemas.microsoft.com/office/drawing/2014/main" id="{20EADF6F-288D-432E-B321-315C86A9E8A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239" name="【市民会館】&#10;一人当たり面積最大値テキスト">
          <a:extLst>
            <a:ext uri="{FF2B5EF4-FFF2-40B4-BE49-F238E27FC236}">
              <a16:creationId xmlns:a16="http://schemas.microsoft.com/office/drawing/2014/main" id="{70EE2C13-746F-4955-ADFC-6DE9719489FD}"/>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240" name="直線コネクタ 239">
          <a:extLst>
            <a:ext uri="{FF2B5EF4-FFF2-40B4-BE49-F238E27FC236}">
              <a16:creationId xmlns:a16="http://schemas.microsoft.com/office/drawing/2014/main" id="{6E3FCECD-239F-4B4F-B4A9-CD6CA37D3F63}"/>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241" name="【市民会館】&#10;一人当たり面積平均値テキスト">
          <a:extLst>
            <a:ext uri="{FF2B5EF4-FFF2-40B4-BE49-F238E27FC236}">
              <a16:creationId xmlns:a16="http://schemas.microsoft.com/office/drawing/2014/main" id="{8235797E-6EB3-457D-A2E4-8F044314578F}"/>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242" name="フローチャート: 判断 241">
          <a:extLst>
            <a:ext uri="{FF2B5EF4-FFF2-40B4-BE49-F238E27FC236}">
              <a16:creationId xmlns:a16="http://schemas.microsoft.com/office/drawing/2014/main" id="{F514D075-F78F-4A50-9F13-FB7972D16D49}"/>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132080</xdr:rowOff>
    </xdr:from>
    <xdr:to>
      <xdr:col>50</xdr:col>
      <xdr:colOff>165100</xdr:colOff>
      <xdr:row>107</xdr:row>
      <xdr:rowOff>62230</xdr:rowOff>
    </xdr:to>
    <xdr:sp macro="" textlink="">
      <xdr:nvSpPr>
        <xdr:cNvPr id="243" name="フローチャート: 判断 242">
          <a:extLst>
            <a:ext uri="{FF2B5EF4-FFF2-40B4-BE49-F238E27FC236}">
              <a16:creationId xmlns:a16="http://schemas.microsoft.com/office/drawing/2014/main" id="{D46B773C-FECD-481D-A7CA-C2ABC5610987}"/>
            </a:ext>
          </a:extLst>
        </xdr:cNvPr>
        <xdr:cNvSpPr/>
      </xdr:nvSpPr>
      <xdr:spPr>
        <a:xfrm>
          <a:off x="9588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244" name="フローチャート: 判断 243">
          <a:extLst>
            <a:ext uri="{FF2B5EF4-FFF2-40B4-BE49-F238E27FC236}">
              <a16:creationId xmlns:a16="http://schemas.microsoft.com/office/drawing/2014/main" id="{20B21A94-8479-4D21-A8A2-EAFED7E9D098}"/>
            </a:ext>
          </a:extLst>
        </xdr:cNvPr>
        <xdr:cNvSpPr/>
      </xdr:nvSpPr>
      <xdr:spPr>
        <a:xfrm>
          <a:off x="8699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636</xdr:rowOff>
    </xdr:from>
    <xdr:to>
      <xdr:col>41</xdr:col>
      <xdr:colOff>101600</xdr:colOff>
      <xdr:row>107</xdr:row>
      <xdr:rowOff>102236</xdr:rowOff>
    </xdr:to>
    <xdr:sp macro="" textlink="">
      <xdr:nvSpPr>
        <xdr:cNvPr id="245" name="フローチャート: 判断 244">
          <a:extLst>
            <a:ext uri="{FF2B5EF4-FFF2-40B4-BE49-F238E27FC236}">
              <a16:creationId xmlns:a16="http://schemas.microsoft.com/office/drawing/2014/main" id="{91B70E5B-C685-4996-8ED9-B9C686775782}"/>
            </a:ext>
          </a:extLst>
        </xdr:cNvPr>
        <xdr:cNvSpPr/>
      </xdr:nvSpPr>
      <xdr:spPr>
        <a:xfrm>
          <a:off x="7810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xdr:rowOff>
    </xdr:from>
    <xdr:to>
      <xdr:col>36</xdr:col>
      <xdr:colOff>165100</xdr:colOff>
      <xdr:row>107</xdr:row>
      <xdr:rowOff>106045</xdr:rowOff>
    </xdr:to>
    <xdr:sp macro="" textlink="">
      <xdr:nvSpPr>
        <xdr:cNvPr id="246" name="フローチャート: 判断 245">
          <a:extLst>
            <a:ext uri="{FF2B5EF4-FFF2-40B4-BE49-F238E27FC236}">
              <a16:creationId xmlns:a16="http://schemas.microsoft.com/office/drawing/2014/main" id="{687DB472-2270-4657-94E8-216440680E95}"/>
            </a:ext>
          </a:extLst>
        </xdr:cNvPr>
        <xdr:cNvSpPr/>
      </xdr:nvSpPr>
      <xdr:spPr>
        <a:xfrm>
          <a:off x="6921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D5A23F72-2FD4-486D-A06E-07EDB52672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7B913634-6B1B-48F4-9154-6343C23F491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360BC1A5-ED52-448D-BC92-78D65D280DF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6DAE2A8D-4945-4353-BD80-FA33F896DD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141F4BF2-A305-4245-AF0B-50C7BF6A71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23495</xdr:rowOff>
    </xdr:from>
    <xdr:to>
      <xdr:col>55</xdr:col>
      <xdr:colOff>50800</xdr:colOff>
      <xdr:row>105</xdr:row>
      <xdr:rowOff>125095</xdr:rowOff>
    </xdr:to>
    <xdr:sp macro="" textlink="">
      <xdr:nvSpPr>
        <xdr:cNvPr id="252" name="楕円 251">
          <a:extLst>
            <a:ext uri="{FF2B5EF4-FFF2-40B4-BE49-F238E27FC236}">
              <a16:creationId xmlns:a16="http://schemas.microsoft.com/office/drawing/2014/main" id="{9BB2B841-C666-4017-99CE-D13294FE702A}"/>
            </a:ext>
          </a:extLst>
        </xdr:cNvPr>
        <xdr:cNvSpPr/>
      </xdr:nvSpPr>
      <xdr:spPr>
        <a:xfrm>
          <a:off x="104267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46372</xdr:rowOff>
    </xdr:from>
    <xdr:ext cx="469744" cy="259045"/>
    <xdr:sp macro="" textlink="">
      <xdr:nvSpPr>
        <xdr:cNvPr id="253" name="【市民会館】&#10;一人当たり面積該当値テキスト">
          <a:extLst>
            <a:ext uri="{FF2B5EF4-FFF2-40B4-BE49-F238E27FC236}">
              <a16:creationId xmlns:a16="http://schemas.microsoft.com/office/drawing/2014/main" id="{90D7A381-59C7-41E2-8DBC-CE4DE031E145}"/>
            </a:ext>
          </a:extLst>
        </xdr:cNvPr>
        <xdr:cNvSpPr txBox="1"/>
      </xdr:nvSpPr>
      <xdr:spPr>
        <a:xfrm>
          <a:off x="10515600"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31114</xdr:rowOff>
    </xdr:from>
    <xdr:to>
      <xdr:col>50</xdr:col>
      <xdr:colOff>165100</xdr:colOff>
      <xdr:row>105</xdr:row>
      <xdr:rowOff>132714</xdr:rowOff>
    </xdr:to>
    <xdr:sp macro="" textlink="">
      <xdr:nvSpPr>
        <xdr:cNvPr id="254" name="楕円 253">
          <a:extLst>
            <a:ext uri="{FF2B5EF4-FFF2-40B4-BE49-F238E27FC236}">
              <a16:creationId xmlns:a16="http://schemas.microsoft.com/office/drawing/2014/main" id="{2A67C46F-E4FE-4122-A623-892D5DF39128}"/>
            </a:ext>
          </a:extLst>
        </xdr:cNvPr>
        <xdr:cNvSpPr/>
      </xdr:nvSpPr>
      <xdr:spPr>
        <a:xfrm>
          <a:off x="9588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74295</xdr:rowOff>
    </xdr:from>
    <xdr:to>
      <xdr:col>55</xdr:col>
      <xdr:colOff>0</xdr:colOff>
      <xdr:row>105</xdr:row>
      <xdr:rowOff>81914</xdr:rowOff>
    </xdr:to>
    <xdr:cxnSp macro="">
      <xdr:nvCxnSpPr>
        <xdr:cNvPr id="255" name="直線コネクタ 254">
          <a:extLst>
            <a:ext uri="{FF2B5EF4-FFF2-40B4-BE49-F238E27FC236}">
              <a16:creationId xmlns:a16="http://schemas.microsoft.com/office/drawing/2014/main" id="{80269D20-8C2D-4D07-911B-B339E827E14D}"/>
            </a:ext>
          </a:extLst>
        </xdr:cNvPr>
        <xdr:cNvCxnSpPr/>
      </xdr:nvCxnSpPr>
      <xdr:spPr>
        <a:xfrm flipV="1">
          <a:off x="9639300" y="180765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53357</xdr:rowOff>
    </xdr:from>
    <xdr:ext cx="469744" cy="259045"/>
    <xdr:sp macro="" textlink="">
      <xdr:nvSpPr>
        <xdr:cNvPr id="256" name="n_1aveValue【市民会館】&#10;一人当たり面積">
          <a:extLst>
            <a:ext uri="{FF2B5EF4-FFF2-40B4-BE49-F238E27FC236}">
              <a16:creationId xmlns:a16="http://schemas.microsoft.com/office/drawing/2014/main" id="{EEE1AC67-35FC-4007-B9AA-39F101636D60}"/>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80663</xdr:rowOff>
    </xdr:from>
    <xdr:ext cx="469744" cy="259045"/>
    <xdr:sp macro="" textlink="">
      <xdr:nvSpPr>
        <xdr:cNvPr id="257" name="n_2aveValue【市民会館】&#10;一人当たり面積">
          <a:extLst>
            <a:ext uri="{FF2B5EF4-FFF2-40B4-BE49-F238E27FC236}">
              <a16:creationId xmlns:a16="http://schemas.microsoft.com/office/drawing/2014/main" id="{84851B55-2CFF-4352-9B26-53A84633E393}"/>
            </a:ext>
          </a:extLst>
        </xdr:cNvPr>
        <xdr:cNvSpPr txBox="1"/>
      </xdr:nvSpPr>
      <xdr:spPr>
        <a:xfrm>
          <a:off x="8515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118763</xdr:rowOff>
    </xdr:from>
    <xdr:ext cx="469744" cy="259045"/>
    <xdr:sp macro="" textlink="">
      <xdr:nvSpPr>
        <xdr:cNvPr id="258" name="n_3aveValue【市民会館】&#10;一人当たり面積">
          <a:extLst>
            <a:ext uri="{FF2B5EF4-FFF2-40B4-BE49-F238E27FC236}">
              <a16:creationId xmlns:a16="http://schemas.microsoft.com/office/drawing/2014/main" id="{3486083A-495B-40F3-AA62-7E9E482E51EB}"/>
            </a:ext>
          </a:extLst>
        </xdr:cNvPr>
        <xdr:cNvSpPr txBox="1"/>
      </xdr:nvSpPr>
      <xdr:spPr>
        <a:xfrm>
          <a:off x="7626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122572</xdr:rowOff>
    </xdr:from>
    <xdr:ext cx="469744" cy="259045"/>
    <xdr:sp macro="" textlink="">
      <xdr:nvSpPr>
        <xdr:cNvPr id="259" name="n_4aveValue【市民会館】&#10;一人当たり面積">
          <a:extLst>
            <a:ext uri="{FF2B5EF4-FFF2-40B4-BE49-F238E27FC236}">
              <a16:creationId xmlns:a16="http://schemas.microsoft.com/office/drawing/2014/main" id="{0344A7FD-0E0E-4BA0-ACE9-44ECFB1AAB2E}"/>
            </a:ext>
          </a:extLst>
        </xdr:cNvPr>
        <xdr:cNvSpPr txBox="1"/>
      </xdr:nvSpPr>
      <xdr:spPr>
        <a:xfrm>
          <a:off x="67374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149241</xdr:rowOff>
    </xdr:from>
    <xdr:ext cx="469744" cy="259045"/>
    <xdr:sp macro="" textlink="">
      <xdr:nvSpPr>
        <xdr:cNvPr id="260" name="n_1mainValue【市民会館】&#10;一人当たり面積">
          <a:extLst>
            <a:ext uri="{FF2B5EF4-FFF2-40B4-BE49-F238E27FC236}">
              <a16:creationId xmlns:a16="http://schemas.microsoft.com/office/drawing/2014/main" id="{7E2A3323-35D4-4EA2-9FDF-422889DE0D03}"/>
            </a:ext>
          </a:extLst>
        </xdr:cNvPr>
        <xdr:cNvSpPr txBox="1"/>
      </xdr:nvSpPr>
      <xdr:spPr>
        <a:xfrm>
          <a:off x="93917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a:extLst>
            <a:ext uri="{FF2B5EF4-FFF2-40B4-BE49-F238E27FC236}">
              <a16:creationId xmlns:a16="http://schemas.microsoft.com/office/drawing/2014/main" id="{1685D18E-222C-4ADD-83AC-AC9EC3AA12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a:extLst>
            <a:ext uri="{FF2B5EF4-FFF2-40B4-BE49-F238E27FC236}">
              <a16:creationId xmlns:a16="http://schemas.microsoft.com/office/drawing/2014/main" id="{A843CDA6-B293-4225-A9D6-7C71A82294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a:extLst>
            <a:ext uri="{FF2B5EF4-FFF2-40B4-BE49-F238E27FC236}">
              <a16:creationId xmlns:a16="http://schemas.microsoft.com/office/drawing/2014/main" id="{68A1AF8C-390A-440C-BEF0-5B15B9D765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a:extLst>
            <a:ext uri="{FF2B5EF4-FFF2-40B4-BE49-F238E27FC236}">
              <a16:creationId xmlns:a16="http://schemas.microsoft.com/office/drawing/2014/main" id="{12A0DE2F-A82A-404C-825B-91D1555C42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a:extLst>
            <a:ext uri="{FF2B5EF4-FFF2-40B4-BE49-F238E27FC236}">
              <a16:creationId xmlns:a16="http://schemas.microsoft.com/office/drawing/2014/main" id="{6A6452D6-6AD1-4FEA-A48A-B45DF6F165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a:extLst>
            <a:ext uri="{FF2B5EF4-FFF2-40B4-BE49-F238E27FC236}">
              <a16:creationId xmlns:a16="http://schemas.microsoft.com/office/drawing/2014/main" id="{BCB968B0-2912-42B9-AA60-0E085A27D6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a:extLst>
            <a:ext uri="{FF2B5EF4-FFF2-40B4-BE49-F238E27FC236}">
              <a16:creationId xmlns:a16="http://schemas.microsoft.com/office/drawing/2014/main" id="{07FD937B-3A59-4985-B5E7-2FB704C3F7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a:extLst>
            <a:ext uri="{FF2B5EF4-FFF2-40B4-BE49-F238E27FC236}">
              <a16:creationId xmlns:a16="http://schemas.microsoft.com/office/drawing/2014/main" id="{BB2D73D1-2A9D-4B45-A714-889D84EA7FE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a:extLst>
            <a:ext uri="{FF2B5EF4-FFF2-40B4-BE49-F238E27FC236}">
              <a16:creationId xmlns:a16="http://schemas.microsoft.com/office/drawing/2014/main" id="{D25E987D-CE13-4D2A-A17F-E6B9BA1AA5A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a:extLst>
            <a:ext uri="{FF2B5EF4-FFF2-40B4-BE49-F238E27FC236}">
              <a16:creationId xmlns:a16="http://schemas.microsoft.com/office/drawing/2014/main" id="{F0A3609C-4BBF-4F3F-BCA7-D76FC3565C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1" name="テキスト ボックス 270">
          <a:extLst>
            <a:ext uri="{FF2B5EF4-FFF2-40B4-BE49-F238E27FC236}">
              <a16:creationId xmlns:a16="http://schemas.microsoft.com/office/drawing/2014/main" id="{7D8B98BA-91B4-484D-A906-E55CACE08A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a:extLst>
            <a:ext uri="{FF2B5EF4-FFF2-40B4-BE49-F238E27FC236}">
              <a16:creationId xmlns:a16="http://schemas.microsoft.com/office/drawing/2014/main" id="{4FDE32B7-3AE3-45D0-9853-747828422E2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3" name="テキスト ボックス 272">
          <a:extLst>
            <a:ext uri="{FF2B5EF4-FFF2-40B4-BE49-F238E27FC236}">
              <a16:creationId xmlns:a16="http://schemas.microsoft.com/office/drawing/2014/main" id="{DD8CFD0E-E087-42DF-80ED-707FA4F60E6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a:extLst>
            <a:ext uri="{FF2B5EF4-FFF2-40B4-BE49-F238E27FC236}">
              <a16:creationId xmlns:a16="http://schemas.microsoft.com/office/drawing/2014/main" id="{FD9534CA-770D-4195-8038-BD37A34E44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a:extLst>
            <a:ext uri="{FF2B5EF4-FFF2-40B4-BE49-F238E27FC236}">
              <a16:creationId xmlns:a16="http://schemas.microsoft.com/office/drawing/2014/main" id="{0CA22D08-A5BE-4A11-84A5-E4113367A05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a:extLst>
            <a:ext uri="{FF2B5EF4-FFF2-40B4-BE49-F238E27FC236}">
              <a16:creationId xmlns:a16="http://schemas.microsoft.com/office/drawing/2014/main" id="{07CA35F1-4E22-49E4-B740-B3042DF1BAA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a:extLst>
            <a:ext uri="{FF2B5EF4-FFF2-40B4-BE49-F238E27FC236}">
              <a16:creationId xmlns:a16="http://schemas.microsoft.com/office/drawing/2014/main" id="{18172534-B2F0-4B11-8168-1607ABE0A6D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a:extLst>
            <a:ext uri="{FF2B5EF4-FFF2-40B4-BE49-F238E27FC236}">
              <a16:creationId xmlns:a16="http://schemas.microsoft.com/office/drawing/2014/main" id="{87333602-BB03-42F8-948D-6382570000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a:extLst>
            <a:ext uri="{FF2B5EF4-FFF2-40B4-BE49-F238E27FC236}">
              <a16:creationId xmlns:a16="http://schemas.microsoft.com/office/drawing/2014/main" id="{08952AE6-8309-4C7D-88E1-3009727552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a:extLst>
            <a:ext uri="{FF2B5EF4-FFF2-40B4-BE49-F238E27FC236}">
              <a16:creationId xmlns:a16="http://schemas.microsoft.com/office/drawing/2014/main" id="{818DA89F-0014-4698-8841-705229AB247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a:extLst>
            <a:ext uri="{FF2B5EF4-FFF2-40B4-BE49-F238E27FC236}">
              <a16:creationId xmlns:a16="http://schemas.microsoft.com/office/drawing/2014/main" id="{AC6D69B8-1463-4B0B-9093-65212EDC8CA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a:extLst>
            <a:ext uri="{FF2B5EF4-FFF2-40B4-BE49-F238E27FC236}">
              <a16:creationId xmlns:a16="http://schemas.microsoft.com/office/drawing/2014/main" id="{35BAC0BD-FB7C-4030-ABB4-F2E657474A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3" name="テキスト ボックス 282">
          <a:extLst>
            <a:ext uri="{FF2B5EF4-FFF2-40B4-BE49-F238E27FC236}">
              <a16:creationId xmlns:a16="http://schemas.microsoft.com/office/drawing/2014/main" id="{87BBAB56-4E3A-489F-A32D-833DF646B96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a:extLst>
            <a:ext uri="{FF2B5EF4-FFF2-40B4-BE49-F238E27FC236}">
              <a16:creationId xmlns:a16="http://schemas.microsoft.com/office/drawing/2014/main" id="{D19C8A08-91FE-481D-B321-3ED90127BB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a:extLst>
            <a:ext uri="{FF2B5EF4-FFF2-40B4-BE49-F238E27FC236}">
              <a16:creationId xmlns:a16="http://schemas.microsoft.com/office/drawing/2014/main" id="{7B4BB7DC-5D37-4CC5-91E5-02AFF0B651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286" name="直線コネクタ 285">
          <a:extLst>
            <a:ext uri="{FF2B5EF4-FFF2-40B4-BE49-F238E27FC236}">
              <a16:creationId xmlns:a16="http://schemas.microsoft.com/office/drawing/2014/main" id="{20B1BCF9-E030-4162-B52D-69C8436A09F5}"/>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287" name="【一般廃棄物処理施設】&#10;有形固定資産減価償却率最小値テキスト">
          <a:extLst>
            <a:ext uri="{FF2B5EF4-FFF2-40B4-BE49-F238E27FC236}">
              <a16:creationId xmlns:a16="http://schemas.microsoft.com/office/drawing/2014/main" id="{C943D18C-3945-492A-AA54-3250DC5C26DB}"/>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288" name="直線コネクタ 287">
          <a:extLst>
            <a:ext uri="{FF2B5EF4-FFF2-40B4-BE49-F238E27FC236}">
              <a16:creationId xmlns:a16="http://schemas.microsoft.com/office/drawing/2014/main" id="{02CA886F-3CF3-4409-B4D0-6D381C0581D9}"/>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289" name="【一般廃棄物処理施設】&#10;有形固定資産減価償却率最大値テキスト">
          <a:extLst>
            <a:ext uri="{FF2B5EF4-FFF2-40B4-BE49-F238E27FC236}">
              <a16:creationId xmlns:a16="http://schemas.microsoft.com/office/drawing/2014/main" id="{B42D720A-7CD5-4AC2-B454-D4F8D0E289AC}"/>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290" name="直線コネクタ 289">
          <a:extLst>
            <a:ext uri="{FF2B5EF4-FFF2-40B4-BE49-F238E27FC236}">
              <a16:creationId xmlns:a16="http://schemas.microsoft.com/office/drawing/2014/main" id="{639FF57A-B2CA-4450-BBD5-7BBA121345CA}"/>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291" name="【一般廃棄物処理施設】&#10;有形固定資産減価償却率平均値テキスト">
          <a:extLst>
            <a:ext uri="{FF2B5EF4-FFF2-40B4-BE49-F238E27FC236}">
              <a16:creationId xmlns:a16="http://schemas.microsoft.com/office/drawing/2014/main" id="{661402CF-20FA-4B51-882C-17E7B02FFB48}"/>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292" name="フローチャート: 判断 291">
          <a:extLst>
            <a:ext uri="{FF2B5EF4-FFF2-40B4-BE49-F238E27FC236}">
              <a16:creationId xmlns:a16="http://schemas.microsoft.com/office/drawing/2014/main" id="{FA389FB3-DFEA-43B8-8676-9301DC247F6D}"/>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293" name="フローチャート: 判断 292">
          <a:extLst>
            <a:ext uri="{FF2B5EF4-FFF2-40B4-BE49-F238E27FC236}">
              <a16:creationId xmlns:a16="http://schemas.microsoft.com/office/drawing/2014/main" id="{DF7EABE5-3A68-423A-AD30-0C5B653B1521}"/>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136434</xdr:rowOff>
    </xdr:from>
    <xdr:to>
      <xdr:col>76</xdr:col>
      <xdr:colOff>165100</xdr:colOff>
      <xdr:row>39</xdr:row>
      <xdr:rowOff>66584</xdr:rowOff>
    </xdr:to>
    <xdr:sp macro="" textlink="">
      <xdr:nvSpPr>
        <xdr:cNvPr id="294" name="フローチャート: 判断 293">
          <a:extLst>
            <a:ext uri="{FF2B5EF4-FFF2-40B4-BE49-F238E27FC236}">
              <a16:creationId xmlns:a16="http://schemas.microsoft.com/office/drawing/2014/main" id="{8F7CA1F5-CA4D-4D03-A95E-CEDD29BA3D0A}"/>
            </a:ext>
          </a:extLst>
        </xdr:cNvPr>
        <xdr:cNvSpPr/>
      </xdr:nvSpPr>
      <xdr:spPr>
        <a:xfrm>
          <a:off x="14541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295" name="フローチャート: 判断 294">
          <a:extLst>
            <a:ext uri="{FF2B5EF4-FFF2-40B4-BE49-F238E27FC236}">
              <a16:creationId xmlns:a16="http://schemas.microsoft.com/office/drawing/2014/main" id="{8395478D-4D80-4C2F-AE8B-64D5F65472C4}"/>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296" name="フローチャート: 判断 295">
          <a:extLst>
            <a:ext uri="{FF2B5EF4-FFF2-40B4-BE49-F238E27FC236}">
              <a16:creationId xmlns:a16="http://schemas.microsoft.com/office/drawing/2014/main" id="{F5FE7130-3DAC-4653-A3FC-0952D60F742F}"/>
            </a:ext>
          </a:extLst>
        </xdr:cNvPr>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74805A1C-156E-479B-85F1-5F8ABC8F288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5BDFB975-C564-4F6C-A58D-C5D2C53094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63677F89-8317-4BB6-9AC7-FF0EE5B33C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29CFD26E-CC65-4E2F-84CD-BD69DFF137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52E1F799-C04B-4F6F-A66A-0A6D21B27C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02" name="楕円 301">
          <a:extLst>
            <a:ext uri="{FF2B5EF4-FFF2-40B4-BE49-F238E27FC236}">
              <a16:creationId xmlns:a16="http://schemas.microsoft.com/office/drawing/2014/main" id="{39D09F61-6126-4078-A298-0B3DCFB31315}"/>
            </a:ext>
          </a:extLst>
        </xdr:cNvPr>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303" name="【一般廃棄物処理施設】&#10;有形固定資産減価償却率該当値テキスト">
          <a:extLst>
            <a:ext uri="{FF2B5EF4-FFF2-40B4-BE49-F238E27FC236}">
              <a16:creationId xmlns:a16="http://schemas.microsoft.com/office/drawing/2014/main" id="{EAEE7865-1A30-4DC8-8ADA-FC88E1DBB941}"/>
            </a:ext>
          </a:extLst>
        </xdr:cNvPr>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304" name="楕円 303">
          <a:extLst>
            <a:ext uri="{FF2B5EF4-FFF2-40B4-BE49-F238E27FC236}">
              <a16:creationId xmlns:a16="http://schemas.microsoft.com/office/drawing/2014/main" id="{14775024-CD67-476E-AC18-887AB4B27F24}"/>
            </a:ext>
          </a:extLst>
        </xdr:cNvPr>
        <xdr:cNvSpPr/>
      </xdr:nvSpPr>
      <xdr:spPr>
        <a:xfrm>
          <a:off x="15430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130084</xdr:rowOff>
    </xdr:from>
    <xdr:to>
      <xdr:col>85</xdr:col>
      <xdr:colOff>127000</xdr:colOff>
      <xdr:row>37</xdr:row>
      <xdr:rowOff>169273</xdr:rowOff>
    </xdr:to>
    <xdr:cxnSp macro="">
      <xdr:nvCxnSpPr>
        <xdr:cNvPr id="305" name="直線コネクタ 304">
          <a:extLst>
            <a:ext uri="{FF2B5EF4-FFF2-40B4-BE49-F238E27FC236}">
              <a16:creationId xmlns:a16="http://schemas.microsoft.com/office/drawing/2014/main" id="{AAE66149-B82D-4354-BA70-C0973C0AC05B}"/>
            </a:ext>
          </a:extLst>
        </xdr:cNvPr>
        <xdr:cNvCxnSpPr/>
      </xdr:nvCxnSpPr>
      <xdr:spPr>
        <a:xfrm>
          <a:off x="15481300" y="64737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306" name="n_1aveValue【一般廃棄物処理施設】&#10;有形固定資産減価償却率">
          <a:extLst>
            <a:ext uri="{FF2B5EF4-FFF2-40B4-BE49-F238E27FC236}">
              <a16:creationId xmlns:a16="http://schemas.microsoft.com/office/drawing/2014/main" id="{38CB6451-BC4E-4945-9286-60150FA2A1E4}"/>
            </a:ext>
          </a:extLst>
        </xdr:cNvPr>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83111</xdr:rowOff>
    </xdr:from>
    <xdr:ext cx="405111" cy="259045"/>
    <xdr:sp macro="" textlink="">
      <xdr:nvSpPr>
        <xdr:cNvPr id="307" name="n_2aveValue【一般廃棄物処理施設】&#10;有形固定資産減価償却率">
          <a:extLst>
            <a:ext uri="{FF2B5EF4-FFF2-40B4-BE49-F238E27FC236}">
              <a16:creationId xmlns:a16="http://schemas.microsoft.com/office/drawing/2014/main" id="{EA0038A0-89A9-4E6F-BE91-9D9E92322904}"/>
            </a:ext>
          </a:extLst>
        </xdr:cNvPr>
        <xdr:cNvSpPr txBox="1"/>
      </xdr:nvSpPr>
      <xdr:spPr>
        <a:xfrm>
          <a:off x="14389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308" name="n_3aveValue【一般廃棄物処理施設】&#10;有形固定資産減価償却率">
          <a:extLst>
            <a:ext uri="{FF2B5EF4-FFF2-40B4-BE49-F238E27FC236}">
              <a16:creationId xmlns:a16="http://schemas.microsoft.com/office/drawing/2014/main" id="{F14915CF-69B0-4FBE-B555-FE0973F60258}"/>
            </a:ext>
          </a:extLst>
        </xdr:cNvPr>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309" name="n_4aveValue【一般廃棄物処理施設】&#10;有形固定資産減価償却率">
          <a:extLst>
            <a:ext uri="{FF2B5EF4-FFF2-40B4-BE49-F238E27FC236}">
              <a16:creationId xmlns:a16="http://schemas.microsoft.com/office/drawing/2014/main" id="{69185B8A-4F28-440E-85B5-F5CD96057EA0}"/>
            </a:ext>
          </a:extLst>
        </xdr:cNvPr>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25961</xdr:rowOff>
    </xdr:from>
    <xdr:ext cx="405111" cy="259045"/>
    <xdr:sp macro="" textlink="">
      <xdr:nvSpPr>
        <xdr:cNvPr id="310" name="n_1mainValue【一般廃棄物処理施設】&#10;有形固定資産減価償却率">
          <a:extLst>
            <a:ext uri="{FF2B5EF4-FFF2-40B4-BE49-F238E27FC236}">
              <a16:creationId xmlns:a16="http://schemas.microsoft.com/office/drawing/2014/main" id="{204F08D7-C3B9-4D6F-BDD2-4F972670B730}"/>
            </a:ext>
          </a:extLst>
        </xdr:cNvPr>
        <xdr:cNvSpPr txBox="1"/>
      </xdr:nvSpPr>
      <xdr:spPr>
        <a:xfrm>
          <a:off x="15266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1" name="正方形/長方形 310">
          <a:extLst>
            <a:ext uri="{FF2B5EF4-FFF2-40B4-BE49-F238E27FC236}">
              <a16:creationId xmlns:a16="http://schemas.microsoft.com/office/drawing/2014/main" id="{F4851DF0-2148-4002-92E0-F21A0C0697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2" name="正方形/長方形 311">
          <a:extLst>
            <a:ext uri="{FF2B5EF4-FFF2-40B4-BE49-F238E27FC236}">
              <a16:creationId xmlns:a16="http://schemas.microsoft.com/office/drawing/2014/main" id="{FA0D115E-0A34-4082-8497-524D780046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3" name="正方形/長方形 312">
          <a:extLst>
            <a:ext uri="{FF2B5EF4-FFF2-40B4-BE49-F238E27FC236}">
              <a16:creationId xmlns:a16="http://schemas.microsoft.com/office/drawing/2014/main" id="{9F33B694-7E1F-4919-B1E8-A276573890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4" name="正方形/長方形 313">
          <a:extLst>
            <a:ext uri="{FF2B5EF4-FFF2-40B4-BE49-F238E27FC236}">
              <a16:creationId xmlns:a16="http://schemas.microsoft.com/office/drawing/2014/main" id="{8F202DC8-35BB-44AA-BD61-D0D4A99480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5" name="正方形/長方形 314">
          <a:extLst>
            <a:ext uri="{FF2B5EF4-FFF2-40B4-BE49-F238E27FC236}">
              <a16:creationId xmlns:a16="http://schemas.microsoft.com/office/drawing/2014/main" id="{B298AB54-4928-46E5-81C5-2D3C54D3F4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6" name="正方形/長方形 315">
          <a:extLst>
            <a:ext uri="{FF2B5EF4-FFF2-40B4-BE49-F238E27FC236}">
              <a16:creationId xmlns:a16="http://schemas.microsoft.com/office/drawing/2014/main" id="{89F6E5C6-DBF1-4A8B-B9BD-F1641DBA01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7" name="正方形/長方形 316">
          <a:extLst>
            <a:ext uri="{FF2B5EF4-FFF2-40B4-BE49-F238E27FC236}">
              <a16:creationId xmlns:a16="http://schemas.microsoft.com/office/drawing/2014/main" id="{50714178-BE2E-4280-B5B5-E895C07253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8" name="正方形/長方形 317">
          <a:extLst>
            <a:ext uri="{FF2B5EF4-FFF2-40B4-BE49-F238E27FC236}">
              <a16:creationId xmlns:a16="http://schemas.microsoft.com/office/drawing/2014/main" id="{9C771493-C0FB-4734-BC26-382E764E00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9" name="テキスト ボックス 318">
          <a:extLst>
            <a:ext uri="{FF2B5EF4-FFF2-40B4-BE49-F238E27FC236}">
              <a16:creationId xmlns:a16="http://schemas.microsoft.com/office/drawing/2014/main" id="{0E752B98-5F62-46B9-8952-79AC9A8373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0" name="直線コネクタ 319">
          <a:extLst>
            <a:ext uri="{FF2B5EF4-FFF2-40B4-BE49-F238E27FC236}">
              <a16:creationId xmlns:a16="http://schemas.microsoft.com/office/drawing/2014/main" id="{2C0AB4C3-5166-45BE-B666-6F859864D7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1" name="直線コネクタ 320">
          <a:extLst>
            <a:ext uri="{FF2B5EF4-FFF2-40B4-BE49-F238E27FC236}">
              <a16:creationId xmlns:a16="http://schemas.microsoft.com/office/drawing/2014/main" id="{09A021B5-E751-4C9D-BED9-E41BDCAD663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2" name="テキスト ボックス 321">
          <a:extLst>
            <a:ext uri="{FF2B5EF4-FFF2-40B4-BE49-F238E27FC236}">
              <a16:creationId xmlns:a16="http://schemas.microsoft.com/office/drawing/2014/main" id="{B98C4749-DC8B-47F6-BD3C-B0B5B982E77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3" name="直線コネクタ 322">
          <a:extLst>
            <a:ext uri="{FF2B5EF4-FFF2-40B4-BE49-F238E27FC236}">
              <a16:creationId xmlns:a16="http://schemas.microsoft.com/office/drawing/2014/main" id="{3981289B-DFEE-4BDC-9961-5AEE6D09B5C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4" name="テキスト ボックス 323">
          <a:extLst>
            <a:ext uri="{FF2B5EF4-FFF2-40B4-BE49-F238E27FC236}">
              <a16:creationId xmlns:a16="http://schemas.microsoft.com/office/drawing/2014/main" id="{DBB437FD-1376-41B8-99D7-5E953EBDF6E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5" name="直線コネクタ 324">
          <a:extLst>
            <a:ext uri="{FF2B5EF4-FFF2-40B4-BE49-F238E27FC236}">
              <a16:creationId xmlns:a16="http://schemas.microsoft.com/office/drawing/2014/main" id="{457C6B58-E2D3-4B27-9038-7069E3C3893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26" name="テキスト ボックス 325">
          <a:extLst>
            <a:ext uri="{FF2B5EF4-FFF2-40B4-BE49-F238E27FC236}">
              <a16:creationId xmlns:a16="http://schemas.microsoft.com/office/drawing/2014/main" id="{5F63EA10-7ADA-42FB-8CF8-6ADA0419030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7" name="直線コネクタ 326">
          <a:extLst>
            <a:ext uri="{FF2B5EF4-FFF2-40B4-BE49-F238E27FC236}">
              <a16:creationId xmlns:a16="http://schemas.microsoft.com/office/drawing/2014/main" id="{A0FD230C-7DB9-4F49-B69D-1097E62339B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8" name="テキスト ボックス 327">
          <a:extLst>
            <a:ext uri="{FF2B5EF4-FFF2-40B4-BE49-F238E27FC236}">
              <a16:creationId xmlns:a16="http://schemas.microsoft.com/office/drawing/2014/main" id="{BFA8CE2C-6061-4BDC-85F4-6384608A269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9" name="直線コネクタ 328">
          <a:extLst>
            <a:ext uri="{FF2B5EF4-FFF2-40B4-BE49-F238E27FC236}">
              <a16:creationId xmlns:a16="http://schemas.microsoft.com/office/drawing/2014/main" id="{8BDA91C5-2E50-4BBA-B3FE-EA09CB8A2E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0" name="テキスト ボックス 329">
          <a:extLst>
            <a:ext uri="{FF2B5EF4-FFF2-40B4-BE49-F238E27FC236}">
              <a16:creationId xmlns:a16="http://schemas.microsoft.com/office/drawing/2014/main" id="{B64AD801-DA73-4B52-B852-E253AAE005A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1" name="【一般廃棄物処理施設】&#10;一人当たり有形固定資産（償却資産）額グラフ枠">
          <a:extLst>
            <a:ext uri="{FF2B5EF4-FFF2-40B4-BE49-F238E27FC236}">
              <a16:creationId xmlns:a16="http://schemas.microsoft.com/office/drawing/2014/main" id="{86883FB1-FBEA-4483-83CE-93D388CA27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332" name="直線コネクタ 331">
          <a:extLst>
            <a:ext uri="{FF2B5EF4-FFF2-40B4-BE49-F238E27FC236}">
              <a16:creationId xmlns:a16="http://schemas.microsoft.com/office/drawing/2014/main" id="{C89E05FE-373C-4C44-B950-DBACE6F01153}"/>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333" name="【一般廃棄物処理施設】&#10;一人当たり有形固定資産（償却資産）額最小値テキスト">
          <a:extLst>
            <a:ext uri="{FF2B5EF4-FFF2-40B4-BE49-F238E27FC236}">
              <a16:creationId xmlns:a16="http://schemas.microsoft.com/office/drawing/2014/main" id="{F255A86A-0A27-423E-AFE0-16C160FD3C2F}"/>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334" name="直線コネクタ 333">
          <a:extLst>
            <a:ext uri="{FF2B5EF4-FFF2-40B4-BE49-F238E27FC236}">
              <a16:creationId xmlns:a16="http://schemas.microsoft.com/office/drawing/2014/main" id="{C6FFA127-7261-49C4-9575-3B07348DCB5C}"/>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335" name="【一般廃棄物処理施設】&#10;一人当たり有形固定資産（償却資産）額最大値テキスト">
          <a:extLst>
            <a:ext uri="{FF2B5EF4-FFF2-40B4-BE49-F238E27FC236}">
              <a16:creationId xmlns:a16="http://schemas.microsoft.com/office/drawing/2014/main" id="{F20D55B0-46BB-4C46-A26B-DED2132B5B5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336" name="直線コネクタ 335">
          <a:extLst>
            <a:ext uri="{FF2B5EF4-FFF2-40B4-BE49-F238E27FC236}">
              <a16:creationId xmlns:a16="http://schemas.microsoft.com/office/drawing/2014/main" id="{962FBA18-2A97-486F-A348-46F5371C11F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337" name="【一般廃棄物処理施設】&#10;一人当たり有形固定資産（償却資産）額平均値テキスト">
          <a:extLst>
            <a:ext uri="{FF2B5EF4-FFF2-40B4-BE49-F238E27FC236}">
              <a16:creationId xmlns:a16="http://schemas.microsoft.com/office/drawing/2014/main" id="{3B8FA668-8703-4E9F-9E58-EFB5C410F7FE}"/>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338" name="フローチャート: 判断 337">
          <a:extLst>
            <a:ext uri="{FF2B5EF4-FFF2-40B4-BE49-F238E27FC236}">
              <a16:creationId xmlns:a16="http://schemas.microsoft.com/office/drawing/2014/main" id="{621EEC62-C0D5-46A6-B4E8-9937969A3E09}"/>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339" name="フローチャート: 判断 338">
          <a:extLst>
            <a:ext uri="{FF2B5EF4-FFF2-40B4-BE49-F238E27FC236}">
              <a16:creationId xmlns:a16="http://schemas.microsoft.com/office/drawing/2014/main" id="{EB2E7335-D428-4430-B351-A37062D6F705}"/>
            </a:ext>
          </a:extLst>
        </xdr:cNvPr>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340" name="フローチャート: 判断 339">
          <a:extLst>
            <a:ext uri="{FF2B5EF4-FFF2-40B4-BE49-F238E27FC236}">
              <a16:creationId xmlns:a16="http://schemas.microsoft.com/office/drawing/2014/main" id="{09F9670F-BC4F-49B9-874D-0BD54E212FB5}"/>
            </a:ext>
          </a:extLst>
        </xdr:cNvPr>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341" name="フローチャート: 判断 340">
          <a:extLst>
            <a:ext uri="{FF2B5EF4-FFF2-40B4-BE49-F238E27FC236}">
              <a16:creationId xmlns:a16="http://schemas.microsoft.com/office/drawing/2014/main" id="{D3B1F096-EC14-40B6-8B87-AADE93AEEC80}"/>
            </a:ext>
          </a:extLst>
        </xdr:cNvPr>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342" name="フローチャート: 判断 341">
          <a:extLst>
            <a:ext uri="{FF2B5EF4-FFF2-40B4-BE49-F238E27FC236}">
              <a16:creationId xmlns:a16="http://schemas.microsoft.com/office/drawing/2014/main" id="{544B15D6-74C8-4F68-A0B6-C0ED75D924B5}"/>
            </a:ext>
          </a:extLst>
        </xdr:cNvPr>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BE8920FD-3926-4FC4-B40F-DA0B21251A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9501DAFF-C353-4F82-B410-89ABA8FA7A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002D384D-F3A9-4A3F-89B8-8815505975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F16ADF2-C941-4F40-AA6E-CDDAD5F1C0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E1E66FD3-27C1-40DE-90E8-CA7A32CCD7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100957</xdr:rowOff>
    </xdr:from>
    <xdr:to>
      <xdr:col>116</xdr:col>
      <xdr:colOff>114300</xdr:colOff>
      <xdr:row>41</xdr:row>
      <xdr:rowOff>31107</xdr:rowOff>
    </xdr:to>
    <xdr:sp macro="" textlink="">
      <xdr:nvSpPr>
        <xdr:cNvPr id="348" name="楕円 347">
          <a:extLst>
            <a:ext uri="{FF2B5EF4-FFF2-40B4-BE49-F238E27FC236}">
              <a16:creationId xmlns:a16="http://schemas.microsoft.com/office/drawing/2014/main" id="{0E04EBFE-1F18-4190-A303-E2389CD80986}"/>
            </a:ext>
          </a:extLst>
        </xdr:cNvPr>
        <xdr:cNvSpPr/>
      </xdr:nvSpPr>
      <xdr:spPr>
        <a:xfrm>
          <a:off x="22110700" y="69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79384</xdr:rowOff>
    </xdr:from>
    <xdr:ext cx="534377" cy="259045"/>
    <xdr:sp macro="" textlink="">
      <xdr:nvSpPr>
        <xdr:cNvPr id="349" name="【一般廃棄物処理施設】&#10;一人当たり有形固定資産（償却資産）額該当値テキスト">
          <a:extLst>
            <a:ext uri="{FF2B5EF4-FFF2-40B4-BE49-F238E27FC236}">
              <a16:creationId xmlns:a16="http://schemas.microsoft.com/office/drawing/2014/main" id="{E52F374B-D503-4A42-8B0C-8DB43E171954}"/>
            </a:ext>
          </a:extLst>
        </xdr:cNvPr>
        <xdr:cNvSpPr txBox="1"/>
      </xdr:nvSpPr>
      <xdr:spPr>
        <a:xfrm>
          <a:off x="22199600" y="69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103330</xdr:rowOff>
    </xdr:from>
    <xdr:to>
      <xdr:col>112</xdr:col>
      <xdr:colOff>38100</xdr:colOff>
      <xdr:row>41</xdr:row>
      <xdr:rowOff>33480</xdr:rowOff>
    </xdr:to>
    <xdr:sp macro="" textlink="">
      <xdr:nvSpPr>
        <xdr:cNvPr id="350" name="楕円 349">
          <a:extLst>
            <a:ext uri="{FF2B5EF4-FFF2-40B4-BE49-F238E27FC236}">
              <a16:creationId xmlns:a16="http://schemas.microsoft.com/office/drawing/2014/main" id="{51E6891E-1D2C-4311-A94C-AE9B2094C2EF}"/>
            </a:ext>
          </a:extLst>
        </xdr:cNvPr>
        <xdr:cNvSpPr/>
      </xdr:nvSpPr>
      <xdr:spPr>
        <a:xfrm>
          <a:off x="21272500" y="69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151757</xdr:rowOff>
    </xdr:from>
    <xdr:to>
      <xdr:col>116</xdr:col>
      <xdr:colOff>63500</xdr:colOff>
      <xdr:row>40</xdr:row>
      <xdr:rowOff>154130</xdr:rowOff>
    </xdr:to>
    <xdr:cxnSp macro="">
      <xdr:nvCxnSpPr>
        <xdr:cNvPr id="351" name="直線コネクタ 350">
          <a:extLst>
            <a:ext uri="{FF2B5EF4-FFF2-40B4-BE49-F238E27FC236}">
              <a16:creationId xmlns:a16="http://schemas.microsoft.com/office/drawing/2014/main" id="{B5BCB269-F2B4-486F-88EC-2C5A402B26D6}"/>
            </a:ext>
          </a:extLst>
        </xdr:cNvPr>
        <xdr:cNvCxnSpPr/>
      </xdr:nvCxnSpPr>
      <xdr:spPr>
        <a:xfrm flipV="1">
          <a:off x="21323300" y="7009757"/>
          <a:ext cx="8382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87428</xdr:rowOff>
    </xdr:from>
    <xdr:ext cx="534377" cy="259045"/>
    <xdr:sp macro="" textlink="">
      <xdr:nvSpPr>
        <xdr:cNvPr id="352" name="n_1aveValue【一般廃棄物処理施設】&#10;一人当たり有形固定資産（償却資産）額">
          <a:extLst>
            <a:ext uri="{FF2B5EF4-FFF2-40B4-BE49-F238E27FC236}">
              <a16:creationId xmlns:a16="http://schemas.microsoft.com/office/drawing/2014/main" id="{7D1DE52C-CCCC-45B1-8033-F83E2B0F7187}"/>
            </a:ext>
          </a:extLst>
        </xdr:cNvPr>
        <xdr:cNvSpPr txBox="1"/>
      </xdr:nvSpPr>
      <xdr:spPr>
        <a:xfrm>
          <a:off x="210434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68372</xdr:rowOff>
    </xdr:from>
    <xdr:ext cx="599010" cy="259045"/>
    <xdr:sp macro="" textlink="">
      <xdr:nvSpPr>
        <xdr:cNvPr id="353" name="n_2aveValue【一般廃棄物処理施設】&#10;一人当たり有形固定資産（償却資産）額">
          <a:extLst>
            <a:ext uri="{FF2B5EF4-FFF2-40B4-BE49-F238E27FC236}">
              <a16:creationId xmlns:a16="http://schemas.microsoft.com/office/drawing/2014/main" id="{A5F90E5D-C25D-4268-AF37-468E19D9D1DC}"/>
            </a:ext>
          </a:extLst>
        </xdr:cNvPr>
        <xdr:cNvSpPr txBox="1"/>
      </xdr:nvSpPr>
      <xdr:spPr>
        <a:xfrm>
          <a:off x="20134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86930</xdr:rowOff>
    </xdr:from>
    <xdr:ext cx="534377" cy="259045"/>
    <xdr:sp macro="" textlink="">
      <xdr:nvSpPr>
        <xdr:cNvPr id="354" name="n_3aveValue【一般廃棄物処理施設】&#10;一人当たり有形固定資産（償却資産）額">
          <a:extLst>
            <a:ext uri="{FF2B5EF4-FFF2-40B4-BE49-F238E27FC236}">
              <a16:creationId xmlns:a16="http://schemas.microsoft.com/office/drawing/2014/main" id="{F0C4E038-A054-4AFE-8AA6-3B7BB067636E}"/>
            </a:ext>
          </a:extLst>
        </xdr:cNvPr>
        <xdr:cNvSpPr txBox="1"/>
      </xdr:nvSpPr>
      <xdr:spPr>
        <a:xfrm>
          <a:off x="19278111" y="6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158203</xdr:rowOff>
    </xdr:from>
    <xdr:ext cx="534377" cy="259045"/>
    <xdr:sp macro="" textlink="">
      <xdr:nvSpPr>
        <xdr:cNvPr id="355" name="n_4aveValue【一般廃棄物処理施設】&#10;一人当たり有形固定資産（償却資産）額">
          <a:extLst>
            <a:ext uri="{FF2B5EF4-FFF2-40B4-BE49-F238E27FC236}">
              <a16:creationId xmlns:a16="http://schemas.microsoft.com/office/drawing/2014/main" id="{48C86271-D344-49A0-B30C-D30801B25C00}"/>
            </a:ext>
          </a:extLst>
        </xdr:cNvPr>
        <xdr:cNvSpPr txBox="1"/>
      </xdr:nvSpPr>
      <xdr:spPr>
        <a:xfrm>
          <a:off x="18389111" y="6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24607</xdr:rowOff>
    </xdr:from>
    <xdr:ext cx="534377" cy="259045"/>
    <xdr:sp macro="" textlink="">
      <xdr:nvSpPr>
        <xdr:cNvPr id="356" name="n_1mainValue【一般廃棄物処理施設】&#10;一人当たり有形固定資産（償却資産）額">
          <a:extLst>
            <a:ext uri="{FF2B5EF4-FFF2-40B4-BE49-F238E27FC236}">
              <a16:creationId xmlns:a16="http://schemas.microsoft.com/office/drawing/2014/main" id="{C731530E-15AA-4130-BDF3-A7ADC2BCA07D}"/>
            </a:ext>
          </a:extLst>
        </xdr:cNvPr>
        <xdr:cNvSpPr txBox="1"/>
      </xdr:nvSpPr>
      <xdr:spPr>
        <a:xfrm>
          <a:off x="21043411" y="70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7" name="正方形/長方形 356">
          <a:extLst>
            <a:ext uri="{FF2B5EF4-FFF2-40B4-BE49-F238E27FC236}">
              <a16:creationId xmlns:a16="http://schemas.microsoft.com/office/drawing/2014/main" id="{E4718BD0-436C-4FE5-87D3-A9A52F1A1C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8" name="正方形/長方形 357">
          <a:extLst>
            <a:ext uri="{FF2B5EF4-FFF2-40B4-BE49-F238E27FC236}">
              <a16:creationId xmlns:a16="http://schemas.microsoft.com/office/drawing/2014/main" id="{389EAAE3-D45E-4040-A365-960281060A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9" name="正方形/長方形 358">
          <a:extLst>
            <a:ext uri="{FF2B5EF4-FFF2-40B4-BE49-F238E27FC236}">
              <a16:creationId xmlns:a16="http://schemas.microsoft.com/office/drawing/2014/main" id="{7D0E50E6-29E7-47FC-9979-AE4958BD57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0" name="正方形/長方形 359">
          <a:extLst>
            <a:ext uri="{FF2B5EF4-FFF2-40B4-BE49-F238E27FC236}">
              <a16:creationId xmlns:a16="http://schemas.microsoft.com/office/drawing/2014/main" id="{A2C42F69-5043-4770-B90B-4FC7000546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1" name="正方形/長方形 360">
          <a:extLst>
            <a:ext uri="{FF2B5EF4-FFF2-40B4-BE49-F238E27FC236}">
              <a16:creationId xmlns:a16="http://schemas.microsoft.com/office/drawing/2014/main" id="{670C3442-62CA-4C56-B123-FB3CBB0E21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2" name="正方形/長方形 361">
          <a:extLst>
            <a:ext uri="{FF2B5EF4-FFF2-40B4-BE49-F238E27FC236}">
              <a16:creationId xmlns:a16="http://schemas.microsoft.com/office/drawing/2014/main" id="{CB1787B2-C340-448E-9F99-7BCE7DD57D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3" name="正方形/長方形 362">
          <a:extLst>
            <a:ext uri="{FF2B5EF4-FFF2-40B4-BE49-F238E27FC236}">
              <a16:creationId xmlns:a16="http://schemas.microsoft.com/office/drawing/2014/main" id="{8A064D02-6292-4A33-9C65-E278243C02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4" name="正方形/長方形 363">
          <a:extLst>
            <a:ext uri="{FF2B5EF4-FFF2-40B4-BE49-F238E27FC236}">
              <a16:creationId xmlns:a16="http://schemas.microsoft.com/office/drawing/2014/main" id="{DB58E6A6-00A8-4141-B365-D34246C9E3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5" name="テキスト ボックス 364">
          <a:extLst>
            <a:ext uri="{FF2B5EF4-FFF2-40B4-BE49-F238E27FC236}">
              <a16:creationId xmlns:a16="http://schemas.microsoft.com/office/drawing/2014/main" id="{2C337A85-FA6A-4287-8794-BE5A8FB113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6" name="直線コネクタ 365">
          <a:extLst>
            <a:ext uri="{FF2B5EF4-FFF2-40B4-BE49-F238E27FC236}">
              <a16:creationId xmlns:a16="http://schemas.microsoft.com/office/drawing/2014/main" id="{AA7F7B0F-2B1F-4E6F-9460-A0847C7F18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7" name="テキスト ボックス 366">
          <a:extLst>
            <a:ext uri="{FF2B5EF4-FFF2-40B4-BE49-F238E27FC236}">
              <a16:creationId xmlns:a16="http://schemas.microsoft.com/office/drawing/2014/main" id="{8B732262-E688-4DF3-A5BF-8AA3AB098F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8" name="直線コネクタ 367">
          <a:extLst>
            <a:ext uri="{FF2B5EF4-FFF2-40B4-BE49-F238E27FC236}">
              <a16:creationId xmlns:a16="http://schemas.microsoft.com/office/drawing/2014/main" id="{7984BCB5-E252-4884-B304-3C14B2259F8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9" name="テキスト ボックス 368">
          <a:extLst>
            <a:ext uri="{FF2B5EF4-FFF2-40B4-BE49-F238E27FC236}">
              <a16:creationId xmlns:a16="http://schemas.microsoft.com/office/drawing/2014/main" id="{5A1247AA-6DE1-4D28-9CF7-67A581E8635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0" name="直線コネクタ 369">
          <a:extLst>
            <a:ext uri="{FF2B5EF4-FFF2-40B4-BE49-F238E27FC236}">
              <a16:creationId xmlns:a16="http://schemas.microsoft.com/office/drawing/2014/main" id="{47FF11DE-727B-4120-B567-5B12CDD14B5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1" name="テキスト ボックス 370">
          <a:extLst>
            <a:ext uri="{FF2B5EF4-FFF2-40B4-BE49-F238E27FC236}">
              <a16:creationId xmlns:a16="http://schemas.microsoft.com/office/drawing/2014/main" id="{557703F2-85C9-4B7E-AA95-7DF148B8C21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2" name="直線コネクタ 371">
          <a:extLst>
            <a:ext uri="{FF2B5EF4-FFF2-40B4-BE49-F238E27FC236}">
              <a16:creationId xmlns:a16="http://schemas.microsoft.com/office/drawing/2014/main" id="{D401389B-C488-47CE-9B61-BD2EB79F1B3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3" name="テキスト ボックス 372">
          <a:extLst>
            <a:ext uri="{FF2B5EF4-FFF2-40B4-BE49-F238E27FC236}">
              <a16:creationId xmlns:a16="http://schemas.microsoft.com/office/drawing/2014/main" id="{A4A77CB5-1A21-4A3B-98A4-0F9D97A42F9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4" name="直線コネクタ 373">
          <a:extLst>
            <a:ext uri="{FF2B5EF4-FFF2-40B4-BE49-F238E27FC236}">
              <a16:creationId xmlns:a16="http://schemas.microsoft.com/office/drawing/2014/main" id="{A8ACCE0C-C65A-4BBE-B54B-85BA08BC694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5" name="テキスト ボックス 374">
          <a:extLst>
            <a:ext uri="{FF2B5EF4-FFF2-40B4-BE49-F238E27FC236}">
              <a16:creationId xmlns:a16="http://schemas.microsoft.com/office/drawing/2014/main" id="{3A067992-72E3-480B-804D-1A50AE8C5F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6" name="直線コネクタ 375">
          <a:extLst>
            <a:ext uri="{FF2B5EF4-FFF2-40B4-BE49-F238E27FC236}">
              <a16:creationId xmlns:a16="http://schemas.microsoft.com/office/drawing/2014/main" id="{478B6CD1-34C3-4FCC-A83C-D80F6EA86C2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7" name="テキスト ボックス 376">
          <a:extLst>
            <a:ext uri="{FF2B5EF4-FFF2-40B4-BE49-F238E27FC236}">
              <a16:creationId xmlns:a16="http://schemas.microsoft.com/office/drawing/2014/main" id="{000B72DA-29FA-4D05-BC3F-065CED5796B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8" name="直線コネクタ 377">
          <a:extLst>
            <a:ext uri="{FF2B5EF4-FFF2-40B4-BE49-F238E27FC236}">
              <a16:creationId xmlns:a16="http://schemas.microsoft.com/office/drawing/2014/main" id="{BBDAF54F-45AF-4571-8549-37DFA2E4A93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9" name="テキスト ボックス 378">
          <a:extLst>
            <a:ext uri="{FF2B5EF4-FFF2-40B4-BE49-F238E27FC236}">
              <a16:creationId xmlns:a16="http://schemas.microsoft.com/office/drawing/2014/main" id="{1261530E-C55E-4D2C-86AB-B7614C986E7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0" name="直線コネクタ 379">
          <a:extLst>
            <a:ext uri="{FF2B5EF4-FFF2-40B4-BE49-F238E27FC236}">
              <a16:creationId xmlns:a16="http://schemas.microsoft.com/office/drawing/2014/main" id="{272DE6C6-755C-4614-A4B5-1433347FE4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1" name="【保健センター・保健所】&#10;有形固定資産減価償却率グラフ枠">
          <a:extLst>
            <a:ext uri="{FF2B5EF4-FFF2-40B4-BE49-F238E27FC236}">
              <a16:creationId xmlns:a16="http://schemas.microsoft.com/office/drawing/2014/main" id="{5740A5CF-1193-4DF0-B29A-A2A2D950C9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382" name="直線コネクタ 381">
          <a:extLst>
            <a:ext uri="{FF2B5EF4-FFF2-40B4-BE49-F238E27FC236}">
              <a16:creationId xmlns:a16="http://schemas.microsoft.com/office/drawing/2014/main" id="{3A801AA6-9B8B-4A7A-82A6-009DF38948DC}"/>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83" name="【保健センター・保健所】&#10;有形固定資産減価償却率最小値テキスト">
          <a:extLst>
            <a:ext uri="{FF2B5EF4-FFF2-40B4-BE49-F238E27FC236}">
              <a16:creationId xmlns:a16="http://schemas.microsoft.com/office/drawing/2014/main" id="{FED452ED-187B-4794-82A5-3425C66AB5E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84" name="直線コネクタ 383">
          <a:extLst>
            <a:ext uri="{FF2B5EF4-FFF2-40B4-BE49-F238E27FC236}">
              <a16:creationId xmlns:a16="http://schemas.microsoft.com/office/drawing/2014/main" id="{D3119612-F280-4F10-979E-1048CE82DA5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385" name="【保健センター・保健所】&#10;有形固定資産減価償却率最大値テキスト">
          <a:extLst>
            <a:ext uri="{FF2B5EF4-FFF2-40B4-BE49-F238E27FC236}">
              <a16:creationId xmlns:a16="http://schemas.microsoft.com/office/drawing/2014/main" id="{5D47B41A-D3CF-47A9-A627-02EAA6043571}"/>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386" name="直線コネクタ 385">
          <a:extLst>
            <a:ext uri="{FF2B5EF4-FFF2-40B4-BE49-F238E27FC236}">
              <a16:creationId xmlns:a16="http://schemas.microsoft.com/office/drawing/2014/main" id="{743F72B9-7A00-4F4B-85CB-A437D1AC4091}"/>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387" name="【保健センター・保健所】&#10;有形固定資産減価償却率平均値テキスト">
          <a:extLst>
            <a:ext uri="{FF2B5EF4-FFF2-40B4-BE49-F238E27FC236}">
              <a16:creationId xmlns:a16="http://schemas.microsoft.com/office/drawing/2014/main" id="{334FC957-D648-48AC-AEE6-AE3D014EA9E8}"/>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388" name="フローチャート: 判断 387">
          <a:extLst>
            <a:ext uri="{FF2B5EF4-FFF2-40B4-BE49-F238E27FC236}">
              <a16:creationId xmlns:a16="http://schemas.microsoft.com/office/drawing/2014/main" id="{2663A4A7-3CD5-4E37-BB2D-79839F55669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89626</xdr:rowOff>
    </xdr:from>
    <xdr:to>
      <xdr:col>81</xdr:col>
      <xdr:colOff>101600</xdr:colOff>
      <xdr:row>60</xdr:row>
      <xdr:rowOff>19776</xdr:rowOff>
    </xdr:to>
    <xdr:sp macro="" textlink="">
      <xdr:nvSpPr>
        <xdr:cNvPr id="389" name="フローチャート: 判断 388">
          <a:extLst>
            <a:ext uri="{FF2B5EF4-FFF2-40B4-BE49-F238E27FC236}">
              <a16:creationId xmlns:a16="http://schemas.microsoft.com/office/drawing/2014/main" id="{146A3D7A-D647-4957-98D2-EEE330F54571}"/>
            </a:ext>
          </a:extLst>
        </xdr:cNvPr>
        <xdr:cNvSpPr/>
      </xdr:nvSpPr>
      <xdr:spPr>
        <a:xfrm>
          <a:off x="15430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60234</xdr:rowOff>
    </xdr:from>
    <xdr:to>
      <xdr:col>76</xdr:col>
      <xdr:colOff>165100</xdr:colOff>
      <xdr:row>59</xdr:row>
      <xdr:rowOff>161834</xdr:rowOff>
    </xdr:to>
    <xdr:sp macro="" textlink="">
      <xdr:nvSpPr>
        <xdr:cNvPr id="390" name="フローチャート: 判断 389">
          <a:extLst>
            <a:ext uri="{FF2B5EF4-FFF2-40B4-BE49-F238E27FC236}">
              <a16:creationId xmlns:a16="http://schemas.microsoft.com/office/drawing/2014/main" id="{E19A7A21-D9B7-4607-A8E9-21C873F9805C}"/>
            </a:ext>
          </a:extLst>
        </xdr:cNvPr>
        <xdr:cNvSpPr/>
      </xdr:nvSpPr>
      <xdr:spPr>
        <a:xfrm>
          <a:off x="14541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391" name="フローチャート: 判断 390">
          <a:extLst>
            <a:ext uri="{FF2B5EF4-FFF2-40B4-BE49-F238E27FC236}">
              <a16:creationId xmlns:a16="http://schemas.microsoft.com/office/drawing/2014/main" id="{9CA4F8DD-3E0F-4508-8FB9-17547C509300}"/>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76563</xdr:rowOff>
    </xdr:from>
    <xdr:to>
      <xdr:col>67</xdr:col>
      <xdr:colOff>101600</xdr:colOff>
      <xdr:row>60</xdr:row>
      <xdr:rowOff>6713</xdr:rowOff>
    </xdr:to>
    <xdr:sp macro="" textlink="">
      <xdr:nvSpPr>
        <xdr:cNvPr id="392" name="フローチャート: 判断 391">
          <a:extLst>
            <a:ext uri="{FF2B5EF4-FFF2-40B4-BE49-F238E27FC236}">
              <a16:creationId xmlns:a16="http://schemas.microsoft.com/office/drawing/2014/main" id="{E024057D-9880-49DA-8B81-8BB1D251748A}"/>
            </a:ext>
          </a:extLst>
        </xdr:cNvPr>
        <xdr:cNvSpPr/>
      </xdr:nvSpPr>
      <xdr:spPr>
        <a:xfrm>
          <a:off x="12763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DB94C058-DE5D-4E5F-BB6F-42F7C6467A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8279DDD-0A0F-4E9F-8B5F-AA10B1EF42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8A02EB93-9E4C-4ED2-82D1-C46AB16305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43EB30FF-D113-4D5C-BEC5-441363D1F1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9DB3E724-65F7-46BB-8B58-996C9AFF077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398" name="楕円 397">
          <a:extLst>
            <a:ext uri="{FF2B5EF4-FFF2-40B4-BE49-F238E27FC236}">
              <a16:creationId xmlns:a16="http://schemas.microsoft.com/office/drawing/2014/main" id="{9D8BE2AC-4BF4-4A7F-9EFD-D95A6C87E7C0}"/>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399" name="【保健センター・保健所】&#10;有形固定資産減価償却率該当値テキスト">
          <a:extLst>
            <a:ext uri="{FF2B5EF4-FFF2-40B4-BE49-F238E27FC236}">
              <a16:creationId xmlns:a16="http://schemas.microsoft.com/office/drawing/2014/main" id="{E2744A47-8B94-4A32-97AE-DCAB2F483EBF}"/>
            </a:ext>
          </a:extLst>
        </xdr:cNvPr>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7983</xdr:rowOff>
    </xdr:from>
    <xdr:to>
      <xdr:col>81</xdr:col>
      <xdr:colOff>101600</xdr:colOff>
      <xdr:row>59</xdr:row>
      <xdr:rowOff>109583</xdr:rowOff>
    </xdr:to>
    <xdr:sp macro="" textlink="">
      <xdr:nvSpPr>
        <xdr:cNvPr id="400" name="楕円 399">
          <a:extLst>
            <a:ext uri="{FF2B5EF4-FFF2-40B4-BE49-F238E27FC236}">
              <a16:creationId xmlns:a16="http://schemas.microsoft.com/office/drawing/2014/main" id="{303644EC-32A1-4B3A-A1E1-EACF05D65F4B}"/>
            </a:ext>
          </a:extLst>
        </xdr:cNvPr>
        <xdr:cNvSpPr/>
      </xdr:nvSpPr>
      <xdr:spPr>
        <a:xfrm>
          <a:off x="15430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58783</xdr:rowOff>
    </xdr:from>
    <xdr:to>
      <xdr:col>85</xdr:col>
      <xdr:colOff>127000</xdr:colOff>
      <xdr:row>59</xdr:row>
      <xdr:rowOff>91440</xdr:rowOff>
    </xdr:to>
    <xdr:cxnSp macro="">
      <xdr:nvCxnSpPr>
        <xdr:cNvPr id="401" name="直線コネクタ 400">
          <a:extLst>
            <a:ext uri="{FF2B5EF4-FFF2-40B4-BE49-F238E27FC236}">
              <a16:creationId xmlns:a16="http://schemas.microsoft.com/office/drawing/2014/main" id="{BD323441-6CA0-49F4-8BF0-1361F4785E5B}"/>
            </a:ext>
          </a:extLst>
        </xdr:cNvPr>
        <xdr:cNvCxnSpPr/>
      </xdr:nvCxnSpPr>
      <xdr:spPr>
        <a:xfrm>
          <a:off x="15481300" y="101743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10903</xdr:rowOff>
    </xdr:from>
    <xdr:ext cx="405111" cy="259045"/>
    <xdr:sp macro="" textlink="">
      <xdr:nvSpPr>
        <xdr:cNvPr id="402" name="n_1aveValue【保健センター・保健所】&#10;有形固定資産減価償却率">
          <a:extLst>
            <a:ext uri="{FF2B5EF4-FFF2-40B4-BE49-F238E27FC236}">
              <a16:creationId xmlns:a16="http://schemas.microsoft.com/office/drawing/2014/main" id="{273675B7-CB27-47CC-957A-DFC175D71B93}"/>
            </a:ext>
          </a:extLst>
        </xdr:cNvPr>
        <xdr:cNvSpPr txBox="1"/>
      </xdr:nvSpPr>
      <xdr:spPr>
        <a:xfrm>
          <a:off x="152660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6911</xdr:rowOff>
    </xdr:from>
    <xdr:ext cx="405111" cy="259045"/>
    <xdr:sp macro="" textlink="">
      <xdr:nvSpPr>
        <xdr:cNvPr id="403" name="n_2aveValue【保健センター・保健所】&#10;有形固定資産減価償却率">
          <a:extLst>
            <a:ext uri="{FF2B5EF4-FFF2-40B4-BE49-F238E27FC236}">
              <a16:creationId xmlns:a16="http://schemas.microsoft.com/office/drawing/2014/main" id="{E3CAEFD0-7932-43F0-81E6-DC6C5528661C}"/>
            </a:ext>
          </a:extLst>
        </xdr:cNvPr>
        <xdr:cNvSpPr txBox="1"/>
      </xdr:nvSpPr>
      <xdr:spPr>
        <a:xfrm>
          <a:off x="14389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404" name="n_3aveValue【保健センター・保健所】&#10;有形固定資産減価償却率">
          <a:extLst>
            <a:ext uri="{FF2B5EF4-FFF2-40B4-BE49-F238E27FC236}">
              <a16:creationId xmlns:a16="http://schemas.microsoft.com/office/drawing/2014/main" id="{6F11B00D-3141-4FA5-8A4A-E9309949202A}"/>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23240</xdr:rowOff>
    </xdr:from>
    <xdr:ext cx="405111" cy="259045"/>
    <xdr:sp macro="" textlink="">
      <xdr:nvSpPr>
        <xdr:cNvPr id="405" name="n_4aveValue【保健センター・保健所】&#10;有形固定資産減価償却率">
          <a:extLst>
            <a:ext uri="{FF2B5EF4-FFF2-40B4-BE49-F238E27FC236}">
              <a16:creationId xmlns:a16="http://schemas.microsoft.com/office/drawing/2014/main" id="{7E2469F7-BA4A-4694-9D7D-D9758DA9E59D}"/>
            </a:ext>
          </a:extLst>
        </xdr:cNvPr>
        <xdr:cNvSpPr txBox="1"/>
      </xdr:nvSpPr>
      <xdr:spPr>
        <a:xfrm>
          <a:off x="12611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126110</xdr:rowOff>
    </xdr:from>
    <xdr:ext cx="405111" cy="259045"/>
    <xdr:sp macro="" textlink="">
      <xdr:nvSpPr>
        <xdr:cNvPr id="406" name="n_1mainValue【保健センター・保健所】&#10;有形固定資産減価償却率">
          <a:extLst>
            <a:ext uri="{FF2B5EF4-FFF2-40B4-BE49-F238E27FC236}">
              <a16:creationId xmlns:a16="http://schemas.microsoft.com/office/drawing/2014/main" id="{82BE9EC6-5DF3-44C0-8FB5-00FEE33E7E82}"/>
            </a:ext>
          </a:extLst>
        </xdr:cNvPr>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7" name="正方形/長方形 406">
          <a:extLst>
            <a:ext uri="{FF2B5EF4-FFF2-40B4-BE49-F238E27FC236}">
              <a16:creationId xmlns:a16="http://schemas.microsoft.com/office/drawing/2014/main" id="{37EE8C5B-28BE-48E0-A78B-A2C6FDC89E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8" name="正方形/長方形 407">
          <a:extLst>
            <a:ext uri="{FF2B5EF4-FFF2-40B4-BE49-F238E27FC236}">
              <a16:creationId xmlns:a16="http://schemas.microsoft.com/office/drawing/2014/main" id="{12EC560C-4B85-47CB-A1CA-EE7CA6B0CB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9" name="正方形/長方形 408">
          <a:extLst>
            <a:ext uri="{FF2B5EF4-FFF2-40B4-BE49-F238E27FC236}">
              <a16:creationId xmlns:a16="http://schemas.microsoft.com/office/drawing/2014/main" id="{B57EA7CB-8813-4F5C-94FC-9EA4C2E27F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0" name="正方形/長方形 409">
          <a:extLst>
            <a:ext uri="{FF2B5EF4-FFF2-40B4-BE49-F238E27FC236}">
              <a16:creationId xmlns:a16="http://schemas.microsoft.com/office/drawing/2014/main" id="{E5378384-B9EA-43F2-92C3-887F3F7703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1" name="正方形/長方形 410">
          <a:extLst>
            <a:ext uri="{FF2B5EF4-FFF2-40B4-BE49-F238E27FC236}">
              <a16:creationId xmlns:a16="http://schemas.microsoft.com/office/drawing/2014/main" id="{407756B8-BC1A-4456-A0A1-63E774D3C6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2" name="正方形/長方形 411">
          <a:extLst>
            <a:ext uri="{FF2B5EF4-FFF2-40B4-BE49-F238E27FC236}">
              <a16:creationId xmlns:a16="http://schemas.microsoft.com/office/drawing/2014/main" id="{375B26DD-DA5B-47AC-A4AB-B79F086AD3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3" name="正方形/長方形 412">
          <a:extLst>
            <a:ext uri="{FF2B5EF4-FFF2-40B4-BE49-F238E27FC236}">
              <a16:creationId xmlns:a16="http://schemas.microsoft.com/office/drawing/2014/main" id="{23ADB265-28E9-406F-9CAF-219DDF8221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4" name="正方形/長方形 413">
          <a:extLst>
            <a:ext uri="{FF2B5EF4-FFF2-40B4-BE49-F238E27FC236}">
              <a16:creationId xmlns:a16="http://schemas.microsoft.com/office/drawing/2014/main" id="{0741E12A-CA78-4578-A306-1BAA850142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5" name="テキスト ボックス 414">
          <a:extLst>
            <a:ext uri="{FF2B5EF4-FFF2-40B4-BE49-F238E27FC236}">
              <a16:creationId xmlns:a16="http://schemas.microsoft.com/office/drawing/2014/main" id="{27E337D5-34B3-4B12-87BD-A3090C52B3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6" name="直線コネクタ 415">
          <a:extLst>
            <a:ext uri="{FF2B5EF4-FFF2-40B4-BE49-F238E27FC236}">
              <a16:creationId xmlns:a16="http://schemas.microsoft.com/office/drawing/2014/main" id="{D57B10A8-1A40-460B-A2EA-7D1DA9BF58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17" name="直線コネクタ 416">
          <a:extLst>
            <a:ext uri="{FF2B5EF4-FFF2-40B4-BE49-F238E27FC236}">
              <a16:creationId xmlns:a16="http://schemas.microsoft.com/office/drawing/2014/main" id="{1E8CF70D-F63A-4DCB-99F7-0C47EBAB14E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B4C710FE-F273-477B-AAC7-8DEA7B42D32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9" name="直線コネクタ 418">
          <a:extLst>
            <a:ext uri="{FF2B5EF4-FFF2-40B4-BE49-F238E27FC236}">
              <a16:creationId xmlns:a16="http://schemas.microsoft.com/office/drawing/2014/main" id="{B9913B35-A3AC-4638-B54D-BC51CF975B5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0" name="テキスト ボックス 419">
          <a:extLst>
            <a:ext uri="{FF2B5EF4-FFF2-40B4-BE49-F238E27FC236}">
              <a16:creationId xmlns:a16="http://schemas.microsoft.com/office/drawing/2014/main" id="{533E9B7B-6A74-4359-A0F7-1F1DA1BC60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1" name="直線コネクタ 420">
          <a:extLst>
            <a:ext uri="{FF2B5EF4-FFF2-40B4-BE49-F238E27FC236}">
              <a16:creationId xmlns:a16="http://schemas.microsoft.com/office/drawing/2014/main" id="{8857FC1D-4840-4CEB-9EF2-BC6029A4ED2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2" name="テキスト ボックス 421">
          <a:extLst>
            <a:ext uri="{FF2B5EF4-FFF2-40B4-BE49-F238E27FC236}">
              <a16:creationId xmlns:a16="http://schemas.microsoft.com/office/drawing/2014/main" id="{C8D6D4EE-ECBB-452E-B452-59C9F11DBC0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3" name="直線コネクタ 422">
          <a:extLst>
            <a:ext uri="{FF2B5EF4-FFF2-40B4-BE49-F238E27FC236}">
              <a16:creationId xmlns:a16="http://schemas.microsoft.com/office/drawing/2014/main" id="{1238D4CC-BA47-44AE-9A6F-BBF21B467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24" name="テキスト ボックス 423">
          <a:extLst>
            <a:ext uri="{FF2B5EF4-FFF2-40B4-BE49-F238E27FC236}">
              <a16:creationId xmlns:a16="http://schemas.microsoft.com/office/drawing/2014/main" id="{CC6F7D9F-8648-4AB8-9528-3B434897550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25" name="直線コネクタ 424">
          <a:extLst>
            <a:ext uri="{FF2B5EF4-FFF2-40B4-BE49-F238E27FC236}">
              <a16:creationId xmlns:a16="http://schemas.microsoft.com/office/drawing/2014/main" id="{B0B432CA-18F1-43B6-BA4F-313B4D4386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26" name="テキスト ボックス 425">
          <a:extLst>
            <a:ext uri="{FF2B5EF4-FFF2-40B4-BE49-F238E27FC236}">
              <a16:creationId xmlns:a16="http://schemas.microsoft.com/office/drawing/2014/main" id="{29AE1AD1-6496-440F-A313-04291E24524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7" name="直線コネクタ 426">
          <a:extLst>
            <a:ext uri="{FF2B5EF4-FFF2-40B4-BE49-F238E27FC236}">
              <a16:creationId xmlns:a16="http://schemas.microsoft.com/office/drawing/2014/main" id="{80686AF3-61CA-447B-8327-AB30B486BE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id="{DF2D7999-7469-4D1E-AFEE-6F779377512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9" name="【保健センター・保健所】&#10;一人当たり面積グラフ枠">
          <a:extLst>
            <a:ext uri="{FF2B5EF4-FFF2-40B4-BE49-F238E27FC236}">
              <a16:creationId xmlns:a16="http://schemas.microsoft.com/office/drawing/2014/main" id="{0FF0E942-1219-4610-84A6-2A21CFA446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430" name="直線コネクタ 429">
          <a:extLst>
            <a:ext uri="{FF2B5EF4-FFF2-40B4-BE49-F238E27FC236}">
              <a16:creationId xmlns:a16="http://schemas.microsoft.com/office/drawing/2014/main" id="{5B728357-6CB6-48D9-8832-DFD1AA5B6DA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31" name="【保健センター・保健所】&#10;一人当たり面積最小値テキスト">
          <a:extLst>
            <a:ext uri="{FF2B5EF4-FFF2-40B4-BE49-F238E27FC236}">
              <a16:creationId xmlns:a16="http://schemas.microsoft.com/office/drawing/2014/main" id="{3F04E812-8FEA-420D-B157-9E7B3F491B19}"/>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32" name="直線コネクタ 431">
          <a:extLst>
            <a:ext uri="{FF2B5EF4-FFF2-40B4-BE49-F238E27FC236}">
              <a16:creationId xmlns:a16="http://schemas.microsoft.com/office/drawing/2014/main" id="{56C53BD7-D5BE-4EF1-813E-30D7E780A72A}"/>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33" name="【保健センター・保健所】&#10;一人当たり面積最大値テキスト">
          <a:extLst>
            <a:ext uri="{FF2B5EF4-FFF2-40B4-BE49-F238E27FC236}">
              <a16:creationId xmlns:a16="http://schemas.microsoft.com/office/drawing/2014/main" id="{F5130BE1-AA1B-4855-AD89-A1D9358DCD25}"/>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34" name="直線コネクタ 433">
          <a:extLst>
            <a:ext uri="{FF2B5EF4-FFF2-40B4-BE49-F238E27FC236}">
              <a16:creationId xmlns:a16="http://schemas.microsoft.com/office/drawing/2014/main" id="{5901D875-4678-4384-A9E4-C6F8C87613DB}"/>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435" name="【保健センター・保健所】&#10;一人当たり面積平均値テキスト">
          <a:extLst>
            <a:ext uri="{FF2B5EF4-FFF2-40B4-BE49-F238E27FC236}">
              <a16:creationId xmlns:a16="http://schemas.microsoft.com/office/drawing/2014/main" id="{11BFE500-3609-4B12-B5A2-01911EF6F6D4}"/>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436" name="フローチャート: 判断 435">
          <a:extLst>
            <a:ext uri="{FF2B5EF4-FFF2-40B4-BE49-F238E27FC236}">
              <a16:creationId xmlns:a16="http://schemas.microsoft.com/office/drawing/2014/main" id="{45742ED3-22C7-4686-B50A-B44187D82DC8}"/>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437" name="フローチャート: 判断 436">
          <a:extLst>
            <a:ext uri="{FF2B5EF4-FFF2-40B4-BE49-F238E27FC236}">
              <a16:creationId xmlns:a16="http://schemas.microsoft.com/office/drawing/2014/main" id="{BAAA3472-8A6E-4ABC-9E20-DCC7C5251D9C}"/>
            </a:ext>
          </a:extLst>
        </xdr:cNvPr>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59690</xdr:rowOff>
    </xdr:from>
    <xdr:to>
      <xdr:col>107</xdr:col>
      <xdr:colOff>101600</xdr:colOff>
      <xdr:row>62</xdr:row>
      <xdr:rowOff>161290</xdr:rowOff>
    </xdr:to>
    <xdr:sp macro="" textlink="">
      <xdr:nvSpPr>
        <xdr:cNvPr id="438" name="フローチャート: 判断 437">
          <a:extLst>
            <a:ext uri="{FF2B5EF4-FFF2-40B4-BE49-F238E27FC236}">
              <a16:creationId xmlns:a16="http://schemas.microsoft.com/office/drawing/2014/main" id="{E2B3D0A3-3D39-4FBB-8763-9E86B7F5C6C0}"/>
            </a:ext>
          </a:extLst>
        </xdr:cNvPr>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113030</xdr:rowOff>
    </xdr:from>
    <xdr:to>
      <xdr:col>102</xdr:col>
      <xdr:colOff>165100</xdr:colOff>
      <xdr:row>63</xdr:row>
      <xdr:rowOff>43180</xdr:rowOff>
    </xdr:to>
    <xdr:sp macro="" textlink="">
      <xdr:nvSpPr>
        <xdr:cNvPr id="439" name="フローチャート: 判断 438">
          <a:extLst>
            <a:ext uri="{FF2B5EF4-FFF2-40B4-BE49-F238E27FC236}">
              <a16:creationId xmlns:a16="http://schemas.microsoft.com/office/drawing/2014/main" id="{49C12A96-0E99-4423-B81F-DDB3F9FB8970}"/>
            </a:ext>
          </a:extLst>
        </xdr:cNvPr>
        <xdr:cNvSpPr/>
      </xdr:nvSpPr>
      <xdr:spPr>
        <a:xfrm>
          <a:off x="19494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97790</xdr:rowOff>
    </xdr:from>
    <xdr:to>
      <xdr:col>98</xdr:col>
      <xdr:colOff>38100</xdr:colOff>
      <xdr:row>63</xdr:row>
      <xdr:rowOff>27940</xdr:rowOff>
    </xdr:to>
    <xdr:sp macro="" textlink="">
      <xdr:nvSpPr>
        <xdr:cNvPr id="440" name="フローチャート: 判断 439">
          <a:extLst>
            <a:ext uri="{FF2B5EF4-FFF2-40B4-BE49-F238E27FC236}">
              <a16:creationId xmlns:a16="http://schemas.microsoft.com/office/drawing/2014/main" id="{31815903-D810-4AB3-A2C7-2868FA086897}"/>
            </a:ext>
          </a:extLst>
        </xdr:cNvPr>
        <xdr:cNvSpPr/>
      </xdr:nvSpPr>
      <xdr:spPr>
        <a:xfrm>
          <a:off x="18605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F504643E-75B5-4230-BCBD-4E23DA1DC9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00B65BD-050C-4767-9B9B-A29FDACB0A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BAC91F5-09C8-40D1-9C5A-C0359435DC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9E71913-E510-4163-8B10-4F035C41DD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D15CB899-7B86-4AF5-8051-EE716CA8DC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446" name="楕円 445">
          <a:extLst>
            <a:ext uri="{FF2B5EF4-FFF2-40B4-BE49-F238E27FC236}">
              <a16:creationId xmlns:a16="http://schemas.microsoft.com/office/drawing/2014/main" id="{29680AE2-5668-4EEA-AE7B-2D60D248A9E9}"/>
            </a:ext>
          </a:extLst>
        </xdr:cNvPr>
        <xdr:cNvSpPr/>
      </xdr:nvSpPr>
      <xdr:spPr>
        <a:xfrm>
          <a:off x="22110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170197</xdr:rowOff>
    </xdr:from>
    <xdr:ext cx="469744" cy="259045"/>
    <xdr:sp macro="" textlink="">
      <xdr:nvSpPr>
        <xdr:cNvPr id="447" name="【保健センター・保健所】&#10;一人当たり面積該当値テキスト">
          <a:extLst>
            <a:ext uri="{FF2B5EF4-FFF2-40B4-BE49-F238E27FC236}">
              <a16:creationId xmlns:a16="http://schemas.microsoft.com/office/drawing/2014/main" id="{7DB7CCBD-ED9F-48DF-9E13-41C3A1A143B4}"/>
            </a:ext>
          </a:extLst>
        </xdr:cNvPr>
        <xdr:cNvSpPr txBox="1"/>
      </xdr:nvSpPr>
      <xdr:spPr>
        <a:xfrm>
          <a:off x="22199600"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448" name="楕円 447">
          <a:extLst>
            <a:ext uri="{FF2B5EF4-FFF2-40B4-BE49-F238E27FC236}">
              <a16:creationId xmlns:a16="http://schemas.microsoft.com/office/drawing/2014/main" id="{411F74A2-CF6C-4491-8C42-6B662AC3104C}"/>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26670</xdr:rowOff>
    </xdr:from>
    <xdr:to>
      <xdr:col>116</xdr:col>
      <xdr:colOff>63500</xdr:colOff>
      <xdr:row>62</xdr:row>
      <xdr:rowOff>34290</xdr:rowOff>
    </xdr:to>
    <xdr:cxnSp macro="">
      <xdr:nvCxnSpPr>
        <xdr:cNvPr id="449" name="直線コネクタ 448">
          <a:extLst>
            <a:ext uri="{FF2B5EF4-FFF2-40B4-BE49-F238E27FC236}">
              <a16:creationId xmlns:a16="http://schemas.microsoft.com/office/drawing/2014/main" id="{E0169642-75E6-48F8-9F01-ED88CDE85B99}"/>
            </a:ext>
          </a:extLst>
        </xdr:cNvPr>
        <xdr:cNvCxnSpPr/>
      </xdr:nvCxnSpPr>
      <xdr:spPr>
        <a:xfrm flipV="1">
          <a:off x="21323300" y="10656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450" name="n_1aveValue【保健センター・保健所】&#10;一人当たり面積">
          <a:extLst>
            <a:ext uri="{FF2B5EF4-FFF2-40B4-BE49-F238E27FC236}">
              <a16:creationId xmlns:a16="http://schemas.microsoft.com/office/drawing/2014/main" id="{E9BE4ABF-C134-47FB-A3A7-139274478831}"/>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6367</xdr:rowOff>
    </xdr:from>
    <xdr:ext cx="469744" cy="259045"/>
    <xdr:sp macro="" textlink="">
      <xdr:nvSpPr>
        <xdr:cNvPr id="451" name="n_2aveValue【保健センター・保健所】&#10;一人当たり面積">
          <a:extLst>
            <a:ext uri="{FF2B5EF4-FFF2-40B4-BE49-F238E27FC236}">
              <a16:creationId xmlns:a16="http://schemas.microsoft.com/office/drawing/2014/main" id="{86478342-A173-4F97-9350-C027224ED078}"/>
            </a:ext>
          </a:extLst>
        </xdr:cNvPr>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59707</xdr:rowOff>
    </xdr:from>
    <xdr:ext cx="469744" cy="259045"/>
    <xdr:sp macro="" textlink="">
      <xdr:nvSpPr>
        <xdr:cNvPr id="452" name="n_3aveValue【保健センター・保健所】&#10;一人当たり面積">
          <a:extLst>
            <a:ext uri="{FF2B5EF4-FFF2-40B4-BE49-F238E27FC236}">
              <a16:creationId xmlns:a16="http://schemas.microsoft.com/office/drawing/2014/main" id="{D7E1EF97-B22E-4580-91E2-F54D757B2579}"/>
            </a:ext>
          </a:extLst>
        </xdr:cNvPr>
        <xdr:cNvSpPr txBox="1"/>
      </xdr:nvSpPr>
      <xdr:spPr>
        <a:xfrm>
          <a:off x="19310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44467</xdr:rowOff>
    </xdr:from>
    <xdr:ext cx="469744" cy="259045"/>
    <xdr:sp macro="" textlink="">
      <xdr:nvSpPr>
        <xdr:cNvPr id="453" name="n_4aveValue【保健センター・保健所】&#10;一人当たり面積">
          <a:extLst>
            <a:ext uri="{FF2B5EF4-FFF2-40B4-BE49-F238E27FC236}">
              <a16:creationId xmlns:a16="http://schemas.microsoft.com/office/drawing/2014/main" id="{71824189-9406-4B1B-96D9-8803ABAB1A47}"/>
            </a:ext>
          </a:extLst>
        </xdr:cNvPr>
        <xdr:cNvSpPr txBox="1"/>
      </xdr:nvSpPr>
      <xdr:spPr>
        <a:xfrm>
          <a:off x="18421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101617</xdr:rowOff>
    </xdr:from>
    <xdr:ext cx="469744" cy="259045"/>
    <xdr:sp macro="" textlink="">
      <xdr:nvSpPr>
        <xdr:cNvPr id="454" name="n_1mainValue【保健センター・保健所】&#10;一人当たり面積">
          <a:extLst>
            <a:ext uri="{FF2B5EF4-FFF2-40B4-BE49-F238E27FC236}">
              <a16:creationId xmlns:a16="http://schemas.microsoft.com/office/drawing/2014/main" id="{18CC0D98-4D46-4718-8975-BC1E439E7346}"/>
            </a:ext>
          </a:extLst>
        </xdr:cNvPr>
        <xdr:cNvSpPr txBox="1"/>
      </xdr:nvSpPr>
      <xdr:spPr>
        <a:xfrm>
          <a:off x="21075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5" name="正方形/長方形 454">
          <a:extLst>
            <a:ext uri="{FF2B5EF4-FFF2-40B4-BE49-F238E27FC236}">
              <a16:creationId xmlns:a16="http://schemas.microsoft.com/office/drawing/2014/main" id="{43DBB4E7-3649-4350-8B67-845E5724FB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6" name="正方形/長方形 455">
          <a:extLst>
            <a:ext uri="{FF2B5EF4-FFF2-40B4-BE49-F238E27FC236}">
              <a16:creationId xmlns:a16="http://schemas.microsoft.com/office/drawing/2014/main" id="{CB5352EA-3CE0-4F61-9B74-8173C2228EE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7" name="正方形/長方形 456">
          <a:extLst>
            <a:ext uri="{FF2B5EF4-FFF2-40B4-BE49-F238E27FC236}">
              <a16:creationId xmlns:a16="http://schemas.microsoft.com/office/drawing/2014/main" id="{C62217D6-6D03-4A18-B049-87E04375F3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8" name="正方形/長方形 457">
          <a:extLst>
            <a:ext uri="{FF2B5EF4-FFF2-40B4-BE49-F238E27FC236}">
              <a16:creationId xmlns:a16="http://schemas.microsoft.com/office/drawing/2014/main" id="{96F20D1D-3163-4036-A442-AF2DE9CA96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9" name="正方形/長方形 458">
          <a:extLst>
            <a:ext uri="{FF2B5EF4-FFF2-40B4-BE49-F238E27FC236}">
              <a16:creationId xmlns:a16="http://schemas.microsoft.com/office/drawing/2014/main" id="{BC36C4DA-595A-4545-9255-70D1521402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0" name="正方形/長方形 459">
          <a:extLst>
            <a:ext uri="{FF2B5EF4-FFF2-40B4-BE49-F238E27FC236}">
              <a16:creationId xmlns:a16="http://schemas.microsoft.com/office/drawing/2014/main" id="{D2968932-4E72-4216-83AF-2E59C49470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1" name="正方形/長方形 460">
          <a:extLst>
            <a:ext uri="{FF2B5EF4-FFF2-40B4-BE49-F238E27FC236}">
              <a16:creationId xmlns:a16="http://schemas.microsoft.com/office/drawing/2014/main" id="{B298733A-011A-49FB-B4F8-A645AB71B9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2" name="正方形/長方形 461">
          <a:extLst>
            <a:ext uri="{FF2B5EF4-FFF2-40B4-BE49-F238E27FC236}">
              <a16:creationId xmlns:a16="http://schemas.microsoft.com/office/drawing/2014/main" id="{68BA0E27-F129-487F-930A-64CF5A4D72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3" name="テキスト ボックス 462">
          <a:extLst>
            <a:ext uri="{FF2B5EF4-FFF2-40B4-BE49-F238E27FC236}">
              <a16:creationId xmlns:a16="http://schemas.microsoft.com/office/drawing/2014/main" id="{166B8BC3-2F2D-4491-AD0B-D7F79BFF01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4" name="直線コネクタ 463">
          <a:extLst>
            <a:ext uri="{FF2B5EF4-FFF2-40B4-BE49-F238E27FC236}">
              <a16:creationId xmlns:a16="http://schemas.microsoft.com/office/drawing/2014/main" id="{F70255D3-688D-491E-A36F-1A0469E72C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5" name="テキスト ボックス 464">
          <a:extLst>
            <a:ext uri="{FF2B5EF4-FFF2-40B4-BE49-F238E27FC236}">
              <a16:creationId xmlns:a16="http://schemas.microsoft.com/office/drawing/2014/main" id="{CA1C3AEB-96D1-41A2-B933-13AE90DE46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6" name="直線コネクタ 465">
          <a:extLst>
            <a:ext uri="{FF2B5EF4-FFF2-40B4-BE49-F238E27FC236}">
              <a16:creationId xmlns:a16="http://schemas.microsoft.com/office/drawing/2014/main" id="{15AB1A2B-005E-4296-8B34-9BFEA52A4CE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67" name="テキスト ボックス 466">
          <a:extLst>
            <a:ext uri="{FF2B5EF4-FFF2-40B4-BE49-F238E27FC236}">
              <a16:creationId xmlns:a16="http://schemas.microsoft.com/office/drawing/2014/main" id="{8FCB6A33-0E25-4C74-8D95-B918DB7CE5D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68" name="直線コネクタ 467">
          <a:extLst>
            <a:ext uri="{FF2B5EF4-FFF2-40B4-BE49-F238E27FC236}">
              <a16:creationId xmlns:a16="http://schemas.microsoft.com/office/drawing/2014/main" id="{39684820-869B-4F98-B708-210C8D2B1F1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69" name="テキスト ボックス 468">
          <a:extLst>
            <a:ext uri="{FF2B5EF4-FFF2-40B4-BE49-F238E27FC236}">
              <a16:creationId xmlns:a16="http://schemas.microsoft.com/office/drawing/2014/main" id="{448C951F-5B96-4F81-B109-895BEC7EA1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0" name="直線コネクタ 469">
          <a:extLst>
            <a:ext uri="{FF2B5EF4-FFF2-40B4-BE49-F238E27FC236}">
              <a16:creationId xmlns:a16="http://schemas.microsoft.com/office/drawing/2014/main" id="{66E28EB5-6E4C-43EB-A7F9-56900EBBD1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1" name="テキスト ボックス 470">
          <a:extLst>
            <a:ext uri="{FF2B5EF4-FFF2-40B4-BE49-F238E27FC236}">
              <a16:creationId xmlns:a16="http://schemas.microsoft.com/office/drawing/2014/main" id="{6FC28DCD-E9FC-4512-A837-760A1A4C3B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2" name="直線コネクタ 471">
          <a:extLst>
            <a:ext uri="{FF2B5EF4-FFF2-40B4-BE49-F238E27FC236}">
              <a16:creationId xmlns:a16="http://schemas.microsoft.com/office/drawing/2014/main" id="{69BB9AA4-07FB-41F5-B84F-A74BF7D5F7B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3" name="テキスト ボックス 472">
          <a:extLst>
            <a:ext uri="{FF2B5EF4-FFF2-40B4-BE49-F238E27FC236}">
              <a16:creationId xmlns:a16="http://schemas.microsoft.com/office/drawing/2014/main" id="{2F60A47C-C196-499A-84C3-C6F097B76F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4" name="直線コネクタ 473">
          <a:extLst>
            <a:ext uri="{FF2B5EF4-FFF2-40B4-BE49-F238E27FC236}">
              <a16:creationId xmlns:a16="http://schemas.microsoft.com/office/drawing/2014/main" id="{CAA34F2F-B6EA-4194-BA27-56BBE777DE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75" name="テキスト ボックス 474">
          <a:extLst>
            <a:ext uri="{FF2B5EF4-FFF2-40B4-BE49-F238E27FC236}">
              <a16:creationId xmlns:a16="http://schemas.microsoft.com/office/drawing/2014/main" id="{06C77930-734F-4C2F-9BDB-471D920D206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6" name="直線コネクタ 475">
          <a:extLst>
            <a:ext uri="{FF2B5EF4-FFF2-40B4-BE49-F238E27FC236}">
              <a16:creationId xmlns:a16="http://schemas.microsoft.com/office/drawing/2014/main" id="{9660DFAB-CC7C-499C-8409-368CB4E69A7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消防施設】&#10;有形固定資産減価償却率グラフ枠">
          <a:extLst>
            <a:ext uri="{FF2B5EF4-FFF2-40B4-BE49-F238E27FC236}">
              <a16:creationId xmlns:a16="http://schemas.microsoft.com/office/drawing/2014/main" id="{161E1A92-88BA-4F40-8A33-BCAE1AB232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78" name="直線コネクタ 477">
          <a:extLst>
            <a:ext uri="{FF2B5EF4-FFF2-40B4-BE49-F238E27FC236}">
              <a16:creationId xmlns:a16="http://schemas.microsoft.com/office/drawing/2014/main" id="{3C55581F-53B8-4144-B6FC-6F79E86086F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79" name="【消防施設】&#10;有形固定資産減価償却率最小値テキスト">
          <a:extLst>
            <a:ext uri="{FF2B5EF4-FFF2-40B4-BE49-F238E27FC236}">
              <a16:creationId xmlns:a16="http://schemas.microsoft.com/office/drawing/2014/main" id="{E5ABFB23-6B1D-4CB7-BFA6-FA49180145E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80" name="直線コネクタ 479">
          <a:extLst>
            <a:ext uri="{FF2B5EF4-FFF2-40B4-BE49-F238E27FC236}">
              <a16:creationId xmlns:a16="http://schemas.microsoft.com/office/drawing/2014/main" id="{EA54CFFE-BD42-42B8-9417-66732556C09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81" name="【消防施設】&#10;有形固定資産減価償却率最大値テキスト">
          <a:extLst>
            <a:ext uri="{FF2B5EF4-FFF2-40B4-BE49-F238E27FC236}">
              <a16:creationId xmlns:a16="http://schemas.microsoft.com/office/drawing/2014/main" id="{F52817A4-3978-4FA6-B13C-C28DF2DB764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2" name="直線コネクタ 481">
          <a:extLst>
            <a:ext uri="{FF2B5EF4-FFF2-40B4-BE49-F238E27FC236}">
              <a16:creationId xmlns:a16="http://schemas.microsoft.com/office/drawing/2014/main" id="{395557FD-6E8B-427E-8924-79B43DAE89D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483" name="【消防施設】&#10;有形固定資産減価償却率平均値テキスト">
          <a:extLst>
            <a:ext uri="{FF2B5EF4-FFF2-40B4-BE49-F238E27FC236}">
              <a16:creationId xmlns:a16="http://schemas.microsoft.com/office/drawing/2014/main" id="{FDB06AC3-C51A-44AF-BB0D-02BD310331F4}"/>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484" name="フローチャート: 判断 483">
          <a:extLst>
            <a:ext uri="{FF2B5EF4-FFF2-40B4-BE49-F238E27FC236}">
              <a16:creationId xmlns:a16="http://schemas.microsoft.com/office/drawing/2014/main" id="{C71A3F98-C257-4E13-850D-E9EC019158C6}"/>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485" name="フローチャート: 判断 484">
          <a:extLst>
            <a:ext uri="{FF2B5EF4-FFF2-40B4-BE49-F238E27FC236}">
              <a16:creationId xmlns:a16="http://schemas.microsoft.com/office/drawing/2014/main" id="{58ADD142-EB1B-49E5-B426-7DBC98C10F77}"/>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86" name="フローチャート: 判断 485">
          <a:extLst>
            <a:ext uri="{FF2B5EF4-FFF2-40B4-BE49-F238E27FC236}">
              <a16:creationId xmlns:a16="http://schemas.microsoft.com/office/drawing/2014/main" id="{1FD8BAB3-E67E-4367-9047-B965588E1330}"/>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87" name="フローチャート: 判断 486">
          <a:extLst>
            <a:ext uri="{FF2B5EF4-FFF2-40B4-BE49-F238E27FC236}">
              <a16:creationId xmlns:a16="http://schemas.microsoft.com/office/drawing/2014/main" id="{A9597561-33F3-4E7E-8BC8-A5BFB634B9F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488" name="フローチャート: 判断 487">
          <a:extLst>
            <a:ext uri="{FF2B5EF4-FFF2-40B4-BE49-F238E27FC236}">
              <a16:creationId xmlns:a16="http://schemas.microsoft.com/office/drawing/2014/main" id="{73F48615-06DD-4406-A8ED-986906F85336}"/>
            </a:ext>
          </a:extLst>
        </xdr:cNvPr>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0A780A14-12B5-4055-9701-EEBD3914B59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2DEF9AD3-A6B0-492B-9349-318F4CBDBA1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A1EB2B42-05A5-479F-BC6D-F55AE44A74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A9D02775-1F9B-41A5-804C-D30BBE2AF5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77B862C5-3D66-47C1-917D-D963E203F9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160020</xdr:rowOff>
    </xdr:from>
    <xdr:to>
      <xdr:col>85</xdr:col>
      <xdr:colOff>177800</xdr:colOff>
      <xdr:row>82</xdr:row>
      <xdr:rowOff>90170</xdr:rowOff>
    </xdr:to>
    <xdr:sp macro="" textlink="">
      <xdr:nvSpPr>
        <xdr:cNvPr id="494" name="楕円 493">
          <a:extLst>
            <a:ext uri="{FF2B5EF4-FFF2-40B4-BE49-F238E27FC236}">
              <a16:creationId xmlns:a16="http://schemas.microsoft.com/office/drawing/2014/main" id="{5F8AE926-BF50-4E2E-8F35-823E7F467973}"/>
            </a:ext>
          </a:extLst>
        </xdr:cNvPr>
        <xdr:cNvSpPr/>
      </xdr:nvSpPr>
      <xdr:spPr>
        <a:xfrm>
          <a:off x="162687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11447</xdr:rowOff>
    </xdr:from>
    <xdr:ext cx="405111" cy="259045"/>
    <xdr:sp macro="" textlink="">
      <xdr:nvSpPr>
        <xdr:cNvPr id="495" name="【消防施設】&#10;有形固定資産減価償却率該当値テキスト">
          <a:extLst>
            <a:ext uri="{FF2B5EF4-FFF2-40B4-BE49-F238E27FC236}">
              <a16:creationId xmlns:a16="http://schemas.microsoft.com/office/drawing/2014/main" id="{32EB658A-1AB4-44E7-9610-BB3C539890B0}"/>
            </a:ext>
          </a:extLst>
        </xdr:cNvPr>
        <xdr:cNvSpPr txBox="1"/>
      </xdr:nvSpPr>
      <xdr:spPr>
        <a:xfrm>
          <a:off x="16357600"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130811</xdr:rowOff>
    </xdr:from>
    <xdr:to>
      <xdr:col>81</xdr:col>
      <xdr:colOff>101600</xdr:colOff>
      <xdr:row>82</xdr:row>
      <xdr:rowOff>60961</xdr:rowOff>
    </xdr:to>
    <xdr:sp macro="" textlink="">
      <xdr:nvSpPr>
        <xdr:cNvPr id="496" name="楕円 495">
          <a:extLst>
            <a:ext uri="{FF2B5EF4-FFF2-40B4-BE49-F238E27FC236}">
              <a16:creationId xmlns:a16="http://schemas.microsoft.com/office/drawing/2014/main" id="{3DEAFCBB-8984-47B2-9459-E5E70ABE9D94}"/>
            </a:ext>
          </a:extLst>
        </xdr:cNvPr>
        <xdr:cNvSpPr/>
      </xdr:nvSpPr>
      <xdr:spPr>
        <a:xfrm>
          <a:off x="15430500" y="140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10161</xdr:rowOff>
    </xdr:from>
    <xdr:to>
      <xdr:col>85</xdr:col>
      <xdr:colOff>127000</xdr:colOff>
      <xdr:row>82</xdr:row>
      <xdr:rowOff>39370</xdr:rowOff>
    </xdr:to>
    <xdr:cxnSp macro="">
      <xdr:nvCxnSpPr>
        <xdr:cNvPr id="497" name="直線コネクタ 496">
          <a:extLst>
            <a:ext uri="{FF2B5EF4-FFF2-40B4-BE49-F238E27FC236}">
              <a16:creationId xmlns:a16="http://schemas.microsoft.com/office/drawing/2014/main" id="{F1F7EAAD-70DB-41D5-A475-E01B6705C180}"/>
            </a:ext>
          </a:extLst>
        </xdr:cNvPr>
        <xdr:cNvCxnSpPr/>
      </xdr:nvCxnSpPr>
      <xdr:spPr>
        <a:xfrm>
          <a:off x="15481300" y="1406906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498" name="n_1aveValue【消防施設】&#10;有形固定資産減価償却率">
          <a:extLst>
            <a:ext uri="{FF2B5EF4-FFF2-40B4-BE49-F238E27FC236}">
              <a16:creationId xmlns:a16="http://schemas.microsoft.com/office/drawing/2014/main" id="{92DC198F-F59B-4DAF-A502-E6CBF95DBC26}"/>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499" name="n_2aveValue【消防施設】&#10;有形固定資産減価償却率">
          <a:extLst>
            <a:ext uri="{FF2B5EF4-FFF2-40B4-BE49-F238E27FC236}">
              <a16:creationId xmlns:a16="http://schemas.microsoft.com/office/drawing/2014/main" id="{5D0CD4BD-37A3-4AC0-8341-DA12E0E5114E}"/>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00" name="n_3aveValue【消防施設】&#10;有形固定資産減価償却率">
          <a:extLst>
            <a:ext uri="{FF2B5EF4-FFF2-40B4-BE49-F238E27FC236}">
              <a16:creationId xmlns:a16="http://schemas.microsoft.com/office/drawing/2014/main" id="{E2053F55-E42D-452F-A18F-F033D29679BD}"/>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501" name="n_4aveValue【消防施設】&#10;有形固定資産減価償却率">
          <a:extLst>
            <a:ext uri="{FF2B5EF4-FFF2-40B4-BE49-F238E27FC236}">
              <a16:creationId xmlns:a16="http://schemas.microsoft.com/office/drawing/2014/main" id="{8E6475AD-54A3-4E36-84EE-73E6085E8065}"/>
            </a:ext>
          </a:extLst>
        </xdr:cNvPr>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77488</xdr:rowOff>
    </xdr:from>
    <xdr:ext cx="405111" cy="259045"/>
    <xdr:sp macro="" textlink="">
      <xdr:nvSpPr>
        <xdr:cNvPr id="502" name="n_1mainValue【消防施設】&#10;有形固定資産減価償却率">
          <a:extLst>
            <a:ext uri="{FF2B5EF4-FFF2-40B4-BE49-F238E27FC236}">
              <a16:creationId xmlns:a16="http://schemas.microsoft.com/office/drawing/2014/main" id="{CCEF116D-BFA7-403F-897E-A7B95365B38A}"/>
            </a:ext>
          </a:extLst>
        </xdr:cNvPr>
        <xdr:cNvSpPr txBox="1"/>
      </xdr:nvSpPr>
      <xdr:spPr>
        <a:xfrm>
          <a:off x="15266044" y="1379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id="{227C1129-B1EA-40C6-9605-D72F4C00B3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id="{34D9660E-0160-491E-A707-F21D344BF8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id="{5C6B8C5D-4083-4CC1-81F1-F1AC0CA630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id="{E1DA9F57-F124-4225-8BE0-1DA48CB10E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id="{4BB6D769-1D6E-4DB8-852F-5857EAC7E0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id="{4E591421-1BC4-4521-8C36-878C0D9FC0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id="{B2ADD3B4-F7F4-483F-963C-C14EDC34F7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id="{84CD3458-7007-4D13-B65F-FFCF36A1365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F66AAE70-9A40-4016-822A-6AB73E5ED0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0FAA520D-EF20-4CD4-AE1D-3B5C6DB7C3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70CCE68D-8732-47E7-B81B-21D6A4BBF2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DFC6A38F-16D6-4B1F-88E1-51CF51D867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53354B1E-EA07-4067-BD80-D43643BB73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D9E5CEFF-AD43-4CA0-8F67-0AF87B97C4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58B1FA03-6E3B-45F8-BD57-9A4025403B4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CE40D69B-B27F-4978-9CA0-441155760AA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DB3F808B-5007-4657-830A-48376729EA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522B06B7-6FEA-4CBD-B5C3-DF2C24F014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4E353969-C266-4B7E-80D9-A12BF82C9E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8B1B6807-D0E1-4104-BD48-6AFA55857D8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71381598-C098-40A7-BFBC-6E9C5A95623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A44F53AC-2B34-4629-ACB6-1862EE3ED0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42AD525A-EED1-4E9A-87F1-4BA80D6FFAB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C53C48EA-FE5C-4904-BC85-E9820CC6B94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06763DAB-85E4-4C28-99CE-FDE3D899FAA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FA57CFBA-0756-4C05-8CB0-9AF85A54495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4646BE87-E206-40AD-9D9D-E177D7D19D4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E36E6084-C956-420C-8ABB-6E4DCA34E74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325E395A-9E9E-432B-A81D-D5906834CA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268448D6-096B-431C-95AC-CE40C327AEA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7A8EC06A-7AB0-4CCB-869C-424C0C1287A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DDD5AAE7-1524-4A65-8967-6C15B0583B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a:extLst>
            <a:ext uri="{FF2B5EF4-FFF2-40B4-BE49-F238E27FC236}">
              <a16:creationId xmlns:a16="http://schemas.microsoft.com/office/drawing/2014/main" id="{F7B6A757-40BF-4081-8F3A-128EE107A4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536" name="直線コネクタ 535">
          <a:extLst>
            <a:ext uri="{FF2B5EF4-FFF2-40B4-BE49-F238E27FC236}">
              <a16:creationId xmlns:a16="http://schemas.microsoft.com/office/drawing/2014/main" id="{11DB5C3B-3B3D-479F-AD58-84DE486A8421}"/>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7" name="【庁舎】&#10;有形固定資産減価償却率最小値テキスト">
          <a:extLst>
            <a:ext uri="{FF2B5EF4-FFF2-40B4-BE49-F238E27FC236}">
              <a16:creationId xmlns:a16="http://schemas.microsoft.com/office/drawing/2014/main" id="{D1F4639F-2BE9-4D06-80F9-C0AFB2CB25E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8" name="直線コネクタ 537">
          <a:extLst>
            <a:ext uri="{FF2B5EF4-FFF2-40B4-BE49-F238E27FC236}">
              <a16:creationId xmlns:a16="http://schemas.microsoft.com/office/drawing/2014/main" id="{E9C8591E-E47A-494B-8C71-304DB55C943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39" name="【庁舎】&#10;有形固定資産減価償却率最大値テキスト">
          <a:extLst>
            <a:ext uri="{FF2B5EF4-FFF2-40B4-BE49-F238E27FC236}">
              <a16:creationId xmlns:a16="http://schemas.microsoft.com/office/drawing/2014/main" id="{280B2869-8680-4DF4-ADF6-C5FDB48B8EE8}"/>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40" name="直線コネクタ 539">
          <a:extLst>
            <a:ext uri="{FF2B5EF4-FFF2-40B4-BE49-F238E27FC236}">
              <a16:creationId xmlns:a16="http://schemas.microsoft.com/office/drawing/2014/main" id="{1ED293B4-D4C2-411B-98C4-CE41EE7F69DE}"/>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541" name="【庁舎】&#10;有形固定資産減価償却率平均値テキスト">
          <a:extLst>
            <a:ext uri="{FF2B5EF4-FFF2-40B4-BE49-F238E27FC236}">
              <a16:creationId xmlns:a16="http://schemas.microsoft.com/office/drawing/2014/main" id="{EF000C7C-36D5-4BE6-BEF7-3CB37B87ABC6}"/>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542" name="フローチャート: 判断 541">
          <a:extLst>
            <a:ext uri="{FF2B5EF4-FFF2-40B4-BE49-F238E27FC236}">
              <a16:creationId xmlns:a16="http://schemas.microsoft.com/office/drawing/2014/main" id="{BA8A4182-BBB9-41C6-9176-7F6AFD95881B}"/>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149498</xdr:rowOff>
    </xdr:from>
    <xdr:to>
      <xdr:col>81</xdr:col>
      <xdr:colOff>101600</xdr:colOff>
      <xdr:row>104</xdr:row>
      <xdr:rowOff>79648</xdr:rowOff>
    </xdr:to>
    <xdr:sp macro="" textlink="">
      <xdr:nvSpPr>
        <xdr:cNvPr id="543" name="フローチャート: 判断 542">
          <a:extLst>
            <a:ext uri="{FF2B5EF4-FFF2-40B4-BE49-F238E27FC236}">
              <a16:creationId xmlns:a16="http://schemas.microsoft.com/office/drawing/2014/main" id="{A56BEA0D-88C3-4593-96A1-C2426E259F97}"/>
            </a:ext>
          </a:extLst>
        </xdr:cNvPr>
        <xdr:cNvSpPr/>
      </xdr:nvSpPr>
      <xdr:spPr>
        <a:xfrm>
          <a:off x="15430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544" name="フローチャート: 判断 543">
          <a:extLst>
            <a:ext uri="{FF2B5EF4-FFF2-40B4-BE49-F238E27FC236}">
              <a16:creationId xmlns:a16="http://schemas.microsoft.com/office/drawing/2014/main" id="{69AD7853-6DE6-48FB-94A3-2C1F4C83A670}"/>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545" name="フローチャート: 判断 544">
          <a:extLst>
            <a:ext uri="{FF2B5EF4-FFF2-40B4-BE49-F238E27FC236}">
              <a16:creationId xmlns:a16="http://schemas.microsoft.com/office/drawing/2014/main" id="{E25385D1-4AA1-440A-96F7-DF886A20AA49}"/>
            </a:ext>
          </a:extLst>
        </xdr:cNvPr>
        <xdr:cNvSpPr/>
      </xdr:nvSpPr>
      <xdr:spPr>
        <a:xfrm>
          <a:off x="13652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165826</xdr:rowOff>
    </xdr:from>
    <xdr:to>
      <xdr:col>67</xdr:col>
      <xdr:colOff>101600</xdr:colOff>
      <xdr:row>104</xdr:row>
      <xdr:rowOff>95976</xdr:rowOff>
    </xdr:to>
    <xdr:sp macro="" textlink="">
      <xdr:nvSpPr>
        <xdr:cNvPr id="546" name="フローチャート: 判断 545">
          <a:extLst>
            <a:ext uri="{FF2B5EF4-FFF2-40B4-BE49-F238E27FC236}">
              <a16:creationId xmlns:a16="http://schemas.microsoft.com/office/drawing/2014/main" id="{6BAC6B0E-D0C9-4741-A753-C520B6067CBA}"/>
            </a:ext>
          </a:extLst>
        </xdr:cNvPr>
        <xdr:cNvSpPr/>
      </xdr:nvSpPr>
      <xdr:spPr>
        <a:xfrm>
          <a:off x="12763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7D7694CD-2B9B-4B0C-8FEC-E5F845A06A9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68CAF9D6-87D1-4B6C-8691-3C3B7B73AC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133DD22-0BD6-49C9-8CA3-AC8B747CD6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60CA235C-BE85-4A8F-827D-E146EF8EEE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3BD31059-0B1D-44FF-A7CB-E09D5D0751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52" name="楕円 551">
          <a:extLst>
            <a:ext uri="{FF2B5EF4-FFF2-40B4-BE49-F238E27FC236}">
              <a16:creationId xmlns:a16="http://schemas.microsoft.com/office/drawing/2014/main" id="{9FE7B4C2-78AB-4213-96DC-6C5BAA37093E}"/>
            </a:ext>
          </a:extLst>
        </xdr:cNvPr>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83838</xdr:rowOff>
    </xdr:from>
    <xdr:ext cx="405111" cy="259045"/>
    <xdr:sp macro="" textlink="">
      <xdr:nvSpPr>
        <xdr:cNvPr id="553" name="【庁舎】&#10;有形固定資産減価償却率該当値テキスト">
          <a:extLst>
            <a:ext uri="{FF2B5EF4-FFF2-40B4-BE49-F238E27FC236}">
              <a16:creationId xmlns:a16="http://schemas.microsoft.com/office/drawing/2014/main" id="{4CCABF6D-0467-47BA-9A1E-289DEF1219B5}"/>
            </a:ext>
          </a:extLst>
        </xdr:cNvPr>
        <xdr:cNvSpPr txBox="1"/>
      </xdr:nvSpPr>
      <xdr:spPr>
        <a:xfrm>
          <a:off x="16357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554" name="楕円 553">
          <a:extLst>
            <a:ext uri="{FF2B5EF4-FFF2-40B4-BE49-F238E27FC236}">
              <a16:creationId xmlns:a16="http://schemas.microsoft.com/office/drawing/2014/main" id="{867DF44D-11FA-4E53-BDF7-009B9209C113}"/>
            </a:ext>
          </a:extLst>
        </xdr:cNvPr>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156211</xdr:rowOff>
    </xdr:to>
    <xdr:cxnSp macro="">
      <xdr:nvCxnSpPr>
        <xdr:cNvPr id="555" name="直線コネクタ 554">
          <a:extLst>
            <a:ext uri="{FF2B5EF4-FFF2-40B4-BE49-F238E27FC236}">
              <a16:creationId xmlns:a16="http://schemas.microsoft.com/office/drawing/2014/main" id="{0FDF7A54-3ED1-4A79-B220-2BB0E66F3B74}"/>
            </a:ext>
          </a:extLst>
        </xdr:cNvPr>
        <xdr:cNvCxnSpPr/>
      </xdr:nvCxnSpPr>
      <xdr:spPr>
        <a:xfrm>
          <a:off x="15481300" y="17964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96175</xdr:rowOff>
    </xdr:from>
    <xdr:ext cx="405111" cy="259045"/>
    <xdr:sp macro="" textlink="">
      <xdr:nvSpPr>
        <xdr:cNvPr id="556" name="n_1aveValue【庁舎】&#10;有形固定資産減価償却率">
          <a:extLst>
            <a:ext uri="{FF2B5EF4-FFF2-40B4-BE49-F238E27FC236}">
              <a16:creationId xmlns:a16="http://schemas.microsoft.com/office/drawing/2014/main" id="{DB1949C1-D4FB-4A19-8FCF-2FC2450472FC}"/>
            </a:ext>
          </a:extLst>
        </xdr:cNvPr>
        <xdr:cNvSpPr txBox="1"/>
      </xdr:nvSpPr>
      <xdr:spPr>
        <a:xfrm>
          <a:off x="15266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557" name="n_2aveValue【庁舎】&#10;有形固定資産減価償却率">
          <a:extLst>
            <a:ext uri="{FF2B5EF4-FFF2-40B4-BE49-F238E27FC236}">
              <a16:creationId xmlns:a16="http://schemas.microsoft.com/office/drawing/2014/main" id="{0F776342-AF05-4944-920D-1656EC219E15}"/>
            </a:ext>
          </a:extLst>
        </xdr:cNvPr>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558" name="n_3aveValue【庁舎】&#10;有形固定資産減価償却率">
          <a:extLst>
            <a:ext uri="{FF2B5EF4-FFF2-40B4-BE49-F238E27FC236}">
              <a16:creationId xmlns:a16="http://schemas.microsoft.com/office/drawing/2014/main" id="{93A0A8D8-3534-4E0A-9936-99A2DE3EB11F}"/>
            </a:ext>
          </a:extLst>
        </xdr:cNvPr>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112503</xdr:rowOff>
    </xdr:from>
    <xdr:ext cx="405111" cy="259045"/>
    <xdr:sp macro="" textlink="">
      <xdr:nvSpPr>
        <xdr:cNvPr id="559" name="n_4aveValue【庁舎】&#10;有形固定資産減価償却率">
          <a:extLst>
            <a:ext uri="{FF2B5EF4-FFF2-40B4-BE49-F238E27FC236}">
              <a16:creationId xmlns:a16="http://schemas.microsoft.com/office/drawing/2014/main" id="{3387068F-36BE-44B9-A8AF-CF25556DAAF5}"/>
            </a:ext>
          </a:extLst>
        </xdr:cNvPr>
        <xdr:cNvSpPr txBox="1"/>
      </xdr:nvSpPr>
      <xdr:spPr>
        <a:xfrm>
          <a:off x="12611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560" name="n_1mainValue【庁舎】&#10;有形固定資産減価償却率">
          <a:extLst>
            <a:ext uri="{FF2B5EF4-FFF2-40B4-BE49-F238E27FC236}">
              <a16:creationId xmlns:a16="http://schemas.microsoft.com/office/drawing/2014/main" id="{BAAC5EC8-A8FB-40D5-B51A-EC9F44272C66}"/>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1" name="正方形/長方形 560">
          <a:extLst>
            <a:ext uri="{FF2B5EF4-FFF2-40B4-BE49-F238E27FC236}">
              <a16:creationId xmlns:a16="http://schemas.microsoft.com/office/drawing/2014/main" id="{8955878A-FB4B-4DB1-AB87-5497BCFF92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2" name="正方形/長方形 561">
          <a:extLst>
            <a:ext uri="{FF2B5EF4-FFF2-40B4-BE49-F238E27FC236}">
              <a16:creationId xmlns:a16="http://schemas.microsoft.com/office/drawing/2014/main" id="{8B891C4B-2D4E-495D-9C4E-EFC5429F3F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3" name="正方形/長方形 562">
          <a:extLst>
            <a:ext uri="{FF2B5EF4-FFF2-40B4-BE49-F238E27FC236}">
              <a16:creationId xmlns:a16="http://schemas.microsoft.com/office/drawing/2014/main" id="{76BDE5B8-AC92-4748-8A39-93DD39F737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4" name="正方形/長方形 563">
          <a:extLst>
            <a:ext uri="{FF2B5EF4-FFF2-40B4-BE49-F238E27FC236}">
              <a16:creationId xmlns:a16="http://schemas.microsoft.com/office/drawing/2014/main" id="{0B262D27-CEB8-45E9-9647-F7DB49514E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5" name="正方形/長方形 564">
          <a:extLst>
            <a:ext uri="{FF2B5EF4-FFF2-40B4-BE49-F238E27FC236}">
              <a16:creationId xmlns:a16="http://schemas.microsoft.com/office/drawing/2014/main" id="{BC036416-0EB3-4129-A633-778F6ACD73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6" name="正方形/長方形 565">
          <a:extLst>
            <a:ext uri="{FF2B5EF4-FFF2-40B4-BE49-F238E27FC236}">
              <a16:creationId xmlns:a16="http://schemas.microsoft.com/office/drawing/2014/main" id="{C1C6B6B2-FB30-44EC-B7C2-F72B556ADE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7" name="正方形/長方形 566">
          <a:extLst>
            <a:ext uri="{FF2B5EF4-FFF2-40B4-BE49-F238E27FC236}">
              <a16:creationId xmlns:a16="http://schemas.microsoft.com/office/drawing/2014/main" id="{5F9B5649-F578-41A2-82E9-3664A822FB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8" name="正方形/長方形 567">
          <a:extLst>
            <a:ext uri="{FF2B5EF4-FFF2-40B4-BE49-F238E27FC236}">
              <a16:creationId xmlns:a16="http://schemas.microsoft.com/office/drawing/2014/main" id="{2723D045-54B3-488D-B0E9-8EB31C4ECE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9" name="テキスト ボックス 568">
          <a:extLst>
            <a:ext uri="{FF2B5EF4-FFF2-40B4-BE49-F238E27FC236}">
              <a16:creationId xmlns:a16="http://schemas.microsoft.com/office/drawing/2014/main" id="{509B6138-26BD-45BC-9207-F1A66361BC8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0" name="直線コネクタ 569">
          <a:extLst>
            <a:ext uri="{FF2B5EF4-FFF2-40B4-BE49-F238E27FC236}">
              <a16:creationId xmlns:a16="http://schemas.microsoft.com/office/drawing/2014/main" id="{D974C9FD-CCDD-4998-B468-7C2D9E254F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1" name="直線コネクタ 570">
          <a:extLst>
            <a:ext uri="{FF2B5EF4-FFF2-40B4-BE49-F238E27FC236}">
              <a16:creationId xmlns:a16="http://schemas.microsoft.com/office/drawing/2014/main" id="{6C437115-9EB8-4318-A722-C1BEBABDDD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2" name="テキスト ボックス 571">
          <a:extLst>
            <a:ext uri="{FF2B5EF4-FFF2-40B4-BE49-F238E27FC236}">
              <a16:creationId xmlns:a16="http://schemas.microsoft.com/office/drawing/2014/main" id="{BC6DBEBA-7203-4D20-AD43-8C7686FFC61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3" name="直線コネクタ 572">
          <a:extLst>
            <a:ext uri="{FF2B5EF4-FFF2-40B4-BE49-F238E27FC236}">
              <a16:creationId xmlns:a16="http://schemas.microsoft.com/office/drawing/2014/main" id="{E6BC0E05-0D35-4778-AAA9-E743325E279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4" name="テキスト ボックス 573">
          <a:extLst>
            <a:ext uri="{FF2B5EF4-FFF2-40B4-BE49-F238E27FC236}">
              <a16:creationId xmlns:a16="http://schemas.microsoft.com/office/drawing/2014/main" id="{5B7F30C6-2030-456B-8306-D31A3FCFD68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5" name="直線コネクタ 574">
          <a:extLst>
            <a:ext uri="{FF2B5EF4-FFF2-40B4-BE49-F238E27FC236}">
              <a16:creationId xmlns:a16="http://schemas.microsoft.com/office/drawing/2014/main" id="{7C862B37-90E6-4899-B620-F52ECF0694C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6" name="テキスト ボックス 575">
          <a:extLst>
            <a:ext uri="{FF2B5EF4-FFF2-40B4-BE49-F238E27FC236}">
              <a16:creationId xmlns:a16="http://schemas.microsoft.com/office/drawing/2014/main" id="{C143CC08-C4C5-4D39-AE5D-8ED4642EA0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7" name="直線コネクタ 576">
          <a:extLst>
            <a:ext uri="{FF2B5EF4-FFF2-40B4-BE49-F238E27FC236}">
              <a16:creationId xmlns:a16="http://schemas.microsoft.com/office/drawing/2014/main" id="{EA97E038-B5C8-46FC-AD52-98C916C042E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8" name="テキスト ボックス 577">
          <a:extLst>
            <a:ext uri="{FF2B5EF4-FFF2-40B4-BE49-F238E27FC236}">
              <a16:creationId xmlns:a16="http://schemas.microsoft.com/office/drawing/2014/main" id="{6E452239-4A96-4DF7-B31F-46B8192A31A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9" name="直線コネクタ 578">
          <a:extLst>
            <a:ext uri="{FF2B5EF4-FFF2-40B4-BE49-F238E27FC236}">
              <a16:creationId xmlns:a16="http://schemas.microsoft.com/office/drawing/2014/main" id="{ABA31BD0-0EB4-46E4-81BA-2B1658C4EE5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0" name="テキスト ボックス 579">
          <a:extLst>
            <a:ext uri="{FF2B5EF4-FFF2-40B4-BE49-F238E27FC236}">
              <a16:creationId xmlns:a16="http://schemas.microsoft.com/office/drawing/2014/main" id="{17A51FD9-D8AE-4F6F-A487-26D2631B393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1" name="直線コネクタ 580">
          <a:extLst>
            <a:ext uri="{FF2B5EF4-FFF2-40B4-BE49-F238E27FC236}">
              <a16:creationId xmlns:a16="http://schemas.microsoft.com/office/drawing/2014/main" id="{102C0FD8-64E7-4CA9-96FE-911AE8209C6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2" name="テキスト ボックス 581">
          <a:extLst>
            <a:ext uri="{FF2B5EF4-FFF2-40B4-BE49-F238E27FC236}">
              <a16:creationId xmlns:a16="http://schemas.microsoft.com/office/drawing/2014/main" id="{1851A356-7D55-4AD3-B47B-1F013F4105F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3" name="直線コネクタ 582">
          <a:extLst>
            <a:ext uri="{FF2B5EF4-FFF2-40B4-BE49-F238E27FC236}">
              <a16:creationId xmlns:a16="http://schemas.microsoft.com/office/drawing/2014/main" id="{CCB2AEA4-DE7F-4FA0-BDF5-D7DDD3C4E9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4" name="テキスト ボックス 583">
          <a:extLst>
            <a:ext uri="{FF2B5EF4-FFF2-40B4-BE49-F238E27FC236}">
              <a16:creationId xmlns:a16="http://schemas.microsoft.com/office/drawing/2014/main" id="{206F1CBA-5462-4D8A-B29E-68BEE9F2EB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5" name="【庁舎】&#10;一人当たり面積グラフ枠">
          <a:extLst>
            <a:ext uri="{FF2B5EF4-FFF2-40B4-BE49-F238E27FC236}">
              <a16:creationId xmlns:a16="http://schemas.microsoft.com/office/drawing/2014/main" id="{75226F90-F73E-4A65-8B2B-3DE9984426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586" name="直線コネクタ 585">
          <a:extLst>
            <a:ext uri="{FF2B5EF4-FFF2-40B4-BE49-F238E27FC236}">
              <a16:creationId xmlns:a16="http://schemas.microsoft.com/office/drawing/2014/main" id="{69FC4420-ED0F-43C1-9B50-9325F0E26127}"/>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587" name="【庁舎】&#10;一人当たり面積最小値テキスト">
          <a:extLst>
            <a:ext uri="{FF2B5EF4-FFF2-40B4-BE49-F238E27FC236}">
              <a16:creationId xmlns:a16="http://schemas.microsoft.com/office/drawing/2014/main" id="{BDFF1990-0D67-4254-A891-913C4BD1148F}"/>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588" name="直線コネクタ 587">
          <a:extLst>
            <a:ext uri="{FF2B5EF4-FFF2-40B4-BE49-F238E27FC236}">
              <a16:creationId xmlns:a16="http://schemas.microsoft.com/office/drawing/2014/main" id="{91392A21-E533-4023-8C32-2BD6A85DBCFF}"/>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589" name="【庁舎】&#10;一人当たり面積最大値テキスト">
          <a:extLst>
            <a:ext uri="{FF2B5EF4-FFF2-40B4-BE49-F238E27FC236}">
              <a16:creationId xmlns:a16="http://schemas.microsoft.com/office/drawing/2014/main" id="{03BD5404-4B5E-4D93-8D4C-0B8E60A6AFF1}"/>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590" name="直線コネクタ 589">
          <a:extLst>
            <a:ext uri="{FF2B5EF4-FFF2-40B4-BE49-F238E27FC236}">
              <a16:creationId xmlns:a16="http://schemas.microsoft.com/office/drawing/2014/main" id="{B8784C10-BC52-44B0-A99C-E2C82FAF5232}"/>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591" name="【庁舎】&#10;一人当たり面積平均値テキスト">
          <a:extLst>
            <a:ext uri="{FF2B5EF4-FFF2-40B4-BE49-F238E27FC236}">
              <a16:creationId xmlns:a16="http://schemas.microsoft.com/office/drawing/2014/main" id="{243F264D-AC82-42A6-A78F-B030200C4D4F}"/>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592" name="フローチャート: 判断 591">
          <a:extLst>
            <a:ext uri="{FF2B5EF4-FFF2-40B4-BE49-F238E27FC236}">
              <a16:creationId xmlns:a16="http://schemas.microsoft.com/office/drawing/2014/main" id="{FA9D6AD7-042C-4097-9F3D-9932D302F8BC}"/>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18869</xdr:rowOff>
    </xdr:from>
    <xdr:to>
      <xdr:col>112</xdr:col>
      <xdr:colOff>38100</xdr:colOff>
      <xdr:row>105</xdr:row>
      <xdr:rowOff>120469</xdr:rowOff>
    </xdr:to>
    <xdr:sp macro="" textlink="">
      <xdr:nvSpPr>
        <xdr:cNvPr id="593" name="フローチャート: 判断 592">
          <a:extLst>
            <a:ext uri="{FF2B5EF4-FFF2-40B4-BE49-F238E27FC236}">
              <a16:creationId xmlns:a16="http://schemas.microsoft.com/office/drawing/2014/main" id="{83550738-D146-417A-BACE-6C9A492114B4}"/>
            </a:ext>
          </a:extLst>
        </xdr:cNvPr>
        <xdr:cNvSpPr/>
      </xdr:nvSpPr>
      <xdr:spPr>
        <a:xfrm>
          <a:off x="2127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40095</xdr:rowOff>
    </xdr:from>
    <xdr:to>
      <xdr:col>107</xdr:col>
      <xdr:colOff>101600</xdr:colOff>
      <xdr:row>105</xdr:row>
      <xdr:rowOff>141695</xdr:rowOff>
    </xdr:to>
    <xdr:sp macro="" textlink="">
      <xdr:nvSpPr>
        <xdr:cNvPr id="594" name="フローチャート: 判断 593">
          <a:extLst>
            <a:ext uri="{FF2B5EF4-FFF2-40B4-BE49-F238E27FC236}">
              <a16:creationId xmlns:a16="http://schemas.microsoft.com/office/drawing/2014/main" id="{EDCE7FF4-7FBD-4618-A58D-87404792D1AC}"/>
            </a:ext>
          </a:extLst>
        </xdr:cNvPr>
        <xdr:cNvSpPr/>
      </xdr:nvSpPr>
      <xdr:spPr>
        <a:xfrm>
          <a:off x="2038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595" name="フローチャート: 判断 594">
          <a:extLst>
            <a:ext uri="{FF2B5EF4-FFF2-40B4-BE49-F238E27FC236}">
              <a16:creationId xmlns:a16="http://schemas.microsoft.com/office/drawing/2014/main" id="{86F1BB17-0D4F-4247-9B70-838B7DA4583F}"/>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596" name="フローチャート: 判断 595">
          <a:extLst>
            <a:ext uri="{FF2B5EF4-FFF2-40B4-BE49-F238E27FC236}">
              <a16:creationId xmlns:a16="http://schemas.microsoft.com/office/drawing/2014/main" id="{E4387AB6-A93B-460F-B658-B445C3CEA30D}"/>
            </a:ext>
          </a:extLst>
        </xdr:cNvPr>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FEF1993B-21BB-4893-B329-AD6AF64B58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3BE0E3A6-430B-49C7-BC90-1DEAA77709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4D6C55A0-074D-4C68-ABE5-AE0C20AD20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E1885E35-D766-46FC-AFCD-8A19C6C786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2D8D7F22-4931-43C2-BEF9-0E29D691B4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156029</xdr:rowOff>
    </xdr:from>
    <xdr:to>
      <xdr:col>116</xdr:col>
      <xdr:colOff>114300</xdr:colOff>
      <xdr:row>106</xdr:row>
      <xdr:rowOff>86179</xdr:rowOff>
    </xdr:to>
    <xdr:sp macro="" textlink="">
      <xdr:nvSpPr>
        <xdr:cNvPr id="602" name="楕円 601">
          <a:extLst>
            <a:ext uri="{FF2B5EF4-FFF2-40B4-BE49-F238E27FC236}">
              <a16:creationId xmlns:a16="http://schemas.microsoft.com/office/drawing/2014/main" id="{F7600D14-7716-4C20-AA57-26EAC5CAAE90}"/>
            </a:ext>
          </a:extLst>
        </xdr:cNvPr>
        <xdr:cNvSpPr/>
      </xdr:nvSpPr>
      <xdr:spPr>
        <a:xfrm>
          <a:off x="22110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134456</xdr:rowOff>
    </xdr:from>
    <xdr:ext cx="469744" cy="259045"/>
    <xdr:sp macro="" textlink="">
      <xdr:nvSpPr>
        <xdr:cNvPr id="603" name="【庁舎】&#10;一人当たり面積該当値テキスト">
          <a:extLst>
            <a:ext uri="{FF2B5EF4-FFF2-40B4-BE49-F238E27FC236}">
              <a16:creationId xmlns:a16="http://schemas.microsoft.com/office/drawing/2014/main" id="{378BD143-C9C3-4529-A770-165230F7D4B4}"/>
            </a:ext>
          </a:extLst>
        </xdr:cNvPr>
        <xdr:cNvSpPr txBox="1"/>
      </xdr:nvSpPr>
      <xdr:spPr>
        <a:xfrm>
          <a:off x="22199600" y="181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604" name="楕円 603">
          <a:extLst>
            <a:ext uri="{FF2B5EF4-FFF2-40B4-BE49-F238E27FC236}">
              <a16:creationId xmlns:a16="http://schemas.microsoft.com/office/drawing/2014/main" id="{D4E61BA3-CDDE-4668-B2E2-30A5B93E5FFD}"/>
            </a:ext>
          </a:extLst>
        </xdr:cNvPr>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106</xdr:row>
      <xdr:rowOff>35379</xdr:rowOff>
    </xdr:to>
    <xdr:cxnSp macro="">
      <xdr:nvCxnSpPr>
        <xdr:cNvPr id="605" name="直線コネクタ 604">
          <a:extLst>
            <a:ext uri="{FF2B5EF4-FFF2-40B4-BE49-F238E27FC236}">
              <a16:creationId xmlns:a16="http://schemas.microsoft.com/office/drawing/2014/main" id="{03EC1A9A-A506-4FF9-B6D1-071D3405A20E}"/>
            </a:ext>
          </a:extLst>
        </xdr:cNvPr>
        <xdr:cNvCxnSpPr/>
      </xdr:nvCxnSpPr>
      <xdr:spPr>
        <a:xfrm>
          <a:off x="21323300" y="1816988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136996</xdr:rowOff>
    </xdr:from>
    <xdr:ext cx="469744" cy="259045"/>
    <xdr:sp macro="" textlink="">
      <xdr:nvSpPr>
        <xdr:cNvPr id="606" name="n_1aveValue【庁舎】&#10;一人当たり面積">
          <a:extLst>
            <a:ext uri="{FF2B5EF4-FFF2-40B4-BE49-F238E27FC236}">
              <a16:creationId xmlns:a16="http://schemas.microsoft.com/office/drawing/2014/main" id="{4E936863-8A62-4CC7-90F5-6E23244D138E}"/>
            </a:ext>
          </a:extLst>
        </xdr:cNvPr>
        <xdr:cNvSpPr txBox="1"/>
      </xdr:nvSpPr>
      <xdr:spPr>
        <a:xfrm>
          <a:off x="21075727" y="177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607" name="n_2aveValue【庁舎】&#10;一人当たり面積">
          <a:extLst>
            <a:ext uri="{FF2B5EF4-FFF2-40B4-BE49-F238E27FC236}">
              <a16:creationId xmlns:a16="http://schemas.microsoft.com/office/drawing/2014/main" id="{1ADD0FA6-123A-4130-A9FB-15BB865B4131}"/>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608" name="n_3aveValue【庁舎】&#10;一人当たり面積">
          <a:extLst>
            <a:ext uri="{FF2B5EF4-FFF2-40B4-BE49-F238E27FC236}">
              <a16:creationId xmlns:a16="http://schemas.microsoft.com/office/drawing/2014/main" id="{EFC26CAA-6042-4149-BFF7-88004AA36DB7}"/>
            </a:ext>
          </a:extLst>
        </xdr:cNvPr>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609" name="n_4aveValue【庁舎】&#10;一人当たり面積">
          <a:extLst>
            <a:ext uri="{FF2B5EF4-FFF2-40B4-BE49-F238E27FC236}">
              <a16:creationId xmlns:a16="http://schemas.microsoft.com/office/drawing/2014/main" id="{3D1C6CF0-5656-435D-A214-714B546C9D95}"/>
            </a:ext>
          </a:extLst>
        </xdr:cNvPr>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610" name="n_1mainValue【庁舎】&#10;一人当たり面積">
          <a:extLst>
            <a:ext uri="{FF2B5EF4-FFF2-40B4-BE49-F238E27FC236}">
              <a16:creationId xmlns:a16="http://schemas.microsoft.com/office/drawing/2014/main" id="{E322C16A-8C69-46C5-85E3-E805B9E00FB9}"/>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a16="http://schemas.microsoft.com/office/drawing/2014/main" id="{308EF75D-FAAE-4D39-B329-6235161A71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a16="http://schemas.microsoft.com/office/drawing/2014/main" id="{CFE7CB03-1701-4242-B813-9C75C084B4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a16="http://schemas.microsoft.com/office/drawing/2014/main" id="{84C197FF-B7A5-4F56-95EC-0B8F847155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有形固定資産減価償却率から、学校施設、体育館・プール、公民館等、老朽化した施設が多く、今後予想される人口減少等を踏まえ、適正な規模や配置を検討していく必要がある。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継続的に地方債の繰上償還を実施し公債費の抑制を図ってきたことにより、類似団体平均を下回っているが、福祉・社会保障関係を始めとした扶助費が年々増加しており、また、普通交付税の合併特例期間終了による交付額の減等によって経常一般財源が減少していく傾向であるため、今後とも計画的な地方債の発行による公債費の抑制や事務事業の見直し等による義務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147108</xdr:rowOff>
    </xdr:from>
    <xdr:to>
      <xdr:col>23</xdr:col>
      <xdr:colOff>133350</xdr:colOff>
      <xdr:row>59</xdr:row>
      <xdr:rowOff>31962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09120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31962</xdr:rowOff>
    </xdr:from>
    <xdr:to>
      <xdr:col>19</xdr:col>
      <xdr:colOff>133350</xdr:colOff>
      <xdr:row>59</xdr:row>
      <xdr:rowOff>35983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14751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107315</xdr:rowOff>
    </xdr:from>
    <xdr:to>
      <xdr:col>19</xdr:col>
      <xdr:colOff>184150</xdr:colOff>
      <xdr:row>61</xdr:row>
      <xdr:rowOff>37465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22242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59</xdr:row>
      <xdr:rowOff>136525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5153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151554</xdr:rowOff>
    </xdr:from>
    <xdr:to>
      <xdr:col>15</xdr:col>
      <xdr:colOff>133350</xdr:colOff>
      <xdr:row>61</xdr:row>
      <xdr:rowOff>81704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66481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59</xdr:row>
      <xdr:rowOff>136525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15153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123402</xdr:rowOff>
    </xdr:from>
    <xdr:to>
      <xdr:col>11</xdr:col>
      <xdr:colOff>82550</xdr:colOff>
      <xdr:row>61</xdr:row>
      <xdr:rowOff>53552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38329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67098</xdr:rowOff>
    </xdr:from>
    <xdr:to>
      <xdr:col>7</xdr:col>
      <xdr:colOff>31750</xdr:colOff>
      <xdr:row>60</xdr:row>
      <xdr:rowOff>168698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5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153475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96308</xdr:rowOff>
    </xdr:from>
    <xdr:to>
      <xdr:col>23</xdr:col>
      <xdr:colOff>184150</xdr:colOff>
      <xdr:row>59</xdr:row>
      <xdr:rowOff>26458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112835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88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152612</xdr:rowOff>
    </xdr:from>
    <xdr:to>
      <xdr:col>19</xdr:col>
      <xdr:colOff>184150</xdr:colOff>
      <xdr:row>59</xdr:row>
      <xdr:rowOff>82762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92939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86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156633</xdr:rowOff>
    </xdr:from>
    <xdr:to>
      <xdr:col>15</xdr:col>
      <xdr:colOff>133350</xdr:colOff>
      <xdr:row>59</xdr:row>
      <xdr:rowOff>86783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定員適正化計画に基づく新規採用者の抑制、組織・職員配置の見直しなどによる人件費の削減や事務事業の見直し・縮減による物件費等の削減を図ってきたことにより、類似団体平均を下回っている。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今後も引き続き人件費削減や経常的な事務的経費の縮減に努める。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49189</xdr:rowOff>
    </xdr:from>
    <xdr:to>
      <xdr:col>23</xdr:col>
      <xdr:colOff>133350</xdr:colOff>
      <xdr:row>82</xdr:row>
      <xdr:rowOff>81445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08089"/>
          <a:ext cx="8382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37588</xdr:rowOff>
    </xdr:from>
    <xdr:to>
      <xdr:col>19</xdr:col>
      <xdr:colOff>133350</xdr:colOff>
      <xdr:row>82</xdr:row>
      <xdr:rowOff>49189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96488"/>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67570</xdr:rowOff>
    </xdr:from>
    <xdr:to>
      <xdr:col>19</xdr:col>
      <xdr:colOff>184150</xdr:colOff>
      <xdr:row>82</xdr:row>
      <xdr:rowOff>169170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153947</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1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18892</xdr:rowOff>
    </xdr:from>
    <xdr:to>
      <xdr:col>15</xdr:col>
      <xdr:colOff>82550</xdr:colOff>
      <xdr:row>82</xdr:row>
      <xdr:rowOff>37588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77792"/>
          <a:ext cx="889000" cy="1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42005</xdr:rowOff>
    </xdr:from>
    <xdr:to>
      <xdr:col>15</xdr:col>
      <xdr:colOff>133350</xdr:colOff>
      <xdr:row>82</xdr:row>
      <xdr:rowOff>143605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128382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8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8260</xdr:rowOff>
    </xdr:from>
    <xdr:to>
      <xdr:col>11</xdr:col>
      <xdr:colOff>31750</xdr:colOff>
      <xdr:row>82</xdr:row>
      <xdr:rowOff>18892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67160"/>
          <a:ext cx="889000" cy="1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25575</xdr:rowOff>
    </xdr:from>
    <xdr:to>
      <xdr:col>11</xdr:col>
      <xdr:colOff>82550</xdr:colOff>
      <xdr:row>82</xdr:row>
      <xdr:rowOff>127175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8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111952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7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8877</xdr:rowOff>
    </xdr:from>
    <xdr:to>
      <xdr:col>7</xdr:col>
      <xdr:colOff>31750</xdr:colOff>
      <xdr:row>82</xdr:row>
      <xdr:rowOff>110477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6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95254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5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30645</xdr:rowOff>
    </xdr:from>
    <xdr:to>
      <xdr:col>23</xdr:col>
      <xdr:colOff>184150</xdr:colOff>
      <xdr:row>82</xdr:row>
      <xdr:rowOff>132245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123372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1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169839</xdr:rowOff>
    </xdr:from>
    <xdr:to>
      <xdr:col>19</xdr:col>
      <xdr:colOff>184150</xdr:colOff>
      <xdr:row>82</xdr:row>
      <xdr:rowOff>99989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110166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2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158238</xdr:rowOff>
    </xdr:from>
    <xdr:to>
      <xdr:col>15</xdr:col>
      <xdr:colOff>133350</xdr:colOff>
      <xdr:row>82</xdr:row>
      <xdr:rowOff>88388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98565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1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139542</xdr:rowOff>
    </xdr:from>
    <xdr:to>
      <xdr:col>11</xdr:col>
      <xdr:colOff>82550</xdr:colOff>
      <xdr:row>82</xdr:row>
      <xdr:rowOff>69692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79869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128910</xdr:rowOff>
    </xdr:from>
    <xdr:to>
      <xdr:col>7</xdr:col>
      <xdr:colOff>31750</xdr:colOff>
      <xdr:row>82</xdr:row>
      <xdr:rowOff>59060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69237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8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本市の給与水準は国家公務員の給与水準を大きく下回っているが、類似団体と比較して若干高い数値であるため、今後も引き続き人員配置の適正化に努めていく。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128411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115005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も住民サービスの低下を招かないよう十分配慮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65859</xdr:rowOff>
    </xdr:from>
    <xdr:to>
      <xdr:col>81</xdr:col>
      <xdr:colOff>44450</xdr:colOff>
      <xdr:row>59</xdr:row>
      <xdr:rowOff>77349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8140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34834</xdr:rowOff>
    </xdr:from>
    <xdr:to>
      <xdr:col>77</xdr:col>
      <xdr:colOff>44450</xdr:colOff>
      <xdr:row>59</xdr:row>
      <xdr:rowOff>65859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503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41245</xdr:rowOff>
    </xdr:from>
    <xdr:to>
      <xdr:col>77</xdr:col>
      <xdr:colOff>95250</xdr:colOff>
      <xdr:row>60</xdr:row>
      <xdr:rowOff>142845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127622</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1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13002</xdr:rowOff>
    </xdr:from>
    <xdr:to>
      <xdr:col>72</xdr:col>
      <xdr:colOff>203200</xdr:colOff>
      <xdr:row>59</xdr:row>
      <xdr:rowOff>34834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28552"/>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6108</xdr:rowOff>
    </xdr:from>
    <xdr:to>
      <xdr:col>68</xdr:col>
      <xdr:colOff>152400</xdr:colOff>
      <xdr:row>59</xdr:row>
      <xdr:rowOff>13002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2165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2177</xdr:rowOff>
    </xdr:from>
    <xdr:to>
      <xdr:col>68</xdr:col>
      <xdr:colOff>203200</xdr:colOff>
      <xdr:row>60</xdr:row>
      <xdr:rowOff>103777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88554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26549</xdr:rowOff>
    </xdr:from>
    <xdr:to>
      <xdr:col>81</xdr:col>
      <xdr:colOff>95250</xdr:colOff>
      <xdr:row>59</xdr:row>
      <xdr:rowOff>128149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43076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8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15059</xdr:rowOff>
    </xdr:from>
    <xdr:to>
      <xdr:col>77</xdr:col>
      <xdr:colOff>95250</xdr:colOff>
      <xdr:row>59</xdr:row>
      <xdr:rowOff>116659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126836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155484</xdr:rowOff>
    </xdr:from>
    <xdr:to>
      <xdr:col>73</xdr:col>
      <xdr:colOff>44450</xdr:colOff>
      <xdr:row>59</xdr:row>
      <xdr:rowOff>85634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95811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133652</xdr:rowOff>
    </xdr:from>
    <xdr:to>
      <xdr:col>68</xdr:col>
      <xdr:colOff>203200</xdr:colOff>
      <xdr:row>59</xdr:row>
      <xdr:rowOff>63802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73979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4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126758</xdr:rowOff>
    </xdr:from>
    <xdr:to>
      <xdr:col>64</xdr:col>
      <xdr:colOff>152400</xdr:colOff>
      <xdr:row>59</xdr:row>
      <xdr:rowOff>56908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67085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3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継続的に地方債の繰上償還を実施し公債費の抑制を図ってきたことにより、類似団体平均を下回っている。これまで合併特例債という有利な起債の活用による計画的な建設事業の実施してきたが、同債の発行限度額及び期限が迫る中、その他の比較的有利な起債を活用するほか、後年度の償還が過度な財政負担とならないよう、長期的な財政見通しに立った上で、適切な事業実施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78846</xdr:rowOff>
    </xdr:from>
    <xdr:to>
      <xdr:col>81</xdr:col>
      <xdr:colOff>44450</xdr:colOff>
      <xdr:row>36</xdr:row>
      <xdr:rowOff>84878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5104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72813</xdr:rowOff>
    </xdr:from>
    <xdr:to>
      <xdr:col>77</xdr:col>
      <xdr:colOff>44450</xdr:colOff>
      <xdr:row>36</xdr:row>
      <xdr:rowOff>78846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450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126577</xdr:rowOff>
    </xdr:from>
    <xdr:to>
      <xdr:col>77</xdr:col>
      <xdr:colOff>95250</xdr:colOff>
      <xdr:row>37</xdr:row>
      <xdr:rowOff>56727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41504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8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66781</xdr:rowOff>
    </xdr:from>
    <xdr:to>
      <xdr:col>72</xdr:col>
      <xdr:colOff>203200</xdr:colOff>
      <xdr:row>36</xdr:row>
      <xdr:rowOff>72813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3898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128588</xdr:rowOff>
    </xdr:from>
    <xdr:to>
      <xdr:col>73</xdr:col>
      <xdr:colOff>44450</xdr:colOff>
      <xdr:row>37</xdr:row>
      <xdr:rowOff>58738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43515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60748</xdr:rowOff>
    </xdr:from>
    <xdr:to>
      <xdr:col>68</xdr:col>
      <xdr:colOff>152400</xdr:colOff>
      <xdr:row>36</xdr:row>
      <xdr:rowOff>66781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3294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34078</xdr:rowOff>
    </xdr:from>
    <xdr:to>
      <xdr:col>81</xdr:col>
      <xdr:colOff>95250</xdr:colOff>
      <xdr:row>36</xdr:row>
      <xdr:rowOff>135678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50605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5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28046</xdr:rowOff>
    </xdr:from>
    <xdr:to>
      <xdr:col>77</xdr:col>
      <xdr:colOff>95250</xdr:colOff>
      <xdr:row>36</xdr:row>
      <xdr:rowOff>129646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139823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6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22013</xdr:rowOff>
    </xdr:from>
    <xdr:to>
      <xdr:col>73</xdr:col>
      <xdr:colOff>44450</xdr:colOff>
      <xdr:row>36</xdr:row>
      <xdr:rowOff>123613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133790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15981</xdr:rowOff>
    </xdr:from>
    <xdr:to>
      <xdr:col>68</xdr:col>
      <xdr:colOff>203200</xdr:colOff>
      <xdr:row>36</xdr:row>
      <xdr:rowOff>117581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127758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5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9948</xdr:rowOff>
    </xdr:from>
    <xdr:to>
      <xdr:col>64</xdr:col>
      <xdr:colOff>152400</xdr:colOff>
      <xdr:row>36</xdr:row>
      <xdr:rowOff>111548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121725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地方債残高が増加傾向にあるものの、充当可能基金の残高が比較的あるため、類似団体平均を下回っている。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今後も、中期財政計画に沿った財政運営に取り組み、より一層の経費の削減を進め財政健全化に努める。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69977</xdr:rowOff>
    </xdr:from>
    <xdr:to>
      <xdr:col>77</xdr:col>
      <xdr:colOff>95250</xdr:colOff>
      <xdr:row>15</xdr:row>
      <xdr:rowOff>127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10304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23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71907</xdr:rowOff>
    </xdr:from>
    <xdr:to>
      <xdr:col>73</xdr:col>
      <xdr:colOff>44450</xdr:colOff>
      <xdr:row>15</xdr:row>
      <xdr:rowOff>2057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7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12234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4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73838</xdr:rowOff>
    </xdr:from>
    <xdr:to>
      <xdr:col>68</xdr:col>
      <xdr:colOff>203200</xdr:colOff>
      <xdr:row>15</xdr:row>
      <xdr:rowOff>3988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14165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91694</xdr:rowOff>
    </xdr:from>
    <xdr:to>
      <xdr:col>64</xdr:col>
      <xdr:colOff>152400</xdr:colOff>
      <xdr:row>15</xdr:row>
      <xdr:rowOff>21844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32021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28574</xdr:rowOff>
    </xdr:from>
    <xdr:ext cx="10344151" cy="609601"/>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761999" y="4486274"/>
          <a:ext cx="10344151" cy="6096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定員適正化計画に基づく新規採用者の抑制、組織・職員配置の見直しなどにより、類似団体平均を下回っている。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今後も更なる事務事業の見直し・効率化に努め人件費の抑制に努める。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以前から各種委託事業や共通事務用品の購入方法などの内部管理経費の見直しなどを行い、経費削減を図っており、類似団体平均と比較すると、依然として低い状況となっている。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今後もさらなる削減に努める。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15</xdr:row>
      <xdr:rowOff>19050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1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15</xdr:row>
      <xdr:rowOff>19050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12700</xdr:rowOff>
    </xdr:from>
    <xdr:to>
      <xdr:col>78</xdr:col>
      <xdr:colOff>120650</xdr:colOff>
      <xdr:row>18</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127000</xdr:rowOff>
    </xdr:from>
    <xdr:to>
      <xdr:col>74</xdr:col>
      <xdr:colOff>31750</xdr:colOff>
      <xdr:row>19</xdr:row>
      <xdr:rowOff>57150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41927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6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101600</xdr:rowOff>
    </xdr:from>
    <xdr:to>
      <xdr:col>69</xdr:col>
      <xdr:colOff>142875</xdr:colOff>
      <xdr:row>19</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63500</xdr:rowOff>
    </xdr:from>
    <xdr:to>
      <xdr:col>82</xdr:col>
      <xdr:colOff>158750</xdr:colOff>
      <xdr:row>14</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139700</xdr:rowOff>
    </xdr:from>
    <xdr:to>
      <xdr:col>78</xdr:col>
      <xdr:colOff>120650</xdr:colOff>
      <xdr:row>15</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保育関連事業、障害者自立支援給付事業、生活保護費支給事業等の事業費が多額となっており、類似団体の平均と比べても多額となっている。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また、扶助費全体がますます増加傾向にあるため、資格審査等の適正化に向けた取り組みを強化するなど事業費の上昇傾向に歯止めをかけるよう努める。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23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59</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59</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6350</xdr:rowOff>
    </xdr:from>
    <xdr:to>
      <xdr:col>15</xdr:col>
      <xdr:colOff>149225</xdr:colOff>
      <xdr:row>57</xdr:row>
      <xdr:rowOff>107950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59</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10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127000</xdr:rowOff>
    </xdr:from>
    <xdr:to>
      <xdr:col>11</xdr:col>
      <xdr:colOff>60325</xdr:colOff>
      <xdr:row>57</xdr:row>
      <xdr:rowOff>57150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繰出金において、令和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ja-JP" altLang="en-US" sz="1300">
              <a:latin typeface="ＭＳ Ｐゴシック" panose="020B0600070205080204" pitchFamily="50" charset="-128"/>
              <a:ea typeface="ＭＳ Ｐゴシック" panose="020B0600070205080204" pitchFamily="50" charset="-128"/>
            </a:rPr>
            <a:t>から下水道事業が企業会計になったことから、同会計への繰出金支出がなくなり、類似団体平均より、低い状態となっているが、他方、企業誘致用地整備事業特別会計繰出金 の増もあっている。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一般会計からの負担を最小限にするため、今後とも特別会計への繰出金が過度に増加しないように注意する。</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166188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8530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166188</xdr:rowOff>
    </xdr:from>
    <xdr:to>
      <xdr:col>78</xdr:col>
      <xdr:colOff>69850</xdr:colOff>
      <xdr:row>56</xdr:row>
      <xdr:rowOff>32294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24488"/>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32294</xdr:rowOff>
    </xdr:from>
    <xdr:to>
      <xdr:col>73</xdr:col>
      <xdr:colOff>180975</xdr:colOff>
      <xdr:row>56</xdr:row>
      <xdr:rowOff>71483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334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51888</xdr:rowOff>
    </xdr:from>
    <xdr:to>
      <xdr:col>69</xdr:col>
      <xdr:colOff>92075</xdr:colOff>
      <xdr:row>56</xdr:row>
      <xdr:rowOff>71483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530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115388</xdr:rowOff>
    </xdr:from>
    <xdr:to>
      <xdr:col>78</xdr:col>
      <xdr:colOff>120650</xdr:colOff>
      <xdr:row>55</xdr:row>
      <xdr:rowOff>45538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55715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152944</xdr:rowOff>
    </xdr:from>
    <xdr:to>
      <xdr:col>74</xdr:col>
      <xdr:colOff>31750</xdr:colOff>
      <xdr:row>56</xdr:row>
      <xdr:rowOff>83094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67871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20683</xdr:rowOff>
    </xdr:from>
    <xdr:to>
      <xdr:col>69</xdr:col>
      <xdr:colOff>142875</xdr:colOff>
      <xdr:row>56</xdr:row>
      <xdr:rowOff>122283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107060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xdr:rowOff>
    </xdr:from>
    <xdr:to>
      <xdr:col>65</xdr:col>
      <xdr:colOff>53975</xdr:colOff>
      <xdr:row>56</xdr:row>
      <xdr:rowOff>102688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112865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各種団体への運営費補助や一部事務組合等に対する負担金が多額になっており、類似団体平均と比較すると、負担が大きい状況となっている。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団体等への補助については、補助金等の見直し基本方針・基準に基づき、必要性・費用対効果等の検証を進める。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5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986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07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き、繰上償還を実施してきたことにより、類似団体平均を下回っている。今後も利子償還金の抑制・縮減を図るとともに、借入額が償還額を上回る状態を解消できるよう適正な起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117856</xdr:rowOff>
    </xdr:from>
    <xdr:to>
      <xdr:col>24</xdr:col>
      <xdr:colOff>25400</xdr:colOff>
      <xdr:row>75</xdr:row>
      <xdr:rowOff>124714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7660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117856</xdr:rowOff>
    </xdr:from>
    <xdr:to>
      <xdr:col>19</xdr:col>
      <xdr:colOff>187325</xdr:colOff>
      <xdr:row>75</xdr:row>
      <xdr:rowOff>120142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766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101346</xdr:rowOff>
    </xdr:from>
    <xdr:to>
      <xdr:col>20</xdr:col>
      <xdr:colOff>38100</xdr:colOff>
      <xdr:row>76</xdr:row>
      <xdr:rowOff>31496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16273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788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105918</xdr:rowOff>
    </xdr:from>
    <xdr:to>
      <xdr:col>15</xdr:col>
      <xdr:colOff>149225</xdr:colOff>
      <xdr:row>76</xdr:row>
      <xdr:rowOff>36069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20845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131572</xdr:rowOff>
    </xdr:from>
    <xdr:to>
      <xdr:col>11</xdr:col>
      <xdr:colOff>9525</xdr:colOff>
      <xdr:row>75</xdr:row>
      <xdr:rowOff>136144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03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103632</xdr:rowOff>
    </xdr:from>
    <xdr:to>
      <xdr:col>11</xdr:col>
      <xdr:colOff>60325</xdr:colOff>
      <xdr:row>76</xdr:row>
      <xdr:rowOff>33781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18559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103632</xdr:rowOff>
    </xdr:from>
    <xdr:to>
      <xdr:col>6</xdr:col>
      <xdr:colOff>171450</xdr:colOff>
      <xdr:row>76</xdr:row>
      <xdr:rowOff>33781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18559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73914</xdr:rowOff>
    </xdr:from>
    <xdr:to>
      <xdr:col>24</xdr:col>
      <xdr:colOff>76200</xdr:colOff>
      <xdr:row>76</xdr:row>
      <xdr:rowOff>4065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90441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67056</xdr:rowOff>
    </xdr:from>
    <xdr:to>
      <xdr:col>20</xdr:col>
      <xdr:colOff>38100</xdr:colOff>
      <xdr:row>75</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9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69342</xdr:rowOff>
    </xdr:from>
    <xdr:to>
      <xdr:col>15</xdr:col>
      <xdr:colOff>149225</xdr:colOff>
      <xdr:row>75</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85344</xdr:rowOff>
    </xdr:from>
    <xdr:to>
      <xdr:col>11</xdr:col>
      <xdr:colOff>60325</xdr:colOff>
      <xdr:row>76</xdr:row>
      <xdr:rowOff>15494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25671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80772</xdr:rowOff>
    </xdr:from>
    <xdr:to>
      <xdr:col>6</xdr:col>
      <xdr:colOff>171450</xdr:colOff>
      <xdr:row>76</xdr:row>
      <xdr:rowOff>10922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21099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0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く適切な財政運営に努め、業務効率化による人件費の削減や内部管理経費の見直し、補助費等の適正支出等により、類似団体平均値より低い値を保っている。今後も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760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53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28194</xdr:rowOff>
    </xdr:from>
    <xdr:to>
      <xdr:col>78</xdr:col>
      <xdr:colOff>120650</xdr:colOff>
      <xdr:row>79</xdr:row>
      <xdr:rowOff>129794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57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537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69342</xdr:rowOff>
    </xdr:from>
    <xdr:to>
      <xdr:col>74</xdr:col>
      <xdr:colOff>31750</xdr:colOff>
      <xdr:row>79</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1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62992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309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41911</xdr:rowOff>
    </xdr:from>
    <xdr:to>
      <xdr:col>69</xdr:col>
      <xdr:colOff>142875</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41673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19075</xdr:rowOff>
    </xdr:from>
    <xdr:to>
      <xdr:col>29</xdr:col>
      <xdr:colOff>127000</xdr:colOff>
      <xdr:row>17</xdr:row>
      <xdr:rowOff>73660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1350"/>
          <a:ext cx="647700" cy="5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137376</xdr:rowOff>
    </xdr:from>
    <xdr:to>
      <xdr:col>26</xdr:col>
      <xdr:colOff>50800</xdr:colOff>
      <xdr:row>17</xdr:row>
      <xdr:rowOff>73660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28201"/>
          <a:ext cx="698500" cy="107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168135</xdr:rowOff>
    </xdr:from>
    <xdr:to>
      <xdr:col>26</xdr:col>
      <xdr:colOff>101600</xdr:colOff>
      <xdr:row>17</xdr:row>
      <xdr:rowOff>98285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108462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137376</xdr:rowOff>
    </xdr:from>
    <xdr:to>
      <xdr:col>22</xdr:col>
      <xdr:colOff>114300</xdr:colOff>
      <xdr:row>17</xdr:row>
      <xdr:rowOff>123292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8201"/>
          <a:ext cx="698500" cy="157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17310</xdr:rowOff>
    </xdr:from>
    <xdr:to>
      <xdr:col>22</xdr:col>
      <xdr:colOff>165100</xdr:colOff>
      <xdr:row>17</xdr:row>
      <xdr:rowOff>118910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103687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123292</xdr:rowOff>
    </xdr:from>
    <xdr:to>
      <xdr:col>18</xdr:col>
      <xdr:colOff>177800</xdr:colOff>
      <xdr:row>17</xdr:row>
      <xdr:rowOff>143421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5567"/>
          <a:ext cx="698500" cy="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65646</xdr:rowOff>
    </xdr:from>
    <xdr:to>
      <xdr:col>19</xdr:col>
      <xdr:colOff>38100</xdr:colOff>
      <xdr:row>17</xdr:row>
      <xdr:rowOff>167246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7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5973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83680</xdr:rowOff>
    </xdr:from>
    <xdr:to>
      <xdr:col>15</xdr:col>
      <xdr:colOff>101600</xdr:colOff>
      <xdr:row>18</xdr:row>
      <xdr:rowOff>13830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139725</xdr:rowOff>
    </xdr:from>
    <xdr:to>
      <xdr:col>29</xdr:col>
      <xdr:colOff>177800</xdr:colOff>
      <xdr:row>17</xdr:row>
      <xdr:rowOff>69875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111802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22860</xdr:rowOff>
    </xdr:from>
    <xdr:to>
      <xdr:col>26</xdr:col>
      <xdr:colOff>101600</xdr:colOff>
      <xdr:row>17</xdr:row>
      <xdr:rowOff>124460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109237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86576</xdr:rowOff>
    </xdr:from>
    <xdr:to>
      <xdr:col>22</xdr:col>
      <xdr:colOff>165100</xdr:colOff>
      <xdr:row>17</xdr:row>
      <xdr:rowOff>16726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26903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72492</xdr:rowOff>
    </xdr:from>
    <xdr:to>
      <xdr:col>19</xdr:col>
      <xdr:colOff>38100</xdr:colOff>
      <xdr:row>18</xdr:row>
      <xdr:rowOff>2642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92621</xdr:rowOff>
    </xdr:from>
    <xdr:to>
      <xdr:col>15</xdr:col>
      <xdr:colOff>101600</xdr:colOff>
      <xdr:row>18</xdr:row>
      <xdr:rowOff>22771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4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33933</xdr:rowOff>
    </xdr:from>
    <xdr:to>
      <xdr:col>29</xdr:col>
      <xdr:colOff>127000</xdr:colOff>
      <xdr:row>38</xdr:row>
      <xdr:rowOff>48796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501533"/>
          <a:ext cx="647700" cy="14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48796</xdr:rowOff>
    </xdr:from>
    <xdr:to>
      <xdr:col>26</xdr:col>
      <xdr:colOff>50800</xdr:colOff>
      <xdr:row>38</xdr:row>
      <xdr:rowOff>49009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16396"/>
          <a:ext cx="698500" cy="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293226</xdr:rowOff>
    </xdr:from>
    <xdr:to>
      <xdr:col>26</xdr:col>
      <xdr:colOff>101600</xdr:colOff>
      <xdr:row>38</xdr:row>
      <xdr:rowOff>51926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62103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8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47135</xdr:rowOff>
    </xdr:from>
    <xdr:to>
      <xdr:col>22</xdr:col>
      <xdr:colOff>114300</xdr:colOff>
      <xdr:row>38</xdr:row>
      <xdr:rowOff>49009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14735"/>
          <a:ext cx="698500" cy="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295694</xdr:rowOff>
    </xdr:from>
    <xdr:to>
      <xdr:col>22</xdr:col>
      <xdr:colOff>165100</xdr:colOff>
      <xdr:row>38</xdr:row>
      <xdr:rowOff>54394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64571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47135</xdr:rowOff>
    </xdr:from>
    <xdr:to>
      <xdr:col>18</xdr:col>
      <xdr:colOff>177800</xdr:colOff>
      <xdr:row>38</xdr:row>
      <xdr:rowOff>60554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514735"/>
          <a:ext cx="698500" cy="13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295203</xdr:rowOff>
    </xdr:from>
    <xdr:to>
      <xdr:col>19</xdr:col>
      <xdr:colOff>38100</xdr:colOff>
      <xdr:row>38</xdr:row>
      <xdr:rowOff>53903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64080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295126</xdr:rowOff>
    </xdr:from>
    <xdr:to>
      <xdr:col>15</xdr:col>
      <xdr:colOff>101600</xdr:colOff>
      <xdr:row>38</xdr:row>
      <xdr:rowOff>53826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1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64003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326033</xdr:rowOff>
    </xdr:from>
    <xdr:to>
      <xdr:col>29</xdr:col>
      <xdr:colOff>177800</xdr:colOff>
      <xdr:row>38</xdr:row>
      <xdr:rowOff>84733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5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238299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340896</xdr:rowOff>
    </xdr:from>
    <xdr:to>
      <xdr:col>26</xdr:col>
      <xdr:colOff>101600</xdr:colOff>
      <xdr:row>38</xdr:row>
      <xdr:rowOff>99596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6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84373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5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341109</xdr:rowOff>
    </xdr:from>
    <xdr:to>
      <xdr:col>22</xdr:col>
      <xdr:colOff>165100</xdr:colOff>
      <xdr:row>38</xdr:row>
      <xdr:rowOff>99809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6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84586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5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339235</xdr:rowOff>
    </xdr:from>
    <xdr:to>
      <xdr:col>19</xdr:col>
      <xdr:colOff>38100</xdr:colOff>
      <xdr:row>38</xdr:row>
      <xdr:rowOff>97935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6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82712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5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9754</xdr:rowOff>
    </xdr:from>
    <xdr:to>
      <xdr:col>15</xdr:col>
      <xdr:colOff>101600</xdr:colOff>
      <xdr:row>38</xdr:row>
      <xdr:rowOff>111354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77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96131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6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161582</xdr:rowOff>
    </xdr:from>
    <xdr:to>
      <xdr:col>24</xdr:col>
      <xdr:colOff>63500</xdr:colOff>
      <xdr:row>37</xdr:row>
      <xdr:rowOff>38354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3782"/>
          <a:ext cx="838200" cy="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38354</xdr:rowOff>
    </xdr:from>
    <xdr:to>
      <xdr:col>19</xdr:col>
      <xdr:colOff>177800</xdr:colOff>
      <xdr:row>37</xdr:row>
      <xdr:rowOff>76594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2004"/>
          <a:ext cx="889000" cy="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71501</xdr:rowOff>
    </xdr:from>
    <xdr:to>
      <xdr:col>20</xdr:col>
      <xdr:colOff>38100</xdr:colOff>
      <xdr:row>37</xdr:row>
      <xdr:rowOff>1651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18178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76594</xdr:rowOff>
    </xdr:from>
    <xdr:to>
      <xdr:col>15</xdr:col>
      <xdr:colOff>50800</xdr:colOff>
      <xdr:row>37</xdr:row>
      <xdr:rowOff>95517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0244"/>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166205</xdr:rowOff>
    </xdr:from>
    <xdr:to>
      <xdr:col>15</xdr:col>
      <xdr:colOff>101600</xdr:colOff>
      <xdr:row>37</xdr:row>
      <xdr:rowOff>96355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112882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95517</xdr:rowOff>
    </xdr:from>
    <xdr:to>
      <xdr:col>10</xdr:col>
      <xdr:colOff>114300</xdr:colOff>
      <xdr:row>37</xdr:row>
      <xdr:rowOff>115113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9167"/>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39446</xdr:rowOff>
    </xdr:from>
    <xdr:to>
      <xdr:col>10</xdr:col>
      <xdr:colOff>165100</xdr:colOff>
      <xdr:row>37</xdr:row>
      <xdr:rowOff>141046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157573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52438</xdr:rowOff>
    </xdr:from>
    <xdr:to>
      <xdr:col>6</xdr:col>
      <xdr:colOff>38100</xdr:colOff>
      <xdr:row>37</xdr:row>
      <xdr:rowOff>154038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170565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110782</xdr:rowOff>
    </xdr:from>
    <xdr:to>
      <xdr:col>24</xdr:col>
      <xdr:colOff>114300</xdr:colOff>
      <xdr:row>37</xdr:row>
      <xdr:rowOff>40932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89209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159004</xdr:rowOff>
    </xdr:from>
    <xdr:to>
      <xdr:col>20</xdr:col>
      <xdr:colOff>38100</xdr:colOff>
      <xdr:row>37</xdr:row>
      <xdr:rowOff>89154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80281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25794</xdr:rowOff>
    </xdr:from>
    <xdr:to>
      <xdr:col>15</xdr:col>
      <xdr:colOff>101600</xdr:colOff>
      <xdr:row>37</xdr:row>
      <xdr:rowOff>127394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118521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44717</xdr:rowOff>
    </xdr:from>
    <xdr:to>
      <xdr:col>10</xdr:col>
      <xdr:colOff>165100</xdr:colOff>
      <xdr:row>37</xdr:row>
      <xdr:rowOff>146317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137444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64313</xdr:rowOff>
    </xdr:from>
    <xdr:to>
      <xdr:col>6</xdr:col>
      <xdr:colOff>38100</xdr:colOff>
      <xdr:row>37</xdr:row>
      <xdr:rowOff>165912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157040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129418</xdr:rowOff>
    </xdr:from>
    <xdr:to>
      <xdr:col>24</xdr:col>
      <xdr:colOff>63500</xdr:colOff>
      <xdr:row>57</xdr:row>
      <xdr:rowOff>164032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02068"/>
          <a:ext cx="838200" cy="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164032</xdr:rowOff>
    </xdr:from>
    <xdr:to>
      <xdr:col>19</xdr:col>
      <xdr:colOff>177800</xdr:colOff>
      <xdr:row>57</xdr:row>
      <xdr:rowOff>167653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36682"/>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57394</xdr:rowOff>
    </xdr:from>
    <xdr:to>
      <xdr:col>20</xdr:col>
      <xdr:colOff>38100</xdr:colOff>
      <xdr:row>57</xdr:row>
      <xdr:rowOff>158994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3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4071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167653</xdr:rowOff>
    </xdr:from>
    <xdr:to>
      <xdr:col>15</xdr:col>
      <xdr:colOff>50800</xdr:colOff>
      <xdr:row>58</xdr:row>
      <xdr:rowOff>9467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40303"/>
          <a:ext cx="889000" cy="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61164</xdr:rowOff>
    </xdr:from>
    <xdr:to>
      <xdr:col>15</xdr:col>
      <xdr:colOff>101600</xdr:colOff>
      <xdr:row>57</xdr:row>
      <xdr:rowOff>162764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7841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9467</xdr:rowOff>
    </xdr:from>
    <xdr:to>
      <xdr:col>10</xdr:col>
      <xdr:colOff>114300</xdr:colOff>
      <xdr:row>58</xdr:row>
      <xdr:rowOff>17829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53567"/>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74370</xdr:rowOff>
    </xdr:from>
    <xdr:to>
      <xdr:col>10</xdr:col>
      <xdr:colOff>165100</xdr:colOff>
      <xdr:row>58</xdr:row>
      <xdr:rowOff>4520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92843</xdr:rowOff>
    </xdr:from>
    <xdr:to>
      <xdr:col>6</xdr:col>
      <xdr:colOff>38100</xdr:colOff>
      <xdr:row>58</xdr:row>
      <xdr:rowOff>22993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39520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78618</xdr:rowOff>
    </xdr:from>
    <xdr:to>
      <xdr:col>24</xdr:col>
      <xdr:colOff>114300</xdr:colOff>
      <xdr:row>58</xdr:row>
      <xdr:rowOff>8768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113232</xdr:rowOff>
    </xdr:from>
    <xdr:to>
      <xdr:col>20</xdr:col>
      <xdr:colOff>38100</xdr:colOff>
      <xdr:row>58</xdr:row>
      <xdr:rowOff>43382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34509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116853</xdr:rowOff>
    </xdr:from>
    <xdr:to>
      <xdr:col>15</xdr:col>
      <xdr:colOff>101600</xdr:colOff>
      <xdr:row>58</xdr:row>
      <xdr:rowOff>47003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38130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8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130117</xdr:rowOff>
    </xdr:from>
    <xdr:to>
      <xdr:col>10</xdr:col>
      <xdr:colOff>165100</xdr:colOff>
      <xdr:row>58</xdr:row>
      <xdr:rowOff>60267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51394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9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138479</xdr:rowOff>
    </xdr:from>
    <xdr:to>
      <xdr:col>6</xdr:col>
      <xdr:colOff>38100</xdr:colOff>
      <xdr:row>58</xdr:row>
      <xdr:rowOff>68629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59756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168977</xdr:rowOff>
    </xdr:from>
    <xdr:to>
      <xdr:col>24</xdr:col>
      <xdr:colOff>63500</xdr:colOff>
      <xdr:row>79</xdr:row>
      <xdr:rowOff>43737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2077"/>
          <a:ext cx="8382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168977</xdr:rowOff>
    </xdr:from>
    <xdr:to>
      <xdr:col>19</xdr:col>
      <xdr:colOff>177800</xdr:colOff>
      <xdr:row>79</xdr:row>
      <xdr:rowOff>18166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207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59313</xdr:rowOff>
    </xdr:from>
    <xdr:to>
      <xdr:col>20</xdr:col>
      <xdr:colOff>38100</xdr:colOff>
      <xdr:row>78</xdr:row>
      <xdr:rowOff>160913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5990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18166</xdr:rowOff>
    </xdr:from>
    <xdr:to>
      <xdr:col>15</xdr:col>
      <xdr:colOff>50800</xdr:colOff>
      <xdr:row>79</xdr:row>
      <xdr:rowOff>30869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2716"/>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116250</xdr:rowOff>
    </xdr:from>
    <xdr:to>
      <xdr:col>15</xdr:col>
      <xdr:colOff>101600</xdr:colOff>
      <xdr:row>79</xdr:row>
      <xdr:rowOff>46400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62927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30869</xdr:rowOff>
    </xdr:from>
    <xdr:to>
      <xdr:col>10</xdr:col>
      <xdr:colOff>114300</xdr:colOff>
      <xdr:row>79</xdr:row>
      <xdr:rowOff>34168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5419"/>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97701</xdr:rowOff>
    </xdr:from>
    <xdr:to>
      <xdr:col>10</xdr:col>
      <xdr:colOff>165100</xdr:colOff>
      <xdr:row>79</xdr:row>
      <xdr:rowOff>27851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44378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82646</xdr:rowOff>
    </xdr:from>
    <xdr:to>
      <xdr:col>6</xdr:col>
      <xdr:colOff>38100</xdr:colOff>
      <xdr:row>79</xdr:row>
      <xdr:rowOff>12796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5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29323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164387</xdr:rowOff>
    </xdr:from>
    <xdr:to>
      <xdr:col>24</xdr:col>
      <xdr:colOff>114300</xdr:colOff>
      <xdr:row>79</xdr:row>
      <xdr:rowOff>94537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79314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5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118177</xdr:rowOff>
    </xdr:from>
    <xdr:to>
      <xdr:col>20</xdr:col>
      <xdr:colOff>38100</xdr:colOff>
      <xdr:row>79</xdr:row>
      <xdr:rowOff>48327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39454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138816</xdr:rowOff>
    </xdr:from>
    <xdr:to>
      <xdr:col>15</xdr:col>
      <xdr:colOff>101600</xdr:colOff>
      <xdr:row>79</xdr:row>
      <xdr:rowOff>68966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60093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151519</xdr:rowOff>
    </xdr:from>
    <xdr:to>
      <xdr:col>10</xdr:col>
      <xdr:colOff>165100</xdr:colOff>
      <xdr:row>79</xdr:row>
      <xdr:rowOff>81669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72796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154818</xdr:rowOff>
    </xdr:from>
    <xdr:to>
      <xdr:col>6</xdr:col>
      <xdr:colOff>38100</xdr:colOff>
      <xdr:row>79</xdr:row>
      <xdr:rowOff>84968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76095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2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169571</xdr:rowOff>
    </xdr:from>
    <xdr:to>
      <xdr:col>24</xdr:col>
      <xdr:colOff>63500</xdr:colOff>
      <xdr:row>94</xdr:row>
      <xdr:rowOff>52215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42971"/>
          <a:ext cx="838200" cy="2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52215</xdr:rowOff>
    </xdr:from>
    <xdr:to>
      <xdr:col>19</xdr:col>
      <xdr:colOff>177800</xdr:colOff>
      <xdr:row>94</xdr:row>
      <xdr:rowOff>75059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6851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156009</xdr:rowOff>
    </xdr:from>
    <xdr:to>
      <xdr:col>20</xdr:col>
      <xdr:colOff>38100</xdr:colOff>
      <xdr:row>97</xdr:row>
      <xdr:rowOff>86159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77286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75059</xdr:rowOff>
    </xdr:from>
    <xdr:to>
      <xdr:col>15</xdr:col>
      <xdr:colOff>50800</xdr:colOff>
      <xdr:row>94</xdr:row>
      <xdr:rowOff>116604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91359"/>
          <a:ext cx="889000" cy="4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5073</xdr:rowOff>
    </xdr:from>
    <xdr:to>
      <xdr:col>15</xdr:col>
      <xdr:colOff>101600</xdr:colOff>
      <xdr:row>97</xdr:row>
      <xdr:rowOff>106673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97800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116604</xdr:rowOff>
    </xdr:from>
    <xdr:to>
      <xdr:col>10</xdr:col>
      <xdr:colOff>114300</xdr:colOff>
      <xdr:row>94</xdr:row>
      <xdr:rowOff>146938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2904"/>
          <a:ext cx="8890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46944</xdr:rowOff>
    </xdr:from>
    <xdr:to>
      <xdr:col>10</xdr:col>
      <xdr:colOff>165100</xdr:colOff>
      <xdr:row>97</xdr:row>
      <xdr:rowOff>148544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139671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62275</xdr:rowOff>
    </xdr:from>
    <xdr:to>
      <xdr:col>6</xdr:col>
      <xdr:colOff>38100</xdr:colOff>
      <xdr:row>97</xdr:row>
      <xdr:rowOff>163875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155002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8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118771</xdr:rowOff>
    </xdr:from>
    <xdr:to>
      <xdr:col>24</xdr:col>
      <xdr:colOff>114300</xdr:colOff>
      <xdr:row>93</xdr:row>
      <xdr:rowOff>48921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141648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4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1415</xdr:rowOff>
    </xdr:from>
    <xdr:to>
      <xdr:col>20</xdr:col>
      <xdr:colOff>38100</xdr:colOff>
      <xdr:row>94</xdr:row>
      <xdr:rowOff>103015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119542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24259</xdr:rowOff>
    </xdr:from>
    <xdr:to>
      <xdr:col>15</xdr:col>
      <xdr:colOff>101600</xdr:colOff>
      <xdr:row>94</xdr:row>
      <xdr:rowOff>125859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142386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1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65804</xdr:rowOff>
    </xdr:from>
    <xdr:to>
      <xdr:col>10</xdr:col>
      <xdr:colOff>165100</xdr:colOff>
      <xdr:row>94</xdr:row>
      <xdr:rowOff>167404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12481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96138</xdr:rowOff>
    </xdr:from>
    <xdr:to>
      <xdr:col>6</xdr:col>
      <xdr:colOff>38100</xdr:colOff>
      <xdr:row>95</xdr:row>
      <xdr:rowOff>26288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42815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8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36861</xdr:rowOff>
    </xdr:from>
    <xdr:to>
      <xdr:col>55</xdr:col>
      <xdr:colOff>0</xdr:colOff>
      <xdr:row>36</xdr:row>
      <xdr:rowOff>56707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66161"/>
          <a:ext cx="838200" cy="36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36861</xdr:rowOff>
    </xdr:from>
    <xdr:to>
      <xdr:col>50</xdr:col>
      <xdr:colOff>114300</xdr:colOff>
      <xdr:row>37</xdr:row>
      <xdr:rowOff>2768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66161"/>
          <a:ext cx="889000" cy="4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93540</xdr:rowOff>
    </xdr:from>
    <xdr:to>
      <xdr:col>50</xdr:col>
      <xdr:colOff>165100</xdr:colOff>
      <xdr:row>35</xdr:row>
      <xdr:rowOff>23690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14817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2768</xdr:rowOff>
    </xdr:from>
    <xdr:to>
      <xdr:col>45</xdr:col>
      <xdr:colOff>177800</xdr:colOff>
      <xdr:row>37</xdr:row>
      <xdr:rowOff>74473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46418"/>
          <a:ext cx="889000" cy="7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54412</xdr:rowOff>
    </xdr:from>
    <xdr:to>
      <xdr:col>46</xdr:col>
      <xdr:colOff>38100</xdr:colOff>
      <xdr:row>37</xdr:row>
      <xdr:rowOff>156012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147139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68354</xdr:rowOff>
    </xdr:from>
    <xdr:to>
      <xdr:col>41</xdr:col>
      <xdr:colOff>50800</xdr:colOff>
      <xdr:row>37</xdr:row>
      <xdr:rowOff>74473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12004"/>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85757</xdr:rowOff>
    </xdr:from>
    <xdr:to>
      <xdr:col>41</xdr:col>
      <xdr:colOff>101600</xdr:colOff>
      <xdr:row>38</xdr:row>
      <xdr:rowOff>15907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2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7034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88237</xdr:rowOff>
    </xdr:from>
    <xdr:to>
      <xdr:col>36</xdr:col>
      <xdr:colOff>165100</xdr:colOff>
      <xdr:row>38</xdr:row>
      <xdr:rowOff>18387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9514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5907</xdr:rowOff>
    </xdr:from>
    <xdr:to>
      <xdr:col>55</xdr:col>
      <xdr:colOff>50800</xdr:colOff>
      <xdr:row>36</xdr:row>
      <xdr:rowOff>107507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28784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2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157511</xdr:rowOff>
    </xdr:from>
    <xdr:to>
      <xdr:col>50</xdr:col>
      <xdr:colOff>165100</xdr:colOff>
      <xdr:row>34</xdr:row>
      <xdr:rowOff>87661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104188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9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123418</xdr:rowOff>
    </xdr:from>
    <xdr:to>
      <xdr:col>46</xdr:col>
      <xdr:colOff>38100</xdr:colOff>
      <xdr:row>37</xdr:row>
      <xdr:rowOff>53568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70095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23673</xdr:rowOff>
    </xdr:from>
    <xdr:to>
      <xdr:col>41</xdr:col>
      <xdr:colOff>101600</xdr:colOff>
      <xdr:row>37</xdr:row>
      <xdr:rowOff>125273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141800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17554</xdr:rowOff>
    </xdr:from>
    <xdr:to>
      <xdr:col>36</xdr:col>
      <xdr:colOff>165100</xdr:colOff>
      <xdr:row>37</xdr:row>
      <xdr:rowOff>119154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135681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3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92105</xdr:rowOff>
    </xdr:from>
    <xdr:to>
      <xdr:col>55</xdr:col>
      <xdr:colOff>0</xdr:colOff>
      <xdr:row>55</xdr:row>
      <xdr:rowOff>70430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50405"/>
          <a:ext cx="838200" cy="14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166588</xdr:rowOff>
    </xdr:from>
    <xdr:to>
      <xdr:col>50</xdr:col>
      <xdr:colOff>114300</xdr:colOff>
      <xdr:row>55</xdr:row>
      <xdr:rowOff>70430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24888"/>
          <a:ext cx="889000" cy="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15643</xdr:rowOff>
    </xdr:from>
    <xdr:to>
      <xdr:col>50</xdr:col>
      <xdr:colOff>165100</xdr:colOff>
      <xdr:row>55</xdr:row>
      <xdr:rowOff>117243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133770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166588</xdr:rowOff>
    </xdr:from>
    <xdr:to>
      <xdr:col>45</xdr:col>
      <xdr:colOff>177800</xdr:colOff>
      <xdr:row>56</xdr:row>
      <xdr:rowOff>40552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24888"/>
          <a:ext cx="889000" cy="2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166711</xdr:rowOff>
    </xdr:from>
    <xdr:to>
      <xdr:col>46</xdr:col>
      <xdr:colOff>38100</xdr:colOff>
      <xdr:row>55</xdr:row>
      <xdr:rowOff>96861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87988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18862</xdr:rowOff>
    </xdr:from>
    <xdr:to>
      <xdr:col>41</xdr:col>
      <xdr:colOff>50800</xdr:colOff>
      <xdr:row>56</xdr:row>
      <xdr:rowOff>40552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20062"/>
          <a:ext cx="889000" cy="2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48785</xdr:rowOff>
    </xdr:from>
    <xdr:to>
      <xdr:col>41</xdr:col>
      <xdr:colOff>101600</xdr:colOff>
      <xdr:row>56</xdr:row>
      <xdr:rowOff>150385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141512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42988</xdr:rowOff>
    </xdr:from>
    <xdr:to>
      <xdr:col>36</xdr:col>
      <xdr:colOff>165100</xdr:colOff>
      <xdr:row>56</xdr:row>
      <xdr:rowOff>144588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135715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41305</xdr:rowOff>
    </xdr:from>
    <xdr:to>
      <xdr:col>55</xdr:col>
      <xdr:colOff>50800</xdr:colOff>
      <xdr:row>54</xdr:row>
      <xdr:rowOff>142905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64182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5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19630</xdr:rowOff>
    </xdr:from>
    <xdr:to>
      <xdr:col>50</xdr:col>
      <xdr:colOff>165100</xdr:colOff>
      <xdr:row>55</xdr:row>
      <xdr:rowOff>121230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4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112357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115788</xdr:rowOff>
    </xdr:from>
    <xdr:to>
      <xdr:col>46</xdr:col>
      <xdr:colOff>38100</xdr:colOff>
      <xdr:row>55</xdr:row>
      <xdr:rowOff>45938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62465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4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161202</xdr:rowOff>
    </xdr:from>
    <xdr:to>
      <xdr:col>41</xdr:col>
      <xdr:colOff>101600</xdr:colOff>
      <xdr:row>56</xdr:row>
      <xdr:rowOff>91352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107879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6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139512</xdr:rowOff>
    </xdr:from>
    <xdr:to>
      <xdr:col>36</xdr:col>
      <xdr:colOff>165100</xdr:colOff>
      <xdr:row>56</xdr:row>
      <xdr:rowOff>69662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86189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4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57862</xdr:rowOff>
    </xdr:from>
    <xdr:to>
      <xdr:col>55</xdr:col>
      <xdr:colOff>0</xdr:colOff>
      <xdr:row>77</xdr:row>
      <xdr:rowOff>153279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088062"/>
          <a:ext cx="838200" cy="26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57862</xdr:rowOff>
    </xdr:from>
    <xdr:to>
      <xdr:col>50</xdr:col>
      <xdr:colOff>114300</xdr:colOff>
      <xdr:row>77</xdr:row>
      <xdr:rowOff>48225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088062"/>
          <a:ext cx="889000" cy="1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130356</xdr:rowOff>
    </xdr:from>
    <xdr:to>
      <xdr:col>50</xdr:col>
      <xdr:colOff>165100</xdr:colOff>
      <xdr:row>76</xdr:row>
      <xdr:rowOff>60506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298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77033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7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48225</xdr:rowOff>
    </xdr:from>
    <xdr:to>
      <xdr:col>45</xdr:col>
      <xdr:colOff>177800</xdr:colOff>
      <xdr:row>77</xdr:row>
      <xdr:rowOff>146227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249875"/>
          <a:ext cx="889000" cy="9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134351</xdr:rowOff>
    </xdr:from>
    <xdr:to>
      <xdr:col>46</xdr:col>
      <xdr:colOff>38100</xdr:colOff>
      <xdr:row>76</xdr:row>
      <xdr:rowOff>64501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29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81028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7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141055</xdr:rowOff>
    </xdr:from>
    <xdr:to>
      <xdr:col>41</xdr:col>
      <xdr:colOff>50800</xdr:colOff>
      <xdr:row>77</xdr:row>
      <xdr:rowOff>146227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42705"/>
          <a:ext cx="8890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35568</xdr:rowOff>
    </xdr:from>
    <xdr:to>
      <xdr:col>41</xdr:col>
      <xdr:colOff>101600</xdr:colOff>
      <xdr:row>77</xdr:row>
      <xdr:rowOff>137168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153695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0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23051</xdr:rowOff>
    </xdr:from>
    <xdr:to>
      <xdr:col>36</xdr:col>
      <xdr:colOff>165100</xdr:colOff>
      <xdr:row>77</xdr:row>
      <xdr:rowOff>124651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22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141178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102479</xdr:rowOff>
    </xdr:from>
    <xdr:to>
      <xdr:col>55</xdr:col>
      <xdr:colOff>50800</xdr:colOff>
      <xdr:row>78</xdr:row>
      <xdr:rowOff>32629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17406</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7062</xdr:rowOff>
    </xdr:from>
    <xdr:to>
      <xdr:col>50</xdr:col>
      <xdr:colOff>165100</xdr:colOff>
      <xdr:row>76</xdr:row>
      <xdr:rowOff>108662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99789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168875</xdr:rowOff>
    </xdr:from>
    <xdr:to>
      <xdr:col>46</xdr:col>
      <xdr:colOff>38100</xdr:colOff>
      <xdr:row>77</xdr:row>
      <xdr:rowOff>99025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1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95427</xdr:rowOff>
    </xdr:from>
    <xdr:to>
      <xdr:col>41</xdr:col>
      <xdr:colOff>101600</xdr:colOff>
      <xdr:row>78</xdr:row>
      <xdr:rowOff>25577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16704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90255</xdr:rowOff>
    </xdr:from>
    <xdr:to>
      <xdr:col>36</xdr:col>
      <xdr:colOff>165100</xdr:colOff>
      <xdr:row>78</xdr:row>
      <xdr:rowOff>20405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11532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38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12658</xdr:rowOff>
    </xdr:from>
    <xdr:to>
      <xdr:col>55</xdr:col>
      <xdr:colOff>0</xdr:colOff>
      <xdr:row>97</xdr:row>
      <xdr:rowOff>129578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471858"/>
          <a:ext cx="838200" cy="28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144473</xdr:rowOff>
    </xdr:from>
    <xdr:to>
      <xdr:col>50</xdr:col>
      <xdr:colOff>114300</xdr:colOff>
      <xdr:row>97</xdr:row>
      <xdr:rowOff>129578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603673"/>
          <a:ext cx="889000" cy="15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48479</xdr:rowOff>
    </xdr:from>
    <xdr:to>
      <xdr:col>50</xdr:col>
      <xdr:colOff>165100</xdr:colOff>
      <xdr:row>97</xdr:row>
      <xdr:rowOff>150079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7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166606</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144473</xdr:rowOff>
    </xdr:from>
    <xdr:to>
      <xdr:col>45</xdr:col>
      <xdr:colOff>177800</xdr:colOff>
      <xdr:row>97</xdr:row>
      <xdr:rowOff>63536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03673"/>
          <a:ext cx="889000" cy="9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38635</xdr:rowOff>
    </xdr:from>
    <xdr:to>
      <xdr:col>46</xdr:col>
      <xdr:colOff>38100</xdr:colOff>
      <xdr:row>97</xdr:row>
      <xdr:rowOff>140235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131362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63536</xdr:rowOff>
    </xdr:from>
    <xdr:to>
      <xdr:col>41</xdr:col>
      <xdr:colOff>50800</xdr:colOff>
      <xdr:row>97</xdr:row>
      <xdr:rowOff>80990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94186"/>
          <a:ext cx="88900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40387</xdr:rowOff>
    </xdr:from>
    <xdr:to>
      <xdr:col>41</xdr:col>
      <xdr:colOff>101600</xdr:colOff>
      <xdr:row>97</xdr:row>
      <xdr:rowOff>141987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133114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52749</xdr:rowOff>
    </xdr:from>
    <xdr:to>
      <xdr:col>36</xdr:col>
      <xdr:colOff>165100</xdr:colOff>
      <xdr:row>97</xdr:row>
      <xdr:rowOff>154349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145476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133308</xdr:rowOff>
    </xdr:from>
    <xdr:to>
      <xdr:col>55</xdr:col>
      <xdr:colOff>50800</xdr:colOff>
      <xdr:row>96</xdr:row>
      <xdr:rowOff>63458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156185</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2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78778</xdr:rowOff>
    </xdr:from>
    <xdr:to>
      <xdr:col>50</xdr:col>
      <xdr:colOff>165100</xdr:colOff>
      <xdr:row>98</xdr:row>
      <xdr:rowOff>8928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93673</xdr:rowOff>
    </xdr:from>
    <xdr:to>
      <xdr:col>46</xdr:col>
      <xdr:colOff>38100</xdr:colOff>
      <xdr:row>97</xdr:row>
      <xdr:rowOff>23823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5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40350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2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12736</xdr:rowOff>
    </xdr:from>
    <xdr:to>
      <xdr:col>41</xdr:col>
      <xdr:colOff>101600</xdr:colOff>
      <xdr:row>97</xdr:row>
      <xdr:rowOff>114336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130863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1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30190</xdr:rowOff>
    </xdr:from>
    <xdr:to>
      <xdr:col>36</xdr:col>
      <xdr:colOff>165100</xdr:colOff>
      <xdr:row>97</xdr:row>
      <xdr:rowOff>131790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148317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3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1671</xdr:rowOff>
    </xdr:from>
    <xdr:to>
      <xdr:col>85</xdr:col>
      <xdr:colOff>127000</xdr:colOff>
      <xdr:row>38</xdr:row>
      <xdr:rowOff>13513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16771"/>
          <a:ext cx="8382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13513</xdr:rowOff>
    </xdr:from>
    <xdr:to>
      <xdr:col>81</xdr:col>
      <xdr:colOff>50800</xdr:colOff>
      <xdr:row>38</xdr:row>
      <xdr:rowOff>18634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2861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34299</xdr:rowOff>
    </xdr:from>
    <xdr:to>
      <xdr:col>81</xdr:col>
      <xdr:colOff>101600</xdr:colOff>
      <xdr:row>37</xdr:row>
      <xdr:rowOff>135899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37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152426</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15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17845</xdr:rowOff>
    </xdr:from>
    <xdr:to>
      <xdr:col>76</xdr:col>
      <xdr:colOff>114300</xdr:colOff>
      <xdr:row>38</xdr:row>
      <xdr:rowOff>18634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32945"/>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53170</xdr:rowOff>
    </xdr:from>
    <xdr:to>
      <xdr:col>76</xdr:col>
      <xdr:colOff>165100</xdr:colOff>
      <xdr:row>37</xdr:row>
      <xdr:rowOff>154770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3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171297</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17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xdr:rowOff>
    </xdr:from>
    <xdr:to>
      <xdr:col>71</xdr:col>
      <xdr:colOff>177800</xdr:colOff>
      <xdr:row>38</xdr:row>
      <xdr:rowOff>17845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15200"/>
          <a:ext cx="8890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127202</xdr:rowOff>
    </xdr:from>
    <xdr:to>
      <xdr:col>72</xdr:col>
      <xdr:colOff>38100</xdr:colOff>
      <xdr:row>38</xdr:row>
      <xdr:rowOff>57352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73879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4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131380</xdr:rowOff>
    </xdr:from>
    <xdr:to>
      <xdr:col>67</xdr:col>
      <xdr:colOff>101600</xdr:colOff>
      <xdr:row>38</xdr:row>
      <xdr:rowOff>61530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52657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122321</xdr:rowOff>
    </xdr:from>
    <xdr:to>
      <xdr:col>85</xdr:col>
      <xdr:colOff>177800</xdr:colOff>
      <xdr:row>38</xdr:row>
      <xdr:rowOff>52471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6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134163</xdr:rowOff>
    </xdr:from>
    <xdr:to>
      <xdr:col>81</xdr:col>
      <xdr:colOff>101600</xdr:colOff>
      <xdr:row>38</xdr:row>
      <xdr:rowOff>64312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55440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139283</xdr:rowOff>
    </xdr:from>
    <xdr:to>
      <xdr:col>76</xdr:col>
      <xdr:colOff>165100</xdr:colOff>
      <xdr:row>38</xdr:row>
      <xdr:rowOff>69433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60561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7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138495</xdr:rowOff>
    </xdr:from>
    <xdr:to>
      <xdr:col>72</xdr:col>
      <xdr:colOff>38100</xdr:colOff>
      <xdr:row>38</xdr:row>
      <xdr:rowOff>68645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59772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7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120750</xdr:rowOff>
    </xdr:from>
    <xdr:to>
      <xdr:col>67</xdr:col>
      <xdr:colOff>101600</xdr:colOff>
      <xdr:row>38</xdr:row>
      <xdr:rowOff>50899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644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67427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125096</xdr:rowOff>
    </xdr:from>
    <xdr:to>
      <xdr:col>85</xdr:col>
      <xdr:colOff>127000</xdr:colOff>
      <xdr:row>78</xdr:row>
      <xdr:rowOff>48589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326746"/>
          <a:ext cx="838200" cy="9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15244</xdr:rowOff>
    </xdr:from>
    <xdr:to>
      <xdr:col>81</xdr:col>
      <xdr:colOff>50800</xdr:colOff>
      <xdr:row>78</xdr:row>
      <xdr:rowOff>48589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88344"/>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153877</xdr:rowOff>
    </xdr:from>
    <xdr:to>
      <xdr:col>81</xdr:col>
      <xdr:colOff>101600</xdr:colOff>
      <xdr:row>78</xdr:row>
      <xdr:rowOff>84027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100554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6942</xdr:rowOff>
    </xdr:from>
    <xdr:to>
      <xdr:col>76</xdr:col>
      <xdr:colOff>114300</xdr:colOff>
      <xdr:row>78</xdr:row>
      <xdr:rowOff>15244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380042"/>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167920</xdr:rowOff>
    </xdr:from>
    <xdr:to>
      <xdr:col>76</xdr:col>
      <xdr:colOff>165100</xdr:colOff>
      <xdr:row>78</xdr:row>
      <xdr:rowOff>98070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89197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46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149468</xdr:rowOff>
    </xdr:from>
    <xdr:to>
      <xdr:col>71</xdr:col>
      <xdr:colOff>177800</xdr:colOff>
      <xdr:row>78</xdr:row>
      <xdr:rowOff>6942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351118"/>
          <a:ext cx="8890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171180</xdr:rowOff>
    </xdr:from>
    <xdr:to>
      <xdr:col>72</xdr:col>
      <xdr:colOff>38100</xdr:colOff>
      <xdr:row>78</xdr:row>
      <xdr:rowOff>101330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92457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4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169380</xdr:rowOff>
    </xdr:from>
    <xdr:to>
      <xdr:col>67</xdr:col>
      <xdr:colOff>101600</xdr:colOff>
      <xdr:row>78</xdr:row>
      <xdr:rowOff>99530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90657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74296</xdr:rowOff>
    </xdr:from>
    <xdr:to>
      <xdr:col>85</xdr:col>
      <xdr:colOff>177800</xdr:colOff>
      <xdr:row>78</xdr:row>
      <xdr:rowOff>4446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2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97173</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1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169239</xdr:rowOff>
    </xdr:from>
    <xdr:to>
      <xdr:col>81</xdr:col>
      <xdr:colOff>101600</xdr:colOff>
      <xdr:row>78</xdr:row>
      <xdr:rowOff>99389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90516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135894</xdr:rowOff>
    </xdr:from>
    <xdr:to>
      <xdr:col>76</xdr:col>
      <xdr:colOff>165100</xdr:colOff>
      <xdr:row>78</xdr:row>
      <xdr:rowOff>66044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82571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127592</xdr:rowOff>
    </xdr:from>
    <xdr:to>
      <xdr:col>72</xdr:col>
      <xdr:colOff>38100</xdr:colOff>
      <xdr:row>78</xdr:row>
      <xdr:rowOff>57742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74269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98668</xdr:rowOff>
    </xdr:from>
    <xdr:to>
      <xdr:col>67</xdr:col>
      <xdr:colOff>101600</xdr:colOff>
      <xdr:row>78</xdr:row>
      <xdr:rowOff>28818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45345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81200</xdr:rowOff>
    </xdr:from>
    <xdr:to>
      <xdr:col>85</xdr:col>
      <xdr:colOff>127000</xdr:colOff>
      <xdr:row>98</xdr:row>
      <xdr:rowOff>92064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883300"/>
          <a:ext cx="8382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81200</xdr:rowOff>
    </xdr:from>
    <xdr:to>
      <xdr:col>81</xdr:col>
      <xdr:colOff>50800</xdr:colOff>
      <xdr:row>98</xdr:row>
      <xdr:rowOff>124578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83300"/>
          <a:ext cx="889000" cy="4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9798</xdr:rowOff>
    </xdr:from>
    <xdr:to>
      <xdr:col>81</xdr:col>
      <xdr:colOff>101600</xdr:colOff>
      <xdr:row>98</xdr:row>
      <xdr:rowOff>111398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127925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124578</xdr:rowOff>
    </xdr:from>
    <xdr:to>
      <xdr:col>76</xdr:col>
      <xdr:colOff>114300</xdr:colOff>
      <xdr:row>98</xdr:row>
      <xdr:rowOff>128818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926678"/>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165857</xdr:rowOff>
    </xdr:from>
    <xdr:to>
      <xdr:col>76</xdr:col>
      <xdr:colOff>165100</xdr:colOff>
      <xdr:row>98</xdr:row>
      <xdr:rowOff>96007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107017</xdr:rowOff>
    </xdr:from>
    <xdr:to>
      <xdr:col>71</xdr:col>
      <xdr:colOff>177800</xdr:colOff>
      <xdr:row>98</xdr:row>
      <xdr:rowOff>128818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09117"/>
          <a:ext cx="889000" cy="2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30657</xdr:rowOff>
    </xdr:from>
    <xdr:to>
      <xdr:col>72</xdr:col>
      <xdr:colOff>38100</xdr:colOff>
      <xdr:row>98</xdr:row>
      <xdr:rowOff>132257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148784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33218</xdr:rowOff>
    </xdr:from>
    <xdr:to>
      <xdr:col>67</xdr:col>
      <xdr:colOff>101600</xdr:colOff>
      <xdr:row>98</xdr:row>
      <xdr:rowOff>134818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151345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41264</xdr:rowOff>
    </xdr:from>
    <xdr:to>
      <xdr:col>85</xdr:col>
      <xdr:colOff>177800</xdr:colOff>
      <xdr:row>98</xdr:row>
      <xdr:rowOff>142864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30400</xdr:rowOff>
    </xdr:from>
    <xdr:to>
      <xdr:col>81</xdr:col>
      <xdr:colOff>101600</xdr:colOff>
      <xdr:row>98</xdr:row>
      <xdr:rowOff>132000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123127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73778</xdr:rowOff>
    </xdr:from>
    <xdr:to>
      <xdr:col>76</xdr:col>
      <xdr:colOff>165100</xdr:colOff>
      <xdr:row>99</xdr:row>
      <xdr:rowOff>3928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166505</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96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78018</xdr:rowOff>
    </xdr:from>
    <xdr:to>
      <xdr:col>72</xdr:col>
      <xdr:colOff>38100</xdr:colOff>
      <xdr:row>99</xdr:row>
      <xdr:rowOff>8168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8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170745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56217</xdr:rowOff>
    </xdr:from>
    <xdr:to>
      <xdr:col>67</xdr:col>
      <xdr:colOff>101600</xdr:colOff>
      <xdr:row>98</xdr:row>
      <xdr:rowOff>157817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5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148944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131534</xdr:rowOff>
    </xdr:from>
    <xdr:to>
      <xdr:col>112</xdr:col>
      <xdr:colOff>38100</xdr:colOff>
      <xdr:row>38</xdr:row>
      <xdr:rowOff>61684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78211</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162395</xdr:rowOff>
    </xdr:from>
    <xdr:to>
      <xdr:col>107</xdr:col>
      <xdr:colOff>101600</xdr:colOff>
      <xdr:row>38</xdr:row>
      <xdr:rowOff>92545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109072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51409</xdr:rowOff>
    </xdr:from>
    <xdr:to>
      <xdr:col>102</xdr:col>
      <xdr:colOff>165100</xdr:colOff>
      <xdr:row>38</xdr:row>
      <xdr:rowOff>153009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169537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51295</xdr:rowOff>
    </xdr:from>
    <xdr:to>
      <xdr:col>98</xdr:col>
      <xdr:colOff>38100</xdr:colOff>
      <xdr:row>38</xdr:row>
      <xdr:rowOff>152895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169422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35420</xdr:rowOff>
    </xdr:from>
    <xdr:to>
      <xdr:col>116</xdr:col>
      <xdr:colOff>63500</xdr:colOff>
      <xdr:row>59</xdr:row>
      <xdr:rowOff>35554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50970"/>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32334</xdr:rowOff>
    </xdr:from>
    <xdr:to>
      <xdr:col>111</xdr:col>
      <xdr:colOff>177800</xdr:colOff>
      <xdr:row>59</xdr:row>
      <xdr:rowOff>35554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47884"/>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74670</xdr:rowOff>
    </xdr:from>
    <xdr:to>
      <xdr:col>112</xdr:col>
      <xdr:colOff>38100</xdr:colOff>
      <xdr:row>59</xdr:row>
      <xdr:rowOff>4820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21347</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78987</xdr:rowOff>
    </xdr:from>
    <xdr:to>
      <xdr:col>107</xdr:col>
      <xdr:colOff>50800</xdr:colOff>
      <xdr:row>59</xdr:row>
      <xdr:rowOff>32334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9851637"/>
          <a:ext cx="889000" cy="29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80080</xdr:rowOff>
    </xdr:from>
    <xdr:to>
      <xdr:col>107</xdr:col>
      <xdr:colOff>101600</xdr:colOff>
      <xdr:row>59</xdr:row>
      <xdr:rowOff>10230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26757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9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78987</xdr:rowOff>
    </xdr:from>
    <xdr:to>
      <xdr:col>102</xdr:col>
      <xdr:colOff>114300</xdr:colOff>
      <xdr:row>58</xdr:row>
      <xdr:rowOff>90398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9851637"/>
          <a:ext cx="889000" cy="18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81509</xdr:rowOff>
    </xdr:from>
    <xdr:to>
      <xdr:col>102</xdr:col>
      <xdr:colOff>165100</xdr:colOff>
      <xdr:row>59</xdr:row>
      <xdr:rowOff>11659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2786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1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79642</xdr:rowOff>
    </xdr:from>
    <xdr:to>
      <xdr:col>98</xdr:col>
      <xdr:colOff>38100</xdr:colOff>
      <xdr:row>59</xdr:row>
      <xdr:rowOff>9792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919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1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156070</xdr:rowOff>
    </xdr:from>
    <xdr:to>
      <xdr:col>116</xdr:col>
      <xdr:colOff>114300</xdr:colOff>
      <xdr:row>59</xdr:row>
      <xdr:rowOff>86220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70997</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1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156204</xdr:rowOff>
    </xdr:from>
    <xdr:to>
      <xdr:col>112</xdr:col>
      <xdr:colOff>38100</xdr:colOff>
      <xdr:row>59</xdr:row>
      <xdr:rowOff>86354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77481</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93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152984</xdr:rowOff>
    </xdr:from>
    <xdr:to>
      <xdr:col>107</xdr:col>
      <xdr:colOff>101600</xdr:colOff>
      <xdr:row>59</xdr:row>
      <xdr:rowOff>83134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74261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28187</xdr:rowOff>
    </xdr:from>
    <xdr:to>
      <xdr:col>102</xdr:col>
      <xdr:colOff>165100</xdr:colOff>
      <xdr:row>57</xdr:row>
      <xdr:rowOff>129787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146314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5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39598</xdr:rowOff>
    </xdr:from>
    <xdr:to>
      <xdr:col>98</xdr:col>
      <xdr:colOff>38100</xdr:colOff>
      <xdr:row>58</xdr:row>
      <xdr:rowOff>141198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157725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5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33776</xdr:rowOff>
    </xdr:from>
    <xdr:to>
      <xdr:col>116</xdr:col>
      <xdr:colOff>63500</xdr:colOff>
      <xdr:row>76</xdr:row>
      <xdr:rowOff>96740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63976"/>
          <a:ext cx="838200" cy="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154836</xdr:rowOff>
    </xdr:from>
    <xdr:to>
      <xdr:col>111</xdr:col>
      <xdr:colOff>177800</xdr:colOff>
      <xdr:row>76</xdr:row>
      <xdr:rowOff>96740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842136"/>
          <a:ext cx="889000" cy="28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87970</xdr:rowOff>
    </xdr:from>
    <xdr:to>
      <xdr:col>112</xdr:col>
      <xdr:colOff>38100</xdr:colOff>
      <xdr:row>77</xdr:row>
      <xdr:rowOff>18120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9247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2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154836</xdr:rowOff>
    </xdr:from>
    <xdr:to>
      <xdr:col>107</xdr:col>
      <xdr:colOff>50800</xdr:colOff>
      <xdr:row>75</xdr:row>
      <xdr:rowOff>41565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42136"/>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169563</xdr:rowOff>
    </xdr:from>
    <xdr:to>
      <xdr:col>107</xdr:col>
      <xdr:colOff>101600</xdr:colOff>
      <xdr:row>76</xdr:row>
      <xdr:rowOff>99713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90840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149791</xdr:rowOff>
    </xdr:from>
    <xdr:to>
      <xdr:col>102</xdr:col>
      <xdr:colOff>114300</xdr:colOff>
      <xdr:row>75</xdr:row>
      <xdr:rowOff>41565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37091"/>
          <a:ext cx="8890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162102</xdr:rowOff>
    </xdr:from>
    <xdr:to>
      <xdr:col>102</xdr:col>
      <xdr:colOff>165100</xdr:colOff>
      <xdr:row>76</xdr:row>
      <xdr:rowOff>92252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83379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162967</xdr:rowOff>
    </xdr:from>
    <xdr:to>
      <xdr:col>98</xdr:col>
      <xdr:colOff>38100</xdr:colOff>
      <xdr:row>76</xdr:row>
      <xdr:rowOff>93117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84244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1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154426</xdr:rowOff>
    </xdr:from>
    <xdr:to>
      <xdr:col>116</xdr:col>
      <xdr:colOff>114300</xdr:colOff>
      <xdr:row>76</xdr:row>
      <xdr:rowOff>84576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5853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6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45940</xdr:rowOff>
    </xdr:from>
    <xdr:to>
      <xdr:col>112</xdr:col>
      <xdr:colOff>38100</xdr:colOff>
      <xdr:row>76</xdr:row>
      <xdr:rowOff>147540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164067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104036</xdr:rowOff>
    </xdr:from>
    <xdr:to>
      <xdr:col>107</xdr:col>
      <xdr:colOff>101600</xdr:colOff>
      <xdr:row>75</xdr:row>
      <xdr:rowOff>34186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50713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162215</xdr:rowOff>
    </xdr:from>
    <xdr:to>
      <xdr:col>102</xdr:col>
      <xdr:colOff>165100</xdr:colOff>
      <xdr:row>75</xdr:row>
      <xdr:rowOff>92365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108892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98991</xdr:rowOff>
    </xdr:from>
    <xdr:to>
      <xdr:col>98</xdr:col>
      <xdr:colOff>38100</xdr:colOff>
      <xdr:row>75</xdr:row>
      <xdr:rowOff>29141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45668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164846</xdr:rowOff>
    </xdr:from>
    <xdr:to>
      <xdr:col>98</xdr:col>
      <xdr:colOff>38100</xdr:colOff>
      <xdr:row>99</xdr:row>
      <xdr:rowOff>94996</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96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111523</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74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扶助費は、民間教育・保育施設給付事業、障害者自立支援給付事業、生活保護費支給事業が多額となっており、類似団体と比較して第</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位とかなりの高額に上っている。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年度のみの実施となった特別定額給付金給付事業（新型コロナウイルス感染症対策）の影響で大幅な減となった。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普通建設事業費は、小浜体育館整備事業、庁舎整備事業、超高速ブロードバンド基盤整備事業などの経費の増により、類似団体平均を大きく超える額まで増額している状況である。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において、一時的な投資的事業が増となっているが、それ以外の性質の事業費も含めて、基本的には、今後も健全な財政運営に取り組み、事業の優先性、重要性、効果等を十分に考慮した事業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42,227
41,653
214.31
36,885,841
35,274,231
1,118,165
16,666,459
23,666,484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75883</xdr:rowOff>
    </xdr:from>
    <xdr:to>
      <xdr:col>24</xdr:col>
      <xdr:colOff>63500</xdr:colOff>
      <xdr:row>36</xdr:row>
      <xdr:rowOff>83312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8083"/>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71882</xdr:rowOff>
    </xdr:from>
    <xdr:to>
      <xdr:col>19</xdr:col>
      <xdr:colOff>177800</xdr:colOff>
      <xdr:row>36</xdr:row>
      <xdr:rowOff>83312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40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64914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71882</xdr:rowOff>
    </xdr:from>
    <xdr:to>
      <xdr:col>15</xdr:col>
      <xdr:colOff>50800</xdr:colOff>
      <xdr:row>36</xdr:row>
      <xdr:rowOff>83884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408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45102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45784</xdr:rowOff>
    </xdr:from>
    <xdr:to>
      <xdr:col>10</xdr:col>
      <xdr:colOff>114300</xdr:colOff>
      <xdr:row>36</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798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85488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25083</xdr:rowOff>
    </xdr:from>
    <xdr:to>
      <xdr:col>24</xdr:col>
      <xdr:colOff>114300</xdr:colOff>
      <xdr:row>36</xdr:row>
      <xdr:rowOff>126683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32512</xdr:rowOff>
    </xdr:from>
    <xdr:to>
      <xdr:col>20</xdr:col>
      <xdr:colOff>38100</xdr:colOff>
      <xdr:row>36</xdr:row>
      <xdr:rowOff>134112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125239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21082</xdr:rowOff>
    </xdr:from>
    <xdr:to>
      <xdr:col>15</xdr:col>
      <xdr:colOff>101600</xdr:colOff>
      <xdr:row>36</xdr:row>
      <xdr:rowOff>122682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113809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33084</xdr:rowOff>
    </xdr:from>
    <xdr:to>
      <xdr:col>10</xdr:col>
      <xdr:colOff>165100</xdr:colOff>
      <xdr:row>36</xdr:row>
      <xdr:rowOff>134684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125811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166434</xdr:rowOff>
    </xdr:from>
    <xdr:to>
      <xdr:col>6</xdr:col>
      <xdr:colOff>38100</xdr:colOff>
      <xdr:row>36</xdr:row>
      <xdr:rowOff>96584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134578</xdr:rowOff>
    </xdr:from>
    <xdr:to>
      <xdr:col>24</xdr:col>
      <xdr:colOff>63500</xdr:colOff>
      <xdr:row>58</xdr:row>
      <xdr:rowOff>69828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7228"/>
          <a:ext cx="838200" cy="1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134578</xdr:rowOff>
    </xdr:from>
    <xdr:to>
      <xdr:col>19</xdr:col>
      <xdr:colOff>177800</xdr:colOff>
      <xdr:row>58</xdr:row>
      <xdr:rowOff>87681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7228"/>
          <a:ext cx="889000" cy="12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72945</xdr:rowOff>
    </xdr:from>
    <xdr:to>
      <xdr:col>20</xdr:col>
      <xdr:colOff>38100</xdr:colOff>
      <xdr:row>58</xdr:row>
      <xdr:rowOff>3095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87681</xdr:rowOff>
    </xdr:from>
    <xdr:to>
      <xdr:col>15</xdr:col>
      <xdr:colOff>50800</xdr:colOff>
      <xdr:row>58</xdr:row>
      <xdr:rowOff>107313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1781"/>
          <a:ext cx="889000" cy="1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25133</xdr:rowOff>
    </xdr:from>
    <xdr:to>
      <xdr:col>15</xdr:col>
      <xdr:colOff>101600</xdr:colOff>
      <xdr:row>58</xdr:row>
      <xdr:rowOff>126733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143260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106525</xdr:rowOff>
    </xdr:from>
    <xdr:to>
      <xdr:col>10</xdr:col>
      <xdr:colOff>114300</xdr:colOff>
      <xdr:row>58</xdr:row>
      <xdr:rowOff>107313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50625"/>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53048</xdr:rowOff>
    </xdr:from>
    <xdr:to>
      <xdr:col>10</xdr:col>
      <xdr:colOff>165100</xdr:colOff>
      <xdr:row>58</xdr:row>
      <xdr:rowOff>154648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171175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53415</xdr:rowOff>
    </xdr:from>
    <xdr:to>
      <xdr:col>6</xdr:col>
      <xdr:colOff>38100</xdr:colOff>
      <xdr:row>58</xdr:row>
      <xdr:rowOff>155015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19028</xdr:rowOff>
    </xdr:from>
    <xdr:to>
      <xdr:col>24</xdr:col>
      <xdr:colOff>114300</xdr:colOff>
      <xdr:row>58</xdr:row>
      <xdr:rowOff>120628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83778</xdr:rowOff>
    </xdr:from>
    <xdr:to>
      <xdr:col>20</xdr:col>
      <xdr:colOff>38100</xdr:colOff>
      <xdr:row>58</xdr:row>
      <xdr:rowOff>13928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36881</xdr:rowOff>
    </xdr:from>
    <xdr:to>
      <xdr:col>15</xdr:col>
      <xdr:colOff>101600</xdr:colOff>
      <xdr:row>58</xdr:row>
      <xdr:rowOff>138481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129608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56513</xdr:rowOff>
    </xdr:from>
    <xdr:to>
      <xdr:col>10</xdr:col>
      <xdr:colOff>165100</xdr:colOff>
      <xdr:row>58</xdr:row>
      <xdr:rowOff>158113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149240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55725</xdr:rowOff>
    </xdr:from>
    <xdr:to>
      <xdr:col>6</xdr:col>
      <xdr:colOff>38100</xdr:colOff>
      <xdr:row>58</xdr:row>
      <xdr:rowOff>157325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148452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36592</xdr:rowOff>
    </xdr:from>
    <xdr:to>
      <xdr:col>24</xdr:col>
      <xdr:colOff>63500</xdr:colOff>
      <xdr:row>75</xdr:row>
      <xdr:rowOff>19904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23892"/>
          <a:ext cx="8382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19904</xdr:rowOff>
    </xdr:from>
    <xdr:to>
      <xdr:col>19</xdr:col>
      <xdr:colOff>177800</xdr:colOff>
      <xdr:row>75</xdr:row>
      <xdr:rowOff>53773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78654"/>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64960</xdr:rowOff>
    </xdr:from>
    <xdr:to>
      <xdr:col>20</xdr:col>
      <xdr:colOff>38100</xdr:colOff>
      <xdr:row>76</xdr:row>
      <xdr:rowOff>166560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157687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53773</xdr:rowOff>
    </xdr:from>
    <xdr:to>
      <xdr:col>15</xdr:col>
      <xdr:colOff>50800</xdr:colOff>
      <xdr:row>75</xdr:row>
      <xdr:rowOff>101043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12523"/>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95328</xdr:rowOff>
    </xdr:from>
    <xdr:to>
      <xdr:col>15</xdr:col>
      <xdr:colOff>101600</xdr:colOff>
      <xdr:row>77</xdr:row>
      <xdr:rowOff>25478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16605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72908</xdr:rowOff>
    </xdr:from>
    <xdr:to>
      <xdr:col>10</xdr:col>
      <xdr:colOff>114300</xdr:colOff>
      <xdr:row>75</xdr:row>
      <xdr:rowOff>101043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31658"/>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143315</xdr:rowOff>
    </xdr:from>
    <xdr:to>
      <xdr:col>10</xdr:col>
      <xdr:colOff>165100</xdr:colOff>
      <xdr:row>77</xdr:row>
      <xdr:rowOff>73465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154884</xdr:rowOff>
    </xdr:from>
    <xdr:to>
      <xdr:col>6</xdr:col>
      <xdr:colOff>38100</xdr:colOff>
      <xdr:row>77</xdr:row>
      <xdr:rowOff>85034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8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76161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157242</xdr:rowOff>
    </xdr:from>
    <xdr:to>
      <xdr:col>24</xdr:col>
      <xdr:colOff>114300</xdr:colOff>
      <xdr:row>74</xdr:row>
      <xdr:rowOff>87392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2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140554</xdr:rowOff>
    </xdr:from>
    <xdr:to>
      <xdr:col>20</xdr:col>
      <xdr:colOff>38100</xdr:colOff>
      <xdr:row>75</xdr:row>
      <xdr:rowOff>70704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87231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2973</xdr:rowOff>
    </xdr:from>
    <xdr:to>
      <xdr:col>15</xdr:col>
      <xdr:colOff>101600</xdr:colOff>
      <xdr:row>75</xdr:row>
      <xdr:rowOff>104573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121100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50243</xdr:rowOff>
    </xdr:from>
    <xdr:to>
      <xdr:col>10</xdr:col>
      <xdr:colOff>165100</xdr:colOff>
      <xdr:row>75</xdr:row>
      <xdr:rowOff>151843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168370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22108</xdr:rowOff>
    </xdr:from>
    <xdr:to>
      <xdr:col>6</xdr:col>
      <xdr:colOff>38100</xdr:colOff>
      <xdr:row>75</xdr:row>
      <xdr:rowOff>123708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140235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5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111514</xdr:rowOff>
    </xdr:from>
    <xdr:to>
      <xdr:col>24</xdr:col>
      <xdr:colOff>63500</xdr:colOff>
      <xdr:row>97</xdr:row>
      <xdr:rowOff>3942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70714"/>
          <a:ext cx="8382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36883</xdr:rowOff>
    </xdr:from>
    <xdr:to>
      <xdr:col>19</xdr:col>
      <xdr:colOff>177800</xdr:colOff>
      <xdr:row>97</xdr:row>
      <xdr:rowOff>3942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96083"/>
          <a:ext cx="889000" cy="13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93304</xdr:rowOff>
    </xdr:from>
    <xdr:to>
      <xdr:col>20</xdr:col>
      <xdr:colOff>38100</xdr:colOff>
      <xdr:row>97</xdr:row>
      <xdr:rowOff>23454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39981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36883</xdr:rowOff>
    </xdr:from>
    <xdr:to>
      <xdr:col>15</xdr:col>
      <xdr:colOff>50800</xdr:colOff>
      <xdr:row>96</xdr:row>
      <xdr:rowOff>136599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96083"/>
          <a:ext cx="889000" cy="9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124386</xdr:rowOff>
    </xdr:from>
    <xdr:to>
      <xdr:col>15</xdr:col>
      <xdr:colOff>101600</xdr:colOff>
      <xdr:row>97</xdr:row>
      <xdr:rowOff>54536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45663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136599</xdr:rowOff>
    </xdr:from>
    <xdr:to>
      <xdr:col>10</xdr:col>
      <xdr:colOff>114300</xdr:colOff>
      <xdr:row>96</xdr:row>
      <xdr:rowOff>165334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95799"/>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143345</xdr:rowOff>
    </xdr:from>
    <xdr:to>
      <xdr:col>10</xdr:col>
      <xdr:colOff>165100</xdr:colOff>
      <xdr:row>97</xdr:row>
      <xdr:rowOff>73495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0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169535</xdr:rowOff>
    </xdr:from>
    <xdr:to>
      <xdr:col>6</xdr:col>
      <xdr:colOff>38100</xdr:colOff>
      <xdr:row>97</xdr:row>
      <xdr:rowOff>99685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90812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60714</xdr:rowOff>
    </xdr:from>
    <xdr:to>
      <xdr:col>24</xdr:col>
      <xdr:colOff>114300</xdr:colOff>
      <xdr:row>96</xdr:row>
      <xdr:rowOff>162314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39141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9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124592</xdr:rowOff>
    </xdr:from>
    <xdr:to>
      <xdr:col>20</xdr:col>
      <xdr:colOff>38100</xdr:colOff>
      <xdr:row>97</xdr:row>
      <xdr:rowOff>54742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45869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7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157533</xdr:rowOff>
    </xdr:from>
    <xdr:to>
      <xdr:col>15</xdr:col>
      <xdr:colOff>101600</xdr:colOff>
      <xdr:row>96</xdr:row>
      <xdr:rowOff>87683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104210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2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85799</xdr:rowOff>
    </xdr:from>
    <xdr:to>
      <xdr:col>10</xdr:col>
      <xdr:colOff>165100</xdr:colOff>
      <xdr:row>97</xdr:row>
      <xdr:rowOff>15949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32476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114534</xdr:rowOff>
    </xdr:from>
    <xdr:to>
      <xdr:col>6</xdr:col>
      <xdr:colOff>38100</xdr:colOff>
      <xdr:row>97</xdr:row>
      <xdr:rowOff>44684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61211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110210</xdr:rowOff>
    </xdr:from>
    <xdr:to>
      <xdr:col>55</xdr:col>
      <xdr:colOff>0</xdr:colOff>
      <xdr:row>38</xdr:row>
      <xdr:rowOff>114554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5310"/>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112040</xdr:rowOff>
    </xdr:from>
    <xdr:to>
      <xdr:col>50</xdr:col>
      <xdr:colOff>114300</xdr:colOff>
      <xdr:row>38</xdr:row>
      <xdr:rowOff>114554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2714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24435</xdr:rowOff>
    </xdr:from>
    <xdr:to>
      <xdr:col>50</xdr:col>
      <xdr:colOff>165100</xdr:colOff>
      <xdr:row>37</xdr:row>
      <xdr:rowOff>126035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142562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112040</xdr:rowOff>
    </xdr:from>
    <xdr:to>
      <xdr:col>45</xdr:col>
      <xdr:colOff>177800</xdr:colOff>
      <xdr:row>38</xdr:row>
      <xdr:rowOff>118669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714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55067</xdr:rowOff>
    </xdr:from>
    <xdr:to>
      <xdr:col>46</xdr:col>
      <xdr:colOff>38100</xdr:colOff>
      <xdr:row>37</xdr:row>
      <xdr:rowOff>156667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1744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114097</xdr:rowOff>
    </xdr:from>
    <xdr:to>
      <xdr:col>41</xdr:col>
      <xdr:colOff>50800</xdr:colOff>
      <xdr:row>38</xdr:row>
      <xdr:rowOff>118669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291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50267</xdr:rowOff>
    </xdr:from>
    <xdr:to>
      <xdr:col>41</xdr:col>
      <xdr:colOff>101600</xdr:colOff>
      <xdr:row>37</xdr:row>
      <xdr:rowOff>151867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156735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59410</xdr:rowOff>
    </xdr:from>
    <xdr:to>
      <xdr:col>55</xdr:col>
      <xdr:colOff>50800</xdr:colOff>
      <xdr:row>38</xdr:row>
      <xdr:rowOff>161010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145787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8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63754</xdr:rowOff>
    </xdr:from>
    <xdr:to>
      <xdr:col>50</xdr:col>
      <xdr:colOff>165100</xdr:colOff>
      <xdr:row>38</xdr:row>
      <xdr:rowOff>165354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156481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61240</xdr:rowOff>
    </xdr:from>
    <xdr:to>
      <xdr:col>46</xdr:col>
      <xdr:colOff>38100</xdr:colOff>
      <xdr:row>38</xdr:row>
      <xdr:rowOff>162840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153967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67869</xdr:rowOff>
    </xdr:from>
    <xdr:to>
      <xdr:col>41</xdr:col>
      <xdr:colOff>101600</xdr:colOff>
      <xdr:row>38</xdr:row>
      <xdr:rowOff>169469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160596</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63297</xdr:rowOff>
    </xdr:from>
    <xdr:to>
      <xdr:col>36</xdr:col>
      <xdr:colOff>165100</xdr:colOff>
      <xdr:row>38</xdr:row>
      <xdr:rowOff>164897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156024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98031</xdr:rowOff>
    </xdr:from>
    <xdr:to>
      <xdr:col>55</xdr:col>
      <xdr:colOff>0</xdr:colOff>
      <xdr:row>54</xdr:row>
      <xdr:rowOff>168758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356331"/>
          <a:ext cx="838200" cy="7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20130</xdr:rowOff>
    </xdr:from>
    <xdr:to>
      <xdr:col>50</xdr:col>
      <xdr:colOff>114300</xdr:colOff>
      <xdr:row>54</xdr:row>
      <xdr:rowOff>98031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278430"/>
          <a:ext cx="889000" cy="7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154000</xdr:rowOff>
    </xdr:from>
    <xdr:to>
      <xdr:col>50</xdr:col>
      <xdr:colOff>165100</xdr:colOff>
      <xdr:row>56</xdr:row>
      <xdr:rowOff>84150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75277</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20130</xdr:rowOff>
    </xdr:from>
    <xdr:to>
      <xdr:col>45</xdr:col>
      <xdr:colOff>177800</xdr:colOff>
      <xdr:row>55</xdr:row>
      <xdr:rowOff>84620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78430"/>
          <a:ext cx="889000" cy="2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166904</xdr:rowOff>
    </xdr:from>
    <xdr:to>
      <xdr:col>46</xdr:col>
      <xdr:colOff>38100</xdr:colOff>
      <xdr:row>56</xdr:row>
      <xdr:rowOff>97054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88181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14554</xdr:rowOff>
    </xdr:from>
    <xdr:to>
      <xdr:col>41</xdr:col>
      <xdr:colOff>50800</xdr:colOff>
      <xdr:row>55</xdr:row>
      <xdr:rowOff>84620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272854"/>
          <a:ext cx="889000" cy="24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67284</xdr:rowOff>
    </xdr:from>
    <xdr:to>
      <xdr:col>41</xdr:col>
      <xdr:colOff>101600</xdr:colOff>
      <xdr:row>56</xdr:row>
      <xdr:rowOff>168884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160011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48095</xdr:rowOff>
    </xdr:from>
    <xdr:to>
      <xdr:col>36</xdr:col>
      <xdr:colOff>165100</xdr:colOff>
      <xdr:row>56</xdr:row>
      <xdr:rowOff>149695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4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140822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117958</xdr:rowOff>
    </xdr:from>
    <xdr:to>
      <xdr:col>55</xdr:col>
      <xdr:colOff>50800</xdr:colOff>
      <xdr:row>55</xdr:row>
      <xdr:rowOff>48108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140835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47231</xdr:rowOff>
    </xdr:from>
    <xdr:to>
      <xdr:col>50</xdr:col>
      <xdr:colOff>165100</xdr:colOff>
      <xdr:row>54</xdr:row>
      <xdr:rowOff>148831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165358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08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140780</xdr:rowOff>
    </xdr:from>
    <xdr:to>
      <xdr:col>46</xdr:col>
      <xdr:colOff>38100</xdr:colOff>
      <xdr:row>54</xdr:row>
      <xdr:rowOff>70930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87457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0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33820</xdr:rowOff>
    </xdr:from>
    <xdr:to>
      <xdr:col>41</xdr:col>
      <xdr:colOff>101600</xdr:colOff>
      <xdr:row>55</xdr:row>
      <xdr:rowOff>135420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151947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3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135204</xdr:rowOff>
    </xdr:from>
    <xdr:to>
      <xdr:col>36</xdr:col>
      <xdr:colOff>165100</xdr:colOff>
      <xdr:row>54</xdr:row>
      <xdr:rowOff>65354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81881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9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107668</xdr:rowOff>
    </xdr:from>
    <xdr:to>
      <xdr:col>55</xdr:col>
      <xdr:colOff>0</xdr:colOff>
      <xdr:row>77</xdr:row>
      <xdr:rowOff>138680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09318"/>
          <a:ext cx="8382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138680</xdr:rowOff>
    </xdr:from>
    <xdr:to>
      <xdr:col>50</xdr:col>
      <xdr:colOff>114300</xdr:colOff>
      <xdr:row>78</xdr:row>
      <xdr:rowOff>65757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40330"/>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124439</xdr:rowOff>
    </xdr:from>
    <xdr:to>
      <xdr:col>50</xdr:col>
      <xdr:colOff>165100</xdr:colOff>
      <xdr:row>78</xdr:row>
      <xdr:rowOff>54589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45716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35866</xdr:rowOff>
    </xdr:from>
    <xdr:to>
      <xdr:col>45</xdr:col>
      <xdr:colOff>177800</xdr:colOff>
      <xdr:row>78</xdr:row>
      <xdr:rowOff>65757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08966"/>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168801</xdr:rowOff>
    </xdr:from>
    <xdr:to>
      <xdr:col>46</xdr:col>
      <xdr:colOff>38100</xdr:colOff>
      <xdr:row>78</xdr:row>
      <xdr:rowOff>98951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115478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35866</xdr:rowOff>
    </xdr:from>
    <xdr:to>
      <xdr:col>41</xdr:col>
      <xdr:colOff>50800</xdr:colOff>
      <xdr:row>78</xdr:row>
      <xdr:rowOff>83784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08966"/>
          <a:ext cx="8890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160703</xdr:rowOff>
    </xdr:from>
    <xdr:to>
      <xdr:col>41</xdr:col>
      <xdr:colOff>101600</xdr:colOff>
      <xdr:row>78</xdr:row>
      <xdr:rowOff>90853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81980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20019</xdr:rowOff>
    </xdr:from>
    <xdr:to>
      <xdr:col>36</xdr:col>
      <xdr:colOff>165100</xdr:colOff>
      <xdr:row>78</xdr:row>
      <xdr:rowOff>121619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138146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6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56868</xdr:rowOff>
    </xdr:from>
    <xdr:to>
      <xdr:col>55</xdr:col>
      <xdr:colOff>50800</xdr:colOff>
      <xdr:row>77</xdr:row>
      <xdr:rowOff>158468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79745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87880</xdr:rowOff>
    </xdr:from>
    <xdr:to>
      <xdr:col>50</xdr:col>
      <xdr:colOff>165100</xdr:colOff>
      <xdr:row>78</xdr:row>
      <xdr:rowOff>18030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34557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14957</xdr:rowOff>
    </xdr:from>
    <xdr:to>
      <xdr:col>46</xdr:col>
      <xdr:colOff>38100</xdr:colOff>
      <xdr:row>78</xdr:row>
      <xdr:rowOff>116557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107684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156516</xdr:rowOff>
    </xdr:from>
    <xdr:to>
      <xdr:col>41</xdr:col>
      <xdr:colOff>101600</xdr:colOff>
      <xdr:row>78</xdr:row>
      <xdr:rowOff>86666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103193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32984</xdr:rowOff>
    </xdr:from>
    <xdr:to>
      <xdr:col>36</xdr:col>
      <xdr:colOff>165100</xdr:colOff>
      <xdr:row>78</xdr:row>
      <xdr:rowOff>134584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125711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40863</xdr:rowOff>
    </xdr:from>
    <xdr:to>
      <xdr:col>55</xdr:col>
      <xdr:colOff>0</xdr:colOff>
      <xdr:row>97</xdr:row>
      <xdr:rowOff>56769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71513"/>
          <a:ext cx="8382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42814</xdr:rowOff>
    </xdr:from>
    <xdr:to>
      <xdr:col>50</xdr:col>
      <xdr:colOff>114300</xdr:colOff>
      <xdr:row>97</xdr:row>
      <xdr:rowOff>56769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73464"/>
          <a:ext cx="889000" cy="1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16264</xdr:rowOff>
    </xdr:from>
    <xdr:to>
      <xdr:col>50</xdr:col>
      <xdr:colOff>165100</xdr:colOff>
      <xdr:row>96</xdr:row>
      <xdr:rowOff>117864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47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134391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42814</xdr:rowOff>
    </xdr:from>
    <xdr:to>
      <xdr:col>45</xdr:col>
      <xdr:colOff>177800</xdr:colOff>
      <xdr:row>97</xdr:row>
      <xdr:rowOff>43579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73464"/>
          <a:ext cx="8890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57595</xdr:rowOff>
    </xdr:from>
    <xdr:to>
      <xdr:col>46</xdr:col>
      <xdr:colOff>38100</xdr:colOff>
      <xdr:row>96</xdr:row>
      <xdr:rowOff>159195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4272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2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43579</xdr:rowOff>
    </xdr:from>
    <xdr:to>
      <xdr:col>41</xdr:col>
      <xdr:colOff>50800</xdr:colOff>
      <xdr:row>97</xdr:row>
      <xdr:rowOff>75203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7422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22478</xdr:rowOff>
    </xdr:from>
    <xdr:to>
      <xdr:col>41</xdr:col>
      <xdr:colOff>101600</xdr:colOff>
      <xdr:row>97</xdr:row>
      <xdr:rowOff>124078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5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115205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7148</xdr:rowOff>
    </xdr:from>
    <xdr:to>
      <xdr:col>36</xdr:col>
      <xdr:colOff>165100</xdr:colOff>
      <xdr:row>97</xdr:row>
      <xdr:rowOff>108748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125275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161513</xdr:rowOff>
    </xdr:from>
    <xdr:to>
      <xdr:col>55</xdr:col>
      <xdr:colOff>50800</xdr:colOff>
      <xdr:row>97</xdr:row>
      <xdr:rowOff>91663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139940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5969</xdr:rowOff>
    </xdr:from>
    <xdr:to>
      <xdr:col>50</xdr:col>
      <xdr:colOff>165100</xdr:colOff>
      <xdr:row>97</xdr:row>
      <xdr:rowOff>107569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163464</xdr:rowOff>
    </xdr:from>
    <xdr:to>
      <xdr:col>46</xdr:col>
      <xdr:colOff>38100</xdr:colOff>
      <xdr:row>97</xdr:row>
      <xdr:rowOff>93614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84741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164229</xdr:rowOff>
    </xdr:from>
    <xdr:to>
      <xdr:col>41</xdr:col>
      <xdr:colOff>101600</xdr:colOff>
      <xdr:row>97</xdr:row>
      <xdr:rowOff>94379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110906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24403</xdr:rowOff>
    </xdr:from>
    <xdr:to>
      <xdr:col>36</xdr:col>
      <xdr:colOff>165100</xdr:colOff>
      <xdr:row>97</xdr:row>
      <xdr:rowOff>126003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117130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99333</xdr:rowOff>
    </xdr:from>
    <xdr:to>
      <xdr:col>85</xdr:col>
      <xdr:colOff>127000</xdr:colOff>
      <xdr:row>36</xdr:row>
      <xdr:rowOff>78854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100083"/>
          <a:ext cx="838200" cy="15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78854</xdr:rowOff>
    </xdr:from>
    <xdr:to>
      <xdr:col>81</xdr:col>
      <xdr:colOff>50800</xdr:colOff>
      <xdr:row>36</xdr:row>
      <xdr:rowOff>114326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51054"/>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140183</xdr:rowOff>
    </xdr:from>
    <xdr:to>
      <xdr:col>81</xdr:col>
      <xdr:colOff>101600</xdr:colOff>
      <xdr:row>36</xdr:row>
      <xdr:rowOff>70333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86860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106839</xdr:rowOff>
    </xdr:from>
    <xdr:to>
      <xdr:col>76</xdr:col>
      <xdr:colOff>114300</xdr:colOff>
      <xdr:row>36</xdr:row>
      <xdr:rowOff>114326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79039"/>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4318</xdr:rowOff>
    </xdr:from>
    <xdr:to>
      <xdr:col>76</xdr:col>
      <xdr:colOff>165100</xdr:colOff>
      <xdr:row>36</xdr:row>
      <xdr:rowOff>105918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122445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106839</xdr:rowOff>
    </xdr:from>
    <xdr:to>
      <xdr:col>71</xdr:col>
      <xdr:colOff>177800</xdr:colOff>
      <xdr:row>36</xdr:row>
      <xdr:rowOff>127336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79039"/>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42913</xdr:rowOff>
    </xdr:from>
    <xdr:to>
      <xdr:col>72</xdr:col>
      <xdr:colOff>38100</xdr:colOff>
      <xdr:row>36</xdr:row>
      <xdr:rowOff>144513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161040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70479</xdr:rowOff>
    </xdr:from>
    <xdr:to>
      <xdr:col>67</xdr:col>
      <xdr:colOff>101600</xdr:colOff>
      <xdr:row>37</xdr:row>
      <xdr:rowOff>629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48533</xdr:rowOff>
    </xdr:from>
    <xdr:to>
      <xdr:col>85</xdr:col>
      <xdr:colOff>177800</xdr:colOff>
      <xdr:row>35</xdr:row>
      <xdr:rowOff>150133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71410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28054</xdr:rowOff>
    </xdr:from>
    <xdr:to>
      <xdr:col>81</xdr:col>
      <xdr:colOff>101600</xdr:colOff>
      <xdr:row>36</xdr:row>
      <xdr:rowOff>129654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120781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63526</xdr:rowOff>
    </xdr:from>
    <xdr:to>
      <xdr:col>76</xdr:col>
      <xdr:colOff>165100</xdr:colOff>
      <xdr:row>36</xdr:row>
      <xdr:rowOff>165126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156253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56039</xdr:rowOff>
    </xdr:from>
    <xdr:to>
      <xdr:col>72</xdr:col>
      <xdr:colOff>38100</xdr:colOff>
      <xdr:row>36</xdr:row>
      <xdr:rowOff>157639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148766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76536</xdr:rowOff>
    </xdr:from>
    <xdr:to>
      <xdr:col>67</xdr:col>
      <xdr:colOff>101600</xdr:colOff>
      <xdr:row>37</xdr:row>
      <xdr:rowOff>6686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169263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4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13470</xdr:rowOff>
    </xdr:from>
    <xdr:to>
      <xdr:col>85</xdr:col>
      <xdr:colOff>127000</xdr:colOff>
      <xdr:row>55</xdr:row>
      <xdr:rowOff>5969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271770"/>
          <a:ext cx="838200" cy="16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5969</xdr:rowOff>
    </xdr:from>
    <xdr:to>
      <xdr:col>81</xdr:col>
      <xdr:colOff>50800</xdr:colOff>
      <xdr:row>56</xdr:row>
      <xdr:rowOff>96680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435719"/>
          <a:ext cx="889000" cy="26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35808</xdr:rowOff>
    </xdr:from>
    <xdr:to>
      <xdr:col>81</xdr:col>
      <xdr:colOff>101600</xdr:colOff>
      <xdr:row>55</xdr:row>
      <xdr:rowOff>137408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6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128535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96680</xdr:rowOff>
    </xdr:from>
    <xdr:to>
      <xdr:col>76</xdr:col>
      <xdr:colOff>114300</xdr:colOff>
      <xdr:row>58</xdr:row>
      <xdr:rowOff>23099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97880"/>
          <a:ext cx="889000" cy="26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138764</xdr:rowOff>
    </xdr:from>
    <xdr:to>
      <xdr:col>76</xdr:col>
      <xdr:colOff>165100</xdr:colOff>
      <xdr:row>55</xdr:row>
      <xdr:rowOff>68914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3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85441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1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23099</xdr:rowOff>
    </xdr:from>
    <xdr:to>
      <xdr:col>71</xdr:col>
      <xdr:colOff>177800</xdr:colOff>
      <xdr:row>58</xdr:row>
      <xdr:rowOff>65862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67199"/>
          <a:ext cx="889000" cy="4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36865</xdr:rowOff>
    </xdr:from>
    <xdr:to>
      <xdr:col>72</xdr:col>
      <xdr:colOff>38100</xdr:colOff>
      <xdr:row>56</xdr:row>
      <xdr:rowOff>138465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154992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51338</xdr:rowOff>
    </xdr:from>
    <xdr:to>
      <xdr:col>67</xdr:col>
      <xdr:colOff>101600</xdr:colOff>
      <xdr:row>56</xdr:row>
      <xdr:rowOff>152938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169465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134120</xdr:rowOff>
    </xdr:from>
    <xdr:to>
      <xdr:col>85</xdr:col>
      <xdr:colOff>177800</xdr:colOff>
      <xdr:row>54</xdr:row>
      <xdr:rowOff>64270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156997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0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126619</xdr:rowOff>
    </xdr:from>
    <xdr:to>
      <xdr:col>81</xdr:col>
      <xdr:colOff>101600</xdr:colOff>
      <xdr:row>55</xdr:row>
      <xdr:rowOff>56769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73296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6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45880</xdr:rowOff>
    </xdr:from>
    <xdr:to>
      <xdr:col>76</xdr:col>
      <xdr:colOff>165100</xdr:colOff>
      <xdr:row>56</xdr:row>
      <xdr:rowOff>147480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138607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143749</xdr:rowOff>
    </xdr:from>
    <xdr:to>
      <xdr:col>72</xdr:col>
      <xdr:colOff>38100</xdr:colOff>
      <xdr:row>58</xdr:row>
      <xdr:rowOff>73899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1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65026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15062</xdr:rowOff>
    </xdr:from>
    <xdr:to>
      <xdr:col>67</xdr:col>
      <xdr:colOff>101600</xdr:colOff>
      <xdr:row>58</xdr:row>
      <xdr:rowOff>116662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107789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1671</xdr:rowOff>
    </xdr:from>
    <xdr:to>
      <xdr:col>85</xdr:col>
      <xdr:colOff>127000</xdr:colOff>
      <xdr:row>78</xdr:row>
      <xdr:rowOff>13512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74771"/>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13512</xdr:rowOff>
    </xdr:from>
    <xdr:to>
      <xdr:col>81</xdr:col>
      <xdr:colOff>50800</xdr:colOff>
      <xdr:row>78</xdr:row>
      <xdr:rowOff>18633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8661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34299</xdr:rowOff>
    </xdr:from>
    <xdr:to>
      <xdr:col>81</xdr:col>
      <xdr:colOff>101600</xdr:colOff>
      <xdr:row>77</xdr:row>
      <xdr:rowOff>135899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152426</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0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17845</xdr:rowOff>
    </xdr:from>
    <xdr:to>
      <xdr:col>76</xdr:col>
      <xdr:colOff>114300</xdr:colOff>
      <xdr:row>78</xdr:row>
      <xdr:rowOff>18633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90945"/>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53170</xdr:rowOff>
    </xdr:from>
    <xdr:to>
      <xdr:col>76</xdr:col>
      <xdr:colOff>165100</xdr:colOff>
      <xdr:row>77</xdr:row>
      <xdr:rowOff>154770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5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171297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xdr:rowOff>
    </xdr:from>
    <xdr:to>
      <xdr:col>71</xdr:col>
      <xdr:colOff>177800</xdr:colOff>
      <xdr:row>78</xdr:row>
      <xdr:rowOff>17845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73199"/>
          <a:ext cx="889000" cy="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127202</xdr:rowOff>
    </xdr:from>
    <xdr:to>
      <xdr:col>72</xdr:col>
      <xdr:colOff>38100</xdr:colOff>
      <xdr:row>78</xdr:row>
      <xdr:rowOff>57352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2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73879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1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131380</xdr:rowOff>
    </xdr:from>
    <xdr:to>
      <xdr:col>67</xdr:col>
      <xdr:colOff>101600</xdr:colOff>
      <xdr:row>78</xdr:row>
      <xdr:rowOff>61530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3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52657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122321</xdr:rowOff>
    </xdr:from>
    <xdr:to>
      <xdr:col>85</xdr:col>
      <xdr:colOff>177800</xdr:colOff>
      <xdr:row>78</xdr:row>
      <xdr:rowOff>52471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2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134162</xdr:rowOff>
    </xdr:from>
    <xdr:to>
      <xdr:col>81</xdr:col>
      <xdr:colOff>101600</xdr:colOff>
      <xdr:row>78</xdr:row>
      <xdr:rowOff>64312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55439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139283</xdr:rowOff>
    </xdr:from>
    <xdr:to>
      <xdr:col>76</xdr:col>
      <xdr:colOff>165100</xdr:colOff>
      <xdr:row>78</xdr:row>
      <xdr:rowOff>69433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60560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138495</xdr:rowOff>
    </xdr:from>
    <xdr:to>
      <xdr:col>72</xdr:col>
      <xdr:colOff>38100</xdr:colOff>
      <xdr:row>78</xdr:row>
      <xdr:rowOff>68645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59772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120749</xdr:rowOff>
    </xdr:from>
    <xdr:to>
      <xdr:col>67</xdr:col>
      <xdr:colOff>101600</xdr:colOff>
      <xdr:row>78</xdr:row>
      <xdr:rowOff>50899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67426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9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125096</xdr:rowOff>
    </xdr:from>
    <xdr:to>
      <xdr:col>85</xdr:col>
      <xdr:colOff>127000</xdr:colOff>
      <xdr:row>98</xdr:row>
      <xdr:rowOff>48583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55746"/>
          <a:ext cx="8382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15238</xdr:rowOff>
    </xdr:from>
    <xdr:to>
      <xdr:col>81</xdr:col>
      <xdr:colOff>50800</xdr:colOff>
      <xdr:row>98</xdr:row>
      <xdr:rowOff>48583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817338"/>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153865</xdr:rowOff>
    </xdr:from>
    <xdr:to>
      <xdr:col>81</xdr:col>
      <xdr:colOff>101600</xdr:colOff>
      <xdr:row>98</xdr:row>
      <xdr:rowOff>84015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100542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6933</xdr:rowOff>
    </xdr:from>
    <xdr:to>
      <xdr:col>76</xdr:col>
      <xdr:colOff>114300</xdr:colOff>
      <xdr:row>98</xdr:row>
      <xdr:rowOff>15238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09033"/>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167917</xdr:rowOff>
    </xdr:from>
    <xdr:to>
      <xdr:col>76</xdr:col>
      <xdr:colOff>165100</xdr:colOff>
      <xdr:row>98</xdr:row>
      <xdr:rowOff>98067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89194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149461</xdr:rowOff>
    </xdr:from>
    <xdr:to>
      <xdr:col>71</xdr:col>
      <xdr:colOff>177800</xdr:colOff>
      <xdr:row>98</xdr:row>
      <xdr:rowOff>6933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80111"/>
          <a:ext cx="889000" cy="2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171169</xdr:rowOff>
    </xdr:from>
    <xdr:to>
      <xdr:col>72</xdr:col>
      <xdr:colOff>38100</xdr:colOff>
      <xdr:row>98</xdr:row>
      <xdr:rowOff>101319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92446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9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169380</xdr:rowOff>
    </xdr:from>
    <xdr:to>
      <xdr:col>67</xdr:col>
      <xdr:colOff>101600</xdr:colOff>
      <xdr:row>98</xdr:row>
      <xdr:rowOff>99530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90657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74296</xdr:rowOff>
    </xdr:from>
    <xdr:to>
      <xdr:col>85</xdr:col>
      <xdr:colOff>177800</xdr:colOff>
      <xdr:row>98</xdr:row>
      <xdr:rowOff>4446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97173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5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169233</xdr:rowOff>
    </xdr:from>
    <xdr:to>
      <xdr:col>81</xdr:col>
      <xdr:colOff>101600</xdr:colOff>
      <xdr:row>98</xdr:row>
      <xdr:rowOff>99383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90510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135888</xdr:rowOff>
    </xdr:from>
    <xdr:to>
      <xdr:col>76</xdr:col>
      <xdr:colOff>165100</xdr:colOff>
      <xdr:row>98</xdr:row>
      <xdr:rowOff>66038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127583</xdr:rowOff>
    </xdr:from>
    <xdr:to>
      <xdr:col>72</xdr:col>
      <xdr:colOff>38100</xdr:colOff>
      <xdr:row>98</xdr:row>
      <xdr:rowOff>57733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74260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98661</xdr:rowOff>
    </xdr:from>
    <xdr:to>
      <xdr:col>67</xdr:col>
      <xdr:colOff>101600</xdr:colOff>
      <xdr:row>98</xdr:row>
      <xdr:rowOff>28811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45338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80670</xdr:rowOff>
    </xdr:from>
    <xdr:to>
      <xdr:col>112</xdr:col>
      <xdr:colOff>38100</xdr:colOff>
      <xdr:row>39</xdr:row>
      <xdr:rowOff>10820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27347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132106</xdr:rowOff>
    </xdr:from>
    <xdr:to>
      <xdr:col>107</xdr:col>
      <xdr:colOff>101600</xdr:colOff>
      <xdr:row>38</xdr:row>
      <xdr:rowOff>62255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57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78783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25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79299</xdr:rowOff>
    </xdr:from>
    <xdr:to>
      <xdr:col>98</xdr:col>
      <xdr:colOff>38100</xdr:colOff>
      <xdr:row>39</xdr:row>
      <xdr:rowOff>9449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25976</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36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164846</xdr:rowOff>
    </xdr:from>
    <xdr:to>
      <xdr:col>98</xdr:col>
      <xdr:colOff>38100</xdr:colOff>
      <xdr:row>59</xdr:row>
      <xdr:rowOff>94996</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111523</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884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年度に実施した特別定額給付金給付事業（新型コロナウイルス感染症対策）が、令和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年度ではなかったことから、大幅な減少となっている。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民生費は、民間教育・保育施設給付事業、障害者自立支援給付事業、生活保護費支給事業などの経費が多額となっており、類似団体平均を大きく上回っている状況である。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次産業の盛んな本市において産地生産基盤パワーアップ事業、県営事業地元負担金（基盤整備）、南串山漁港施設整備事業などの経費が多額になっており、類似団体平均を大きく上回っている。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消防費は、消防施設維持管理事務費（消防署用地確保）が大幅な増により、類似団体平均を超える額まで増額している状況である。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教育費は、小浜体育館整備事業費の増により、類似団体平均を大きく超える額まで増額している状況である。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財政調整基金残高については、取り崩しを行わず積立額は微増し、標準財政規模額の増に伴い、比率は減となった。</a:t>
          </a:r>
        </a:p>
        <a:p>
          <a:r>
            <a:rPr kumimoji="1" lang="ja-JP" altLang="en-US" sz="1300">
              <a:latin typeface="ＭＳ ゴシック" pitchFamily="49" charset="-128"/>
              <a:ea typeface="ＭＳ ゴシック" pitchFamily="49" charset="-128"/>
            </a:rPr>
            <a:t>　実質収支額については、標準財政規模額の増に対し、歳入歳出差引の増により実質収支額は減額となり、前年に比べ低い比率となった。</a:t>
          </a:r>
        </a:p>
        <a:p>
          <a:r>
            <a:rPr kumimoji="1" lang="ja-JP" altLang="en-US" sz="1300">
              <a:latin typeface="ＭＳ ゴシック" pitchFamily="49" charset="-128"/>
              <a:ea typeface="ＭＳ ゴシック" pitchFamily="49" charset="-128"/>
            </a:rPr>
            <a:t>　また、実質単年度収支は、繰上償還額が大きく増額したものの、単年度収支がマイナスになったことと、標準財政規模が増となったことから、比率は低下した。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中期財政計画及び定員適正化計画により、人件費削減等による後年度負担の縮減により引き続き黒字となったが、普通交付税の合併算定替えの終了により歳入が減少しているため、今後も適正な財政運営に努める。</a:t>
          </a:r>
        </a:p>
        <a:p>
          <a:r>
            <a:rPr kumimoji="1" lang="ja-JP" altLang="en-US" sz="1400">
              <a:latin typeface="ＭＳ ゴシック" pitchFamily="49" charset="-128"/>
              <a:ea typeface="ＭＳ ゴシック" pitchFamily="49" charset="-128"/>
            </a:rPr>
            <a:t>　水道事業会計や特別会計についても、独立採算及び適正な歳入の確保等に努める。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36885841</v>
      </c>
      <c r="BO4" s="452"/>
      <c r="BP4" s="452"/>
      <c r="BQ4" s="452"/>
      <c r="BR4" s="452"/>
      <c r="BS4" s="452"/>
      <c r="BT4" s="452"/>
      <c r="BU4" s="453"/>
      <c r="BV4" s="451">
        <v>36927806</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6.7</v>
      </c>
      <c r="CU4" s="592"/>
      <c r="CV4" s="592"/>
      <c r="CW4" s="592"/>
      <c r="CX4" s="592"/>
      <c r="CY4" s="592"/>
      <c r="CZ4" s="592"/>
      <c r="DA4" s="593"/>
      <c r="DB4" s="591">
        <v>9.1</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35274231</v>
      </c>
      <c r="BO5" s="423"/>
      <c r="BP5" s="423"/>
      <c r="BQ5" s="423"/>
      <c r="BR5" s="423"/>
      <c r="BS5" s="423"/>
      <c r="BT5" s="423"/>
      <c r="BU5" s="424"/>
      <c r="BV5" s="422">
        <v>35160541</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82.5</v>
      </c>
      <c r="CU5" s="420"/>
      <c r="CV5" s="420"/>
      <c r="CW5" s="420"/>
      <c r="CX5" s="420"/>
      <c r="CY5" s="420"/>
      <c r="CZ5" s="420"/>
      <c r="DA5" s="421"/>
      <c r="DB5" s="419">
        <v>83.9</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1611610</v>
      </c>
      <c r="BO6" s="423"/>
      <c r="BP6" s="423"/>
      <c r="BQ6" s="423"/>
      <c r="BR6" s="423"/>
      <c r="BS6" s="423"/>
      <c r="BT6" s="423"/>
      <c r="BU6" s="424"/>
      <c r="BV6" s="422">
        <v>1767265</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85.6</v>
      </c>
      <c r="CU6" s="566"/>
      <c r="CV6" s="566"/>
      <c r="CW6" s="566"/>
      <c r="CX6" s="566"/>
      <c r="CY6" s="566"/>
      <c r="CZ6" s="566"/>
      <c r="DA6" s="567"/>
      <c r="DB6" s="565">
        <v>86.3</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93</v>
      </c>
      <c r="AV7" s="481"/>
      <c r="AW7" s="481"/>
      <c r="AX7" s="481"/>
      <c r="AY7" s="436" t="s">
        <v>105</v>
      </c>
      <c r="AZ7" s="437"/>
      <c r="BA7" s="437"/>
      <c r="BB7" s="437"/>
      <c r="BC7" s="437"/>
      <c r="BD7" s="437"/>
      <c r="BE7" s="437"/>
      <c r="BF7" s="437"/>
      <c r="BG7" s="437"/>
      <c r="BH7" s="437"/>
      <c r="BI7" s="437"/>
      <c r="BJ7" s="437"/>
      <c r="BK7" s="437"/>
      <c r="BL7" s="437"/>
      <c r="BM7" s="438"/>
      <c r="BN7" s="422">
        <v>493445</v>
      </c>
      <c r="BO7" s="423"/>
      <c r="BP7" s="423"/>
      <c r="BQ7" s="423"/>
      <c r="BR7" s="423"/>
      <c r="BS7" s="423"/>
      <c r="BT7" s="423"/>
      <c r="BU7" s="424"/>
      <c r="BV7" s="422">
        <v>282456</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16666459</v>
      </c>
      <c r="CU7" s="423"/>
      <c r="CV7" s="423"/>
      <c r="CW7" s="423"/>
      <c r="CX7" s="423"/>
      <c r="CY7" s="423"/>
      <c r="CZ7" s="423"/>
      <c r="DA7" s="424"/>
      <c r="DB7" s="422">
        <v>16246517</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93</v>
      </c>
      <c r="AV8" s="481"/>
      <c r="AW8" s="481"/>
      <c r="AX8" s="481"/>
      <c r="AY8" s="436" t="s">
        <v>108</v>
      </c>
      <c r="AZ8" s="437"/>
      <c r="BA8" s="437"/>
      <c r="BB8" s="437"/>
      <c r="BC8" s="437"/>
      <c r="BD8" s="437"/>
      <c r="BE8" s="437"/>
      <c r="BF8" s="437"/>
      <c r="BG8" s="437"/>
      <c r="BH8" s="437"/>
      <c r="BI8" s="437"/>
      <c r="BJ8" s="437"/>
      <c r="BK8" s="437"/>
      <c r="BL8" s="437"/>
      <c r="BM8" s="438"/>
      <c r="BN8" s="422">
        <v>1118165</v>
      </c>
      <c r="BO8" s="423"/>
      <c r="BP8" s="423"/>
      <c r="BQ8" s="423"/>
      <c r="BR8" s="423"/>
      <c r="BS8" s="423"/>
      <c r="BT8" s="423"/>
      <c r="BU8" s="424"/>
      <c r="BV8" s="422">
        <v>1484809</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0.28000000000000003</v>
      </c>
      <c r="CU8" s="526"/>
      <c r="CV8" s="526"/>
      <c r="CW8" s="526"/>
      <c r="CX8" s="526"/>
      <c r="CY8" s="526"/>
      <c r="CZ8" s="526"/>
      <c r="DA8" s="527"/>
      <c r="DB8" s="525">
        <v>0.28000000000000003</v>
      </c>
      <c r="DC8" s="526"/>
      <c r="DD8" s="526"/>
      <c r="DE8" s="526"/>
      <c r="DF8" s="526"/>
      <c r="DG8" s="526"/>
      <c r="DH8" s="526"/>
      <c r="DI8" s="527"/>
    </row>
    <row r="9" spans="1:119" ht="18.75" customHeight="1" thickBot="1" x14ac:dyDescent="0.2">
      <c r="A9" s="178"/>
      <c r="B9" s="554" t="s">
        <v>110</v>
      </c>
      <c r="C9" s="555"/>
      <c r="D9" s="555"/>
      <c r="E9" s="555"/>
      <c r="F9" s="555"/>
      <c r="G9" s="555"/>
      <c r="H9" s="555"/>
      <c r="I9" s="555"/>
      <c r="J9" s="555"/>
      <c r="K9" s="473"/>
      <c r="L9" s="556" t="s">
        <v>111</v>
      </c>
      <c r="M9" s="557"/>
      <c r="N9" s="557"/>
      <c r="O9" s="557"/>
      <c r="P9" s="557"/>
      <c r="Q9" s="558"/>
      <c r="R9" s="559">
        <v>41096</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93</v>
      </c>
      <c r="AV9" s="481"/>
      <c r="AW9" s="481"/>
      <c r="AX9" s="481"/>
      <c r="AY9" s="436" t="s">
        <v>114</v>
      </c>
      <c r="AZ9" s="437"/>
      <c r="BA9" s="437"/>
      <c r="BB9" s="437"/>
      <c r="BC9" s="437"/>
      <c r="BD9" s="437"/>
      <c r="BE9" s="437"/>
      <c r="BF9" s="437"/>
      <c r="BG9" s="437"/>
      <c r="BH9" s="437"/>
      <c r="BI9" s="437"/>
      <c r="BJ9" s="437"/>
      <c r="BK9" s="437"/>
      <c r="BL9" s="437"/>
      <c r="BM9" s="438"/>
      <c r="BN9" s="422">
        <v>-366644</v>
      </c>
      <c r="BO9" s="423"/>
      <c r="BP9" s="423"/>
      <c r="BQ9" s="423"/>
      <c r="BR9" s="423"/>
      <c r="BS9" s="423"/>
      <c r="BT9" s="423"/>
      <c r="BU9" s="424"/>
      <c r="BV9" s="422">
        <v>74501</v>
      </c>
      <c r="BW9" s="423"/>
      <c r="BX9" s="423"/>
      <c r="BY9" s="423"/>
      <c r="BZ9" s="423"/>
      <c r="CA9" s="423"/>
      <c r="CB9" s="423"/>
      <c r="CC9" s="424"/>
      <c r="CD9" s="462" t="s">
        <v>115</v>
      </c>
      <c r="CE9" s="382"/>
      <c r="CF9" s="382"/>
      <c r="CG9" s="382"/>
      <c r="CH9" s="382"/>
      <c r="CI9" s="382"/>
      <c r="CJ9" s="382"/>
      <c r="CK9" s="382"/>
      <c r="CL9" s="382"/>
      <c r="CM9" s="382"/>
      <c r="CN9" s="382"/>
      <c r="CO9" s="382"/>
      <c r="CP9" s="382"/>
      <c r="CQ9" s="382"/>
      <c r="CR9" s="382"/>
      <c r="CS9" s="463"/>
      <c r="CT9" s="419">
        <v>18.100000000000001</v>
      </c>
      <c r="CU9" s="420"/>
      <c r="CV9" s="420"/>
      <c r="CW9" s="420"/>
      <c r="CX9" s="420"/>
      <c r="CY9" s="420"/>
      <c r="CZ9" s="420"/>
      <c r="DA9" s="421"/>
      <c r="DB9" s="419">
        <v>13.5</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116</v>
      </c>
      <c r="M10" s="379"/>
      <c r="N10" s="379"/>
      <c r="O10" s="379"/>
      <c r="P10" s="379"/>
      <c r="Q10" s="380"/>
      <c r="R10" s="375">
        <v>44115</v>
      </c>
      <c r="S10" s="376"/>
      <c r="T10" s="376"/>
      <c r="U10" s="376"/>
      <c r="V10" s="435"/>
      <c r="W10" s="563"/>
      <c r="X10" s="373"/>
      <c r="Y10" s="373"/>
      <c r="Z10" s="373"/>
      <c r="AA10" s="373"/>
      <c r="AB10" s="373"/>
      <c r="AC10" s="373"/>
      <c r="AD10" s="373"/>
      <c r="AE10" s="373"/>
      <c r="AF10" s="373"/>
      <c r="AG10" s="373"/>
      <c r="AH10" s="373"/>
      <c r="AI10" s="373"/>
      <c r="AJ10" s="373"/>
      <c r="AK10" s="373"/>
      <c r="AL10" s="564"/>
      <c r="AM10" s="479" t="s">
        <v>117</v>
      </c>
      <c r="AN10" s="379"/>
      <c r="AO10" s="379"/>
      <c r="AP10" s="379"/>
      <c r="AQ10" s="379"/>
      <c r="AR10" s="379"/>
      <c r="AS10" s="379"/>
      <c r="AT10" s="380"/>
      <c r="AU10" s="480" t="s">
        <v>118</v>
      </c>
      <c r="AV10" s="481"/>
      <c r="AW10" s="481"/>
      <c r="AX10" s="481"/>
      <c r="AY10" s="436" t="s">
        <v>119</v>
      </c>
      <c r="AZ10" s="437"/>
      <c r="BA10" s="437"/>
      <c r="BB10" s="437"/>
      <c r="BC10" s="437"/>
      <c r="BD10" s="437"/>
      <c r="BE10" s="437"/>
      <c r="BF10" s="437"/>
      <c r="BG10" s="437"/>
      <c r="BH10" s="437"/>
      <c r="BI10" s="437"/>
      <c r="BJ10" s="437"/>
      <c r="BK10" s="437"/>
      <c r="BL10" s="437"/>
      <c r="BM10" s="438"/>
      <c r="BN10" s="422">
        <v>619</v>
      </c>
      <c r="BO10" s="423"/>
      <c r="BP10" s="423"/>
      <c r="BQ10" s="423"/>
      <c r="BR10" s="423"/>
      <c r="BS10" s="423"/>
      <c r="BT10" s="423"/>
      <c r="BU10" s="424"/>
      <c r="BV10" s="422">
        <v>710954</v>
      </c>
      <c r="BW10" s="423"/>
      <c r="BX10" s="423"/>
      <c r="BY10" s="423"/>
      <c r="BZ10" s="423"/>
      <c r="CA10" s="423"/>
      <c r="CB10" s="423"/>
      <c r="CC10" s="424"/>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121</v>
      </c>
      <c r="M11" s="384"/>
      <c r="N11" s="384"/>
      <c r="O11" s="384"/>
      <c r="P11" s="384"/>
      <c r="Q11" s="385"/>
      <c r="R11" s="551" t="s">
        <v>122</v>
      </c>
      <c r="S11" s="552"/>
      <c r="T11" s="552"/>
      <c r="U11" s="552"/>
      <c r="V11" s="553"/>
      <c r="W11" s="563"/>
      <c r="X11" s="373"/>
      <c r="Y11" s="373"/>
      <c r="Z11" s="373"/>
      <c r="AA11" s="373"/>
      <c r="AB11" s="373"/>
      <c r="AC11" s="373"/>
      <c r="AD11" s="373"/>
      <c r="AE11" s="373"/>
      <c r="AF11" s="373"/>
      <c r="AG11" s="373"/>
      <c r="AH11" s="373"/>
      <c r="AI11" s="373"/>
      <c r="AJ11" s="373"/>
      <c r="AK11" s="373"/>
      <c r="AL11" s="564"/>
      <c r="AM11" s="479" t="s">
        <v>123</v>
      </c>
      <c r="AN11" s="379"/>
      <c r="AO11" s="379"/>
      <c r="AP11" s="379"/>
      <c r="AQ11" s="379"/>
      <c r="AR11" s="379"/>
      <c r="AS11" s="379"/>
      <c r="AT11" s="380"/>
      <c r="AU11" s="480" t="s">
        <v>93</v>
      </c>
      <c r="AV11" s="481"/>
      <c r="AW11" s="481"/>
      <c r="AX11" s="481"/>
      <c r="AY11" s="436" t="s">
        <v>124</v>
      </c>
      <c r="AZ11" s="437"/>
      <c r="BA11" s="437"/>
      <c r="BB11" s="437"/>
      <c r="BC11" s="437"/>
      <c r="BD11" s="437"/>
      <c r="BE11" s="437"/>
      <c r="BF11" s="437"/>
      <c r="BG11" s="437"/>
      <c r="BH11" s="437"/>
      <c r="BI11" s="437"/>
      <c r="BJ11" s="437"/>
      <c r="BK11" s="437"/>
      <c r="BL11" s="437"/>
      <c r="BM11" s="438"/>
      <c r="BN11" s="422">
        <v>959275</v>
      </c>
      <c r="BO11" s="423"/>
      <c r="BP11" s="423"/>
      <c r="BQ11" s="423"/>
      <c r="BR11" s="423"/>
      <c r="BS11" s="423"/>
      <c r="BT11" s="423"/>
      <c r="BU11" s="424"/>
      <c r="BV11" s="422">
        <v>0</v>
      </c>
      <c r="BW11" s="423"/>
      <c r="BX11" s="423"/>
      <c r="BY11" s="423"/>
      <c r="BZ11" s="423"/>
      <c r="CA11" s="423"/>
      <c r="CB11" s="423"/>
      <c r="CC11" s="424"/>
      <c r="CD11" s="462" t="s">
        <v>125</v>
      </c>
      <c r="CE11" s="382"/>
      <c r="CF11" s="382"/>
      <c r="CG11" s="382"/>
      <c r="CH11" s="382"/>
      <c r="CI11" s="382"/>
      <c r="CJ11" s="382"/>
      <c r="CK11" s="382"/>
      <c r="CL11" s="382"/>
      <c r="CM11" s="382"/>
      <c r="CN11" s="382"/>
      <c r="CO11" s="382"/>
      <c r="CP11" s="382"/>
      <c r="CQ11" s="382"/>
      <c r="CR11" s="382"/>
      <c r="CS11" s="463"/>
      <c r="CT11" s="525" t="s">
        <v>126</v>
      </c>
      <c r="CU11" s="526"/>
      <c r="CV11" s="526"/>
      <c r="CW11" s="526"/>
      <c r="CX11" s="526"/>
      <c r="CY11" s="526"/>
      <c r="CZ11" s="526"/>
      <c r="DA11" s="527"/>
      <c r="DB11" s="525" t="s">
        <v>127</v>
      </c>
      <c r="DC11" s="526"/>
      <c r="DD11" s="526"/>
      <c r="DE11" s="526"/>
      <c r="DF11" s="526"/>
      <c r="DG11" s="526"/>
      <c r="DH11" s="526"/>
      <c r="DI11" s="527"/>
    </row>
    <row r="12" spans="1:119" ht="18.75" customHeight="1" x14ac:dyDescent="0.15">
      <c r="A12" s="178"/>
      <c r="B12" s="528" t="s">
        <v>128</v>
      </c>
      <c r="C12" s="529"/>
      <c r="D12" s="529"/>
      <c r="E12" s="529"/>
      <c r="F12" s="529"/>
      <c r="G12" s="529"/>
      <c r="H12" s="529"/>
      <c r="I12" s="529"/>
      <c r="J12" s="529"/>
      <c r="K12" s="530"/>
      <c r="L12" s="537" t="s">
        <v>129</v>
      </c>
      <c r="M12" s="538"/>
      <c r="N12" s="538"/>
      <c r="O12" s="538"/>
      <c r="P12" s="538"/>
      <c r="Q12" s="539"/>
      <c r="R12" s="540">
        <v>42227</v>
      </c>
      <c r="S12" s="541"/>
      <c r="T12" s="541"/>
      <c r="U12" s="541"/>
      <c r="V12" s="542"/>
      <c r="W12" s="543" t="s">
        <v>1</v>
      </c>
      <c r="X12" s="481"/>
      <c r="Y12" s="481"/>
      <c r="Z12" s="481"/>
      <c r="AA12" s="481"/>
      <c r="AB12" s="544"/>
      <c r="AC12" s="545" t="s">
        <v>130</v>
      </c>
      <c r="AD12" s="546"/>
      <c r="AE12" s="546"/>
      <c r="AF12" s="546"/>
      <c r="AG12" s="547"/>
      <c r="AH12" s="545" t="s">
        <v>131</v>
      </c>
      <c r="AI12" s="546"/>
      <c r="AJ12" s="546"/>
      <c r="AK12" s="546"/>
      <c r="AL12" s="548"/>
      <c r="AM12" s="479" t="s">
        <v>132</v>
      </c>
      <c r="AN12" s="379"/>
      <c r="AO12" s="379"/>
      <c r="AP12" s="379"/>
      <c r="AQ12" s="379"/>
      <c r="AR12" s="379"/>
      <c r="AS12" s="379"/>
      <c r="AT12" s="380"/>
      <c r="AU12" s="480" t="s">
        <v>133</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137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138</v>
      </c>
      <c r="N13" s="507"/>
      <c r="O13" s="507"/>
      <c r="P13" s="507"/>
      <c r="Q13" s="508"/>
      <c r="R13" s="509">
        <v>41653</v>
      </c>
      <c r="S13" s="510"/>
      <c r="T13" s="510"/>
      <c r="U13" s="510"/>
      <c r="V13" s="511"/>
      <c r="W13" s="512" t="s">
        <v>139</v>
      </c>
      <c r="X13" s="408"/>
      <c r="Y13" s="408"/>
      <c r="Z13" s="408"/>
      <c r="AA13" s="408"/>
      <c r="AB13" s="409"/>
      <c r="AC13" s="375">
        <v>4761</v>
      </c>
      <c r="AD13" s="376"/>
      <c r="AE13" s="376"/>
      <c r="AF13" s="376"/>
      <c r="AG13" s="377"/>
      <c r="AH13" s="375">
        <v>5642</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593250</v>
      </c>
      <c r="BO13" s="423"/>
      <c r="BP13" s="423"/>
      <c r="BQ13" s="423"/>
      <c r="BR13" s="423"/>
      <c r="BS13" s="423"/>
      <c r="BT13" s="423"/>
      <c r="BU13" s="424"/>
      <c r="BV13" s="422">
        <v>785455</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3.8</v>
      </c>
      <c r="CU13" s="420"/>
      <c r="CV13" s="420"/>
      <c r="CW13" s="420"/>
      <c r="CX13" s="420"/>
      <c r="CY13" s="420"/>
      <c r="CZ13" s="420"/>
      <c r="DA13" s="421"/>
      <c r="DB13" s="419">
        <v>3.5</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144</v>
      </c>
      <c r="M14" s="549"/>
      <c r="N14" s="549"/>
      <c r="O14" s="549"/>
      <c r="P14" s="549"/>
      <c r="Q14" s="550"/>
      <c r="R14" s="509">
        <v>42783</v>
      </c>
      <c r="S14" s="510"/>
      <c r="T14" s="510"/>
      <c r="U14" s="510"/>
      <c r="V14" s="511"/>
      <c r="W14" s="513"/>
      <c r="X14" s="411"/>
      <c r="Y14" s="411"/>
      <c r="Z14" s="411"/>
      <c r="AA14" s="411"/>
      <c r="AB14" s="412"/>
      <c r="AC14" s="502">
        <v>22.7</v>
      </c>
      <c r="AD14" s="503"/>
      <c r="AE14" s="503"/>
      <c r="AF14" s="503"/>
      <c r="AG14" s="504"/>
      <c r="AH14" s="502">
        <v>25</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t="s">
        <v>137</v>
      </c>
      <c r="CU14" s="520"/>
      <c r="CV14" s="520"/>
      <c r="CW14" s="520"/>
      <c r="CX14" s="520"/>
      <c r="CY14" s="520"/>
      <c r="CZ14" s="520"/>
      <c r="DA14" s="521"/>
      <c r="DB14" s="519" t="s">
        <v>146</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138</v>
      </c>
      <c r="N15" s="507"/>
      <c r="O15" s="507"/>
      <c r="P15" s="507"/>
      <c r="Q15" s="508"/>
      <c r="R15" s="509">
        <v>42180</v>
      </c>
      <c r="S15" s="510"/>
      <c r="T15" s="510"/>
      <c r="U15" s="510"/>
      <c r="V15" s="511"/>
      <c r="W15" s="512" t="s">
        <v>147</v>
      </c>
      <c r="X15" s="408"/>
      <c r="Y15" s="408"/>
      <c r="Z15" s="408"/>
      <c r="AA15" s="408"/>
      <c r="AB15" s="409"/>
      <c r="AC15" s="375">
        <v>4116</v>
      </c>
      <c r="AD15" s="376"/>
      <c r="AE15" s="376"/>
      <c r="AF15" s="376"/>
      <c r="AG15" s="377"/>
      <c r="AH15" s="375">
        <v>4484</v>
      </c>
      <c r="AI15" s="376"/>
      <c r="AJ15" s="376"/>
      <c r="AK15" s="376"/>
      <c r="AL15" s="435"/>
      <c r="AM15" s="479"/>
      <c r="AN15" s="379"/>
      <c r="AO15" s="379"/>
      <c r="AP15" s="379"/>
      <c r="AQ15" s="379"/>
      <c r="AR15" s="379"/>
      <c r="AS15" s="379"/>
      <c r="AT15" s="380"/>
      <c r="AU15" s="480"/>
      <c r="AV15" s="481"/>
      <c r="AW15" s="481"/>
      <c r="AX15" s="481"/>
      <c r="AY15" s="448" t="s">
        <v>148</v>
      </c>
      <c r="AZ15" s="449"/>
      <c r="BA15" s="449"/>
      <c r="BB15" s="449"/>
      <c r="BC15" s="449"/>
      <c r="BD15" s="449"/>
      <c r="BE15" s="449"/>
      <c r="BF15" s="449"/>
      <c r="BG15" s="449"/>
      <c r="BH15" s="449"/>
      <c r="BI15" s="449"/>
      <c r="BJ15" s="449"/>
      <c r="BK15" s="449"/>
      <c r="BL15" s="449"/>
      <c r="BM15" s="450"/>
      <c r="BN15" s="451">
        <v>4057714</v>
      </c>
      <c r="BO15" s="452"/>
      <c r="BP15" s="452"/>
      <c r="BQ15" s="452"/>
      <c r="BR15" s="452"/>
      <c r="BS15" s="452"/>
      <c r="BT15" s="452"/>
      <c r="BU15" s="453"/>
      <c r="BV15" s="451">
        <v>4164755</v>
      </c>
      <c r="BW15" s="452"/>
      <c r="BX15" s="452"/>
      <c r="BY15" s="452"/>
      <c r="BZ15" s="452"/>
      <c r="CA15" s="452"/>
      <c r="CB15" s="452"/>
      <c r="CC15" s="453"/>
      <c r="CD15" s="522" t="s">
        <v>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150</v>
      </c>
      <c r="M16" s="497"/>
      <c r="N16" s="497"/>
      <c r="O16" s="497"/>
      <c r="P16" s="497"/>
      <c r="Q16" s="498"/>
      <c r="R16" s="499" t="s">
        <v>151</v>
      </c>
      <c r="S16" s="500"/>
      <c r="T16" s="500"/>
      <c r="U16" s="500"/>
      <c r="V16" s="501"/>
      <c r="W16" s="513"/>
      <c r="X16" s="411"/>
      <c r="Y16" s="411"/>
      <c r="Z16" s="411"/>
      <c r="AA16" s="411"/>
      <c r="AB16" s="412"/>
      <c r="AC16" s="502">
        <v>19.600000000000001</v>
      </c>
      <c r="AD16" s="503"/>
      <c r="AE16" s="503"/>
      <c r="AF16" s="503"/>
      <c r="AG16" s="504"/>
      <c r="AH16" s="502">
        <v>19.8</v>
      </c>
      <c r="AI16" s="503"/>
      <c r="AJ16" s="503"/>
      <c r="AK16" s="503"/>
      <c r="AL16" s="505"/>
      <c r="AM16" s="479"/>
      <c r="AN16" s="379"/>
      <c r="AO16" s="379"/>
      <c r="AP16" s="379"/>
      <c r="AQ16" s="379"/>
      <c r="AR16" s="379"/>
      <c r="AS16" s="379"/>
      <c r="AT16" s="380"/>
      <c r="AU16" s="480"/>
      <c r="AV16" s="481"/>
      <c r="AW16" s="481"/>
      <c r="AX16" s="481"/>
      <c r="AY16" s="436" t="s">
        <v>152</v>
      </c>
      <c r="AZ16" s="437"/>
      <c r="BA16" s="437"/>
      <c r="BB16" s="437"/>
      <c r="BC16" s="437"/>
      <c r="BD16" s="437"/>
      <c r="BE16" s="437"/>
      <c r="BF16" s="437"/>
      <c r="BG16" s="437"/>
      <c r="BH16" s="437"/>
      <c r="BI16" s="437"/>
      <c r="BJ16" s="437"/>
      <c r="BK16" s="437"/>
      <c r="BL16" s="437"/>
      <c r="BM16" s="438"/>
      <c r="BN16" s="422">
        <v>15059404</v>
      </c>
      <c r="BO16" s="423"/>
      <c r="BP16" s="423"/>
      <c r="BQ16" s="423"/>
      <c r="BR16" s="423"/>
      <c r="BS16" s="423"/>
      <c r="BT16" s="423"/>
      <c r="BU16" s="424"/>
      <c r="BV16" s="422">
        <v>14578356</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153</v>
      </c>
      <c r="N17" s="516"/>
      <c r="O17" s="516"/>
      <c r="P17" s="516"/>
      <c r="Q17" s="517"/>
      <c r="R17" s="499" t="s">
        <v>154</v>
      </c>
      <c r="S17" s="500"/>
      <c r="T17" s="500"/>
      <c r="U17" s="500"/>
      <c r="V17" s="501"/>
      <c r="W17" s="512" t="s">
        <v>155</v>
      </c>
      <c r="X17" s="408"/>
      <c r="Y17" s="408"/>
      <c r="Z17" s="408"/>
      <c r="AA17" s="408"/>
      <c r="AB17" s="409"/>
      <c r="AC17" s="375">
        <v>12119</v>
      </c>
      <c r="AD17" s="376"/>
      <c r="AE17" s="376"/>
      <c r="AF17" s="376"/>
      <c r="AG17" s="377"/>
      <c r="AH17" s="375">
        <v>12481</v>
      </c>
      <c r="AI17" s="376"/>
      <c r="AJ17" s="376"/>
      <c r="AK17" s="376"/>
      <c r="AL17" s="435"/>
      <c r="AM17" s="479"/>
      <c r="AN17" s="379"/>
      <c r="AO17" s="379"/>
      <c r="AP17" s="379"/>
      <c r="AQ17" s="379"/>
      <c r="AR17" s="379"/>
      <c r="AS17" s="379"/>
      <c r="AT17" s="380"/>
      <c r="AU17" s="480"/>
      <c r="AV17" s="481"/>
      <c r="AW17" s="481"/>
      <c r="AX17" s="481"/>
      <c r="AY17" s="436" t="s">
        <v>156</v>
      </c>
      <c r="AZ17" s="437"/>
      <c r="BA17" s="437"/>
      <c r="BB17" s="437"/>
      <c r="BC17" s="437"/>
      <c r="BD17" s="437"/>
      <c r="BE17" s="437"/>
      <c r="BF17" s="437"/>
      <c r="BG17" s="437"/>
      <c r="BH17" s="437"/>
      <c r="BI17" s="437"/>
      <c r="BJ17" s="437"/>
      <c r="BK17" s="437"/>
      <c r="BL17" s="437"/>
      <c r="BM17" s="438"/>
      <c r="BN17" s="422">
        <v>5047583</v>
      </c>
      <c r="BO17" s="423"/>
      <c r="BP17" s="423"/>
      <c r="BQ17" s="423"/>
      <c r="BR17" s="423"/>
      <c r="BS17" s="423"/>
      <c r="BT17" s="423"/>
      <c r="BU17" s="424"/>
      <c r="BV17" s="422">
        <v>5178096</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157</v>
      </c>
      <c r="C18" s="473"/>
      <c r="D18" s="473"/>
      <c r="E18" s="474"/>
      <c r="F18" s="474"/>
      <c r="G18" s="474"/>
      <c r="H18" s="474"/>
      <c r="I18" s="474"/>
      <c r="J18" s="474"/>
      <c r="K18" s="474"/>
      <c r="L18" s="475">
        <v>214.31</v>
      </c>
      <c r="M18" s="475"/>
      <c r="N18" s="475"/>
      <c r="O18" s="475"/>
      <c r="P18" s="475"/>
      <c r="Q18" s="475"/>
      <c r="R18" s="476"/>
      <c r="S18" s="476"/>
      <c r="T18" s="476"/>
      <c r="U18" s="476"/>
      <c r="V18" s="477"/>
      <c r="W18" s="493"/>
      <c r="X18" s="494"/>
      <c r="Y18" s="494"/>
      <c r="Z18" s="494"/>
      <c r="AA18" s="494"/>
      <c r="AB18" s="518"/>
      <c r="AC18" s="392">
        <v>57.7</v>
      </c>
      <c r="AD18" s="393"/>
      <c r="AE18" s="393"/>
      <c r="AF18" s="393"/>
      <c r="AG18" s="478"/>
      <c r="AH18" s="392">
        <v>55.2</v>
      </c>
      <c r="AI18" s="393"/>
      <c r="AJ18" s="393"/>
      <c r="AK18" s="393"/>
      <c r="AL18" s="394"/>
      <c r="AM18" s="479"/>
      <c r="AN18" s="379"/>
      <c r="AO18" s="379"/>
      <c r="AP18" s="379"/>
      <c r="AQ18" s="379"/>
      <c r="AR18" s="379"/>
      <c r="AS18" s="379"/>
      <c r="AT18" s="380"/>
      <c r="AU18" s="480"/>
      <c r="AV18" s="481"/>
      <c r="AW18" s="481"/>
      <c r="AX18" s="481"/>
      <c r="AY18" s="436" t="s">
        <v>158</v>
      </c>
      <c r="AZ18" s="437"/>
      <c r="BA18" s="437"/>
      <c r="BB18" s="437"/>
      <c r="BC18" s="437"/>
      <c r="BD18" s="437"/>
      <c r="BE18" s="437"/>
      <c r="BF18" s="437"/>
      <c r="BG18" s="437"/>
      <c r="BH18" s="437"/>
      <c r="BI18" s="437"/>
      <c r="BJ18" s="437"/>
      <c r="BK18" s="437"/>
      <c r="BL18" s="437"/>
      <c r="BM18" s="438"/>
      <c r="BN18" s="422">
        <v>14025266</v>
      </c>
      <c r="BO18" s="423"/>
      <c r="BP18" s="423"/>
      <c r="BQ18" s="423"/>
      <c r="BR18" s="423"/>
      <c r="BS18" s="423"/>
      <c r="BT18" s="423"/>
      <c r="BU18" s="424"/>
      <c r="BV18" s="422">
        <v>13629456</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159</v>
      </c>
      <c r="C19" s="473"/>
      <c r="D19" s="473"/>
      <c r="E19" s="474"/>
      <c r="F19" s="474"/>
      <c r="G19" s="474"/>
      <c r="H19" s="474"/>
      <c r="I19" s="474"/>
      <c r="J19" s="474"/>
      <c r="K19" s="474"/>
      <c r="L19" s="482">
        <v>192</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160</v>
      </c>
      <c r="AZ19" s="437"/>
      <c r="BA19" s="437"/>
      <c r="BB19" s="437"/>
      <c r="BC19" s="437"/>
      <c r="BD19" s="437"/>
      <c r="BE19" s="437"/>
      <c r="BF19" s="437"/>
      <c r="BG19" s="437"/>
      <c r="BH19" s="437"/>
      <c r="BI19" s="437"/>
      <c r="BJ19" s="437"/>
      <c r="BK19" s="437"/>
      <c r="BL19" s="437"/>
      <c r="BM19" s="438"/>
      <c r="BN19" s="422">
        <v>21633617</v>
      </c>
      <c r="BO19" s="423"/>
      <c r="BP19" s="423"/>
      <c r="BQ19" s="423"/>
      <c r="BR19" s="423"/>
      <c r="BS19" s="423"/>
      <c r="BT19" s="423"/>
      <c r="BU19" s="424"/>
      <c r="BV19" s="422">
        <v>20672470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161</v>
      </c>
      <c r="C20" s="473"/>
      <c r="D20" s="473"/>
      <c r="E20" s="474"/>
      <c r="F20" s="474"/>
      <c r="G20" s="474"/>
      <c r="H20" s="474"/>
      <c r="I20" s="474"/>
      <c r="J20" s="474"/>
      <c r="K20" s="474"/>
      <c r="L20" s="482">
        <v>15141</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163</v>
      </c>
      <c r="C22" s="399"/>
      <c r="D22" s="400"/>
      <c r="E22" s="407" t="s">
        <v>1</v>
      </c>
      <c r="F22" s="408"/>
      <c r="G22" s="408"/>
      <c r="H22" s="408"/>
      <c r="I22" s="408"/>
      <c r="J22" s="408"/>
      <c r="K22" s="409"/>
      <c r="L22" s="407" t="s">
        <v>164</v>
      </c>
      <c r="M22" s="408"/>
      <c r="N22" s="408"/>
      <c r="O22" s="408"/>
      <c r="P22" s="409"/>
      <c r="Q22" s="413" t="s">
        <v>165</v>
      </c>
      <c r="R22" s="414"/>
      <c r="S22" s="414"/>
      <c r="T22" s="414"/>
      <c r="U22" s="414"/>
      <c r="V22" s="415"/>
      <c r="W22" s="464" t="s">
        <v>166</v>
      </c>
      <c r="X22" s="399"/>
      <c r="Y22" s="400"/>
      <c r="Z22" s="407" t="s">
        <v>1</v>
      </c>
      <c r="AA22" s="408"/>
      <c r="AB22" s="408"/>
      <c r="AC22" s="408"/>
      <c r="AD22" s="408"/>
      <c r="AE22" s="408"/>
      <c r="AF22" s="408"/>
      <c r="AG22" s="409"/>
      <c r="AH22" s="425" t="s">
        <v>167</v>
      </c>
      <c r="AI22" s="408"/>
      <c r="AJ22" s="408"/>
      <c r="AK22" s="408"/>
      <c r="AL22" s="409"/>
      <c r="AM22" s="425" t="s">
        <v>168</v>
      </c>
      <c r="AN22" s="426"/>
      <c r="AO22" s="426"/>
      <c r="AP22" s="426"/>
      <c r="AQ22" s="426"/>
      <c r="AR22" s="427"/>
      <c r="AS22" s="413" t="s">
        <v>165</v>
      </c>
      <c r="AT22" s="414"/>
      <c r="AU22" s="414"/>
      <c r="AV22" s="414"/>
      <c r="AW22" s="414"/>
      <c r="AX22" s="431"/>
      <c r="AY22" s="448" t="s">
        <v>169</v>
      </c>
      <c r="AZ22" s="449"/>
      <c r="BA22" s="449"/>
      <c r="BB22" s="449"/>
      <c r="BC22" s="449"/>
      <c r="BD22" s="449"/>
      <c r="BE22" s="449"/>
      <c r="BF22" s="449"/>
      <c r="BG22" s="449"/>
      <c r="BH22" s="449"/>
      <c r="BI22" s="449"/>
      <c r="BJ22" s="449"/>
      <c r="BK22" s="449"/>
      <c r="BL22" s="449"/>
      <c r="BM22" s="450"/>
      <c r="BN22" s="451">
        <v>23666484</v>
      </c>
      <c r="BO22" s="452"/>
      <c r="BP22" s="452"/>
      <c r="BQ22" s="452"/>
      <c r="BR22" s="452"/>
      <c r="BS22" s="452"/>
      <c r="BT22" s="452"/>
      <c r="BU22" s="453"/>
      <c r="BV22" s="451">
        <v>22539470</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170</v>
      </c>
      <c r="AZ23" s="437"/>
      <c r="BA23" s="437"/>
      <c r="BB23" s="437"/>
      <c r="BC23" s="437"/>
      <c r="BD23" s="437"/>
      <c r="BE23" s="437"/>
      <c r="BF23" s="437"/>
      <c r="BG23" s="437"/>
      <c r="BH23" s="437"/>
      <c r="BI23" s="437"/>
      <c r="BJ23" s="437"/>
      <c r="BK23" s="437"/>
      <c r="BL23" s="437"/>
      <c r="BM23" s="438"/>
      <c r="BN23" s="422">
        <v>8919625</v>
      </c>
      <c r="BO23" s="423"/>
      <c r="BP23" s="423"/>
      <c r="BQ23" s="423"/>
      <c r="BR23" s="423"/>
      <c r="BS23" s="423"/>
      <c r="BT23" s="423"/>
      <c r="BU23" s="424"/>
      <c r="BV23" s="422">
        <v>9339113</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171</v>
      </c>
      <c r="F24" s="379"/>
      <c r="G24" s="379"/>
      <c r="H24" s="379"/>
      <c r="I24" s="379"/>
      <c r="J24" s="379"/>
      <c r="K24" s="380"/>
      <c r="L24" s="375">
        <v>1</v>
      </c>
      <c r="M24" s="376"/>
      <c r="N24" s="376"/>
      <c r="O24" s="376"/>
      <c r="P24" s="377"/>
      <c r="Q24" s="375">
        <v>8750</v>
      </c>
      <c r="R24" s="376"/>
      <c r="S24" s="376"/>
      <c r="T24" s="376"/>
      <c r="U24" s="376"/>
      <c r="V24" s="377"/>
      <c r="W24" s="465"/>
      <c r="X24" s="402"/>
      <c r="Y24" s="403"/>
      <c r="Z24" s="378" t="s">
        <v>172</v>
      </c>
      <c r="AA24" s="379"/>
      <c r="AB24" s="379"/>
      <c r="AC24" s="379"/>
      <c r="AD24" s="379"/>
      <c r="AE24" s="379"/>
      <c r="AF24" s="379"/>
      <c r="AG24" s="380"/>
      <c r="AH24" s="375">
        <v>343</v>
      </c>
      <c r="AI24" s="376"/>
      <c r="AJ24" s="376"/>
      <c r="AK24" s="376"/>
      <c r="AL24" s="377"/>
      <c r="AM24" s="375">
        <v>1089711</v>
      </c>
      <c r="AN24" s="376"/>
      <c r="AO24" s="376"/>
      <c r="AP24" s="376"/>
      <c r="AQ24" s="376"/>
      <c r="AR24" s="377"/>
      <c r="AS24" s="375">
        <v>3177</v>
      </c>
      <c r="AT24" s="376"/>
      <c r="AU24" s="376"/>
      <c r="AV24" s="376"/>
      <c r="AW24" s="376"/>
      <c r="AX24" s="435"/>
      <c r="AY24" s="395" t="s">
        <v>173</v>
      </c>
      <c r="AZ24" s="396"/>
      <c r="BA24" s="396"/>
      <c r="BB24" s="396"/>
      <c r="BC24" s="396"/>
      <c r="BD24" s="396"/>
      <c r="BE24" s="396"/>
      <c r="BF24" s="396"/>
      <c r="BG24" s="396"/>
      <c r="BH24" s="396"/>
      <c r="BI24" s="396"/>
      <c r="BJ24" s="396"/>
      <c r="BK24" s="396"/>
      <c r="BL24" s="396"/>
      <c r="BM24" s="397"/>
      <c r="BN24" s="422">
        <v>19207072</v>
      </c>
      <c r="BO24" s="423"/>
      <c r="BP24" s="423"/>
      <c r="BQ24" s="423"/>
      <c r="BR24" s="423"/>
      <c r="BS24" s="423"/>
      <c r="BT24" s="423"/>
      <c r="BU24" s="424"/>
      <c r="BV24" s="422">
        <v>17797542</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174</v>
      </c>
      <c r="F25" s="379"/>
      <c r="G25" s="379"/>
      <c r="H25" s="379"/>
      <c r="I25" s="379"/>
      <c r="J25" s="379"/>
      <c r="K25" s="380"/>
      <c r="L25" s="375">
        <v>1</v>
      </c>
      <c r="M25" s="376"/>
      <c r="N25" s="376"/>
      <c r="O25" s="376"/>
      <c r="P25" s="377"/>
      <c r="Q25" s="375">
        <v>7090</v>
      </c>
      <c r="R25" s="376"/>
      <c r="S25" s="376"/>
      <c r="T25" s="376"/>
      <c r="U25" s="376"/>
      <c r="V25" s="377"/>
      <c r="W25" s="465"/>
      <c r="X25" s="402"/>
      <c r="Y25" s="403"/>
      <c r="Z25" s="378" t="s">
        <v>175</v>
      </c>
      <c r="AA25" s="379"/>
      <c r="AB25" s="379"/>
      <c r="AC25" s="379"/>
      <c r="AD25" s="379"/>
      <c r="AE25" s="379"/>
      <c r="AF25" s="379"/>
      <c r="AG25" s="380"/>
      <c r="AH25" s="375" t="s">
        <v>136</v>
      </c>
      <c r="AI25" s="376"/>
      <c r="AJ25" s="376"/>
      <c r="AK25" s="376"/>
      <c r="AL25" s="377"/>
      <c r="AM25" s="375" t="s">
        <v>136</v>
      </c>
      <c r="AN25" s="376"/>
      <c r="AO25" s="376"/>
      <c r="AP25" s="376"/>
      <c r="AQ25" s="376"/>
      <c r="AR25" s="377"/>
      <c r="AS25" s="375" t="s">
        <v>146</v>
      </c>
      <c r="AT25" s="376"/>
      <c r="AU25" s="376"/>
      <c r="AV25" s="376"/>
      <c r="AW25" s="376"/>
      <c r="AX25" s="435"/>
      <c r="AY25" s="448" t="s">
        <v>176</v>
      </c>
      <c r="AZ25" s="449"/>
      <c r="BA25" s="449"/>
      <c r="BB25" s="449"/>
      <c r="BC25" s="449"/>
      <c r="BD25" s="449"/>
      <c r="BE25" s="449"/>
      <c r="BF25" s="449"/>
      <c r="BG25" s="449"/>
      <c r="BH25" s="449"/>
      <c r="BI25" s="449"/>
      <c r="BJ25" s="449"/>
      <c r="BK25" s="449"/>
      <c r="BL25" s="449"/>
      <c r="BM25" s="450"/>
      <c r="BN25" s="451">
        <v>1035443</v>
      </c>
      <c r="BO25" s="452"/>
      <c r="BP25" s="452"/>
      <c r="BQ25" s="452"/>
      <c r="BR25" s="452"/>
      <c r="BS25" s="452"/>
      <c r="BT25" s="452"/>
      <c r="BU25" s="453"/>
      <c r="BV25" s="451">
        <v>3222579</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177</v>
      </c>
      <c r="F26" s="379"/>
      <c r="G26" s="379"/>
      <c r="H26" s="379"/>
      <c r="I26" s="379"/>
      <c r="J26" s="379"/>
      <c r="K26" s="380"/>
      <c r="L26" s="375">
        <v>1</v>
      </c>
      <c r="M26" s="376"/>
      <c r="N26" s="376"/>
      <c r="O26" s="376"/>
      <c r="P26" s="377"/>
      <c r="Q26" s="375">
        <v>6300</v>
      </c>
      <c r="R26" s="376"/>
      <c r="S26" s="376"/>
      <c r="T26" s="376"/>
      <c r="U26" s="376"/>
      <c r="V26" s="377"/>
      <c r="W26" s="465"/>
      <c r="X26" s="402"/>
      <c r="Y26" s="403"/>
      <c r="Z26" s="378" t="s">
        <v>178</v>
      </c>
      <c r="AA26" s="433"/>
      <c r="AB26" s="433"/>
      <c r="AC26" s="433"/>
      <c r="AD26" s="433"/>
      <c r="AE26" s="433"/>
      <c r="AF26" s="433"/>
      <c r="AG26" s="434"/>
      <c r="AH26" s="375" t="s">
        <v>136</v>
      </c>
      <c r="AI26" s="376"/>
      <c r="AJ26" s="376"/>
      <c r="AK26" s="376"/>
      <c r="AL26" s="377"/>
      <c r="AM26" s="375" t="s">
        <v>136</v>
      </c>
      <c r="AN26" s="376"/>
      <c r="AO26" s="376"/>
      <c r="AP26" s="376"/>
      <c r="AQ26" s="376"/>
      <c r="AR26" s="377"/>
      <c r="AS26" s="375" t="s">
        <v>136</v>
      </c>
      <c r="AT26" s="376"/>
      <c r="AU26" s="376"/>
      <c r="AV26" s="376"/>
      <c r="AW26" s="376"/>
      <c r="AX26" s="435"/>
      <c r="AY26" s="462" t="s">
        <v>179</v>
      </c>
      <c r="AZ26" s="382"/>
      <c r="BA26" s="382"/>
      <c r="BB26" s="382"/>
      <c r="BC26" s="382"/>
      <c r="BD26" s="382"/>
      <c r="BE26" s="382"/>
      <c r="BF26" s="382"/>
      <c r="BG26" s="382"/>
      <c r="BH26" s="382"/>
      <c r="BI26" s="382"/>
      <c r="BJ26" s="382"/>
      <c r="BK26" s="382"/>
      <c r="BL26" s="382"/>
      <c r="BM26" s="463"/>
      <c r="BN26" s="422" t="s">
        <v>136</v>
      </c>
      <c r="BO26" s="423"/>
      <c r="BP26" s="423"/>
      <c r="BQ26" s="423"/>
      <c r="BR26" s="423"/>
      <c r="BS26" s="423"/>
      <c r="BT26" s="423"/>
      <c r="BU26" s="424"/>
      <c r="BV26" s="422" t="s">
        <v>146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180</v>
      </c>
      <c r="F27" s="379"/>
      <c r="G27" s="379"/>
      <c r="H27" s="379"/>
      <c r="I27" s="379"/>
      <c r="J27" s="379"/>
      <c r="K27" s="380"/>
      <c r="L27" s="375">
        <v>1</v>
      </c>
      <c r="M27" s="376"/>
      <c r="N27" s="376"/>
      <c r="O27" s="376"/>
      <c r="P27" s="377"/>
      <c r="Q27" s="375">
        <v>4380</v>
      </c>
      <c r="R27" s="376"/>
      <c r="S27" s="376"/>
      <c r="T27" s="376"/>
      <c r="U27" s="376"/>
      <c r="V27" s="377"/>
      <c r="W27" s="465"/>
      <c r="X27" s="402"/>
      <c r="Y27" s="403"/>
      <c r="Z27" s="378" t="s">
        <v>181</v>
      </c>
      <c r="AA27" s="379"/>
      <c r="AB27" s="379"/>
      <c r="AC27" s="379"/>
      <c r="AD27" s="379"/>
      <c r="AE27" s="379"/>
      <c r="AF27" s="379"/>
      <c r="AG27" s="380"/>
      <c r="AH27" s="375">
        <v>6</v>
      </c>
      <c r="AI27" s="376"/>
      <c r="AJ27" s="376"/>
      <c r="AK27" s="376"/>
      <c r="AL27" s="377"/>
      <c r="AM27" s="375">
        <v>24810</v>
      </c>
      <c r="AN27" s="376"/>
      <c r="AO27" s="376"/>
      <c r="AP27" s="376"/>
      <c r="AQ27" s="376"/>
      <c r="AR27" s="377"/>
      <c r="AS27" s="375">
        <v>4135</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v>466732</v>
      </c>
      <c r="BO27" s="457"/>
      <c r="BP27" s="457"/>
      <c r="BQ27" s="457"/>
      <c r="BR27" s="457"/>
      <c r="BS27" s="457"/>
      <c r="BT27" s="457"/>
      <c r="BU27" s="458"/>
      <c r="BV27" s="456">
        <v>613677</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183</v>
      </c>
      <c r="F28" s="379"/>
      <c r="G28" s="379"/>
      <c r="H28" s="379"/>
      <c r="I28" s="379"/>
      <c r="J28" s="379"/>
      <c r="K28" s="380"/>
      <c r="L28" s="375">
        <v>1</v>
      </c>
      <c r="M28" s="376"/>
      <c r="N28" s="376"/>
      <c r="O28" s="376"/>
      <c r="P28" s="377"/>
      <c r="Q28" s="375">
        <v>3680</v>
      </c>
      <c r="R28" s="376"/>
      <c r="S28" s="376"/>
      <c r="T28" s="376"/>
      <c r="U28" s="376"/>
      <c r="V28" s="377"/>
      <c r="W28" s="465"/>
      <c r="X28" s="402"/>
      <c r="Y28" s="403"/>
      <c r="Z28" s="378" t="s">
        <v>184</v>
      </c>
      <c r="AA28" s="379"/>
      <c r="AB28" s="379"/>
      <c r="AC28" s="379"/>
      <c r="AD28" s="379"/>
      <c r="AE28" s="379"/>
      <c r="AF28" s="379"/>
      <c r="AG28" s="380"/>
      <c r="AH28" s="375" t="s">
        <v>136</v>
      </c>
      <c r="AI28" s="376"/>
      <c r="AJ28" s="376"/>
      <c r="AK28" s="376"/>
      <c r="AL28" s="377"/>
      <c r="AM28" s="375" t="s">
        <v>136</v>
      </c>
      <c r="AN28" s="376"/>
      <c r="AO28" s="376"/>
      <c r="AP28" s="376"/>
      <c r="AQ28" s="376"/>
      <c r="AR28" s="377"/>
      <c r="AS28" s="375" t="s">
        <v>136</v>
      </c>
      <c r="AT28" s="376"/>
      <c r="AU28" s="376"/>
      <c r="AV28" s="376"/>
      <c r="AW28" s="376"/>
      <c r="AX28" s="435"/>
      <c r="AY28" s="439" t="s">
        <v>185</v>
      </c>
      <c r="AZ28" s="440"/>
      <c r="BA28" s="440"/>
      <c r="BB28" s="441"/>
      <c r="BC28" s="448" t="s">
        <v>48</v>
      </c>
      <c r="BD28" s="449"/>
      <c r="BE28" s="449"/>
      <c r="BF28" s="449"/>
      <c r="BG28" s="449"/>
      <c r="BH28" s="449"/>
      <c r="BI28" s="449"/>
      <c r="BJ28" s="449"/>
      <c r="BK28" s="449"/>
      <c r="BL28" s="449"/>
      <c r="BM28" s="450"/>
      <c r="BN28" s="451">
        <v>1991808</v>
      </c>
      <c r="BO28" s="452"/>
      <c r="BP28" s="452"/>
      <c r="BQ28" s="452"/>
      <c r="BR28" s="452"/>
      <c r="BS28" s="452"/>
      <c r="BT28" s="452"/>
      <c r="BU28" s="453"/>
      <c r="BV28" s="451">
        <v>1991189</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186</v>
      </c>
      <c r="F29" s="379"/>
      <c r="G29" s="379"/>
      <c r="H29" s="379"/>
      <c r="I29" s="379"/>
      <c r="J29" s="379"/>
      <c r="K29" s="380"/>
      <c r="L29" s="375">
        <v>17</v>
      </c>
      <c r="M29" s="376"/>
      <c r="N29" s="376"/>
      <c r="O29" s="376"/>
      <c r="P29" s="377"/>
      <c r="Q29" s="375">
        <v>3500</v>
      </c>
      <c r="R29" s="376"/>
      <c r="S29" s="376"/>
      <c r="T29" s="376"/>
      <c r="U29" s="376"/>
      <c r="V29" s="377"/>
      <c r="W29" s="466"/>
      <c r="X29" s="467"/>
      <c r="Y29" s="468"/>
      <c r="Z29" s="378" t="s">
        <v>187</v>
      </c>
      <c r="AA29" s="379"/>
      <c r="AB29" s="379"/>
      <c r="AC29" s="379"/>
      <c r="AD29" s="379"/>
      <c r="AE29" s="379"/>
      <c r="AF29" s="379"/>
      <c r="AG29" s="380"/>
      <c r="AH29" s="375">
        <v>349</v>
      </c>
      <c r="AI29" s="376"/>
      <c r="AJ29" s="376"/>
      <c r="AK29" s="376"/>
      <c r="AL29" s="377"/>
      <c r="AM29" s="375">
        <v>1114521</v>
      </c>
      <c r="AN29" s="376"/>
      <c r="AO29" s="376"/>
      <c r="AP29" s="376"/>
      <c r="AQ29" s="376"/>
      <c r="AR29" s="377"/>
      <c r="AS29" s="375">
        <v>3193</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12051364</v>
      </c>
      <c r="BO29" s="423"/>
      <c r="BP29" s="423"/>
      <c r="BQ29" s="423"/>
      <c r="BR29" s="423"/>
      <c r="BS29" s="423"/>
      <c r="BT29" s="423"/>
      <c r="BU29" s="424"/>
      <c r="BV29" s="422">
        <v>12675668</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97.8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8307388</v>
      </c>
      <c r="BO30" s="457"/>
      <c r="BP30" s="457"/>
      <c r="BQ30" s="457"/>
      <c r="BR30" s="457"/>
      <c r="BS30" s="457"/>
      <c r="BT30" s="457"/>
      <c r="BU30" s="458"/>
      <c r="BV30" s="456">
        <v>7906049</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197</v>
      </c>
      <c r="X33" s="373"/>
      <c r="Y33" s="373"/>
      <c r="Z33" s="373"/>
      <c r="AA33" s="373"/>
      <c r="AB33" s="373"/>
      <c r="AC33" s="373"/>
      <c r="AD33" s="373"/>
      <c r="AE33" s="373"/>
      <c r="AF33" s="373"/>
      <c r="AG33" s="373"/>
      <c r="AH33" s="373"/>
      <c r="AI33" s="373"/>
      <c r="AJ33" s="373"/>
      <c r="AK33" s="373"/>
      <c r="AL33" s="203"/>
      <c r="AM33" s="374" t="s">
        <v>196</v>
      </c>
      <c r="AN33" s="374"/>
      <c r="AO33" s="373" t="s">
        <v>197</v>
      </c>
      <c r="AP33" s="373"/>
      <c r="AQ33" s="373"/>
      <c r="AR33" s="373"/>
      <c r="AS33" s="373"/>
      <c r="AT33" s="373"/>
      <c r="AU33" s="373"/>
      <c r="AV33" s="373"/>
      <c r="AW33" s="373"/>
      <c r="AX33" s="373"/>
      <c r="AY33" s="373"/>
      <c r="AZ33" s="373"/>
      <c r="BA33" s="373"/>
      <c r="BB33" s="373"/>
      <c r="BC33" s="373"/>
      <c r="BD33" s="204"/>
      <c r="BE33" s="373" t="s">
        <v>198</v>
      </c>
      <c r="BF33" s="373"/>
      <c r="BG33" s="373" t="s">
        <v>199</v>
      </c>
      <c r="BH33" s="373"/>
      <c r="BI33" s="373"/>
      <c r="BJ33" s="373"/>
      <c r="BK33" s="373"/>
      <c r="BL33" s="373"/>
      <c r="BM33" s="373"/>
      <c r="BN33" s="373"/>
      <c r="BO33" s="373"/>
      <c r="BP33" s="373"/>
      <c r="BQ33" s="373"/>
      <c r="BR33" s="373"/>
      <c r="BS33" s="373"/>
      <c r="BT33" s="373"/>
      <c r="BU33" s="373"/>
      <c r="BV33" s="204"/>
      <c r="BW33" s="374" t="s">
        <v>198</v>
      </c>
      <c r="BX33" s="374"/>
      <c r="BY33" s="373" t="s">
        <v>200</v>
      </c>
      <c r="BZ33" s="373"/>
      <c r="CA33" s="373"/>
      <c r="CB33" s="373"/>
      <c r="CC33" s="373"/>
      <c r="CD33" s="373"/>
      <c r="CE33" s="373"/>
      <c r="CF33" s="373"/>
      <c r="CG33" s="373"/>
      <c r="CH33" s="373"/>
      <c r="CI33" s="373"/>
      <c r="CJ33" s="373"/>
      <c r="CK33" s="373"/>
      <c r="CL33" s="373"/>
      <c r="CM33" s="373"/>
      <c r="CN33" s="203"/>
      <c r="CO33" s="374" t="s">
        <v>196</v>
      </c>
      <c r="CP33" s="374"/>
      <c r="CQ33" s="373" t="s">
        <v>201</v>
      </c>
      <c r="CR33" s="373"/>
      <c r="CS33" s="373"/>
      <c r="CT33" s="373"/>
      <c r="CU33" s="373"/>
      <c r="CV33" s="373"/>
      <c r="CW33" s="373"/>
      <c r="CX33" s="373"/>
      <c r="CY33" s="373"/>
      <c r="CZ33" s="373"/>
      <c r="DA33" s="373"/>
      <c r="DB33" s="373"/>
      <c r="DC33" s="373"/>
      <c r="DD33" s="373"/>
      <c r="DE33" s="373"/>
      <c r="DF33" s="203"/>
      <c r="DG33" s="372" t="s">
        <v>202</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4</v>
      </c>
      <c r="AN34" s="370"/>
      <c r="AO34" s="371" t="str">
        <f>IF('各会計、関係団体の財政状況及び健全化判断比率'!B30="","",'各会計、関係団体の財政状況及び健全化判断比率'!B30)</f>
        <v>水道事業会計</v>
      </c>
      <c r="AP34" s="371"/>
      <c r="AQ34" s="371"/>
      <c r="AR34" s="371"/>
      <c r="AS34" s="371"/>
      <c r="AT34" s="371"/>
      <c r="AU34" s="371"/>
      <c r="AV34" s="371"/>
      <c r="AW34" s="371"/>
      <c r="AX34" s="371"/>
      <c r="AY34" s="371"/>
      <c r="AZ34" s="371"/>
      <c r="BA34" s="371"/>
      <c r="BB34" s="371"/>
      <c r="BC34" s="371"/>
      <c r="BD34" s="178"/>
      <c r="BE34" s="370">
        <f>IF(BG34="","",MAX(C34:D43,U34:V43,AM34:AN43)+1)</f>
        <v>6</v>
      </c>
      <c r="BF34" s="370"/>
      <c r="BG34" s="371" t="str">
        <f>IF('各会計、関係団体の財政状況及び健全化判断比率'!B32="","",'各会計、関係団体の財政状況及び健全化判断比率'!B32)</f>
        <v>国民宿舎事業特別会計</v>
      </c>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雲仙・南島原保健組合（一般会計）</v>
      </c>
      <c r="BZ34" s="371"/>
      <c r="CA34" s="371"/>
      <c r="CB34" s="371"/>
      <c r="CC34" s="371"/>
      <c r="CD34" s="371"/>
      <c r="CE34" s="371"/>
      <c r="CF34" s="371"/>
      <c r="CG34" s="371"/>
      <c r="CH34" s="371"/>
      <c r="CI34" s="371"/>
      <c r="CJ34" s="371"/>
      <c r="CK34" s="371"/>
      <c r="CL34" s="371"/>
      <c r="CM34" s="371"/>
      <c r="CN34" s="178"/>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後期高齢者医療特別会計</v>
      </c>
      <c r="X35" s="371"/>
      <c r="Y35" s="371"/>
      <c r="Z35" s="371"/>
      <c r="AA35" s="371"/>
      <c r="AB35" s="371"/>
      <c r="AC35" s="371"/>
      <c r="AD35" s="371"/>
      <c r="AE35" s="371"/>
      <c r="AF35" s="371"/>
      <c r="AG35" s="371"/>
      <c r="AH35" s="371"/>
      <c r="AI35" s="371"/>
      <c r="AJ35" s="371"/>
      <c r="AK35" s="371"/>
      <c r="AL35" s="178"/>
      <c r="AM35" s="370">
        <f t="shared" ref="AM35:AM43" si="0">IF(AO35="","",AM34+1)</f>
        <v>5</v>
      </c>
      <c r="AN35" s="370"/>
      <c r="AO35" s="371" t="str">
        <f>IF('各会計、関係団体の財政状況及び健全化判断比率'!B31="","",'各会計、関係団体の財政状況及び健全化判断比率'!B31)</f>
        <v>下水道事業会計</v>
      </c>
      <c r="AP35" s="371"/>
      <c r="AQ35" s="371"/>
      <c r="AR35" s="371"/>
      <c r="AS35" s="371"/>
      <c r="AT35" s="371"/>
      <c r="AU35" s="371"/>
      <c r="AV35" s="371"/>
      <c r="AW35" s="371"/>
      <c r="AX35" s="371"/>
      <c r="AY35" s="371"/>
      <c r="AZ35" s="371"/>
      <c r="BA35" s="371"/>
      <c r="BB35" s="371"/>
      <c r="BC35" s="371"/>
      <c r="BD35" s="178"/>
      <c r="BE35" s="370">
        <f t="shared" ref="BE35:BE43" si="1">IF(BG35="","",BE34+1)</f>
        <v>7</v>
      </c>
      <c r="BF35" s="370"/>
      <c r="BG35" s="371" t="str">
        <f>IF('各会計、関係団体の財政状況及び健全化判断比率'!B33="","",'各会計、関係団体の財政状況及び健全化判断比率'!B33)</f>
        <v>温泉浴場事業特別会計</v>
      </c>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雲仙・南島原保健組合（介護老人保健施設事業特別会計）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t="str">
        <f t="shared" ref="U36:U43" si="4">IF(W36="","",U35+1)</f>
        <v/>
      </c>
      <c r="V36" s="370"/>
      <c r="W36" s="371"/>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f t="shared" si="1"/>
        <v>8</v>
      </c>
      <c r="BF36" s="370"/>
      <c r="BG36" s="371" t="str">
        <f>IF('各会計、関係団体の財政状況及び健全化判断比率'!B34="","",'各会計、関係団体の財政状況及び健全化判断比率'!B34)</f>
        <v>企業誘致用地整備事業特別会計</v>
      </c>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雲仙・南島原保健組合（病院事業会計）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県央地域広域市町村圏組合（一般会計）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13</v>
      </c>
      <c r="BX38" s="370"/>
      <c r="BY38" s="371" t="str">
        <f>IF('各会計、関係団体の財政状況及び健全化判断比率'!B72="","",'各会計、関係団体の財政状況及び健全化判断比率'!B72)</f>
        <v>長崎県病院企業団（病院事業会計）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14</v>
      </c>
      <c r="BX39" s="370"/>
      <c r="BY39" s="371" t="str">
        <f>IF('各会計、関係団体の財政状況及び健全化判断比率'!B73="","",'各会計、関係団体の財政状況及び健全化判断比率'!B73)</f>
        <v>県央県南広域環境組合（一般会計）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15</v>
      </c>
      <c r="BX40" s="370"/>
      <c r="BY40" s="371" t="str">
        <f>IF('各会計、関係団体の財政状況及び健全化判断比率'!B74="","",'各会計、関係団体の財政状況及び健全化判断比率'!B74)</f>
        <v>長崎県後期高齢者医療広域連合（一般会計）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16</v>
      </c>
      <c r="BX41" s="370"/>
      <c r="BY41" s="371" t="str">
        <f>IF('各会計、関係団体の財政状況及び健全化判断比率'!B75="","",'各会計、関係団体の財政状況及び健全化判断比率'!B75)</f>
        <v>長崎県後期高齢者医療広域連合（後期高齢者医療事業会計）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17</v>
      </c>
      <c r="BX42" s="370"/>
      <c r="BY42" s="371" t="str">
        <f>IF('各会計、関係団体の財政状況及び健全化判断比率'!B76="","",'各会計、関係団体の財政状況及び健全化判断比率'!B76)</f>
        <v>島原地域広域市町村圏組合（一般会計）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18</v>
      </c>
      <c r="BX43" s="370"/>
      <c r="BY43" s="371" t="str">
        <f>IF('各会計、関係団体の財政状況及び健全化判断比率'!B77="","",'各会計、関係団体の財政状況及び健全化判断比率'!B77)</f>
        <v>島原地域広域市町村圏組合（介護保険事業特別会計）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67" t="s">
        <v>204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568</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79" t="s">
        <v>529</v>
      </c>
      <c r="D34" s="1179"/>
      <c r="E34" s="1180"/>
      <c r="F34" s="32">
        <v>5.66</v>
      </c>
      <c r="G34" s="33">
        <v>4.6900000000000004</v>
      </c>
      <c r="H34" s="33">
        <v>8.64</v>
      </c>
      <c r="I34" s="33">
        <v>9.1300000000000008</v>
      </c>
      <c r="J34" s="34">
        <v>6.7</v>
      </c>
      <c r="K34" s="22"/>
      <c r="L34" s="22"/>
      <c r="M34" s="22"/>
      <c r="N34" s="22"/>
      <c r="O34" s="22"/>
      <c r="P34" s="22"/>
    </row>
    <row r="35" spans="1:16" ht="39" customHeight="1" x14ac:dyDescent="0.15">
      <c r="A35" s="22"/>
      <c r="B35" s="35"/>
      <c r="C35" s="1173" t="s">
        <v>530</v>
      </c>
      <c r="D35" s="1174"/>
      <c r="E35" s="1175"/>
      <c r="F35" s="36">
        <v>7.38</v>
      </c>
      <c r="G35" s="37">
        <v>7.71</v>
      </c>
      <c r="H35" s="37">
        <v>7.46</v>
      </c>
      <c r="I35" s="37">
        <v>7.63</v>
      </c>
      <c r="J35" s="38">
        <v>6.27</v>
      </c>
      <c r="K35" s="22"/>
      <c r="L35" s="22"/>
      <c r="M35" s="22"/>
      <c r="N35" s="22"/>
      <c r="O35" s="22"/>
      <c r="P35" s="22"/>
    </row>
    <row r="36" spans="1:16" ht="39" customHeight="1" x14ac:dyDescent="0.15">
      <c r="A36" s="22"/>
      <c r="B36" s="35"/>
      <c r="C36" s="1173" t="s">
        <v>531</v>
      </c>
      <c r="D36" s="1174"/>
      <c r="E36" s="1175"/>
      <c r="F36" s="36" t="s">
        <v>483</v>
      </c>
      <c r="G36" s="37" t="s">
        <v>483</v>
      </c>
      <c r="H36" s="37">
        <v>0</v>
      </c>
      <c r="I36" s="37">
        <v>0</v>
      </c>
      <c r="J36" s="38">
        <v>4.08</v>
      </c>
      <c r="K36" s="22"/>
      <c r="L36" s="22"/>
      <c r="M36" s="22"/>
      <c r="N36" s="22"/>
      <c r="O36" s="22"/>
      <c r="P36" s="22"/>
    </row>
    <row r="37" spans="1:16" ht="39" customHeight="1" x14ac:dyDescent="0.15">
      <c r="A37" s="22"/>
      <c r="B37" s="35"/>
      <c r="C37" s="1173" t="s">
        <v>532</v>
      </c>
      <c r="D37" s="1174"/>
      <c r="E37" s="1175"/>
      <c r="F37" s="36" t="s">
        <v>483</v>
      </c>
      <c r="G37" s="37" t="s">
        <v>483</v>
      </c>
      <c r="H37" s="37" t="s">
        <v>483</v>
      </c>
      <c r="I37" s="37">
        <v>2.76</v>
      </c>
      <c r="J37" s="38">
        <v>2.88</v>
      </c>
      <c r="K37" s="22"/>
      <c r="L37" s="22"/>
      <c r="M37" s="22"/>
      <c r="N37" s="22"/>
      <c r="O37" s="22"/>
      <c r="P37" s="22"/>
    </row>
    <row r="38" spans="1:16" ht="39" customHeight="1" x14ac:dyDescent="0.15">
      <c r="A38" s="22"/>
      <c r="B38" s="35"/>
      <c r="C38" s="1173" t="s">
        <v>533</v>
      </c>
      <c r="D38" s="1174"/>
      <c r="E38" s="1175"/>
      <c r="F38" s="36">
        <v>1.28</v>
      </c>
      <c r="G38" s="37">
        <v>1.02</v>
      </c>
      <c r="H38" s="37">
        <v>0.53</v>
      </c>
      <c r="I38" s="37">
        <v>1.02</v>
      </c>
      <c r="J38" s="38">
        <v>0.96</v>
      </c>
      <c r="K38" s="22"/>
      <c r="L38" s="22"/>
      <c r="M38" s="22"/>
      <c r="N38" s="22"/>
      <c r="O38" s="22"/>
      <c r="P38" s="22"/>
    </row>
    <row r="39" spans="1:16" ht="39" customHeight="1" x14ac:dyDescent="0.15">
      <c r="A39" s="22"/>
      <c r="B39" s="35"/>
      <c r="C39" s="1173" t="s">
        <v>534</v>
      </c>
      <c r="D39" s="1174"/>
      <c r="E39" s="1175"/>
      <c r="F39" s="36">
        <v>0</v>
      </c>
      <c r="G39" s="37">
        <v>0</v>
      </c>
      <c r="H39" s="37">
        <v>0</v>
      </c>
      <c r="I39" s="37">
        <v>0</v>
      </c>
      <c r="J39" s="38">
        <v>0.01</v>
      </c>
      <c r="K39" s="22"/>
      <c r="L39" s="22"/>
      <c r="M39" s="22"/>
      <c r="N39" s="22"/>
      <c r="O39" s="22"/>
      <c r="P39" s="22"/>
    </row>
    <row r="40" spans="1:16" ht="39" customHeight="1" x14ac:dyDescent="0.15">
      <c r="A40" s="22"/>
      <c r="B40" s="35"/>
      <c r="C40" s="1173" t="s">
        <v>535</v>
      </c>
      <c r="D40" s="1174"/>
      <c r="E40" s="1175"/>
      <c r="F40" s="36">
        <v>0</v>
      </c>
      <c r="G40" s="37">
        <v>0</v>
      </c>
      <c r="H40" s="37">
        <v>0</v>
      </c>
      <c r="I40" s="37">
        <v>0</v>
      </c>
      <c r="J40" s="38">
        <v>0.01</v>
      </c>
      <c r="K40" s="22"/>
      <c r="L40" s="22"/>
      <c r="M40" s="22"/>
      <c r="N40" s="22"/>
      <c r="O40" s="22"/>
      <c r="P40" s="22"/>
    </row>
    <row r="41" spans="1:16" ht="39" customHeight="1" x14ac:dyDescent="0.15">
      <c r="A41" s="22"/>
      <c r="B41" s="35"/>
      <c r="C41" s="1173" t="s">
        <v>536</v>
      </c>
      <c r="D41" s="1174"/>
      <c r="E41" s="1175"/>
      <c r="F41" s="36">
        <v>0.01</v>
      </c>
      <c r="G41" s="37">
        <v>0</v>
      </c>
      <c r="H41" s="37">
        <v>0</v>
      </c>
      <c r="I41" s="37">
        <v>0</v>
      </c>
      <c r="J41" s="38">
        <v>0</v>
      </c>
      <c r="K41" s="22"/>
      <c r="L41" s="22"/>
      <c r="M41" s="22"/>
      <c r="N41" s="22"/>
      <c r="O41" s="22"/>
      <c r="P41" s="22"/>
    </row>
    <row r="42" spans="1:16" ht="39" customHeight="1" x14ac:dyDescent="0.15">
      <c r="A42" s="22"/>
      <c r="B42" s="39"/>
      <c r="C42" s="1173" t="s">
        <v>537</v>
      </c>
      <c r="D42" s="1174"/>
      <c r="E42" s="1175"/>
      <c r="F42" s="36" t="s">
        <v>483</v>
      </c>
      <c r="G42" s="37" t="s">
        <v>483</v>
      </c>
      <c r="H42" s="37" t="s">
        <v>483</v>
      </c>
      <c r="I42" s="37" t="s">
        <v>483</v>
      </c>
      <c r="J42" s="38" t="s">
        <v>483</v>
      </c>
      <c r="K42" s="22"/>
      <c r="L42" s="22"/>
      <c r="M42" s="22"/>
      <c r="N42" s="22"/>
      <c r="O42" s="22"/>
      <c r="P42" s="22"/>
    </row>
    <row r="43" spans="1:16" ht="39" customHeight="1" thickBot="1" x14ac:dyDescent="0.2">
      <c r="A43" s="22"/>
      <c r="B43" s="40"/>
      <c r="C43" s="1176" t="s">
        <v>538</v>
      </c>
      <c r="D43" s="1177"/>
      <c r="E43" s="1178"/>
      <c r="F43" s="41">
        <v>0.13</v>
      </c>
      <c r="G43" s="42">
        <v>0.12</v>
      </c>
      <c r="H43" s="42">
        <v>0.31</v>
      </c>
      <c r="I43" s="42" t="s">
        <v>483</v>
      </c>
      <c r="J43" s="43" t="s">
        <v>483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ROq5WH0Uh7XKpQzrTcLt5qX2++XhOWaVm3fi2w/sm9R3E5fxduxGv8JyNMPmRC8rG/NBsnAQucNwhrGC/uYOg==" saltValue="d9Z7IivRzfvuUYp73Fl5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3064</v>
      </c>
      <c r="L45" s="60">
        <v>3007</v>
      </c>
      <c r="M45" s="60">
        <v>2907</v>
      </c>
      <c r="N45" s="60">
        <v>2905</v>
      </c>
      <c r="O45" s="61">
        <v>3136</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483</v>
      </c>
      <c r="L46" s="64" t="s">
        <v>483</v>
      </c>
      <c r="M46" s="64" t="s">
        <v>483</v>
      </c>
      <c r="N46" s="64" t="s">
        <v>483</v>
      </c>
      <c r="O46" s="65" t="s">
        <v>483</v>
      </c>
      <c r="P46" s="48"/>
      <c r="Q46" s="48"/>
      <c r="R46" s="48"/>
      <c r="S46" s="48"/>
      <c r="T46" s="48"/>
      <c r="U46" s="48"/>
    </row>
    <row r="47" spans="1:21" ht="30.75" customHeight="1" x14ac:dyDescent="0.15">
      <c r="A47" s="48"/>
      <c r="B47" s="1201"/>
      <c r="C47" s="1202"/>
      <c r="D47" s="62"/>
      <c r="E47" s="1183" t="s">
        <v>14</v>
      </c>
      <c r="F47" s="1183"/>
      <c r="G47" s="1183"/>
      <c r="H47" s="1183"/>
      <c r="I47" s="1183"/>
      <c r="J47" s="1184"/>
      <c r="K47" s="63">
        <v>13</v>
      </c>
      <c r="L47" s="64">
        <v>10</v>
      </c>
      <c r="M47" s="64">
        <v>7</v>
      </c>
      <c r="N47" s="64">
        <v>3</v>
      </c>
      <c r="O47" s="65" t="s">
        <v>483</v>
      </c>
      <c r="P47" s="48"/>
      <c r="Q47" s="48"/>
      <c r="R47" s="48"/>
      <c r="S47" s="48"/>
      <c r="T47" s="48"/>
      <c r="U47" s="48"/>
    </row>
    <row r="48" spans="1:21" ht="30.75" customHeight="1" x14ac:dyDescent="0.15">
      <c r="A48" s="48"/>
      <c r="B48" s="1201"/>
      <c r="C48" s="1202"/>
      <c r="D48" s="62"/>
      <c r="E48" s="1183" t="s">
        <v>15</v>
      </c>
      <c r="F48" s="1183"/>
      <c r="G48" s="1183"/>
      <c r="H48" s="1183"/>
      <c r="I48" s="1183"/>
      <c r="J48" s="1184"/>
      <c r="K48" s="63">
        <v>789</v>
      </c>
      <c r="L48" s="64">
        <v>807</v>
      </c>
      <c r="M48" s="64">
        <v>745</v>
      </c>
      <c r="N48" s="64">
        <v>652</v>
      </c>
      <c r="O48" s="65">
        <v>608</v>
      </c>
      <c r="P48" s="48"/>
      <c r="Q48" s="48"/>
      <c r="R48" s="48"/>
      <c r="S48" s="48"/>
      <c r="T48" s="48"/>
      <c r="U48" s="48"/>
    </row>
    <row r="49" spans="1:21" ht="30.75" customHeight="1" x14ac:dyDescent="0.15">
      <c r="A49" s="48"/>
      <c r="B49" s="1201"/>
      <c r="C49" s="1202"/>
      <c r="D49" s="62"/>
      <c r="E49" s="1183" t="s">
        <v>16</v>
      </c>
      <c r="F49" s="1183"/>
      <c r="G49" s="1183"/>
      <c r="H49" s="1183"/>
      <c r="I49" s="1183"/>
      <c r="J49" s="1184"/>
      <c r="K49" s="63">
        <v>363</v>
      </c>
      <c r="L49" s="64">
        <v>385</v>
      </c>
      <c r="M49" s="64">
        <v>262</v>
      </c>
      <c r="N49" s="64">
        <v>225</v>
      </c>
      <c r="O49" s="65">
        <v>234</v>
      </c>
      <c r="P49" s="48"/>
      <c r="Q49" s="48"/>
      <c r="R49" s="48"/>
      <c r="S49" s="48"/>
      <c r="T49" s="48"/>
      <c r="U49" s="48"/>
    </row>
    <row r="50" spans="1:21" ht="30.75" customHeight="1" x14ac:dyDescent="0.15">
      <c r="A50" s="48"/>
      <c r="B50" s="1201"/>
      <c r="C50" s="1202"/>
      <c r="D50" s="62"/>
      <c r="E50" s="1183" t="s">
        <v>17</v>
      </c>
      <c r="F50" s="1183"/>
      <c r="G50" s="1183"/>
      <c r="H50" s="1183"/>
      <c r="I50" s="1183"/>
      <c r="J50" s="1184"/>
      <c r="K50" s="63">
        <v>16</v>
      </c>
      <c r="L50" s="64">
        <v>7</v>
      </c>
      <c r="M50" s="64">
        <v>6</v>
      </c>
      <c r="N50" s="64">
        <v>6</v>
      </c>
      <c r="O50" s="65">
        <v>3</v>
      </c>
      <c r="P50" s="48"/>
      <c r="Q50" s="48"/>
      <c r="R50" s="48"/>
      <c r="S50" s="48"/>
      <c r="T50" s="48"/>
      <c r="U50" s="48"/>
    </row>
    <row r="51" spans="1:21" ht="30.75" customHeight="1" x14ac:dyDescent="0.15">
      <c r="A51" s="48"/>
      <c r="B51" s="1203"/>
      <c r="C51" s="1204"/>
      <c r="D51" s="66"/>
      <c r="E51" s="1183" t="s">
        <v>18</v>
      </c>
      <c r="F51" s="1183"/>
      <c r="G51" s="1183"/>
      <c r="H51" s="1183"/>
      <c r="I51" s="1183"/>
      <c r="J51" s="1184"/>
      <c r="K51" s="63">
        <v>0</v>
      </c>
      <c r="L51" s="64">
        <v>0</v>
      </c>
      <c r="M51" s="64">
        <v>0</v>
      </c>
      <c r="N51" s="64">
        <v>0</v>
      </c>
      <c r="O51" s="65">
        <v>0</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3913</v>
      </c>
      <c r="L52" s="64">
        <v>3735</v>
      </c>
      <c r="M52" s="64">
        <v>3474</v>
      </c>
      <c r="N52" s="64">
        <v>3341</v>
      </c>
      <c r="O52" s="65">
        <v>3372</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332</v>
      </c>
      <c r="L53" s="69">
        <v>481</v>
      </c>
      <c r="M53" s="69">
        <v>453</v>
      </c>
      <c r="N53" s="69">
        <v>450</v>
      </c>
      <c r="O53" s="70">
        <v>609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539</v>
      </c>
      <c r="P55" s="48"/>
      <c r="Q55" s="48"/>
      <c r="R55" s="48"/>
      <c r="S55" s="48"/>
      <c r="T55" s="48"/>
      <c r="U55" s="48"/>
    </row>
    <row r="56" spans="1:21" ht="31.5" customHeight="1" thickBot="1" x14ac:dyDescent="0.2">
      <c r="A56" s="48"/>
      <c r="B56" s="76"/>
      <c r="C56" s="77"/>
      <c r="D56" s="77"/>
      <c r="E56" s="78"/>
      <c r="F56" s="78"/>
      <c r="G56" s="78"/>
      <c r="H56" s="78"/>
      <c r="I56" s="78"/>
      <c r="J56" s="79" t="s">
        <v>2</v>
      </c>
      <c r="K56" s="80" t="s">
        <v>540</v>
      </c>
      <c r="L56" s="81" t="s">
        <v>541</v>
      </c>
      <c r="M56" s="81" t="s">
        <v>542</v>
      </c>
      <c r="N56" s="81" t="s">
        <v>543</v>
      </c>
      <c r="O56" s="82" t="s">
        <v>544</v>
      </c>
      <c r="P56" s="48"/>
      <c r="Q56" s="48"/>
      <c r="R56" s="48"/>
      <c r="S56" s="48"/>
      <c r="T56" s="48"/>
      <c r="U56" s="48"/>
    </row>
    <row r="57" spans="1:21" ht="31.5" customHeight="1" x14ac:dyDescent="0.15">
      <c r="B57" s="1189" t="s">
        <v>25</v>
      </c>
      <c r="C57" s="1190"/>
      <c r="D57" s="1193" t="s">
        <v>26</v>
      </c>
      <c r="E57" s="1194"/>
      <c r="F57" s="1194"/>
      <c r="G57" s="1194"/>
      <c r="H57" s="1194"/>
      <c r="I57" s="1194"/>
      <c r="J57" s="1195"/>
      <c r="K57" s="83">
        <v>13903</v>
      </c>
      <c r="L57" s="84">
        <v>14350</v>
      </c>
      <c r="M57" s="84">
        <v>14358</v>
      </c>
      <c r="N57" s="84">
        <v>12676</v>
      </c>
      <c r="O57" s="85" t="s">
        <v>567</v>
      </c>
    </row>
    <row r="58" spans="1:21" ht="31.5" customHeight="1" thickBot="1" x14ac:dyDescent="0.2">
      <c r="B58" s="1191"/>
      <c r="C58" s="1192"/>
      <c r="D58" s="1196" t="s">
        <v>27</v>
      </c>
      <c r="E58" s="1197"/>
      <c r="F58" s="1197"/>
      <c r="G58" s="1197"/>
      <c r="H58" s="1197"/>
      <c r="I58" s="1197"/>
      <c r="J58" s="1198"/>
      <c r="K58" s="86">
        <v>47</v>
      </c>
      <c r="L58" s="87">
        <v>40</v>
      </c>
      <c r="M58" s="87">
        <v>30</v>
      </c>
      <c r="N58" s="87">
        <v>17</v>
      </c>
      <c r="O58" s="88" t="s">
        <v>550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TL6kZk207z43ORJxyeAi4EsH2z/FIv44TNLqqu8hAuAo/S3eTzAPir38i/n2xhjEcF7u7pWnrUSBjTDAiTZzw==" saltValue="9gQYW7LPA1MP3QzkSWP3v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524</v>
      </c>
      <c r="J40" s="100" t="s">
        <v>525</v>
      </c>
      <c r="K40" s="100" t="s">
        <v>526</v>
      </c>
      <c r="L40" s="100" t="s">
        <v>527</v>
      </c>
      <c r="M40" s="101" t="s">
        <v>528</v>
      </c>
    </row>
    <row r="41" spans="2:13" ht="27.75" customHeight="1" x14ac:dyDescent="0.15">
      <c r="B41" s="1219" t="s">
        <v>30</v>
      </c>
      <c r="C41" s="1220"/>
      <c r="D41" s="102"/>
      <c r="E41" s="1221" t="s">
        <v>31</v>
      </c>
      <c r="F41" s="1221"/>
      <c r="G41" s="1221"/>
      <c r="H41" s="1222"/>
      <c r="I41" s="351">
        <v>20869</v>
      </c>
      <c r="J41" s="352">
        <v>20545</v>
      </c>
      <c r="K41" s="352">
        <v>21618</v>
      </c>
      <c r="L41" s="352">
        <v>22539</v>
      </c>
      <c r="M41" s="353">
        <v>23666</v>
      </c>
    </row>
    <row r="42" spans="2:13" ht="27.75" customHeight="1" x14ac:dyDescent="0.15">
      <c r="B42" s="1209"/>
      <c r="C42" s="1210"/>
      <c r="D42" s="103"/>
      <c r="E42" s="1213" t="s">
        <v>32</v>
      </c>
      <c r="F42" s="1213"/>
      <c r="G42" s="1213"/>
      <c r="H42" s="1214"/>
      <c r="I42" s="354">
        <v>29</v>
      </c>
      <c r="J42" s="355">
        <v>22</v>
      </c>
      <c r="K42" s="355">
        <v>15</v>
      </c>
      <c r="L42" s="355">
        <v>9</v>
      </c>
      <c r="M42" s="356">
        <v>5</v>
      </c>
    </row>
    <row r="43" spans="2:13" ht="27.75" customHeight="1" x14ac:dyDescent="0.15">
      <c r="B43" s="1209"/>
      <c r="C43" s="1210"/>
      <c r="D43" s="103"/>
      <c r="E43" s="1213" t="s">
        <v>33</v>
      </c>
      <c r="F43" s="1213"/>
      <c r="G43" s="1213"/>
      <c r="H43" s="1214"/>
      <c r="I43" s="354">
        <v>6541</v>
      </c>
      <c r="J43" s="355">
        <v>6534</v>
      </c>
      <c r="K43" s="355">
        <v>6440</v>
      </c>
      <c r="L43" s="355">
        <v>5940</v>
      </c>
      <c r="M43" s="356">
        <v>5321</v>
      </c>
    </row>
    <row r="44" spans="2:13" ht="27.75" customHeight="1" x14ac:dyDescent="0.15">
      <c r="B44" s="1209"/>
      <c r="C44" s="1210"/>
      <c r="D44" s="103"/>
      <c r="E44" s="1213" t="s">
        <v>34</v>
      </c>
      <c r="F44" s="1213"/>
      <c r="G44" s="1213"/>
      <c r="H44" s="1214"/>
      <c r="I44" s="354">
        <v>961</v>
      </c>
      <c r="J44" s="355">
        <v>743</v>
      </c>
      <c r="K44" s="355">
        <v>629</v>
      </c>
      <c r="L44" s="355">
        <v>544</v>
      </c>
      <c r="M44" s="356">
        <v>719</v>
      </c>
    </row>
    <row r="45" spans="2:13" ht="27.75" customHeight="1" x14ac:dyDescent="0.15">
      <c r="B45" s="1209"/>
      <c r="C45" s="1210"/>
      <c r="D45" s="103"/>
      <c r="E45" s="1213" t="s">
        <v>35</v>
      </c>
      <c r="F45" s="1213"/>
      <c r="G45" s="1213"/>
      <c r="H45" s="1214"/>
      <c r="I45" s="354">
        <v>3596</v>
      </c>
      <c r="J45" s="355">
        <v>3652</v>
      </c>
      <c r="K45" s="355">
        <v>3665</v>
      </c>
      <c r="L45" s="355">
        <v>3797</v>
      </c>
      <c r="M45" s="356">
        <v>3743</v>
      </c>
    </row>
    <row r="46" spans="2:13" ht="27.75" customHeight="1" x14ac:dyDescent="0.15">
      <c r="B46" s="1209"/>
      <c r="C46" s="1210"/>
      <c r="D46" s="104"/>
      <c r="E46" s="1213" t="s">
        <v>36</v>
      </c>
      <c r="F46" s="1213"/>
      <c r="G46" s="1213"/>
      <c r="H46" s="1214"/>
      <c r="I46" s="354" t="s">
        <v>483</v>
      </c>
      <c r="J46" s="355" t="s">
        <v>483</v>
      </c>
      <c r="K46" s="355" t="s">
        <v>483</v>
      </c>
      <c r="L46" s="355" t="s">
        <v>483</v>
      </c>
      <c r="M46" s="356" t="s">
        <v>483</v>
      </c>
    </row>
    <row r="47" spans="2:13" ht="27.75" customHeight="1" x14ac:dyDescent="0.15">
      <c r="B47" s="1209"/>
      <c r="C47" s="1210"/>
      <c r="D47" s="105"/>
      <c r="E47" s="1223" t="s">
        <v>37</v>
      </c>
      <c r="F47" s="1224"/>
      <c r="G47" s="1224"/>
      <c r="H47" s="1225"/>
      <c r="I47" s="354" t="s">
        <v>483</v>
      </c>
      <c r="J47" s="355" t="s">
        <v>483</v>
      </c>
      <c r="K47" s="355" t="s">
        <v>483</v>
      </c>
      <c r="L47" s="355" t="s">
        <v>483</v>
      </c>
      <c r="M47" s="356" t="s">
        <v>483</v>
      </c>
    </row>
    <row r="48" spans="2:13" ht="27.75" customHeight="1" x14ac:dyDescent="0.15">
      <c r="B48" s="1209"/>
      <c r="C48" s="1210"/>
      <c r="D48" s="103"/>
      <c r="E48" s="1213" t="s">
        <v>38</v>
      </c>
      <c r="F48" s="1213"/>
      <c r="G48" s="1213"/>
      <c r="H48" s="1214"/>
      <c r="I48" s="354" t="s">
        <v>483</v>
      </c>
      <c r="J48" s="355" t="s">
        <v>483</v>
      </c>
      <c r="K48" s="355" t="s">
        <v>483</v>
      </c>
      <c r="L48" s="355" t="s">
        <v>483</v>
      </c>
      <c r="M48" s="356" t="s">
        <v>483</v>
      </c>
    </row>
    <row r="49" spans="2:13" ht="27.75" customHeight="1" x14ac:dyDescent="0.15">
      <c r="B49" s="1211"/>
      <c r="C49" s="1212"/>
      <c r="D49" s="103"/>
      <c r="E49" s="1213" t="s">
        <v>39</v>
      </c>
      <c r="F49" s="1213"/>
      <c r="G49" s="1213"/>
      <c r="H49" s="1214"/>
      <c r="I49" s="354" t="s">
        <v>483</v>
      </c>
      <c r="J49" s="355" t="s">
        <v>483</v>
      </c>
      <c r="K49" s="355" t="s">
        <v>483</v>
      </c>
      <c r="L49" s="355" t="s">
        <v>483</v>
      </c>
      <c r="M49" s="356" t="s">
        <v>483</v>
      </c>
    </row>
    <row r="50" spans="2:13" ht="27.75" customHeight="1" x14ac:dyDescent="0.15">
      <c r="B50" s="1207" t="s">
        <v>40</v>
      </c>
      <c r="C50" s="1208"/>
      <c r="D50" s="106"/>
      <c r="E50" s="1213" t="s">
        <v>41</v>
      </c>
      <c r="F50" s="1213"/>
      <c r="G50" s="1213"/>
      <c r="H50" s="1214"/>
      <c r="I50" s="354">
        <v>20146</v>
      </c>
      <c r="J50" s="355">
        <v>20274</v>
      </c>
      <c r="K50" s="355">
        <v>18932</v>
      </c>
      <c r="L50" s="355">
        <v>18735</v>
      </c>
      <c r="M50" s="356">
        <v>18370</v>
      </c>
    </row>
    <row r="51" spans="2:13" ht="27.75" customHeight="1" x14ac:dyDescent="0.15">
      <c r="B51" s="1209"/>
      <c r="C51" s="1210"/>
      <c r="D51" s="103"/>
      <c r="E51" s="1213" t="s">
        <v>42</v>
      </c>
      <c r="F51" s="1213"/>
      <c r="G51" s="1213"/>
      <c r="H51" s="1214"/>
      <c r="I51" s="354">
        <v>1014</v>
      </c>
      <c r="J51" s="355">
        <v>1591</v>
      </c>
      <c r="K51" s="355">
        <v>1464</v>
      </c>
      <c r="L51" s="355">
        <v>1262</v>
      </c>
      <c r="M51" s="356">
        <v>901</v>
      </c>
    </row>
    <row r="52" spans="2:13" ht="27.75" customHeight="1" x14ac:dyDescent="0.15">
      <c r="B52" s="1211"/>
      <c r="C52" s="1212"/>
      <c r="D52" s="103"/>
      <c r="E52" s="1213" t="s">
        <v>43</v>
      </c>
      <c r="F52" s="1213"/>
      <c r="G52" s="1213"/>
      <c r="H52" s="1214"/>
      <c r="I52" s="354">
        <v>26814</v>
      </c>
      <c r="J52" s="355">
        <v>25622</v>
      </c>
      <c r="K52" s="355">
        <v>25894</v>
      </c>
      <c r="L52" s="355">
        <v>26239</v>
      </c>
      <c r="M52" s="356">
        <v>26573</v>
      </c>
    </row>
    <row r="53" spans="2:13" ht="27.75" customHeight="1" thickBot="1" x14ac:dyDescent="0.2">
      <c r="B53" s="1215" t="s">
        <v>44</v>
      </c>
      <c r="C53" s="1216"/>
      <c r="D53" s="107"/>
      <c r="E53" s="1217" t="s">
        <v>45</v>
      </c>
      <c r="F53" s="1217"/>
      <c r="G53" s="1217"/>
      <c r="H53" s="1218"/>
      <c r="I53" s="357">
        <v>-15979</v>
      </c>
      <c r="J53" s="358">
        <v>-15991</v>
      </c>
      <c r="K53" s="358">
        <v>-13923</v>
      </c>
      <c r="L53" s="358">
        <v>-13407</v>
      </c>
      <c r="M53" s="359">
        <v>-12388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al2jDXVohQF8vxgckCqYNzuw1THYo3B3VbtH+eqyQLRMHUPw+ZNcMBiYx5AjNMdbN/+CBGL23Fk2C9+kW5/tqg==" saltValue="fXqNqrvKQJy9ZBSqmsMt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526</v>
      </c>
      <c r="G54" s="116" t="s">
        <v>527</v>
      </c>
      <c r="H54" s="117" t="s">
        <v>528</v>
      </c>
    </row>
    <row r="55" spans="2:8" ht="52.5" customHeight="1" x14ac:dyDescent="0.15">
      <c r="B55" s="118"/>
      <c r="C55" s="1234" t="s">
        <v>48</v>
      </c>
      <c r="D55" s="1234"/>
      <c r="E55" s="1235"/>
      <c r="F55" s="119">
        <v>1280</v>
      </c>
      <c r="G55" s="119">
        <v>1991</v>
      </c>
      <c r="H55" s="120">
        <v>1992</v>
      </c>
    </row>
    <row r="56" spans="2:8" ht="52.5" customHeight="1" x14ac:dyDescent="0.15">
      <c r="B56" s="121"/>
      <c r="C56" s="1236" t="s">
        <v>49</v>
      </c>
      <c r="D56" s="1236"/>
      <c r="E56" s="1237"/>
      <c r="F56" s="122">
        <v>13466</v>
      </c>
      <c r="G56" s="122">
        <v>12676</v>
      </c>
      <c r="H56" s="123">
        <v>12051</v>
      </c>
    </row>
    <row r="57" spans="2:8" ht="53.25" customHeight="1" x14ac:dyDescent="0.15">
      <c r="B57" s="121"/>
      <c r="C57" s="1238" t="s">
        <v>50</v>
      </c>
      <c r="D57" s="1238"/>
      <c r="E57" s="1239"/>
      <c r="F57" s="124">
        <v>7811</v>
      </c>
      <c r="G57" s="124">
        <v>7906</v>
      </c>
      <c r="H57" s="125">
        <v>8307</v>
      </c>
    </row>
    <row r="58" spans="2:8" ht="45.75" customHeight="1" x14ac:dyDescent="0.15">
      <c r="B58" s="126"/>
      <c r="C58" s="1226" t="s">
        <v>545</v>
      </c>
      <c r="D58" s="1227"/>
      <c r="E58" s="1228"/>
      <c r="F58" s="127">
        <v>4656</v>
      </c>
      <c r="G58" s="127">
        <v>4656</v>
      </c>
      <c r="H58" s="128">
        <v>4656</v>
      </c>
    </row>
    <row r="59" spans="2:8" ht="45.75" customHeight="1" x14ac:dyDescent="0.15">
      <c r="B59" s="126"/>
      <c r="C59" s="1226" t="s">
        <v>546</v>
      </c>
      <c r="D59" s="1227"/>
      <c r="E59" s="1228"/>
      <c r="F59" s="127">
        <v>1145</v>
      </c>
      <c r="G59" s="127">
        <v>1145</v>
      </c>
      <c r="H59" s="128">
        <v>1145</v>
      </c>
    </row>
    <row r="60" spans="2:8" ht="45.75" customHeight="1" x14ac:dyDescent="0.15">
      <c r="B60" s="126"/>
      <c r="C60" s="1226" t="s">
        <v>547</v>
      </c>
      <c r="D60" s="1227"/>
      <c r="E60" s="1228"/>
      <c r="F60" s="127">
        <v>306</v>
      </c>
      <c r="G60" s="127">
        <v>288</v>
      </c>
      <c r="H60" s="128">
        <v>692</v>
      </c>
    </row>
    <row r="61" spans="2:8" ht="45.75" customHeight="1" x14ac:dyDescent="0.15">
      <c r="B61" s="126"/>
      <c r="C61" s="1226" t="s">
        <v>548</v>
      </c>
      <c r="D61" s="1227"/>
      <c r="E61" s="1228"/>
      <c r="F61" s="127">
        <v>626</v>
      </c>
      <c r="G61" s="127">
        <v>630</v>
      </c>
      <c r="H61" s="128">
        <v>629</v>
      </c>
    </row>
    <row r="62" spans="2:8" ht="45.75" customHeight="1" thickBot="1" x14ac:dyDescent="0.2">
      <c r="B62" s="129"/>
      <c r="C62" s="1229" t="s">
        <v>549</v>
      </c>
      <c r="D62" s="1230"/>
      <c r="E62" s="1231"/>
      <c r="F62" s="130">
        <v>635</v>
      </c>
      <c r="G62" s="130">
        <v>629</v>
      </c>
      <c r="H62" s="131">
        <v>615</v>
      </c>
    </row>
    <row r="63" spans="2:8" ht="52.5" customHeight="1" thickBot="1" x14ac:dyDescent="0.2">
      <c r="B63" s="132"/>
      <c r="C63" s="1232" t="s">
        <v>51</v>
      </c>
      <c r="D63" s="1232"/>
      <c r="E63" s="1233"/>
      <c r="F63" s="133">
        <v>22558</v>
      </c>
      <c r="G63" s="133">
        <v>22573</v>
      </c>
      <c r="H63" s="134">
        <v>22351</v>
      </c>
    </row>
    <row r="64" spans="2:8" x14ac:dyDescent="0.15"/>
  </sheetData>
  <sheetProtection algorithmName="SHA-512" hashValue="/dDXvUZP1Lfu7vfvYQ64AvnjsStbJNScFnT6TbuOgtpSyGe4tPuvTDtETzsB7BMWDydESWWqIz8ThTE3jFfPXw==" saltValue="scWAu3rJQhnTeogIQmmo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C15E-D2AB-429A-B672-0DD1997553C5}">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8"/>
      <c r="B1" s="1297"/>
      <c r="DD1" s="1240"/>
      <c r="DE1" s="1240"/>
    </row>
    <row r="2" spans="1:109" ht="25.5" customHeight="1" x14ac:dyDescent="0.15">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0"/>
      <c r="DE2" s="1240"/>
    </row>
    <row r="3" spans="1:109" ht="25.5" customHeight="1" x14ac:dyDescent="0.15">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0"/>
      <c r="DE3" s="1240"/>
    </row>
    <row r="4" spans="1:109" s="255" customFormat="1" ht="13.5" x14ac:dyDescent="0.1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x14ac:dyDescent="0.1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x14ac:dyDescent="0.1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x14ac:dyDescent="0.1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x14ac:dyDescent="0.1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x14ac:dyDescent="0.1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x14ac:dyDescent="0.1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x14ac:dyDescent="0.1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x14ac:dyDescent="0.1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x14ac:dyDescent="0.1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x14ac:dyDescent="0.1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x14ac:dyDescent="0.15">
      <c r="A15" s="1240"/>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x14ac:dyDescent="0.15">
      <c r="A16" s="1240"/>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x14ac:dyDescent="0.15">
      <c r="A17" s="1240"/>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x14ac:dyDescent="0.15">
      <c r="A18" s="1240"/>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x14ac:dyDescent="0.15">
      <c r="DD19" s="1240"/>
      <c r="DE19" s="1240"/>
    </row>
    <row r="20" spans="1:109" ht="13.5" x14ac:dyDescent="0.15">
      <c r="DD20" s="1240"/>
      <c r="DE20" s="1240"/>
    </row>
    <row r="21" spans="1:109" ht="17.25" customHeight="1" x14ac:dyDescent="0.15">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3" t="s">
        <v>616</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x14ac:dyDescent="0.15">
      <c r="B42" s="1241"/>
      <c r="G42" s="1277"/>
      <c r="I42" s="1276"/>
      <c r="J42" s="1276"/>
      <c r="K42" s="1276"/>
      <c r="AM42" s="1277"/>
      <c r="AN42" s="1277" t="s">
        <v>612</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615</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610</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524</v>
      </c>
      <c r="BQ50" s="1249"/>
      <c r="BR50" s="1249"/>
      <c r="BS50" s="1249"/>
      <c r="BT50" s="1249"/>
      <c r="BU50" s="1249"/>
      <c r="BV50" s="1249"/>
      <c r="BW50" s="1249"/>
      <c r="BX50" s="1249" t="s">
        <v>525</v>
      </c>
      <c r="BY50" s="1249"/>
      <c r="BZ50" s="1249"/>
      <c r="CA50" s="1249"/>
      <c r="CB50" s="1249"/>
      <c r="CC50" s="1249"/>
      <c r="CD50" s="1249"/>
      <c r="CE50" s="1249"/>
      <c r="CF50" s="1249" t="s">
        <v>526</v>
      </c>
      <c r="CG50" s="1249"/>
      <c r="CH50" s="1249"/>
      <c r="CI50" s="1249"/>
      <c r="CJ50" s="1249"/>
      <c r="CK50" s="1249"/>
      <c r="CL50" s="1249"/>
      <c r="CM50" s="1249"/>
      <c r="CN50" s="1249" t="s">
        <v>527</v>
      </c>
      <c r="CO50" s="1249"/>
      <c r="CP50" s="1249"/>
      <c r="CQ50" s="1249"/>
      <c r="CR50" s="1249"/>
      <c r="CS50" s="1249"/>
      <c r="CT50" s="1249"/>
      <c r="CU50" s="1249"/>
      <c r="CV50" s="1249" t="s">
        <v>528</v>
      </c>
      <c r="CW50" s="1249"/>
      <c r="CX50" s="1249"/>
      <c r="CY50" s="1249"/>
      <c r="CZ50" s="1249"/>
      <c r="DA50" s="1249"/>
      <c r="DB50" s="1249"/>
      <c r="DC50" s="1249"/>
    </row>
    <row r="51" spans="1:109" ht="13.5" customHeight="1" x14ac:dyDescent="0.15">
      <c r="B51" s="1241"/>
      <c r="G51" s="1256"/>
      <c r="H51" s="1256"/>
      <c r="I51" s="1290"/>
      <c r="J51" s="1290"/>
      <c r="K51" s="1255"/>
      <c r="L51" s="1255"/>
      <c r="M51" s="1255"/>
      <c r="N51" s="1255"/>
      <c r="AM51" s="1254"/>
      <c r="AN51" s="1248" t="s">
        <v>609</v>
      </c>
      <c r="AO51" s="1248"/>
      <c r="AP51" s="1248"/>
      <c r="AQ51" s="1248"/>
      <c r="AR51" s="1248"/>
      <c r="AS51" s="1248"/>
      <c r="AT51" s="1248"/>
      <c r="AU51" s="1248"/>
      <c r="AV51" s="1248"/>
      <c r="AW51" s="1248"/>
      <c r="AX51" s="1248"/>
      <c r="AY51" s="1248"/>
      <c r="AZ51" s="1248"/>
      <c r="BA51" s="1248"/>
      <c r="BB51" s="1248" t="s">
        <v>607</v>
      </c>
      <c r="BC51" s="1248"/>
      <c r="BD51" s="1248"/>
      <c r="BE51" s="1248"/>
      <c r="BF51" s="1248"/>
      <c r="BG51" s="1248"/>
      <c r="BH51" s="1248"/>
      <c r="BI51" s="1248"/>
      <c r="BJ51" s="1248"/>
      <c r="BK51" s="1248"/>
      <c r="BL51" s="1248"/>
      <c r="BM51" s="1248"/>
      <c r="BN51" s="1248"/>
      <c r="BO51" s="1248"/>
      <c r="BP51" s="1289"/>
      <c r="BQ51" s="1247"/>
      <c r="BR51" s="1247"/>
      <c r="BS51" s="1247"/>
      <c r="BT51" s="1247"/>
      <c r="BU51" s="1247"/>
      <c r="BV51" s="1247"/>
      <c r="BW51" s="1247"/>
      <c r="BX51" s="1289"/>
      <c r="BY51" s="1247"/>
      <c r="BZ51" s="1247"/>
      <c r="CA51" s="1247"/>
      <c r="CB51" s="1247"/>
      <c r="CC51" s="1247"/>
      <c r="CD51" s="1247"/>
      <c r="CE51" s="1247"/>
      <c r="CF51" s="1289"/>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90"/>
      <c r="J52" s="1290"/>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614</v>
      </c>
      <c r="BC53" s="1248"/>
      <c r="BD53" s="1248"/>
      <c r="BE53" s="1248"/>
      <c r="BF53" s="1248"/>
      <c r="BG53" s="1248"/>
      <c r="BH53" s="1248"/>
      <c r="BI53" s="1248"/>
      <c r="BJ53" s="1248"/>
      <c r="BK53" s="1248"/>
      <c r="BL53" s="1248"/>
      <c r="BM53" s="1248"/>
      <c r="BN53" s="1248"/>
      <c r="BO53" s="1248"/>
      <c r="BP53" s="1289"/>
      <c r="BQ53" s="1247"/>
      <c r="BR53" s="1247"/>
      <c r="BS53" s="1247"/>
      <c r="BT53" s="1247"/>
      <c r="BU53" s="1247"/>
      <c r="BV53" s="1247"/>
      <c r="BW53" s="1247"/>
      <c r="BX53" s="1289"/>
      <c r="BY53" s="1247"/>
      <c r="BZ53" s="1247"/>
      <c r="CA53" s="1247"/>
      <c r="CB53" s="1247"/>
      <c r="CC53" s="1247"/>
      <c r="CD53" s="1247"/>
      <c r="CE53" s="1247"/>
      <c r="CF53" s="1289"/>
      <c r="CG53" s="1247"/>
      <c r="CH53" s="1247"/>
      <c r="CI53" s="1247"/>
      <c r="CJ53" s="1247"/>
      <c r="CK53" s="1247"/>
      <c r="CL53" s="1247"/>
      <c r="CM53" s="1247"/>
      <c r="CN53" s="1247">
        <v>59.7</v>
      </c>
      <c r="CO53" s="1247"/>
      <c r="CP53" s="1247"/>
      <c r="CQ53" s="1247"/>
      <c r="CR53" s="1247"/>
      <c r="CS53" s="1247"/>
      <c r="CT53" s="1247"/>
      <c r="CU53" s="1247"/>
      <c r="CV53" s="1247">
        <v>60.6</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608</v>
      </c>
      <c r="AO55" s="1249"/>
      <c r="AP55" s="1249"/>
      <c r="AQ55" s="1249"/>
      <c r="AR55" s="1249"/>
      <c r="AS55" s="1249"/>
      <c r="AT55" s="1249"/>
      <c r="AU55" s="1249"/>
      <c r="AV55" s="1249"/>
      <c r="AW55" s="1249"/>
      <c r="AX55" s="1249"/>
      <c r="AY55" s="1249"/>
      <c r="AZ55" s="1249"/>
      <c r="BA55" s="1249"/>
      <c r="BB55" s="1248" t="s">
        <v>607</v>
      </c>
      <c r="BC55" s="1248"/>
      <c r="BD55" s="1248"/>
      <c r="BE55" s="1248"/>
      <c r="BF55" s="1248"/>
      <c r="BG55" s="1248"/>
      <c r="BH55" s="1248"/>
      <c r="BI55" s="1248"/>
      <c r="BJ55" s="1248"/>
      <c r="BK55" s="1248"/>
      <c r="BL55" s="1248"/>
      <c r="BM55" s="1248"/>
      <c r="BN55" s="1248"/>
      <c r="BO55" s="1248"/>
      <c r="BP55" s="1289"/>
      <c r="BQ55" s="1247"/>
      <c r="BR55" s="1247"/>
      <c r="BS55" s="1247"/>
      <c r="BT55" s="1247"/>
      <c r="BU55" s="1247"/>
      <c r="BV55" s="1247"/>
      <c r="BW55" s="1247"/>
      <c r="BX55" s="1289"/>
      <c r="BY55" s="1247"/>
      <c r="BZ55" s="1247"/>
      <c r="CA55" s="1247"/>
      <c r="CB55" s="1247"/>
      <c r="CC55" s="1247"/>
      <c r="CD55" s="1247"/>
      <c r="CE55" s="1247"/>
      <c r="CF55" s="1289"/>
      <c r="CG55" s="1247"/>
      <c r="CH55" s="1247"/>
      <c r="CI55" s="1247"/>
      <c r="CJ55" s="1247"/>
      <c r="CK55" s="1247"/>
      <c r="CL55" s="1247"/>
      <c r="CM55" s="1247"/>
      <c r="CN55" s="1247">
        <v>14.5</v>
      </c>
      <c r="CO55" s="1247"/>
      <c r="CP55" s="1247"/>
      <c r="CQ55" s="1247"/>
      <c r="CR55" s="1247"/>
      <c r="CS55" s="1247"/>
      <c r="CT55" s="1247"/>
      <c r="CU55" s="1247"/>
      <c r="CV55" s="1247">
        <v>25.2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614</v>
      </c>
      <c r="BC57" s="1248"/>
      <c r="BD57" s="1248"/>
      <c r="BE57" s="1248"/>
      <c r="BF57" s="1248"/>
      <c r="BG57" s="1248"/>
      <c r="BH57" s="1248"/>
      <c r="BI57" s="1248"/>
      <c r="BJ57" s="1248"/>
      <c r="BK57" s="1248"/>
      <c r="BL57" s="1248"/>
      <c r="BM57" s="1248"/>
      <c r="BN57" s="1248"/>
      <c r="BO57" s="1248"/>
      <c r="BP57" s="1289"/>
      <c r="BQ57" s="1247"/>
      <c r="BR57" s="1247"/>
      <c r="BS57" s="1247"/>
      <c r="BT57" s="1247"/>
      <c r="BU57" s="1247"/>
      <c r="BV57" s="1247"/>
      <c r="BW57" s="1247"/>
      <c r="BX57" s="1289"/>
      <c r="BY57" s="1247"/>
      <c r="BZ57" s="1247"/>
      <c r="CA57" s="1247"/>
      <c r="CB57" s="1247"/>
      <c r="CC57" s="1247"/>
      <c r="CD57" s="1247"/>
      <c r="CE57" s="1247"/>
      <c r="CF57" s="1289"/>
      <c r="CG57" s="1247"/>
      <c r="CH57" s="1247"/>
      <c r="CI57" s="1247"/>
      <c r="CJ57" s="1247"/>
      <c r="CK57" s="1247"/>
      <c r="CL57" s="1247"/>
      <c r="CM57" s="1247"/>
      <c r="CN57" s="1247">
        <v>58.9</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613</v>
      </c>
    </row>
    <row r="64" spans="1:109" ht="13.5" x14ac:dyDescent="0.15">
      <c r="B64" s="1241"/>
      <c r="G64" s="1277"/>
      <c r="I64" s="1279"/>
      <c r="J64" s="1279"/>
      <c r="K64" s="1279"/>
      <c r="L64" s="1279"/>
      <c r="M64" s="1279"/>
      <c r="N64" s="1278"/>
      <c r="AM64" s="1277"/>
      <c r="AN64" s="1277" t="s">
        <v>612</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611</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610</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524</v>
      </c>
      <c r="BQ72" s="1249"/>
      <c r="BR72" s="1249"/>
      <c r="BS72" s="1249"/>
      <c r="BT72" s="1249"/>
      <c r="BU72" s="1249"/>
      <c r="BV72" s="1249"/>
      <c r="BW72" s="1249"/>
      <c r="BX72" s="1249" t="s">
        <v>525</v>
      </c>
      <c r="BY72" s="1249"/>
      <c r="BZ72" s="1249"/>
      <c r="CA72" s="1249"/>
      <c r="CB72" s="1249"/>
      <c r="CC72" s="1249"/>
      <c r="CD72" s="1249"/>
      <c r="CE72" s="1249"/>
      <c r="CF72" s="1249" t="s">
        <v>526</v>
      </c>
      <c r="CG72" s="1249"/>
      <c r="CH72" s="1249"/>
      <c r="CI72" s="1249"/>
      <c r="CJ72" s="1249"/>
      <c r="CK72" s="1249"/>
      <c r="CL72" s="1249"/>
      <c r="CM72" s="1249"/>
      <c r="CN72" s="1249" t="s">
        <v>527</v>
      </c>
      <c r="CO72" s="1249"/>
      <c r="CP72" s="1249"/>
      <c r="CQ72" s="1249"/>
      <c r="CR72" s="1249"/>
      <c r="CS72" s="1249"/>
      <c r="CT72" s="1249"/>
      <c r="CU72" s="1249"/>
      <c r="CV72" s="1249" t="s">
        <v>528</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609</v>
      </c>
      <c r="AO73" s="1248"/>
      <c r="AP73" s="1248"/>
      <c r="AQ73" s="1248"/>
      <c r="AR73" s="1248"/>
      <c r="AS73" s="1248"/>
      <c r="AT73" s="1248"/>
      <c r="AU73" s="1248"/>
      <c r="AV73" s="1248"/>
      <c r="AW73" s="1248"/>
      <c r="AX73" s="1248"/>
      <c r="AY73" s="1248"/>
      <c r="AZ73" s="1248"/>
      <c r="BA73" s="1248"/>
      <c r="BB73" s="1248" t="s">
        <v>607</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606</v>
      </c>
      <c r="BC75" s="1248"/>
      <c r="BD75" s="1248"/>
      <c r="BE75" s="1248"/>
      <c r="BF75" s="1248"/>
      <c r="BG75" s="1248"/>
      <c r="BH75" s="1248"/>
      <c r="BI75" s="1248"/>
      <c r="BJ75" s="1248"/>
      <c r="BK75" s="1248"/>
      <c r="BL75" s="1248"/>
      <c r="BM75" s="1248"/>
      <c r="BN75" s="1248"/>
      <c r="BO75" s="1248"/>
      <c r="BP75" s="1247">
        <v>2.6</v>
      </c>
      <c r="BQ75" s="1247"/>
      <c r="BR75" s="1247"/>
      <c r="BS75" s="1247"/>
      <c r="BT75" s="1247"/>
      <c r="BU75" s="1247"/>
      <c r="BV75" s="1247"/>
      <c r="BW75" s="1247"/>
      <c r="BX75" s="1247">
        <v>2.9</v>
      </c>
      <c r="BY75" s="1247"/>
      <c r="BZ75" s="1247"/>
      <c r="CA75" s="1247"/>
      <c r="CB75" s="1247"/>
      <c r="CC75" s="1247"/>
      <c r="CD75" s="1247"/>
      <c r="CE75" s="1247"/>
      <c r="CF75" s="1247">
        <v>3.2</v>
      </c>
      <c r="CG75" s="1247"/>
      <c r="CH75" s="1247"/>
      <c r="CI75" s="1247"/>
      <c r="CJ75" s="1247"/>
      <c r="CK75" s="1247"/>
      <c r="CL75" s="1247"/>
      <c r="CM75" s="1247"/>
      <c r="CN75" s="1247">
        <v>3.5</v>
      </c>
      <c r="CO75" s="1247"/>
      <c r="CP75" s="1247"/>
      <c r="CQ75" s="1247"/>
      <c r="CR75" s="1247"/>
      <c r="CS75" s="1247"/>
      <c r="CT75" s="1247"/>
      <c r="CU75" s="1247"/>
      <c r="CV75" s="1247">
        <v>3.8</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608</v>
      </c>
      <c r="AO77" s="1249"/>
      <c r="AP77" s="1249"/>
      <c r="AQ77" s="1249"/>
      <c r="AR77" s="1249"/>
      <c r="AS77" s="1249"/>
      <c r="AT77" s="1249"/>
      <c r="AU77" s="1249"/>
      <c r="AV77" s="1249"/>
      <c r="AW77" s="1249"/>
      <c r="AX77" s="1249"/>
      <c r="AY77" s="1249"/>
      <c r="AZ77" s="1249"/>
      <c r="BA77" s="1249"/>
      <c r="BB77" s="1248" t="s">
        <v>607</v>
      </c>
      <c r="BC77" s="1248"/>
      <c r="BD77" s="1248"/>
      <c r="BE77" s="1248"/>
      <c r="BF77" s="1248"/>
      <c r="BG77" s="1248"/>
      <c r="BH77" s="1248"/>
      <c r="BI77" s="1248"/>
      <c r="BJ77" s="1248"/>
      <c r="BK77" s="1248"/>
      <c r="BL77" s="1248"/>
      <c r="BM77" s="1248"/>
      <c r="BN77" s="1248"/>
      <c r="BO77" s="1248"/>
      <c r="BP77" s="1247">
        <v>19</v>
      </c>
      <c r="BQ77" s="1247"/>
      <c r="BR77" s="1247"/>
      <c r="BS77" s="1247"/>
      <c r="BT77" s="1247"/>
      <c r="BU77" s="1247"/>
      <c r="BV77" s="1247"/>
      <c r="BW77" s="1247"/>
      <c r="BX77" s="1247">
        <v>15.3</v>
      </c>
      <c r="BY77" s="1247"/>
      <c r="BZ77" s="1247"/>
      <c r="CA77" s="1247"/>
      <c r="CB77" s="1247"/>
      <c r="CC77" s="1247"/>
      <c r="CD77" s="1247"/>
      <c r="CE77" s="1247"/>
      <c r="CF77" s="1247">
        <v>14.9</v>
      </c>
      <c r="CG77" s="1247"/>
      <c r="CH77" s="1247"/>
      <c r="CI77" s="1247"/>
      <c r="CJ77" s="1247"/>
      <c r="CK77" s="1247"/>
      <c r="CL77" s="1247"/>
      <c r="CM77" s="1247"/>
      <c r="CN77" s="1247">
        <v>14.5</v>
      </c>
      <c r="CO77" s="1247"/>
      <c r="CP77" s="1247"/>
      <c r="CQ77" s="1247"/>
      <c r="CR77" s="1247"/>
      <c r="CS77" s="1247"/>
      <c r="CT77" s="1247"/>
      <c r="CU77" s="1247"/>
      <c r="CV77" s="1247">
        <v>25.2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606</v>
      </c>
      <c r="BC79" s="1248"/>
      <c r="BD79" s="1248"/>
      <c r="BE79" s="1248"/>
      <c r="BF79" s="1248"/>
      <c r="BG79" s="1248"/>
      <c r="BH79" s="1248"/>
      <c r="BI79" s="1248"/>
      <c r="BJ79" s="1248"/>
      <c r="BK79" s="1248"/>
      <c r="BL79" s="1248"/>
      <c r="BM79" s="1248"/>
      <c r="BN79" s="1248"/>
      <c r="BO79" s="1248"/>
      <c r="BP79" s="1247">
        <v>8.5</v>
      </c>
      <c r="BQ79" s="1247"/>
      <c r="BR79" s="1247"/>
      <c r="BS79" s="1247"/>
      <c r="BT79" s="1247"/>
      <c r="BU79" s="1247"/>
      <c r="BV79" s="1247"/>
      <c r="BW79" s="1247"/>
      <c r="BX79" s="1247">
        <v>8.5</v>
      </c>
      <c r="BY79" s="1247"/>
      <c r="BZ79" s="1247"/>
      <c r="CA79" s="1247"/>
      <c r="CB79" s="1247"/>
      <c r="CC79" s="1247"/>
      <c r="CD79" s="1247"/>
      <c r="CE79" s="1247"/>
      <c r="CF79" s="1247">
        <v>8.5</v>
      </c>
      <c r="CG79" s="1247"/>
      <c r="CH79" s="1247"/>
      <c r="CI79" s="1247"/>
      <c r="CJ79" s="1247"/>
      <c r="CK79" s="1247"/>
      <c r="CL79" s="1247"/>
      <c r="CM79" s="1247"/>
      <c r="CN79" s="1247">
        <v>8.4</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ylMMpYvp1bmUGzvsIyrR6CdXhKf6s5+FUdffZL/IKrO1/ByJmS4eXA12tjd8GZquH7NV5gJ55Dz67XEID4fbWQ==" saltValue="0iY60U0+zxq4pQ1NsbJfR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DEEEA-7D50-4F76-849C-8D977FF444E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471</v>
      </c>
    </row>
  </sheetData>
  <sheetProtection algorithmName="SHA-512" hashValue="o3NGuhbi5UqeOXSAjvAXnmfVzCmeobYx3UBVol6WG8ApPi9WESbpPOt8FBIxKMVE+onqXYf6v22kgWF/7DE9sw==" saltValue="6dFHXlf1aDz3tWGQG+XiL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C0308-45CA-42D0-995E-150C8C81435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471</v>
      </c>
    </row>
  </sheetData>
  <sheetProtection algorithmName="SHA-512" hashValue="vCajOh6EsRsAlWZEePIpAvLRFlIQwfJu26EabUwRXeprB//g60zykIDbblRkVFCNlQFfD6JQMndCS8YtoiLTUQ==" saltValue="bnK+4j5Vk7hrcDWwSkdU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521</v>
      </c>
      <c r="G2" s="148"/>
      <c r="H2" s="149"/>
    </row>
    <row r="3" spans="1:8" x14ac:dyDescent="0.15">
      <c r="A3" s="145" t="s">
        <v>514</v>
      </c>
      <c r="B3" s="150"/>
      <c r="C3" s="151"/>
      <c r="D3" s="152">
        <v>101430</v>
      </c>
      <c r="E3" s="153"/>
      <c r="F3" s="154">
        <v>85042</v>
      </c>
      <c r="G3" s="155"/>
      <c r="H3" s="156"/>
    </row>
    <row r="4" spans="1:8" x14ac:dyDescent="0.15">
      <c r="A4" s="157"/>
      <c r="B4" s="158"/>
      <c r="C4" s="159"/>
      <c r="D4" s="160">
        <v>46280</v>
      </c>
      <c r="E4" s="161"/>
      <c r="F4" s="162">
        <v>50806</v>
      </c>
      <c r="G4" s="163"/>
      <c r="H4" s="164"/>
    </row>
    <row r="5" spans="1:8" x14ac:dyDescent="0.15">
      <c r="A5" s="145" t="s">
        <v>516</v>
      </c>
      <c r="B5" s="150"/>
      <c r="C5" s="151"/>
      <c r="D5" s="152">
        <v>96686</v>
      </c>
      <c r="E5" s="153"/>
      <c r="F5" s="154">
        <v>83774</v>
      </c>
      <c r="G5" s="155"/>
      <c r="H5" s="156"/>
    </row>
    <row r="6" spans="1:8" x14ac:dyDescent="0.15">
      <c r="A6" s="157"/>
      <c r="B6" s="158"/>
      <c r="C6" s="159"/>
      <c r="D6" s="160">
        <v>48641</v>
      </c>
      <c r="E6" s="161"/>
      <c r="F6" s="162">
        <v>52179</v>
      </c>
      <c r="G6" s="163"/>
      <c r="H6" s="164"/>
    </row>
    <row r="7" spans="1:8" x14ac:dyDescent="0.15">
      <c r="A7" s="145" t="s">
        <v>517</v>
      </c>
      <c r="B7" s="150"/>
      <c r="C7" s="151"/>
      <c r="D7" s="152">
        <v>144119</v>
      </c>
      <c r="E7" s="153"/>
      <c r="F7" s="154">
        <v>132981</v>
      </c>
      <c r="G7" s="155"/>
      <c r="H7" s="156"/>
    </row>
    <row r="8" spans="1:8" x14ac:dyDescent="0.15">
      <c r="A8" s="157"/>
      <c r="B8" s="158"/>
      <c r="C8" s="159"/>
      <c r="D8" s="160">
        <v>60185</v>
      </c>
      <c r="E8" s="161"/>
      <c r="F8" s="162">
        <v>56973</v>
      </c>
      <c r="G8" s="163"/>
      <c r="H8" s="164"/>
    </row>
    <row r="9" spans="1:8" x14ac:dyDescent="0.15">
      <c r="A9" s="145" t="s">
        <v>518</v>
      </c>
      <c r="B9" s="150"/>
      <c r="C9" s="151"/>
      <c r="D9" s="152">
        <v>127651</v>
      </c>
      <c r="E9" s="153"/>
      <c r="F9" s="154">
        <v>128523</v>
      </c>
      <c r="G9" s="155"/>
      <c r="H9" s="156"/>
    </row>
    <row r="10" spans="1:8" x14ac:dyDescent="0.15">
      <c r="A10" s="157"/>
      <c r="B10" s="158"/>
      <c r="C10" s="159"/>
      <c r="D10" s="160">
        <v>90288</v>
      </c>
      <c r="E10" s="161"/>
      <c r="F10" s="162">
        <v>56792</v>
      </c>
      <c r="G10" s="163"/>
      <c r="H10" s="164"/>
    </row>
    <row r="11" spans="1:8" x14ac:dyDescent="0.15">
      <c r="A11" s="145" t="s">
        <v>519</v>
      </c>
      <c r="B11" s="150"/>
      <c r="C11" s="151"/>
      <c r="D11" s="152">
        <v>160410</v>
      </c>
      <c r="E11" s="153"/>
      <c r="F11" s="154">
        <v>96469</v>
      </c>
      <c r="G11" s="155"/>
      <c r="H11" s="156"/>
    </row>
    <row r="12" spans="1:8" x14ac:dyDescent="0.15">
      <c r="A12" s="157"/>
      <c r="B12" s="158"/>
      <c r="C12" s="165"/>
      <c r="D12" s="160">
        <v>120700</v>
      </c>
      <c r="E12" s="161"/>
      <c r="F12" s="162">
        <v>49775</v>
      </c>
      <c r="G12" s="163"/>
      <c r="H12" s="164"/>
    </row>
    <row r="13" spans="1:8" x14ac:dyDescent="0.15">
      <c r="A13" s="145"/>
      <c r="B13" s="150"/>
      <c r="C13" s="166"/>
      <c r="D13" s="167">
        <v>126059</v>
      </c>
      <c r="E13" s="168"/>
      <c r="F13" s="169">
        <v>105358</v>
      </c>
      <c r="G13" s="170"/>
      <c r="H13" s="156"/>
    </row>
    <row r="14" spans="1:8" x14ac:dyDescent="0.15">
      <c r="A14" s="157"/>
      <c r="B14" s="158"/>
      <c r="C14" s="159"/>
      <c r="D14" s="160">
        <v>73219</v>
      </c>
      <c r="E14" s="161"/>
      <c r="F14" s="162">
        <v>53305</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5.66</v>
      </c>
      <c r="C19" s="171">
        <f>ROUND(VALUE(SUBSTITUTE(実質収支比率等に係る経年分析!G$48,"▲","-")),2)</f>
        <v>4.7</v>
      </c>
      <c r="D19" s="171">
        <f>ROUND(VALUE(SUBSTITUTE(実質収支比率等に係る経年分析!H$48,"▲","-")),2)</f>
        <v>8.65</v>
      </c>
      <c r="E19" s="171">
        <f>ROUND(VALUE(SUBSTITUTE(実質収支比率等に係る経年分析!I$48,"▲","-")),2)</f>
        <v>9.14</v>
      </c>
      <c r="F19" s="171">
        <f>ROUND(VALUE(SUBSTITUTE(実質収支比率等に係る経年分析!J$48,"▲","-")),2)</f>
        <v>6.71</v>
      </c>
    </row>
    <row r="20" spans="1:11" x14ac:dyDescent="0.15">
      <c r="A20" s="171" t="s">
        <v>55</v>
      </c>
      <c r="B20" s="171">
        <f>ROUND(VALUE(SUBSTITUTE(実質収支比率等に係る経年分析!F$47,"▲","-")),2)</f>
        <v>7.4</v>
      </c>
      <c r="C20" s="171">
        <f>ROUND(VALUE(SUBSTITUTE(実質収支比率等に係る経年分析!G$47,"▲","-")),2)</f>
        <v>7.62</v>
      </c>
      <c r="D20" s="171">
        <f>ROUND(VALUE(SUBSTITUTE(実質収支比率等に係る経年分析!H$47,"▲","-")),2)</f>
        <v>7.85</v>
      </c>
      <c r="E20" s="171">
        <f>ROUND(VALUE(SUBSTITUTE(実質収支比率等に係る経年分析!I$47,"▲","-")),2)</f>
        <v>12.26</v>
      </c>
      <c r="F20" s="171">
        <f>ROUND(VALUE(SUBSTITUTE(実質収支比率等に係る経年分析!J$47,"▲","-")),2)</f>
        <v>11.95</v>
      </c>
    </row>
    <row r="21" spans="1:11" x14ac:dyDescent="0.15">
      <c r="A21" s="171" t="s">
        <v>56</v>
      </c>
      <c r="B21" s="171">
        <f>IF(ISNUMBER(VALUE(SUBSTITUTE(実質収支比率等に係る経年分析!F$49,"▲","-"))),ROUND(VALUE(SUBSTITUTE(実質収支比率等に係る経年分析!F$49,"▲","-")),2),NA())</f>
        <v>3.59</v>
      </c>
      <c r="C21" s="171">
        <f>IF(ISNUMBER(VALUE(SUBSTITUTE(実質収支比率等に係る経年分析!G$49,"▲","-"))),ROUND(VALUE(SUBSTITUTE(実質収支比率等に係る経年分析!G$49,"▲","-")),2),NA())</f>
        <v>1.88</v>
      </c>
      <c r="D21" s="171">
        <f>IF(ISNUMBER(VALUE(SUBSTITUTE(実質収支比率等に係る経年分析!H$49,"▲","-"))),ROUND(VALUE(SUBSTITUTE(実質収支比率等に係る経年分析!H$49,"▲","-")),2),NA())</f>
        <v>6.62</v>
      </c>
      <c r="E21" s="171">
        <f>IF(ISNUMBER(VALUE(SUBSTITUTE(実質収支比率等に係る経年分析!I$49,"▲","-"))),ROUND(VALUE(SUBSTITUTE(実質収支比率等に係る経年分析!I$49,"▲","-")),2),NA())</f>
        <v>4.83</v>
      </c>
      <c r="F21" s="171">
        <f>IF(ISNUMBER(VALUE(SUBSTITUTE(実質収支比率等に係る経年分析!J$49,"▲","-"))),ROUND(VALUE(SUBSTITUTE(実質収支比率等に係る経年分析!J$49,"▲","-")),2),NA())</f>
        <v>3.56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温泉浴場事業特別会計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国民宿舎事業特別会計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0.96</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2.88</v>
      </c>
    </row>
    <row r="34" spans="1:16" x14ac:dyDescent="0.15">
      <c r="A34" s="172" t="str">
        <f>IF(連結実質赤字比率に係る赤字・黒字の構成分析!C$36="",NA(),連結実質赤字比率に係る赤字・黒字の構成分析!C$36)</f>
        <v>企業誘致用地整備事業特別会計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4.08</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7.38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7.71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7.46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6.27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4.6900000000000004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8.64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9.1300000000000008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3913</v>
      </c>
      <c r="E42" s="173"/>
      <c r="F42" s="173"/>
      <c r="G42" s="173">
        <f>'実質公債費比率（分子）の構造'!L$52</f>
        <v>3735</v>
      </c>
      <c r="H42" s="173"/>
      <c r="I42" s="173"/>
      <c r="J42" s="173">
        <f>'実質公債費比率（分子）の構造'!M$52</f>
        <v>3474</v>
      </c>
      <c r="K42" s="173"/>
      <c r="L42" s="173"/>
      <c r="M42" s="173">
        <f>'実質公債費比率（分子）の構造'!N$52</f>
        <v>3341</v>
      </c>
      <c r="N42" s="173"/>
      <c r="O42" s="173"/>
      <c r="P42" s="173">
        <f>'実質公債費比率（分子）の構造'!O$52</f>
        <v>3372</v>
      </c>
    </row>
    <row r="43" spans="1:16" x14ac:dyDescent="0.15">
      <c r="A43" s="173" t="s">
        <v>18</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16</v>
      </c>
      <c r="C44" s="173"/>
      <c r="D44" s="173"/>
      <c r="E44" s="173">
        <f>'実質公債費比率（分子）の構造'!L$50</f>
        <v>7</v>
      </c>
      <c r="F44" s="173"/>
      <c r="G44" s="173"/>
      <c r="H44" s="173">
        <f>'実質公債費比率（分子）の構造'!M$50</f>
        <v>6</v>
      </c>
      <c r="I44" s="173"/>
      <c r="J44" s="173"/>
      <c r="K44" s="173">
        <f>'実質公債費比率（分子）の構造'!N$50</f>
        <v>6</v>
      </c>
      <c r="L44" s="173"/>
      <c r="M44" s="173"/>
      <c r="N44" s="173">
        <f>'実質公債費比率（分子）の構造'!O$50</f>
        <v>3</v>
      </c>
      <c r="O44" s="173"/>
      <c r="P44" s="173"/>
    </row>
    <row r="45" spans="1:16" x14ac:dyDescent="0.15">
      <c r="A45" s="173" t="s">
        <v>65</v>
      </c>
      <c r="B45" s="173">
        <f>'実質公債費比率（分子）の構造'!K$49</f>
        <v>363</v>
      </c>
      <c r="C45" s="173"/>
      <c r="D45" s="173"/>
      <c r="E45" s="173">
        <f>'実質公債費比率（分子）の構造'!L$49</f>
        <v>385</v>
      </c>
      <c r="F45" s="173"/>
      <c r="G45" s="173"/>
      <c r="H45" s="173">
        <f>'実質公債費比率（分子）の構造'!M$49</f>
        <v>262</v>
      </c>
      <c r="I45" s="173"/>
      <c r="J45" s="173"/>
      <c r="K45" s="173">
        <f>'実質公債費比率（分子）の構造'!N$49</f>
        <v>225</v>
      </c>
      <c r="L45" s="173"/>
      <c r="M45" s="173"/>
      <c r="N45" s="173">
        <f>'実質公債費比率（分子）の構造'!O$49</f>
        <v>234</v>
      </c>
      <c r="O45" s="173"/>
      <c r="P45" s="173"/>
    </row>
    <row r="46" spans="1:16" x14ac:dyDescent="0.15">
      <c r="A46" s="173" t="s">
        <v>66</v>
      </c>
      <c r="B46" s="173">
        <f>'実質公債費比率（分子）の構造'!K$48</f>
        <v>789</v>
      </c>
      <c r="C46" s="173"/>
      <c r="D46" s="173"/>
      <c r="E46" s="173">
        <f>'実質公債費比率（分子）の構造'!L$48</f>
        <v>807</v>
      </c>
      <c r="F46" s="173"/>
      <c r="G46" s="173"/>
      <c r="H46" s="173">
        <f>'実質公債費比率（分子）の構造'!M$48</f>
        <v>745</v>
      </c>
      <c r="I46" s="173"/>
      <c r="J46" s="173"/>
      <c r="K46" s="173">
        <f>'実質公債費比率（分子）の構造'!N$48</f>
        <v>652</v>
      </c>
      <c r="L46" s="173"/>
      <c r="M46" s="173"/>
      <c r="N46" s="173">
        <f>'実質公債費比率（分子）の構造'!O$48</f>
        <v>608</v>
      </c>
      <c r="O46" s="173"/>
      <c r="P46" s="173"/>
    </row>
    <row r="47" spans="1:16" x14ac:dyDescent="0.15">
      <c r="A47" s="173" t="s">
        <v>67</v>
      </c>
      <c r="B47" s="173">
        <f>'実質公債費比率（分子）の構造'!K$47</f>
        <v>13</v>
      </c>
      <c r="C47" s="173"/>
      <c r="D47" s="173"/>
      <c r="E47" s="173">
        <f>'実質公債費比率（分子）の構造'!L$47</f>
        <v>10</v>
      </c>
      <c r="F47" s="173"/>
      <c r="G47" s="173"/>
      <c r="H47" s="173">
        <f>'実質公債費比率（分子）の構造'!M$47</f>
        <v>7</v>
      </c>
      <c r="I47" s="173"/>
      <c r="J47" s="173"/>
      <c r="K47" s="173">
        <f>'実質公債費比率（分子）の構造'!N$47</f>
        <v>3</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3064</v>
      </c>
      <c r="C49" s="173"/>
      <c r="D49" s="173"/>
      <c r="E49" s="173">
        <f>'実質公債費比率（分子）の構造'!L$45</f>
        <v>3007</v>
      </c>
      <c r="F49" s="173"/>
      <c r="G49" s="173"/>
      <c r="H49" s="173">
        <f>'実質公債費比率（分子）の構造'!M$45</f>
        <v>2907</v>
      </c>
      <c r="I49" s="173"/>
      <c r="J49" s="173"/>
      <c r="K49" s="173">
        <f>'実質公債費比率（分子）の構造'!N$45</f>
        <v>2905</v>
      </c>
      <c r="L49" s="173"/>
      <c r="M49" s="173"/>
      <c r="N49" s="173">
        <f>'実質公債費比率（分子）の構造'!O$45</f>
        <v>3136</v>
      </c>
      <c r="O49" s="173"/>
      <c r="P49" s="173"/>
    </row>
    <row r="50" spans="1:16" x14ac:dyDescent="0.15">
      <c r="A50" s="173" t="s">
        <v>70</v>
      </c>
      <c r="B50" s="173" t="e">
        <f>NA()</f>
        <v>#N/A</v>
      </c>
      <c r="C50" s="173">
        <f>IF(ISNUMBER('実質公債費比率（分子）の構造'!K$53),'実質公債費比率（分子）の構造'!K$53,NA())</f>
        <v>332</v>
      </c>
      <c r="D50" s="173" t="e">
        <f>NA()</f>
        <v>#N/A</v>
      </c>
      <c r="E50" s="173" t="e">
        <f>NA()</f>
        <v>#N/A</v>
      </c>
      <c r="F50" s="173">
        <f>IF(ISNUMBER('実質公債費比率（分子）の構造'!L$53),'実質公債費比率（分子）の構造'!L$53,NA())</f>
        <v>481</v>
      </c>
      <c r="G50" s="173" t="e">
        <f>NA()</f>
        <v>#N/A</v>
      </c>
      <c r="H50" s="173" t="e">
        <f>NA()</f>
        <v>#N/A</v>
      </c>
      <c r="I50" s="173">
        <f>IF(ISNUMBER('実質公債費比率（分子）の構造'!M$53),'実質公債費比率（分子）の構造'!M$53,NA())</f>
        <v>453</v>
      </c>
      <c r="J50" s="173" t="e">
        <f>NA()</f>
        <v>#N/A</v>
      </c>
      <c r="K50" s="173" t="e">
        <f>NA()</f>
        <v>#N/A</v>
      </c>
      <c r="L50" s="173">
        <f>IF(ISNUMBER('実質公債費比率（分子）の構造'!N$53),'実質公債費比率（分子）の構造'!N$53,NA())</f>
        <v>450</v>
      </c>
      <c r="M50" s="173" t="e">
        <f>NA()</f>
        <v>#N/A</v>
      </c>
      <c r="N50" s="173" t="e">
        <f>NA()</f>
        <v>#N/A</v>
      </c>
      <c r="O50" s="173">
        <f>IF(ISNUMBER('実質公債費比率（分子）の構造'!O$53),'実質公債費比率（分子）の構造'!O$53,NA())</f>
        <v>609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26814</v>
      </c>
      <c r="E56" s="172"/>
      <c r="F56" s="172"/>
      <c r="G56" s="172">
        <f>'将来負担比率（分子）の構造'!J$52</f>
        <v>25622</v>
      </c>
      <c r="H56" s="172"/>
      <c r="I56" s="172"/>
      <c r="J56" s="172">
        <f>'将来負担比率（分子）の構造'!K$52</f>
        <v>25894</v>
      </c>
      <c r="K56" s="172"/>
      <c r="L56" s="172"/>
      <c r="M56" s="172">
        <f>'将来負担比率（分子）の構造'!L$52</f>
        <v>26239</v>
      </c>
      <c r="N56" s="172"/>
      <c r="O56" s="172"/>
      <c r="P56" s="172">
        <f>'将来負担比率（分子）の構造'!M$52</f>
        <v>26573</v>
      </c>
    </row>
    <row r="57" spans="1:16" x14ac:dyDescent="0.15">
      <c r="A57" s="172" t="s">
        <v>42</v>
      </c>
      <c r="B57" s="172"/>
      <c r="C57" s="172"/>
      <c r="D57" s="172">
        <f>'将来負担比率（分子）の構造'!I$51</f>
        <v>1014</v>
      </c>
      <c r="E57" s="172"/>
      <c r="F57" s="172"/>
      <c r="G57" s="172">
        <f>'将来負担比率（分子）の構造'!J$51</f>
        <v>1591</v>
      </c>
      <c r="H57" s="172"/>
      <c r="I57" s="172"/>
      <c r="J57" s="172">
        <f>'将来負担比率（分子）の構造'!K$51</f>
        <v>1464</v>
      </c>
      <c r="K57" s="172"/>
      <c r="L57" s="172"/>
      <c r="M57" s="172">
        <f>'将来負担比率（分子）の構造'!L$51</f>
        <v>1262</v>
      </c>
      <c r="N57" s="172"/>
      <c r="O57" s="172"/>
      <c r="P57" s="172">
        <f>'将来負担比率（分子）の構造'!M$51</f>
        <v>901</v>
      </c>
    </row>
    <row r="58" spans="1:16" x14ac:dyDescent="0.15">
      <c r="A58" s="172" t="s">
        <v>41</v>
      </c>
      <c r="B58" s="172"/>
      <c r="C58" s="172"/>
      <c r="D58" s="172">
        <f>'将来負担比率（分子）の構造'!I$50</f>
        <v>20146</v>
      </c>
      <c r="E58" s="172"/>
      <c r="F58" s="172"/>
      <c r="G58" s="172">
        <f>'将来負担比率（分子）の構造'!J$50</f>
        <v>20274</v>
      </c>
      <c r="H58" s="172"/>
      <c r="I58" s="172"/>
      <c r="J58" s="172">
        <f>'将来負担比率（分子）の構造'!K$50</f>
        <v>18932</v>
      </c>
      <c r="K58" s="172"/>
      <c r="L58" s="172"/>
      <c r="M58" s="172">
        <f>'将来負担比率（分子）の構造'!L$50</f>
        <v>18735</v>
      </c>
      <c r="N58" s="172"/>
      <c r="O58" s="172"/>
      <c r="P58" s="172">
        <f>'将来負担比率（分子）の構造'!M$50</f>
        <v>18370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3596</v>
      </c>
      <c r="C62" s="172"/>
      <c r="D62" s="172"/>
      <c r="E62" s="172">
        <f>'将来負担比率（分子）の構造'!J$45</f>
        <v>3652</v>
      </c>
      <c r="F62" s="172"/>
      <c r="G62" s="172"/>
      <c r="H62" s="172">
        <f>'将来負担比率（分子）の構造'!K$45</f>
        <v>3665</v>
      </c>
      <c r="I62" s="172"/>
      <c r="J62" s="172"/>
      <c r="K62" s="172">
        <f>'将来負担比率（分子）の構造'!L$45</f>
        <v>3797</v>
      </c>
      <c r="L62" s="172"/>
      <c r="M62" s="172"/>
      <c r="N62" s="172">
        <f>'将来負担比率（分子）の構造'!M$45</f>
        <v>3743</v>
      </c>
      <c r="O62" s="172"/>
      <c r="P62" s="172"/>
    </row>
    <row r="63" spans="1:16" x14ac:dyDescent="0.15">
      <c r="A63" s="172" t="s">
        <v>34</v>
      </c>
      <c r="B63" s="172">
        <f>'将来負担比率（分子）の構造'!I$44</f>
        <v>961</v>
      </c>
      <c r="C63" s="172"/>
      <c r="D63" s="172"/>
      <c r="E63" s="172">
        <f>'将来負担比率（分子）の構造'!J$44</f>
        <v>743</v>
      </c>
      <c r="F63" s="172"/>
      <c r="G63" s="172"/>
      <c r="H63" s="172">
        <f>'将来負担比率（分子）の構造'!K$44</f>
        <v>629</v>
      </c>
      <c r="I63" s="172"/>
      <c r="J63" s="172"/>
      <c r="K63" s="172">
        <f>'将来負担比率（分子）の構造'!L$44</f>
        <v>544</v>
      </c>
      <c r="L63" s="172"/>
      <c r="M63" s="172"/>
      <c r="N63" s="172">
        <f>'将来負担比率（分子）の構造'!M$44</f>
        <v>719</v>
      </c>
      <c r="O63" s="172"/>
      <c r="P63" s="172"/>
    </row>
    <row r="64" spans="1:16" x14ac:dyDescent="0.15">
      <c r="A64" s="172" t="s">
        <v>33</v>
      </c>
      <c r="B64" s="172">
        <f>'将来負担比率（分子）の構造'!I$43</f>
        <v>6541</v>
      </c>
      <c r="C64" s="172"/>
      <c r="D64" s="172"/>
      <c r="E64" s="172">
        <f>'将来負担比率（分子）の構造'!J$43</f>
        <v>6534</v>
      </c>
      <c r="F64" s="172"/>
      <c r="G64" s="172"/>
      <c r="H64" s="172">
        <f>'将来負担比率（分子）の構造'!K$43</f>
        <v>6440</v>
      </c>
      <c r="I64" s="172"/>
      <c r="J64" s="172"/>
      <c r="K64" s="172">
        <f>'将来負担比率（分子）の構造'!L$43</f>
        <v>5940</v>
      </c>
      <c r="L64" s="172"/>
      <c r="M64" s="172"/>
      <c r="N64" s="172">
        <f>'将来負担比率（分子）の構造'!M$43</f>
        <v>5321</v>
      </c>
      <c r="O64" s="172"/>
      <c r="P64" s="172"/>
    </row>
    <row r="65" spans="1:16" x14ac:dyDescent="0.15">
      <c r="A65" s="172" t="s">
        <v>32</v>
      </c>
      <c r="B65" s="172">
        <f>'将来負担比率（分子）の構造'!I$42</f>
        <v>29</v>
      </c>
      <c r="C65" s="172"/>
      <c r="D65" s="172"/>
      <c r="E65" s="172">
        <f>'将来負担比率（分子）の構造'!J$42</f>
        <v>22</v>
      </c>
      <c r="F65" s="172"/>
      <c r="G65" s="172"/>
      <c r="H65" s="172">
        <f>'将来負担比率（分子）の構造'!K$42</f>
        <v>15</v>
      </c>
      <c r="I65" s="172"/>
      <c r="J65" s="172"/>
      <c r="K65" s="172">
        <f>'将来負担比率（分子）の構造'!L$42</f>
        <v>9</v>
      </c>
      <c r="L65" s="172"/>
      <c r="M65" s="172"/>
      <c r="N65" s="172">
        <f>'将来負担比率（分子）の構造'!M$42</f>
        <v>5</v>
      </c>
      <c r="O65" s="172"/>
      <c r="P65" s="172"/>
    </row>
    <row r="66" spans="1:16" x14ac:dyDescent="0.15">
      <c r="A66" s="172" t="s">
        <v>31</v>
      </c>
      <c r="B66" s="172">
        <f>'将来負担比率（分子）の構造'!I$41</f>
        <v>20869</v>
      </c>
      <c r="C66" s="172"/>
      <c r="D66" s="172"/>
      <c r="E66" s="172">
        <f>'将来負担比率（分子）の構造'!J$41</f>
        <v>20545</v>
      </c>
      <c r="F66" s="172"/>
      <c r="G66" s="172"/>
      <c r="H66" s="172">
        <f>'将来負担比率（分子）の構造'!K$41</f>
        <v>21618</v>
      </c>
      <c r="I66" s="172"/>
      <c r="J66" s="172"/>
      <c r="K66" s="172">
        <f>'将来負担比率（分子）の構造'!L$41</f>
        <v>22539</v>
      </c>
      <c r="L66" s="172"/>
      <c r="M66" s="172"/>
      <c r="N66" s="172">
        <f>'将来負担比率（分子）の構造'!M$41</f>
        <v>23666</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1280</v>
      </c>
      <c r="C72" s="176">
        <f>基金残高に係る経年分析!G55</f>
        <v>1991</v>
      </c>
      <c r="D72" s="176">
        <f>基金残高に係る経年分析!H55</f>
        <v>1992</v>
      </c>
    </row>
    <row r="73" spans="1:16" x14ac:dyDescent="0.15">
      <c r="A73" s="175" t="s">
        <v>77</v>
      </c>
      <c r="B73" s="176">
        <f>基金残高に係る経年分析!F56</f>
        <v>13466</v>
      </c>
      <c r="C73" s="176">
        <f>基金残高に係る経年分析!G56</f>
        <v>12676</v>
      </c>
      <c r="D73" s="176">
        <f>基金残高に係る経年分析!H56</f>
        <v>12051</v>
      </c>
    </row>
    <row r="74" spans="1:16" x14ac:dyDescent="0.15">
      <c r="A74" s="175" t="s">
        <v>78</v>
      </c>
      <c r="B74" s="176">
        <f>基金残高に係る経年分析!F57</f>
        <v>7811</v>
      </c>
      <c r="C74" s="176">
        <f>基金残高に係る経年分析!G57</f>
        <v>7906</v>
      </c>
      <c r="D74" s="176">
        <f>基金残高に係る経年分析!H57</f>
        <v>8307</v>
      </c>
    </row>
  </sheetData>
  <sheetProtection algorithmName="SHA-512" hashValue="MdWYDkBRCjR1yP3E9PDSEKbMdbs91LdnaQu6Jl2RCc3Du0ACCrS+YAsfZVo7dGPytFL+JZGUNrEpVOeWTUAozw==" saltValue="ejaAN7F4X8MT+9CnlUT1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569</v>
      </c>
      <c r="DI1" s="606"/>
      <c r="DJ1" s="606"/>
      <c r="DK1" s="606"/>
      <c r="DL1" s="606"/>
      <c r="DM1" s="606"/>
      <c r="DN1" s="607"/>
      <c r="DO1" s="212"/>
      <c r="DP1" s="605" t="s">
        <v>570</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212</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213</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214</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215</v>
      </c>
      <c r="S4" s="609"/>
      <c r="T4" s="609"/>
      <c r="U4" s="609"/>
      <c r="V4" s="609"/>
      <c r="W4" s="609"/>
      <c r="X4" s="609"/>
      <c r="Y4" s="610"/>
      <c r="Z4" s="608" t="s">
        <v>216</v>
      </c>
      <c r="AA4" s="609"/>
      <c r="AB4" s="609"/>
      <c r="AC4" s="610"/>
      <c r="AD4" s="608" t="s">
        <v>217</v>
      </c>
      <c r="AE4" s="609"/>
      <c r="AF4" s="609"/>
      <c r="AG4" s="609"/>
      <c r="AH4" s="609"/>
      <c r="AI4" s="609"/>
      <c r="AJ4" s="609"/>
      <c r="AK4" s="610"/>
      <c r="AL4" s="608" t="s">
        <v>216</v>
      </c>
      <c r="AM4" s="609"/>
      <c r="AN4" s="609"/>
      <c r="AO4" s="610"/>
      <c r="AP4" s="614" t="s">
        <v>218</v>
      </c>
      <c r="AQ4" s="614"/>
      <c r="AR4" s="614"/>
      <c r="AS4" s="614"/>
      <c r="AT4" s="614"/>
      <c r="AU4" s="614"/>
      <c r="AV4" s="614"/>
      <c r="AW4" s="614"/>
      <c r="AX4" s="614"/>
      <c r="AY4" s="614"/>
      <c r="AZ4" s="614"/>
      <c r="BA4" s="614"/>
      <c r="BB4" s="614"/>
      <c r="BC4" s="614"/>
      <c r="BD4" s="614"/>
      <c r="BE4" s="614"/>
      <c r="BF4" s="614"/>
      <c r="BG4" s="614" t="s">
        <v>219</v>
      </c>
      <c r="BH4" s="614"/>
      <c r="BI4" s="614"/>
      <c r="BJ4" s="614"/>
      <c r="BK4" s="614"/>
      <c r="BL4" s="614"/>
      <c r="BM4" s="614"/>
      <c r="BN4" s="614"/>
      <c r="BO4" s="614" t="s">
        <v>216</v>
      </c>
      <c r="BP4" s="614"/>
      <c r="BQ4" s="614"/>
      <c r="BR4" s="614"/>
      <c r="BS4" s="614" t="s">
        <v>220</v>
      </c>
      <c r="BT4" s="614"/>
      <c r="BU4" s="614"/>
      <c r="BV4" s="614"/>
      <c r="BW4" s="614"/>
      <c r="BX4" s="614"/>
      <c r="BY4" s="614"/>
      <c r="BZ4" s="614"/>
      <c r="CA4" s="614"/>
      <c r="CB4" s="614"/>
      <c r="CD4" s="611" t="s">
        <v>221</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15">
      <c r="B5" s="615" t="s">
        <v>222</v>
      </c>
      <c r="C5" s="616"/>
      <c r="D5" s="616"/>
      <c r="E5" s="616"/>
      <c r="F5" s="616"/>
      <c r="G5" s="616"/>
      <c r="H5" s="616"/>
      <c r="I5" s="616"/>
      <c r="J5" s="616"/>
      <c r="K5" s="616"/>
      <c r="L5" s="616"/>
      <c r="M5" s="616"/>
      <c r="N5" s="616"/>
      <c r="O5" s="616"/>
      <c r="P5" s="616"/>
      <c r="Q5" s="617"/>
      <c r="R5" s="618">
        <v>3870599</v>
      </c>
      <c r="S5" s="619"/>
      <c r="T5" s="619"/>
      <c r="U5" s="619"/>
      <c r="V5" s="619"/>
      <c r="W5" s="619"/>
      <c r="X5" s="619"/>
      <c r="Y5" s="620"/>
      <c r="Z5" s="621">
        <v>10.5</v>
      </c>
      <c r="AA5" s="621"/>
      <c r="AB5" s="621"/>
      <c r="AC5" s="621"/>
      <c r="AD5" s="622">
        <v>3870599</v>
      </c>
      <c r="AE5" s="622"/>
      <c r="AF5" s="622"/>
      <c r="AG5" s="622"/>
      <c r="AH5" s="622"/>
      <c r="AI5" s="622"/>
      <c r="AJ5" s="622"/>
      <c r="AK5" s="622"/>
      <c r="AL5" s="623">
        <v>23.6</v>
      </c>
      <c r="AM5" s="624"/>
      <c r="AN5" s="624"/>
      <c r="AO5" s="625"/>
      <c r="AP5" s="615" t="s">
        <v>223</v>
      </c>
      <c r="AQ5" s="616"/>
      <c r="AR5" s="616"/>
      <c r="AS5" s="616"/>
      <c r="AT5" s="616"/>
      <c r="AU5" s="616"/>
      <c r="AV5" s="616"/>
      <c r="AW5" s="616"/>
      <c r="AX5" s="616"/>
      <c r="AY5" s="616"/>
      <c r="AZ5" s="616"/>
      <c r="BA5" s="616"/>
      <c r="BB5" s="616"/>
      <c r="BC5" s="616"/>
      <c r="BD5" s="616"/>
      <c r="BE5" s="616"/>
      <c r="BF5" s="617"/>
      <c r="BG5" s="629">
        <v>3843885</v>
      </c>
      <c r="BH5" s="630"/>
      <c r="BI5" s="630"/>
      <c r="BJ5" s="630"/>
      <c r="BK5" s="630"/>
      <c r="BL5" s="630"/>
      <c r="BM5" s="630"/>
      <c r="BN5" s="631"/>
      <c r="BO5" s="632">
        <v>99.3</v>
      </c>
      <c r="BP5" s="632"/>
      <c r="BQ5" s="632"/>
      <c r="BR5" s="632"/>
      <c r="BS5" s="633">
        <v>30245</v>
      </c>
      <c r="BT5" s="633"/>
      <c r="BU5" s="633"/>
      <c r="BV5" s="633"/>
      <c r="BW5" s="633"/>
      <c r="BX5" s="633"/>
      <c r="BY5" s="633"/>
      <c r="BZ5" s="633"/>
      <c r="CA5" s="633"/>
      <c r="CB5" s="637"/>
      <c r="CD5" s="611" t="s">
        <v>218</v>
      </c>
      <c r="CE5" s="612"/>
      <c r="CF5" s="612"/>
      <c r="CG5" s="612"/>
      <c r="CH5" s="612"/>
      <c r="CI5" s="612"/>
      <c r="CJ5" s="612"/>
      <c r="CK5" s="612"/>
      <c r="CL5" s="612"/>
      <c r="CM5" s="612"/>
      <c r="CN5" s="612"/>
      <c r="CO5" s="612"/>
      <c r="CP5" s="612"/>
      <c r="CQ5" s="613"/>
      <c r="CR5" s="611" t="s">
        <v>224</v>
      </c>
      <c r="CS5" s="612"/>
      <c r="CT5" s="612"/>
      <c r="CU5" s="612"/>
      <c r="CV5" s="612"/>
      <c r="CW5" s="612"/>
      <c r="CX5" s="612"/>
      <c r="CY5" s="613"/>
      <c r="CZ5" s="611" t="s">
        <v>216</v>
      </c>
      <c r="DA5" s="612"/>
      <c r="DB5" s="612"/>
      <c r="DC5" s="613"/>
      <c r="DD5" s="611" t="s">
        <v>225</v>
      </c>
      <c r="DE5" s="612"/>
      <c r="DF5" s="612"/>
      <c r="DG5" s="612"/>
      <c r="DH5" s="612"/>
      <c r="DI5" s="612"/>
      <c r="DJ5" s="612"/>
      <c r="DK5" s="612"/>
      <c r="DL5" s="612"/>
      <c r="DM5" s="612"/>
      <c r="DN5" s="612"/>
      <c r="DO5" s="612"/>
      <c r="DP5" s="613"/>
      <c r="DQ5" s="611" t="s">
        <v>226</v>
      </c>
      <c r="DR5" s="612"/>
      <c r="DS5" s="612"/>
      <c r="DT5" s="612"/>
      <c r="DU5" s="612"/>
      <c r="DV5" s="612"/>
      <c r="DW5" s="612"/>
      <c r="DX5" s="612"/>
      <c r="DY5" s="612"/>
      <c r="DZ5" s="612"/>
      <c r="EA5" s="612"/>
      <c r="EB5" s="612"/>
      <c r="EC5" s="613"/>
    </row>
    <row r="6" spans="2:143" ht="11.25" customHeight="1" x14ac:dyDescent="0.15">
      <c r="B6" s="626" t="s">
        <v>227</v>
      </c>
      <c r="C6" s="627"/>
      <c r="D6" s="627"/>
      <c r="E6" s="627"/>
      <c r="F6" s="627"/>
      <c r="G6" s="627"/>
      <c r="H6" s="627"/>
      <c r="I6" s="627"/>
      <c r="J6" s="627"/>
      <c r="K6" s="627"/>
      <c r="L6" s="627"/>
      <c r="M6" s="627"/>
      <c r="N6" s="627"/>
      <c r="O6" s="627"/>
      <c r="P6" s="627"/>
      <c r="Q6" s="628"/>
      <c r="R6" s="629">
        <v>265817</v>
      </c>
      <c r="S6" s="630"/>
      <c r="T6" s="630"/>
      <c r="U6" s="630"/>
      <c r="V6" s="630"/>
      <c r="W6" s="630"/>
      <c r="X6" s="630"/>
      <c r="Y6" s="631"/>
      <c r="Z6" s="632">
        <v>0.7</v>
      </c>
      <c r="AA6" s="632"/>
      <c r="AB6" s="632"/>
      <c r="AC6" s="632"/>
      <c r="AD6" s="633">
        <v>265817</v>
      </c>
      <c r="AE6" s="633"/>
      <c r="AF6" s="633"/>
      <c r="AG6" s="633"/>
      <c r="AH6" s="633"/>
      <c r="AI6" s="633"/>
      <c r="AJ6" s="633"/>
      <c r="AK6" s="633"/>
      <c r="AL6" s="634">
        <v>1.6</v>
      </c>
      <c r="AM6" s="635"/>
      <c r="AN6" s="635"/>
      <c r="AO6" s="636"/>
      <c r="AP6" s="626" t="s">
        <v>571</v>
      </c>
      <c r="AQ6" s="627"/>
      <c r="AR6" s="627"/>
      <c r="AS6" s="627"/>
      <c r="AT6" s="627"/>
      <c r="AU6" s="627"/>
      <c r="AV6" s="627"/>
      <c r="AW6" s="627"/>
      <c r="AX6" s="627"/>
      <c r="AY6" s="627"/>
      <c r="AZ6" s="627"/>
      <c r="BA6" s="627"/>
      <c r="BB6" s="627"/>
      <c r="BC6" s="627"/>
      <c r="BD6" s="627"/>
      <c r="BE6" s="627"/>
      <c r="BF6" s="628"/>
      <c r="BG6" s="629">
        <v>3843885</v>
      </c>
      <c r="BH6" s="630"/>
      <c r="BI6" s="630"/>
      <c r="BJ6" s="630"/>
      <c r="BK6" s="630"/>
      <c r="BL6" s="630"/>
      <c r="BM6" s="630"/>
      <c r="BN6" s="631"/>
      <c r="BO6" s="632">
        <v>99.3</v>
      </c>
      <c r="BP6" s="632"/>
      <c r="BQ6" s="632"/>
      <c r="BR6" s="632"/>
      <c r="BS6" s="633">
        <v>30245</v>
      </c>
      <c r="BT6" s="633"/>
      <c r="BU6" s="633"/>
      <c r="BV6" s="633"/>
      <c r="BW6" s="633"/>
      <c r="BX6" s="633"/>
      <c r="BY6" s="633"/>
      <c r="BZ6" s="633"/>
      <c r="CA6" s="633"/>
      <c r="CB6" s="637"/>
      <c r="CD6" s="640" t="s">
        <v>228</v>
      </c>
      <c r="CE6" s="641"/>
      <c r="CF6" s="641"/>
      <c r="CG6" s="641"/>
      <c r="CH6" s="641"/>
      <c r="CI6" s="641"/>
      <c r="CJ6" s="641"/>
      <c r="CK6" s="641"/>
      <c r="CL6" s="641"/>
      <c r="CM6" s="641"/>
      <c r="CN6" s="641"/>
      <c r="CO6" s="641"/>
      <c r="CP6" s="641"/>
      <c r="CQ6" s="642"/>
      <c r="CR6" s="629">
        <v>191515</v>
      </c>
      <c r="CS6" s="630"/>
      <c r="CT6" s="630"/>
      <c r="CU6" s="630"/>
      <c r="CV6" s="630"/>
      <c r="CW6" s="630"/>
      <c r="CX6" s="630"/>
      <c r="CY6" s="631"/>
      <c r="CZ6" s="623">
        <v>0.5</v>
      </c>
      <c r="DA6" s="624"/>
      <c r="DB6" s="624"/>
      <c r="DC6" s="643"/>
      <c r="DD6" s="638">
        <v>369</v>
      </c>
      <c r="DE6" s="630"/>
      <c r="DF6" s="630"/>
      <c r="DG6" s="630"/>
      <c r="DH6" s="630"/>
      <c r="DI6" s="630"/>
      <c r="DJ6" s="630"/>
      <c r="DK6" s="630"/>
      <c r="DL6" s="630"/>
      <c r="DM6" s="630"/>
      <c r="DN6" s="630"/>
      <c r="DO6" s="630"/>
      <c r="DP6" s="631"/>
      <c r="DQ6" s="638">
        <v>191509</v>
      </c>
      <c r="DR6" s="630"/>
      <c r="DS6" s="630"/>
      <c r="DT6" s="630"/>
      <c r="DU6" s="630"/>
      <c r="DV6" s="630"/>
      <c r="DW6" s="630"/>
      <c r="DX6" s="630"/>
      <c r="DY6" s="630"/>
      <c r="DZ6" s="630"/>
      <c r="EA6" s="630"/>
      <c r="EB6" s="630"/>
      <c r="EC6" s="639"/>
    </row>
    <row r="7" spans="2:143" ht="11.25" customHeight="1" x14ac:dyDescent="0.15">
      <c r="B7" s="626" t="s">
        <v>229</v>
      </c>
      <c r="C7" s="627"/>
      <c r="D7" s="627"/>
      <c r="E7" s="627"/>
      <c r="F7" s="627"/>
      <c r="G7" s="627"/>
      <c r="H7" s="627"/>
      <c r="I7" s="627"/>
      <c r="J7" s="627"/>
      <c r="K7" s="627"/>
      <c r="L7" s="627"/>
      <c r="M7" s="627"/>
      <c r="N7" s="627"/>
      <c r="O7" s="627"/>
      <c r="P7" s="627"/>
      <c r="Q7" s="628"/>
      <c r="R7" s="629">
        <v>1817</v>
      </c>
      <c r="S7" s="630"/>
      <c r="T7" s="630"/>
      <c r="U7" s="630"/>
      <c r="V7" s="630"/>
      <c r="W7" s="630"/>
      <c r="X7" s="630"/>
      <c r="Y7" s="631"/>
      <c r="Z7" s="632">
        <v>0</v>
      </c>
      <c r="AA7" s="632"/>
      <c r="AB7" s="632"/>
      <c r="AC7" s="632"/>
      <c r="AD7" s="633">
        <v>1817</v>
      </c>
      <c r="AE7" s="633"/>
      <c r="AF7" s="633"/>
      <c r="AG7" s="633"/>
      <c r="AH7" s="633"/>
      <c r="AI7" s="633"/>
      <c r="AJ7" s="633"/>
      <c r="AK7" s="633"/>
      <c r="AL7" s="634">
        <v>0</v>
      </c>
      <c r="AM7" s="635"/>
      <c r="AN7" s="635"/>
      <c r="AO7" s="636"/>
      <c r="AP7" s="626" t="s">
        <v>230</v>
      </c>
      <c r="AQ7" s="627"/>
      <c r="AR7" s="627"/>
      <c r="AS7" s="627"/>
      <c r="AT7" s="627"/>
      <c r="AU7" s="627"/>
      <c r="AV7" s="627"/>
      <c r="AW7" s="627"/>
      <c r="AX7" s="627"/>
      <c r="AY7" s="627"/>
      <c r="AZ7" s="627"/>
      <c r="BA7" s="627"/>
      <c r="BB7" s="627"/>
      <c r="BC7" s="627"/>
      <c r="BD7" s="627"/>
      <c r="BE7" s="627"/>
      <c r="BF7" s="628"/>
      <c r="BG7" s="629">
        <v>1536724</v>
      </c>
      <c r="BH7" s="630"/>
      <c r="BI7" s="630"/>
      <c r="BJ7" s="630"/>
      <c r="BK7" s="630"/>
      <c r="BL7" s="630"/>
      <c r="BM7" s="630"/>
      <c r="BN7" s="631"/>
      <c r="BO7" s="632">
        <v>39.700000000000003</v>
      </c>
      <c r="BP7" s="632"/>
      <c r="BQ7" s="632"/>
      <c r="BR7" s="632"/>
      <c r="BS7" s="633">
        <v>30245</v>
      </c>
      <c r="BT7" s="633"/>
      <c r="BU7" s="633"/>
      <c r="BV7" s="633"/>
      <c r="BW7" s="633"/>
      <c r="BX7" s="633"/>
      <c r="BY7" s="633"/>
      <c r="BZ7" s="633"/>
      <c r="CA7" s="633"/>
      <c r="CB7" s="637"/>
      <c r="CD7" s="644" t="s">
        <v>231</v>
      </c>
      <c r="CE7" s="645"/>
      <c r="CF7" s="645"/>
      <c r="CG7" s="645"/>
      <c r="CH7" s="645"/>
      <c r="CI7" s="645"/>
      <c r="CJ7" s="645"/>
      <c r="CK7" s="645"/>
      <c r="CL7" s="645"/>
      <c r="CM7" s="645"/>
      <c r="CN7" s="645"/>
      <c r="CO7" s="645"/>
      <c r="CP7" s="645"/>
      <c r="CQ7" s="646"/>
      <c r="CR7" s="629">
        <v>4856881</v>
      </c>
      <c r="CS7" s="630"/>
      <c r="CT7" s="630"/>
      <c r="CU7" s="630"/>
      <c r="CV7" s="630"/>
      <c r="CW7" s="630"/>
      <c r="CX7" s="630"/>
      <c r="CY7" s="631"/>
      <c r="CZ7" s="632">
        <v>13.8</v>
      </c>
      <c r="DA7" s="632"/>
      <c r="DB7" s="632"/>
      <c r="DC7" s="632"/>
      <c r="DD7" s="638">
        <v>1008481</v>
      </c>
      <c r="DE7" s="630"/>
      <c r="DF7" s="630"/>
      <c r="DG7" s="630"/>
      <c r="DH7" s="630"/>
      <c r="DI7" s="630"/>
      <c r="DJ7" s="630"/>
      <c r="DK7" s="630"/>
      <c r="DL7" s="630"/>
      <c r="DM7" s="630"/>
      <c r="DN7" s="630"/>
      <c r="DO7" s="630"/>
      <c r="DP7" s="631"/>
      <c r="DQ7" s="638">
        <v>2798071</v>
      </c>
      <c r="DR7" s="630"/>
      <c r="DS7" s="630"/>
      <c r="DT7" s="630"/>
      <c r="DU7" s="630"/>
      <c r="DV7" s="630"/>
      <c r="DW7" s="630"/>
      <c r="DX7" s="630"/>
      <c r="DY7" s="630"/>
      <c r="DZ7" s="630"/>
      <c r="EA7" s="630"/>
      <c r="EB7" s="630"/>
      <c r="EC7" s="639"/>
    </row>
    <row r="8" spans="2:143" ht="11.25" customHeight="1" x14ac:dyDescent="0.15">
      <c r="B8" s="626" t="s">
        <v>232</v>
      </c>
      <c r="C8" s="627"/>
      <c r="D8" s="627"/>
      <c r="E8" s="627"/>
      <c r="F8" s="627"/>
      <c r="G8" s="627"/>
      <c r="H8" s="627"/>
      <c r="I8" s="627"/>
      <c r="J8" s="627"/>
      <c r="K8" s="627"/>
      <c r="L8" s="627"/>
      <c r="M8" s="627"/>
      <c r="N8" s="627"/>
      <c r="O8" s="627"/>
      <c r="P8" s="627"/>
      <c r="Q8" s="628"/>
      <c r="R8" s="629">
        <v>13649</v>
      </c>
      <c r="S8" s="630"/>
      <c r="T8" s="630"/>
      <c r="U8" s="630"/>
      <c r="V8" s="630"/>
      <c r="W8" s="630"/>
      <c r="X8" s="630"/>
      <c r="Y8" s="631"/>
      <c r="Z8" s="632">
        <v>0</v>
      </c>
      <c r="AA8" s="632"/>
      <c r="AB8" s="632"/>
      <c r="AC8" s="632"/>
      <c r="AD8" s="633">
        <v>13649</v>
      </c>
      <c r="AE8" s="633"/>
      <c r="AF8" s="633"/>
      <c r="AG8" s="633"/>
      <c r="AH8" s="633"/>
      <c r="AI8" s="633"/>
      <c r="AJ8" s="633"/>
      <c r="AK8" s="633"/>
      <c r="AL8" s="634">
        <v>0.1</v>
      </c>
      <c r="AM8" s="635"/>
      <c r="AN8" s="635"/>
      <c r="AO8" s="636"/>
      <c r="AP8" s="626" t="s">
        <v>233</v>
      </c>
      <c r="AQ8" s="627"/>
      <c r="AR8" s="627"/>
      <c r="AS8" s="627"/>
      <c r="AT8" s="627"/>
      <c r="AU8" s="627"/>
      <c r="AV8" s="627"/>
      <c r="AW8" s="627"/>
      <c r="AX8" s="627"/>
      <c r="AY8" s="627"/>
      <c r="AZ8" s="627"/>
      <c r="BA8" s="627"/>
      <c r="BB8" s="627"/>
      <c r="BC8" s="627"/>
      <c r="BD8" s="627"/>
      <c r="BE8" s="627"/>
      <c r="BF8" s="628"/>
      <c r="BG8" s="629">
        <v>67606</v>
      </c>
      <c r="BH8" s="630"/>
      <c r="BI8" s="630"/>
      <c r="BJ8" s="630"/>
      <c r="BK8" s="630"/>
      <c r="BL8" s="630"/>
      <c r="BM8" s="630"/>
      <c r="BN8" s="631"/>
      <c r="BO8" s="632">
        <v>1.7</v>
      </c>
      <c r="BP8" s="632"/>
      <c r="BQ8" s="632"/>
      <c r="BR8" s="632"/>
      <c r="BS8" s="633" t="s">
        <v>136</v>
      </c>
      <c r="BT8" s="633"/>
      <c r="BU8" s="633"/>
      <c r="BV8" s="633"/>
      <c r="BW8" s="633"/>
      <c r="BX8" s="633"/>
      <c r="BY8" s="633"/>
      <c r="BZ8" s="633"/>
      <c r="CA8" s="633"/>
      <c r="CB8" s="637"/>
      <c r="CD8" s="644" t="s">
        <v>234</v>
      </c>
      <c r="CE8" s="645"/>
      <c r="CF8" s="645"/>
      <c r="CG8" s="645"/>
      <c r="CH8" s="645"/>
      <c r="CI8" s="645"/>
      <c r="CJ8" s="645"/>
      <c r="CK8" s="645"/>
      <c r="CL8" s="645"/>
      <c r="CM8" s="645"/>
      <c r="CN8" s="645"/>
      <c r="CO8" s="645"/>
      <c r="CP8" s="645"/>
      <c r="CQ8" s="646"/>
      <c r="CR8" s="629">
        <v>11509066</v>
      </c>
      <c r="CS8" s="630"/>
      <c r="CT8" s="630"/>
      <c r="CU8" s="630"/>
      <c r="CV8" s="630"/>
      <c r="CW8" s="630"/>
      <c r="CX8" s="630"/>
      <c r="CY8" s="631"/>
      <c r="CZ8" s="632">
        <v>32.6</v>
      </c>
      <c r="DA8" s="632"/>
      <c r="DB8" s="632"/>
      <c r="DC8" s="632"/>
      <c r="DD8" s="638">
        <v>127336</v>
      </c>
      <c r="DE8" s="630"/>
      <c r="DF8" s="630"/>
      <c r="DG8" s="630"/>
      <c r="DH8" s="630"/>
      <c r="DI8" s="630"/>
      <c r="DJ8" s="630"/>
      <c r="DK8" s="630"/>
      <c r="DL8" s="630"/>
      <c r="DM8" s="630"/>
      <c r="DN8" s="630"/>
      <c r="DO8" s="630"/>
      <c r="DP8" s="631"/>
      <c r="DQ8" s="638">
        <v>4717222</v>
      </c>
      <c r="DR8" s="630"/>
      <c r="DS8" s="630"/>
      <c r="DT8" s="630"/>
      <c r="DU8" s="630"/>
      <c r="DV8" s="630"/>
      <c r="DW8" s="630"/>
      <c r="DX8" s="630"/>
      <c r="DY8" s="630"/>
      <c r="DZ8" s="630"/>
      <c r="EA8" s="630"/>
      <c r="EB8" s="630"/>
      <c r="EC8" s="639"/>
    </row>
    <row r="9" spans="2:143" ht="11.25" customHeight="1" x14ac:dyDescent="0.15">
      <c r="B9" s="626" t="s">
        <v>235</v>
      </c>
      <c r="C9" s="627"/>
      <c r="D9" s="627"/>
      <c r="E9" s="627"/>
      <c r="F9" s="627"/>
      <c r="G9" s="627"/>
      <c r="H9" s="627"/>
      <c r="I9" s="627"/>
      <c r="J9" s="627"/>
      <c r="K9" s="627"/>
      <c r="L9" s="627"/>
      <c r="M9" s="627"/>
      <c r="N9" s="627"/>
      <c r="O9" s="627"/>
      <c r="P9" s="627"/>
      <c r="Q9" s="628"/>
      <c r="R9" s="629">
        <v>17176</v>
      </c>
      <c r="S9" s="630"/>
      <c r="T9" s="630"/>
      <c r="U9" s="630"/>
      <c r="V9" s="630"/>
      <c r="W9" s="630"/>
      <c r="X9" s="630"/>
      <c r="Y9" s="631"/>
      <c r="Z9" s="632">
        <v>0</v>
      </c>
      <c r="AA9" s="632"/>
      <c r="AB9" s="632"/>
      <c r="AC9" s="632"/>
      <c r="AD9" s="633">
        <v>17176</v>
      </c>
      <c r="AE9" s="633"/>
      <c r="AF9" s="633"/>
      <c r="AG9" s="633"/>
      <c r="AH9" s="633"/>
      <c r="AI9" s="633"/>
      <c r="AJ9" s="633"/>
      <c r="AK9" s="633"/>
      <c r="AL9" s="634">
        <v>0.1</v>
      </c>
      <c r="AM9" s="635"/>
      <c r="AN9" s="635"/>
      <c r="AO9" s="636"/>
      <c r="AP9" s="626" t="s">
        <v>236</v>
      </c>
      <c r="AQ9" s="627"/>
      <c r="AR9" s="627"/>
      <c r="AS9" s="627"/>
      <c r="AT9" s="627"/>
      <c r="AU9" s="627"/>
      <c r="AV9" s="627"/>
      <c r="AW9" s="627"/>
      <c r="AX9" s="627"/>
      <c r="AY9" s="627"/>
      <c r="AZ9" s="627"/>
      <c r="BA9" s="627"/>
      <c r="BB9" s="627"/>
      <c r="BC9" s="627"/>
      <c r="BD9" s="627"/>
      <c r="BE9" s="627"/>
      <c r="BF9" s="628"/>
      <c r="BG9" s="629">
        <v>1286544</v>
      </c>
      <c r="BH9" s="630"/>
      <c r="BI9" s="630"/>
      <c r="BJ9" s="630"/>
      <c r="BK9" s="630"/>
      <c r="BL9" s="630"/>
      <c r="BM9" s="630"/>
      <c r="BN9" s="631"/>
      <c r="BO9" s="632">
        <v>33.200000000000003</v>
      </c>
      <c r="BP9" s="632"/>
      <c r="BQ9" s="632"/>
      <c r="BR9" s="632"/>
      <c r="BS9" s="633" t="s">
        <v>136</v>
      </c>
      <c r="BT9" s="633"/>
      <c r="BU9" s="633"/>
      <c r="BV9" s="633"/>
      <c r="BW9" s="633"/>
      <c r="BX9" s="633"/>
      <c r="BY9" s="633"/>
      <c r="BZ9" s="633"/>
      <c r="CA9" s="633"/>
      <c r="CB9" s="637"/>
      <c r="CD9" s="644" t="s">
        <v>237</v>
      </c>
      <c r="CE9" s="645"/>
      <c r="CF9" s="645"/>
      <c r="CG9" s="645"/>
      <c r="CH9" s="645"/>
      <c r="CI9" s="645"/>
      <c r="CJ9" s="645"/>
      <c r="CK9" s="645"/>
      <c r="CL9" s="645"/>
      <c r="CM9" s="645"/>
      <c r="CN9" s="645"/>
      <c r="CO9" s="645"/>
      <c r="CP9" s="645"/>
      <c r="CQ9" s="646"/>
      <c r="CR9" s="629">
        <v>2478702</v>
      </c>
      <c r="CS9" s="630"/>
      <c r="CT9" s="630"/>
      <c r="CU9" s="630"/>
      <c r="CV9" s="630"/>
      <c r="CW9" s="630"/>
      <c r="CX9" s="630"/>
      <c r="CY9" s="631"/>
      <c r="CZ9" s="632">
        <v>7</v>
      </c>
      <c r="DA9" s="632"/>
      <c r="DB9" s="632"/>
      <c r="DC9" s="632"/>
      <c r="DD9" s="638">
        <v>113256</v>
      </c>
      <c r="DE9" s="630"/>
      <c r="DF9" s="630"/>
      <c r="DG9" s="630"/>
      <c r="DH9" s="630"/>
      <c r="DI9" s="630"/>
      <c r="DJ9" s="630"/>
      <c r="DK9" s="630"/>
      <c r="DL9" s="630"/>
      <c r="DM9" s="630"/>
      <c r="DN9" s="630"/>
      <c r="DO9" s="630"/>
      <c r="DP9" s="631"/>
      <c r="DQ9" s="638">
        <v>1790928</v>
      </c>
      <c r="DR9" s="630"/>
      <c r="DS9" s="630"/>
      <c r="DT9" s="630"/>
      <c r="DU9" s="630"/>
      <c r="DV9" s="630"/>
      <c r="DW9" s="630"/>
      <c r="DX9" s="630"/>
      <c r="DY9" s="630"/>
      <c r="DZ9" s="630"/>
      <c r="EA9" s="630"/>
      <c r="EB9" s="630"/>
      <c r="EC9" s="639"/>
    </row>
    <row r="10" spans="2:143" ht="11.25" customHeight="1" x14ac:dyDescent="0.15">
      <c r="B10" s="626" t="s">
        <v>572</v>
      </c>
      <c r="C10" s="627"/>
      <c r="D10" s="627"/>
      <c r="E10" s="627"/>
      <c r="F10" s="627"/>
      <c r="G10" s="627"/>
      <c r="H10" s="627"/>
      <c r="I10" s="627"/>
      <c r="J10" s="627"/>
      <c r="K10" s="627"/>
      <c r="L10" s="627"/>
      <c r="M10" s="627"/>
      <c r="N10" s="627"/>
      <c r="O10" s="627"/>
      <c r="P10" s="627"/>
      <c r="Q10" s="628"/>
      <c r="R10" s="629" t="s">
        <v>136</v>
      </c>
      <c r="S10" s="630"/>
      <c r="T10" s="630"/>
      <c r="U10" s="630"/>
      <c r="V10" s="630"/>
      <c r="W10" s="630"/>
      <c r="X10" s="630"/>
      <c r="Y10" s="631"/>
      <c r="Z10" s="632" t="s">
        <v>136</v>
      </c>
      <c r="AA10" s="632"/>
      <c r="AB10" s="632"/>
      <c r="AC10" s="632"/>
      <c r="AD10" s="633" t="s">
        <v>136</v>
      </c>
      <c r="AE10" s="633"/>
      <c r="AF10" s="633"/>
      <c r="AG10" s="633"/>
      <c r="AH10" s="633"/>
      <c r="AI10" s="633"/>
      <c r="AJ10" s="633"/>
      <c r="AK10" s="633"/>
      <c r="AL10" s="634" t="s">
        <v>136</v>
      </c>
      <c r="AM10" s="635"/>
      <c r="AN10" s="635"/>
      <c r="AO10" s="636"/>
      <c r="AP10" s="626" t="s">
        <v>238</v>
      </c>
      <c r="AQ10" s="627"/>
      <c r="AR10" s="627"/>
      <c r="AS10" s="627"/>
      <c r="AT10" s="627"/>
      <c r="AU10" s="627"/>
      <c r="AV10" s="627"/>
      <c r="AW10" s="627"/>
      <c r="AX10" s="627"/>
      <c r="AY10" s="627"/>
      <c r="AZ10" s="627"/>
      <c r="BA10" s="627"/>
      <c r="BB10" s="627"/>
      <c r="BC10" s="627"/>
      <c r="BD10" s="627"/>
      <c r="BE10" s="627"/>
      <c r="BF10" s="628"/>
      <c r="BG10" s="629">
        <v>76061</v>
      </c>
      <c r="BH10" s="630"/>
      <c r="BI10" s="630"/>
      <c r="BJ10" s="630"/>
      <c r="BK10" s="630"/>
      <c r="BL10" s="630"/>
      <c r="BM10" s="630"/>
      <c r="BN10" s="631"/>
      <c r="BO10" s="632">
        <v>2</v>
      </c>
      <c r="BP10" s="632"/>
      <c r="BQ10" s="632"/>
      <c r="BR10" s="632"/>
      <c r="BS10" s="633" t="s">
        <v>573</v>
      </c>
      <c r="BT10" s="633"/>
      <c r="BU10" s="633"/>
      <c r="BV10" s="633"/>
      <c r="BW10" s="633"/>
      <c r="BX10" s="633"/>
      <c r="BY10" s="633"/>
      <c r="BZ10" s="633"/>
      <c r="CA10" s="633"/>
      <c r="CB10" s="637"/>
      <c r="CD10" s="644" t="s">
        <v>239</v>
      </c>
      <c r="CE10" s="645"/>
      <c r="CF10" s="645"/>
      <c r="CG10" s="645"/>
      <c r="CH10" s="645"/>
      <c r="CI10" s="645"/>
      <c r="CJ10" s="645"/>
      <c r="CK10" s="645"/>
      <c r="CL10" s="645"/>
      <c r="CM10" s="645"/>
      <c r="CN10" s="645"/>
      <c r="CO10" s="645"/>
      <c r="CP10" s="645"/>
      <c r="CQ10" s="646"/>
      <c r="CR10" s="629">
        <v>5431</v>
      </c>
      <c r="CS10" s="630"/>
      <c r="CT10" s="630"/>
      <c r="CU10" s="630"/>
      <c r="CV10" s="630"/>
      <c r="CW10" s="630"/>
      <c r="CX10" s="630"/>
      <c r="CY10" s="631"/>
      <c r="CZ10" s="632">
        <v>0</v>
      </c>
      <c r="DA10" s="632"/>
      <c r="DB10" s="632"/>
      <c r="DC10" s="632"/>
      <c r="DD10" s="638" t="s">
        <v>136</v>
      </c>
      <c r="DE10" s="630"/>
      <c r="DF10" s="630"/>
      <c r="DG10" s="630"/>
      <c r="DH10" s="630"/>
      <c r="DI10" s="630"/>
      <c r="DJ10" s="630"/>
      <c r="DK10" s="630"/>
      <c r="DL10" s="630"/>
      <c r="DM10" s="630"/>
      <c r="DN10" s="630"/>
      <c r="DO10" s="630"/>
      <c r="DP10" s="631"/>
      <c r="DQ10" s="638">
        <v>5431</v>
      </c>
      <c r="DR10" s="630"/>
      <c r="DS10" s="630"/>
      <c r="DT10" s="630"/>
      <c r="DU10" s="630"/>
      <c r="DV10" s="630"/>
      <c r="DW10" s="630"/>
      <c r="DX10" s="630"/>
      <c r="DY10" s="630"/>
      <c r="DZ10" s="630"/>
      <c r="EA10" s="630"/>
      <c r="EB10" s="630"/>
      <c r="EC10" s="639"/>
    </row>
    <row r="11" spans="2:143" ht="11.25" customHeight="1" x14ac:dyDescent="0.15">
      <c r="B11" s="626" t="s">
        <v>240</v>
      </c>
      <c r="C11" s="627"/>
      <c r="D11" s="627"/>
      <c r="E11" s="627"/>
      <c r="F11" s="627"/>
      <c r="G11" s="627"/>
      <c r="H11" s="627"/>
      <c r="I11" s="627"/>
      <c r="J11" s="627"/>
      <c r="K11" s="627"/>
      <c r="L11" s="627"/>
      <c r="M11" s="627"/>
      <c r="N11" s="627"/>
      <c r="O11" s="627"/>
      <c r="P11" s="627"/>
      <c r="Q11" s="628"/>
      <c r="R11" s="629">
        <v>992928</v>
      </c>
      <c r="S11" s="630"/>
      <c r="T11" s="630"/>
      <c r="U11" s="630"/>
      <c r="V11" s="630"/>
      <c r="W11" s="630"/>
      <c r="X11" s="630"/>
      <c r="Y11" s="631"/>
      <c r="Z11" s="634">
        <v>2.7</v>
      </c>
      <c r="AA11" s="635"/>
      <c r="AB11" s="635"/>
      <c r="AC11" s="647"/>
      <c r="AD11" s="638">
        <v>992928</v>
      </c>
      <c r="AE11" s="630"/>
      <c r="AF11" s="630"/>
      <c r="AG11" s="630"/>
      <c r="AH11" s="630"/>
      <c r="AI11" s="630"/>
      <c r="AJ11" s="630"/>
      <c r="AK11" s="631"/>
      <c r="AL11" s="634">
        <v>6.1</v>
      </c>
      <c r="AM11" s="635"/>
      <c r="AN11" s="635"/>
      <c r="AO11" s="636"/>
      <c r="AP11" s="626" t="s">
        <v>574</v>
      </c>
      <c r="AQ11" s="627"/>
      <c r="AR11" s="627"/>
      <c r="AS11" s="627"/>
      <c r="AT11" s="627"/>
      <c r="AU11" s="627"/>
      <c r="AV11" s="627"/>
      <c r="AW11" s="627"/>
      <c r="AX11" s="627"/>
      <c r="AY11" s="627"/>
      <c r="AZ11" s="627"/>
      <c r="BA11" s="627"/>
      <c r="BB11" s="627"/>
      <c r="BC11" s="627"/>
      <c r="BD11" s="627"/>
      <c r="BE11" s="627"/>
      <c r="BF11" s="628"/>
      <c r="BG11" s="629">
        <v>106513</v>
      </c>
      <c r="BH11" s="630"/>
      <c r="BI11" s="630"/>
      <c r="BJ11" s="630"/>
      <c r="BK11" s="630"/>
      <c r="BL11" s="630"/>
      <c r="BM11" s="630"/>
      <c r="BN11" s="631"/>
      <c r="BO11" s="632">
        <v>2.8</v>
      </c>
      <c r="BP11" s="632"/>
      <c r="BQ11" s="632"/>
      <c r="BR11" s="632"/>
      <c r="BS11" s="633">
        <v>30245</v>
      </c>
      <c r="BT11" s="633"/>
      <c r="BU11" s="633"/>
      <c r="BV11" s="633"/>
      <c r="BW11" s="633"/>
      <c r="BX11" s="633"/>
      <c r="BY11" s="633"/>
      <c r="BZ11" s="633"/>
      <c r="CA11" s="633"/>
      <c r="CB11" s="637"/>
      <c r="CD11" s="644" t="s">
        <v>241</v>
      </c>
      <c r="CE11" s="645"/>
      <c r="CF11" s="645"/>
      <c r="CG11" s="645"/>
      <c r="CH11" s="645"/>
      <c r="CI11" s="645"/>
      <c r="CJ11" s="645"/>
      <c r="CK11" s="645"/>
      <c r="CL11" s="645"/>
      <c r="CM11" s="645"/>
      <c r="CN11" s="645"/>
      <c r="CO11" s="645"/>
      <c r="CP11" s="645"/>
      <c r="CQ11" s="646"/>
      <c r="CR11" s="629">
        <v>2436986</v>
      </c>
      <c r="CS11" s="630"/>
      <c r="CT11" s="630"/>
      <c r="CU11" s="630"/>
      <c r="CV11" s="630"/>
      <c r="CW11" s="630"/>
      <c r="CX11" s="630"/>
      <c r="CY11" s="631"/>
      <c r="CZ11" s="632">
        <v>6.9</v>
      </c>
      <c r="DA11" s="632"/>
      <c r="DB11" s="632"/>
      <c r="DC11" s="632"/>
      <c r="DD11" s="638">
        <v>1278924</v>
      </c>
      <c r="DE11" s="630"/>
      <c r="DF11" s="630"/>
      <c r="DG11" s="630"/>
      <c r="DH11" s="630"/>
      <c r="DI11" s="630"/>
      <c r="DJ11" s="630"/>
      <c r="DK11" s="630"/>
      <c r="DL11" s="630"/>
      <c r="DM11" s="630"/>
      <c r="DN11" s="630"/>
      <c r="DO11" s="630"/>
      <c r="DP11" s="631"/>
      <c r="DQ11" s="638">
        <v>1061788</v>
      </c>
      <c r="DR11" s="630"/>
      <c r="DS11" s="630"/>
      <c r="DT11" s="630"/>
      <c r="DU11" s="630"/>
      <c r="DV11" s="630"/>
      <c r="DW11" s="630"/>
      <c r="DX11" s="630"/>
      <c r="DY11" s="630"/>
      <c r="DZ11" s="630"/>
      <c r="EA11" s="630"/>
      <c r="EB11" s="630"/>
      <c r="EC11" s="639"/>
    </row>
    <row r="12" spans="2:143" ht="11.25" customHeight="1" x14ac:dyDescent="0.15">
      <c r="B12" s="626" t="s">
        <v>242</v>
      </c>
      <c r="C12" s="627"/>
      <c r="D12" s="627"/>
      <c r="E12" s="627"/>
      <c r="F12" s="627"/>
      <c r="G12" s="627"/>
      <c r="H12" s="627"/>
      <c r="I12" s="627"/>
      <c r="J12" s="627"/>
      <c r="K12" s="627"/>
      <c r="L12" s="627"/>
      <c r="M12" s="627"/>
      <c r="N12" s="627"/>
      <c r="O12" s="627"/>
      <c r="P12" s="627"/>
      <c r="Q12" s="628"/>
      <c r="R12" s="629">
        <v>10089</v>
      </c>
      <c r="S12" s="630"/>
      <c r="T12" s="630"/>
      <c r="U12" s="630"/>
      <c r="V12" s="630"/>
      <c r="W12" s="630"/>
      <c r="X12" s="630"/>
      <c r="Y12" s="631"/>
      <c r="Z12" s="632">
        <v>0</v>
      </c>
      <c r="AA12" s="632"/>
      <c r="AB12" s="632"/>
      <c r="AC12" s="632"/>
      <c r="AD12" s="633">
        <v>10089</v>
      </c>
      <c r="AE12" s="633"/>
      <c r="AF12" s="633"/>
      <c r="AG12" s="633"/>
      <c r="AH12" s="633"/>
      <c r="AI12" s="633"/>
      <c r="AJ12" s="633"/>
      <c r="AK12" s="633"/>
      <c r="AL12" s="634">
        <v>0.1</v>
      </c>
      <c r="AM12" s="635"/>
      <c r="AN12" s="635"/>
      <c r="AO12" s="636"/>
      <c r="AP12" s="626" t="s">
        <v>575</v>
      </c>
      <c r="AQ12" s="627"/>
      <c r="AR12" s="627"/>
      <c r="AS12" s="627"/>
      <c r="AT12" s="627"/>
      <c r="AU12" s="627"/>
      <c r="AV12" s="627"/>
      <c r="AW12" s="627"/>
      <c r="AX12" s="627"/>
      <c r="AY12" s="627"/>
      <c r="AZ12" s="627"/>
      <c r="BA12" s="627"/>
      <c r="BB12" s="627"/>
      <c r="BC12" s="627"/>
      <c r="BD12" s="627"/>
      <c r="BE12" s="627"/>
      <c r="BF12" s="628"/>
      <c r="BG12" s="629">
        <v>1821611</v>
      </c>
      <c r="BH12" s="630"/>
      <c r="BI12" s="630"/>
      <c r="BJ12" s="630"/>
      <c r="BK12" s="630"/>
      <c r="BL12" s="630"/>
      <c r="BM12" s="630"/>
      <c r="BN12" s="631"/>
      <c r="BO12" s="632">
        <v>47.1</v>
      </c>
      <c r="BP12" s="632"/>
      <c r="BQ12" s="632"/>
      <c r="BR12" s="632"/>
      <c r="BS12" s="633" t="s">
        <v>136</v>
      </c>
      <c r="BT12" s="633"/>
      <c r="BU12" s="633"/>
      <c r="BV12" s="633"/>
      <c r="BW12" s="633"/>
      <c r="BX12" s="633"/>
      <c r="BY12" s="633"/>
      <c r="BZ12" s="633"/>
      <c r="CA12" s="633"/>
      <c r="CB12" s="637"/>
      <c r="CD12" s="644" t="s">
        <v>243</v>
      </c>
      <c r="CE12" s="645"/>
      <c r="CF12" s="645"/>
      <c r="CG12" s="645"/>
      <c r="CH12" s="645"/>
      <c r="CI12" s="645"/>
      <c r="CJ12" s="645"/>
      <c r="CK12" s="645"/>
      <c r="CL12" s="645"/>
      <c r="CM12" s="645"/>
      <c r="CN12" s="645"/>
      <c r="CO12" s="645"/>
      <c r="CP12" s="645"/>
      <c r="CQ12" s="646"/>
      <c r="CR12" s="629">
        <v>1879365</v>
      </c>
      <c r="CS12" s="630"/>
      <c r="CT12" s="630"/>
      <c r="CU12" s="630"/>
      <c r="CV12" s="630"/>
      <c r="CW12" s="630"/>
      <c r="CX12" s="630"/>
      <c r="CY12" s="631"/>
      <c r="CZ12" s="632">
        <v>5.3</v>
      </c>
      <c r="DA12" s="632"/>
      <c r="DB12" s="632"/>
      <c r="DC12" s="632"/>
      <c r="DD12" s="638">
        <v>41179</v>
      </c>
      <c r="DE12" s="630"/>
      <c r="DF12" s="630"/>
      <c r="DG12" s="630"/>
      <c r="DH12" s="630"/>
      <c r="DI12" s="630"/>
      <c r="DJ12" s="630"/>
      <c r="DK12" s="630"/>
      <c r="DL12" s="630"/>
      <c r="DM12" s="630"/>
      <c r="DN12" s="630"/>
      <c r="DO12" s="630"/>
      <c r="DP12" s="631"/>
      <c r="DQ12" s="638">
        <v>1644091</v>
      </c>
      <c r="DR12" s="630"/>
      <c r="DS12" s="630"/>
      <c r="DT12" s="630"/>
      <c r="DU12" s="630"/>
      <c r="DV12" s="630"/>
      <c r="DW12" s="630"/>
      <c r="DX12" s="630"/>
      <c r="DY12" s="630"/>
      <c r="DZ12" s="630"/>
      <c r="EA12" s="630"/>
      <c r="EB12" s="630"/>
      <c r="EC12" s="639"/>
    </row>
    <row r="13" spans="2:143" ht="11.25" customHeight="1" x14ac:dyDescent="0.15">
      <c r="B13" s="626" t="s">
        <v>244</v>
      </c>
      <c r="C13" s="627"/>
      <c r="D13" s="627"/>
      <c r="E13" s="627"/>
      <c r="F13" s="627"/>
      <c r="G13" s="627"/>
      <c r="H13" s="627"/>
      <c r="I13" s="627"/>
      <c r="J13" s="627"/>
      <c r="K13" s="627"/>
      <c r="L13" s="627"/>
      <c r="M13" s="627"/>
      <c r="N13" s="627"/>
      <c r="O13" s="627"/>
      <c r="P13" s="627"/>
      <c r="Q13" s="628"/>
      <c r="R13" s="629" t="s">
        <v>573</v>
      </c>
      <c r="S13" s="630"/>
      <c r="T13" s="630"/>
      <c r="U13" s="630"/>
      <c r="V13" s="630"/>
      <c r="W13" s="630"/>
      <c r="X13" s="630"/>
      <c r="Y13" s="631"/>
      <c r="Z13" s="632" t="s">
        <v>136</v>
      </c>
      <c r="AA13" s="632"/>
      <c r="AB13" s="632"/>
      <c r="AC13" s="632"/>
      <c r="AD13" s="633" t="s">
        <v>136</v>
      </c>
      <c r="AE13" s="633"/>
      <c r="AF13" s="633"/>
      <c r="AG13" s="633"/>
      <c r="AH13" s="633"/>
      <c r="AI13" s="633"/>
      <c r="AJ13" s="633"/>
      <c r="AK13" s="633"/>
      <c r="AL13" s="634" t="s">
        <v>136</v>
      </c>
      <c r="AM13" s="635"/>
      <c r="AN13" s="635"/>
      <c r="AO13" s="636"/>
      <c r="AP13" s="626" t="s">
        <v>245</v>
      </c>
      <c r="AQ13" s="627"/>
      <c r="AR13" s="627"/>
      <c r="AS13" s="627"/>
      <c r="AT13" s="627"/>
      <c r="AU13" s="627"/>
      <c r="AV13" s="627"/>
      <c r="AW13" s="627"/>
      <c r="AX13" s="627"/>
      <c r="AY13" s="627"/>
      <c r="AZ13" s="627"/>
      <c r="BA13" s="627"/>
      <c r="BB13" s="627"/>
      <c r="BC13" s="627"/>
      <c r="BD13" s="627"/>
      <c r="BE13" s="627"/>
      <c r="BF13" s="628"/>
      <c r="BG13" s="629">
        <v>1803382</v>
      </c>
      <c r="BH13" s="630"/>
      <c r="BI13" s="630"/>
      <c r="BJ13" s="630"/>
      <c r="BK13" s="630"/>
      <c r="BL13" s="630"/>
      <c r="BM13" s="630"/>
      <c r="BN13" s="631"/>
      <c r="BO13" s="632">
        <v>46.6</v>
      </c>
      <c r="BP13" s="632"/>
      <c r="BQ13" s="632"/>
      <c r="BR13" s="632"/>
      <c r="BS13" s="633" t="s">
        <v>573</v>
      </c>
      <c r="BT13" s="633"/>
      <c r="BU13" s="633"/>
      <c r="BV13" s="633"/>
      <c r="BW13" s="633"/>
      <c r="BX13" s="633"/>
      <c r="BY13" s="633"/>
      <c r="BZ13" s="633"/>
      <c r="CA13" s="633"/>
      <c r="CB13" s="637"/>
      <c r="CD13" s="644" t="s">
        <v>246</v>
      </c>
      <c r="CE13" s="645"/>
      <c r="CF13" s="645"/>
      <c r="CG13" s="645"/>
      <c r="CH13" s="645"/>
      <c r="CI13" s="645"/>
      <c r="CJ13" s="645"/>
      <c r="CK13" s="645"/>
      <c r="CL13" s="645"/>
      <c r="CM13" s="645"/>
      <c r="CN13" s="645"/>
      <c r="CO13" s="645"/>
      <c r="CP13" s="645"/>
      <c r="CQ13" s="646"/>
      <c r="CR13" s="629">
        <v>2496366</v>
      </c>
      <c r="CS13" s="630"/>
      <c r="CT13" s="630"/>
      <c r="CU13" s="630"/>
      <c r="CV13" s="630"/>
      <c r="CW13" s="630"/>
      <c r="CX13" s="630"/>
      <c r="CY13" s="631"/>
      <c r="CZ13" s="632">
        <v>7.1</v>
      </c>
      <c r="DA13" s="632"/>
      <c r="DB13" s="632"/>
      <c r="DC13" s="632"/>
      <c r="DD13" s="638">
        <v>1493584</v>
      </c>
      <c r="DE13" s="630"/>
      <c r="DF13" s="630"/>
      <c r="DG13" s="630"/>
      <c r="DH13" s="630"/>
      <c r="DI13" s="630"/>
      <c r="DJ13" s="630"/>
      <c r="DK13" s="630"/>
      <c r="DL13" s="630"/>
      <c r="DM13" s="630"/>
      <c r="DN13" s="630"/>
      <c r="DO13" s="630"/>
      <c r="DP13" s="631"/>
      <c r="DQ13" s="638">
        <v>1298547</v>
      </c>
      <c r="DR13" s="630"/>
      <c r="DS13" s="630"/>
      <c r="DT13" s="630"/>
      <c r="DU13" s="630"/>
      <c r="DV13" s="630"/>
      <c r="DW13" s="630"/>
      <c r="DX13" s="630"/>
      <c r="DY13" s="630"/>
      <c r="DZ13" s="630"/>
      <c r="EA13" s="630"/>
      <c r="EB13" s="630"/>
      <c r="EC13" s="639"/>
    </row>
    <row r="14" spans="2:143" ht="11.25" customHeight="1" x14ac:dyDescent="0.15">
      <c r="B14" s="626" t="s">
        <v>247</v>
      </c>
      <c r="C14" s="627"/>
      <c r="D14" s="627"/>
      <c r="E14" s="627"/>
      <c r="F14" s="627"/>
      <c r="G14" s="627"/>
      <c r="H14" s="627"/>
      <c r="I14" s="627"/>
      <c r="J14" s="627"/>
      <c r="K14" s="627"/>
      <c r="L14" s="627"/>
      <c r="M14" s="627"/>
      <c r="N14" s="627"/>
      <c r="O14" s="627"/>
      <c r="P14" s="627"/>
      <c r="Q14" s="628"/>
      <c r="R14" s="629" t="s">
        <v>573</v>
      </c>
      <c r="S14" s="630"/>
      <c r="T14" s="630"/>
      <c r="U14" s="630"/>
      <c r="V14" s="630"/>
      <c r="W14" s="630"/>
      <c r="X14" s="630"/>
      <c r="Y14" s="631"/>
      <c r="Z14" s="632" t="s">
        <v>136</v>
      </c>
      <c r="AA14" s="632"/>
      <c r="AB14" s="632"/>
      <c r="AC14" s="632"/>
      <c r="AD14" s="633" t="s">
        <v>136</v>
      </c>
      <c r="AE14" s="633"/>
      <c r="AF14" s="633"/>
      <c r="AG14" s="633"/>
      <c r="AH14" s="633"/>
      <c r="AI14" s="633"/>
      <c r="AJ14" s="633"/>
      <c r="AK14" s="633"/>
      <c r="AL14" s="634" t="s">
        <v>573</v>
      </c>
      <c r="AM14" s="635"/>
      <c r="AN14" s="635"/>
      <c r="AO14" s="636"/>
      <c r="AP14" s="626" t="s">
        <v>248</v>
      </c>
      <c r="AQ14" s="627"/>
      <c r="AR14" s="627"/>
      <c r="AS14" s="627"/>
      <c r="AT14" s="627"/>
      <c r="AU14" s="627"/>
      <c r="AV14" s="627"/>
      <c r="AW14" s="627"/>
      <c r="AX14" s="627"/>
      <c r="AY14" s="627"/>
      <c r="AZ14" s="627"/>
      <c r="BA14" s="627"/>
      <c r="BB14" s="627"/>
      <c r="BC14" s="627"/>
      <c r="BD14" s="627"/>
      <c r="BE14" s="627"/>
      <c r="BF14" s="628"/>
      <c r="BG14" s="629">
        <v>193761</v>
      </c>
      <c r="BH14" s="630"/>
      <c r="BI14" s="630"/>
      <c r="BJ14" s="630"/>
      <c r="BK14" s="630"/>
      <c r="BL14" s="630"/>
      <c r="BM14" s="630"/>
      <c r="BN14" s="631"/>
      <c r="BO14" s="632">
        <v>5</v>
      </c>
      <c r="BP14" s="632"/>
      <c r="BQ14" s="632"/>
      <c r="BR14" s="632"/>
      <c r="BS14" s="633" t="s">
        <v>573</v>
      </c>
      <c r="BT14" s="633"/>
      <c r="BU14" s="633"/>
      <c r="BV14" s="633"/>
      <c r="BW14" s="633"/>
      <c r="BX14" s="633"/>
      <c r="BY14" s="633"/>
      <c r="BZ14" s="633"/>
      <c r="CA14" s="633"/>
      <c r="CB14" s="637"/>
      <c r="CD14" s="644" t="s">
        <v>249</v>
      </c>
      <c r="CE14" s="645"/>
      <c r="CF14" s="645"/>
      <c r="CG14" s="645"/>
      <c r="CH14" s="645"/>
      <c r="CI14" s="645"/>
      <c r="CJ14" s="645"/>
      <c r="CK14" s="645"/>
      <c r="CL14" s="645"/>
      <c r="CM14" s="645"/>
      <c r="CN14" s="645"/>
      <c r="CO14" s="645"/>
      <c r="CP14" s="645"/>
      <c r="CQ14" s="646"/>
      <c r="CR14" s="629">
        <v>1398500</v>
      </c>
      <c r="CS14" s="630"/>
      <c r="CT14" s="630"/>
      <c r="CU14" s="630"/>
      <c r="CV14" s="630"/>
      <c r="CW14" s="630"/>
      <c r="CX14" s="630"/>
      <c r="CY14" s="631"/>
      <c r="CZ14" s="632">
        <v>4</v>
      </c>
      <c r="DA14" s="632"/>
      <c r="DB14" s="632"/>
      <c r="DC14" s="632"/>
      <c r="DD14" s="638">
        <v>380313</v>
      </c>
      <c r="DE14" s="630"/>
      <c r="DF14" s="630"/>
      <c r="DG14" s="630"/>
      <c r="DH14" s="630"/>
      <c r="DI14" s="630"/>
      <c r="DJ14" s="630"/>
      <c r="DK14" s="630"/>
      <c r="DL14" s="630"/>
      <c r="DM14" s="630"/>
      <c r="DN14" s="630"/>
      <c r="DO14" s="630"/>
      <c r="DP14" s="631"/>
      <c r="DQ14" s="638">
        <v>1006374</v>
      </c>
      <c r="DR14" s="630"/>
      <c r="DS14" s="630"/>
      <c r="DT14" s="630"/>
      <c r="DU14" s="630"/>
      <c r="DV14" s="630"/>
      <c r="DW14" s="630"/>
      <c r="DX14" s="630"/>
      <c r="DY14" s="630"/>
      <c r="DZ14" s="630"/>
      <c r="EA14" s="630"/>
      <c r="EB14" s="630"/>
      <c r="EC14" s="639"/>
    </row>
    <row r="15" spans="2:143" ht="11.25" customHeight="1" x14ac:dyDescent="0.15">
      <c r="B15" s="626" t="s">
        <v>250</v>
      </c>
      <c r="C15" s="627"/>
      <c r="D15" s="627"/>
      <c r="E15" s="627"/>
      <c r="F15" s="627"/>
      <c r="G15" s="627"/>
      <c r="H15" s="627"/>
      <c r="I15" s="627"/>
      <c r="J15" s="627"/>
      <c r="K15" s="627"/>
      <c r="L15" s="627"/>
      <c r="M15" s="627"/>
      <c r="N15" s="627"/>
      <c r="O15" s="627"/>
      <c r="P15" s="627"/>
      <c r="Q15" s="628"/>
      <c r="R15" s="629" t="s">
        <v>573</v>
      </c>
      <c r="S15" s="630"/>
      <c r="T15" s="630"/>
      <c r="U15" s="630"/>
      <c r="V15" s="630"/>
      <c r="W15" s="630"/>
      <c r="X15" s="630"/>
      <c r="Y15" s="631"/>
      <c r="Z15" s="632" t="s">
        <v>136</v>
      </c>
      <c r="AA15" s="632"/>
      <c r="AB15" s="632"/>
      <c r="AC15" s="632"/>
      <c r="AD15" s="633" t="s">
        <v>136</v>
      </c>
      <c r="AE15" s="633"/>
      <c r="AF15" s="633"/>
      <c r="AG15" s="633"/>
      <c r="AH15" s="633"/>
      <c r="AI15" s="633"/>
      <c r="AJ15" s="633"/>
      <c r="AK15" s="633"/>
      <c r="AL15" s="634" t="s">
        <v>136</v>
      </c>
      <c r="AM15" s="635"/>
      <c r="AN15" s="635"/>
      <c r="AO15" s="636"/>
      <c r="AP15" s="626" t="s">
        <v>251</v>
      </c>
      <c r="AQ15" s="627"/>
      <c r="AR15" s="627"/>
      <c r="AS15" s="627"/>
      <c r="AT15" s="627"/>
      <c r="AU15" s="627"/>
      <c r="AV15" s="627"/>
      <c r="AW15" s="627"/>
      <c r="AX15" s="627"/>
      <c r="AY15" s="627"/>
      <c r="AZ15" s="627"/>
      <c r="BA15" s="627"/>
      <c r="BB15" s="627"/>
      <c r="BC15" s="627"/>
      <c r="BD15" s="627"/>
      <c r="BE15" s="627"/>
      <c r="BF15" s="628"/>
      <c r="BG15" s="629">
        <v>291789</v>
      </c>
      <c r="BH15" s="630"/>
      <c r="BI15" s="630"/>
      <c r="BJ15" s="630"/>
      <c r="BK15" s="630"/>
      <c r="BL15" s="630"/>
      <c r="BM15" s="630"/>
      <c r="BN15" s="631"/>
      <c r="BO15" s="632">
        <v>7.5</v>
      </c>
      <c r="BP15" s="632"/>
      <c r="BQ15" s="632"/>
      <c r="BR15" s="632"/>
      <c r="BS15" s="633" t="s">
        <v>573</v>
      </c>
      <c r="BT15" s="633"/>
      <c r="BU15" s="633"/>
      <c r="BV15" s="633"/>
      <c r="BW15" s="633"/>
      <c r="BX15" s="633"/>
      <c r="BY15" s="633"/>
      <c r="BZ15" s="633"/>
      <c r="CA15" s="633"/>
      <c r="CB15" s="637"/>
      <c r="CD15" s="644" t="s">
        <v>252</v>
      </c>
      <c r="CE15" s="645"/>
      <c r="CF15" s="645"/>
      <c r="CG15" s="645"/>
      <c r="CH15" s="645"/>
      <c r="CI15" s="645"/>
      <c r="CJ15" s="645"/>
      <c r="CK15" s="645"/>
      <c r="CL15" s="645"/>
      <c r="CM15" s="645"/>
      <c r="CN15" s="645"/>
      <c r="CO15" s="645"/>
      <c r="CP15" s="645"/>
      <c r="CQ15" s="646"/>
      <c r="CR15" s="629">
        <v>3751235</v>
      </c>
      <c r="CS15" s="630"/>
      <c r="CT15" s="630"/>
      <c r="CU15" s="630"/>
      <c r="CV15" s="630"/>
      <c r="CW15" s="630"/>
      <c r="CX15" s="630"/>
      <c r="CY15" s="631"/>
      <c r="CZ15" s="632">
        <v>10.6</v>
      </c>
      <c r="DA15" s="632"/>
      <c r="DB15" s="632"/>
      <c r="DC15" s="632"/>
      <c r="DD15" s="638">
        <v>2330185</v>
      </c>
      <c r="DE15" s="630"/>
      <c r="DF15" s="630"/>
      <c r="DG15" s="630"/>
      <c r="DH15" s="630"/>
      <c r="DI15" s="630"/>
      <c r="DJ15" s="630"/>
      <c r="DK15" s="630"/>
      <c r="DL15" s="630"/>
      <c r="DM15" s="630"/>
      <c r="DN15" s="630"/>
      <c r="DO15" s="630"/>
      <c r="DP15" s="631"/>
      <c r="DQ15" s="638">
        <v>1504310</v>
      </c>
      <c r="DR15" s="630"/>
      <c r="DS15" s="630"/>
      <c r="DT15" s="630"/>
      <c r="DU15" s="630"/>
      <c r="DV15" s="630"/>
      <c r="DW15" s="630"/>
      <c r="DX15" s="630"/>
      <c r="DY15" s="630"/>
      <c r="DZ15" s="630"/>
      <c r="EA15" s="630"/>
      <c r="EB15" s="630"/>
      <c r="EC15" s="639"/>
    </row>
    <row r="16" spans="2:143" ht="11.25" customHeight="1" x14ac:dyDescent="0.15">
      <c r="B16" s="626" t="s">
        <v>576</v>
      </c>
      <c r="C16" s="627"/>
      <c r="D16" s="627"/>
      <c r="E16" s="627"/>
      <c r="F16" s="627"/>
      <c r="G16" s="627"/>
      <c r="H16" s="627"/>
      <c r="I16" s="627"/>
      <c r="J16" s="627"/>
      <c r="K16" s="627"/>
      <c r="L16" s="627"/>
      <c r="M16" s="627"/>
      <c r="N16" s="627"/>
      <c r="O16" s="627"/>
      <c r="P16" s="627"/>
      <c r="Q16" s="628"/>
      <c r="R16" s="629">
        <v>13555</v>
      </c>
      <c r="S16" s="630"/>
      <c r="T16" s="630"/>
      <c r="U16" s="630"/>
      <c r="V16" s="630"/>
      <c r="W16" s="630"/>
      <c r="X16" s="630"/>
      <c r="Y16" s="631"/>
      <c r="Z16" s="632">
        <v>0</v>
      </c>
      <c r="AA16" s="632"/>
      <c r="AB16" s="632"/>
      <c r="AC16" s="632"/>
      <c r="AD16" s="633">
        <v>13555</v>
      </c>
      <c r="AE16" s="633"/>
      <c r="AF16" s="633"/>
      <c r="AG16" s="633"/>
      <c r="AH16" s="633"/>
      <c r="AI16" s="633"/>
      <c r="AJ16" s="633"/>
      <c r="AK16" s="633"/>
      <c r="AL16" s="634">
        <v>0.1</v>
      </c>
      <c r="AM16" s="635"/>
      <c r="AN16" s="635"/>
      <c r="AO16" s="636"/>
      <c r="AP16" s="626" t="s">
        <v>253</v>
      </c>
      <c r="AQ16" s="627"/>
      <c r="AR16" s="627"/>
      <c r="AS16" s="627"/>
      <c r="AT16" s="627"/>
      <c r="AU16" s="627"/>
      <c r="AV16" s="627"/>
      <c r="AW16" s="627"/>
      <c r="AX16" s="627"/>
      <c r="AY16" s="627"/>
      <c r="AZ16" s="627"/>
      <c r="BA16" s="627"/>
      <c r="BB16" s="627"/>
      <c r="BC16" s="627"/>
      <c r="BD16" s="627"/>
      <c r="BE16" s="627"/>
      <c r="BF16" s="628"/>
      <c r="BG16" s="629" t="s">
        <v>136</v>
      </c>
      <c r="BH16" s="630"/>
      <c r="BI16" s="630"/>
      <c r="BJ16" s="630"/>
      <c r="BK16" s="630"/>
      <c r="BL16" s="630"/>
      <c r="BM16" s="630"/>
      <c r="BN16" s="631"/>
      <c r="BO16" s="632" t="s">
        <v>136</v>
      </c>
      <c r="BP16" s="632"/>
      <c r="BQ16" s="632"/>
      <c r="BR16" s="632"/>
      <c r="BS16" s="633" t="s">
        <v>136</v>
      </c>
      <c r="BT16" s="633"/>
      <c r="BU16" s="633"/>
      <c r="BV16" s="633"/>
      <c r="BW16" s="633"/>
      <c r="BX16" s="633"/>
      <c r="BY16" s="633"/>
      <c r="BZ16" s="633"/>
      <c r="CA16" s="633"/>
      <c r="CB16" s="637"/>
      <c r="CD16" s="644" t="s">
        <v>254</v>
      </c>
      <c r="CE16" s="645"/>
      <c r="CF16" s="645"/>
      <c r="CG16" s="645"/>
      <c r="CH16" s="645"/>
      <c r="CI16" s="645"/>
      <c r="CJ16" s="645"/>
      <c r="CK16" s="645"/>
      <c r="CL16" s="645"/>
      <c r="CM16" s="645"/>
      <c r="CN16" s="645"/>
      <c r="CO16" s="645"/>
      <c r="CP16" s="645"/>
      <c r="CQ16" s="646"/>
      <c r="CR16" s="629">
        <v>175338</v>
      </c>
      <c r="CS16" s="630"/>
      <c r="CT16" s="630"/>
      <c r="CU16" s="630"/>
      <c r="CV16" s="630"/>
      <c r="CW16" s="630"/>
      <c r="CX16" s="630"/>
      <c r="CY16" s="631"/>
      <c r="CZ16" s="632">
        <v>0.5</v>
      </c>
      <c r="DA16" s="632"/>
      <c r="DB16" s="632"/>
      <c r="DC16" s="632"/>
      <c r="DD16" s="638" t="s">
        <v>136</v>
      </c>
      <c r="DE16" s="630"/>
      <c r="DF16" s="630"/>
      <c r="DG16" s="630"/>
      <c r="DH16" s="630"/>
      <c r="DI16" s="630"/>
      <c r="DJ16" s="630"/>
      <c r="DK16" s="630"/>
      <c r="DL16" s="630"/>
      <c r="DM16" s="630"/>
      <c r="DN16" s="630"/>
      <c r="DO16" s="630"/>
      <c r="DP16" s="631"/>
      <c r="DQ16" s="638">
        <v>79912</v>
      </c>
      <c r="DR16" s="630"/>
      <c r="DS16" s="630"/>
      <c r="DT16" s="630"/>
      <c r="DU16" s="630"/>
      <c r="DV16" s="630"/>
      <c r="DW16" s="630"/>
      <c r="DX16" s="630"/>
      <c r="DY16" s="630"/>
      <c r="DZ16" s="630"/>
      <c r="EA16" s="630"/>
      <c r="EB16" s="630"/>
      <c r="EC16" s="639"/>
    </row>
    <row r="17" spans="2:133" ht="11.25" customHeight="1" x14ac:dyDescent="0.15">
      <c r="B17" s="626" t="s">
        <v>577</v>
      </c>
      <c r="C17" s="627"/>
      <c r="D17" s="627"/>
      <c r="E17" s="627"/>
      <c r="F17" s="627"/>
      <c r="G17" s="627"/>
      <c r="H17" s="627"/>
      <c r="I17" s="627"/>
      <c r="J17" s="627"/>
      <c r="K17" s="627"/>
      <c r="L17" s="627"/>
      <c r="M17" s="627"/>
      <c r="N17" s="627"/>
      <c r="O17" s="627"/>
      <c r="P17" s="627"/>
      <c r="Q17" s="628"/>
      <c r="R17" s="629">
        <v>35537</v>
      </c>
      <c r="S17" s="630"/>
      <c r="T17" s="630"/>
      <c r="U17" s="630"/>
      <c r="V17" s="630"/>
      <c r="W17" s="630"/>
      <c r="X17" s="630"/>
      <c r="Y17" s="631"/>
      <c r="Z17" s="632">
        <v>0.1</v>
      </c>
      <c r="AA17" s="632"/>
      <c r="AB17" s="632"/>
      <c r="AC17" s="632"/>
      <c r="AD17" s="633">
        <v>35537</v>
      </c>
      <c r="AE17" s="633"/>
      <c r="AF17" s="633"/>
      <c r="AG17" s="633"/>
      <c r="AH17" s="633"/>
      <c r="AI17" s="633"/>
      <c r="AJ17" s="633"/>
      <c r="AK17" s="633"/>
      <c r="AL17" s="634">
        <v>0.2</v>
      </c>
      <c r="AM17" s="635"/>
      <c r="AN17" s="635"/>
      <c r="AO17" s="636"/>
      <c r="AP17" s="626" t="s">
        <v>578</v>
      </c>
      <c r="AQ17" s="627"/>
      <c r="AR17" s="627"/>
      <c r="AS17" s="627"/>
      <c r="AT17" s="627"/>
      <c r="AU17" s="627"/>
      <c r="AV17" s="627"/>
      <c r="AW17" s="627"/>
      <c r="AX17" s="627"/>
      <c r="AY17" s="627"/>
      <c r="AZ17" s="627"/>
      <c r="BA17" s="627"/>
      <c r="BB17" s="627"/>
      <c r="BC17" s="627"/>
      <c r="BD17" s="627"/>
      <c r="BE17" s="627"/>
      <c r="BF17" s="628"/>
      <c r="BG17" s="629" t="s">
        <v>136</v>
      </c>
      <c r="BH17" s="630"/>
      <c r="BI17" s="630"/>
      <c r="BJ17" s="630"/>
      <c r="BK17" s="630"/>
      <c r="BL17" s="630"/>
      <c r="BM17" s="630"/>
      <c r="BN17" s="631"/>
      <c r="BO17" s="632" t="s">
        <v>136</v>
      </c>
      <c r="BP17" s="632"/>
      <c r="BQ17" s="632"/>
      <c r="BR17" s="632"/>
      <c r="BS17" s="633" t="s">
        <v>136</v>
      </c>
      <c r="BT17" s="633"/>
      <c r="BU17" s="633"/>
      <c r="BV17" s="633"/>
      <c r="BW17" s="633"/>
      <c r="BX17" s="633"/>
      <c r="BY17" s="633"/>
      <c r="BZ17" s="633"/>
      <c r="CA17" s="633"/>
      <c r="CB17" s="637"/>
      <c r="CD17" s="644" t="s">
        <v>255</v>
      </c>
      <c r="CE17" s="645"/>
      <c r="CF17" s="645"/>
      <c r="CG17" s="645"/>
      <c r="CH17" s="645"/>
      <c r="CI17" s="645"/>
      <c r="CJ17" s="645"/>
      <c r="CK17" s="645"/>
      <c r="CL17" s="645"/>
      <c r="CM17" s="645"/>
      <c r="CN17" s="645"/>
      <c r="CO17" s="645"/>
      <c r="CP17" s="645"/>
      <c r="CQ17" s="646"/>
      <c r="CR17" s="629">
        <v>4094846</v>
      </c>
      <c r="CS17" s="630"/>
      <c r="CT17" s="630"/>
      <c r="CU17" s="630"/>
      <c r="CV17" s="630"/>
      <c r="CW17" s="630"/>
      <c r="CX17" s="630"/>
      <c r="CY17" s="631"/>
      <c r="CZ17" s="632">
        <v>11.6</v>
      </c>
      <c r="DA17" s="632"/>
      <c r="DB17" s="632"/>
      <c r="DC17" s="632"/>
      <c r="DD17" s="638" t="s">
        <v>573</v>
      </c>
      <c r="DE17" s="630"/>
      <c r="DF17" s="630"/>
      <c r="DG17" s="630"/>
      <c r="DH17" s="630"/>
      <c r="DI17" s="630"/>
      <c r="DJ17" s="630"/>
      <c r="DK17" s="630"/>
      <c r="DL17" s="630"/>
      <c r="DM17" s="630"/>
      <c r="DN17" s="630"/>
      <c r="DO17" s="630"/>
      <c r="DP17" s="631"/>
      <c r="DQ17" s="638">
        <v>3923824</v>
      </c>
      <c r="DR17" s="630"/>
      <c r="DS17" s="630"/>
      <c r="DT17" s="630"/>
      <c r="DU17" s="630"/>
      <c r="DV17" s="630"/>
      <c r="DW17" s="630"/>
      <c r="DX17" s="630"/>
      <c r="DY17" s="630"/>
      <c r="DZ17" s="630"/>
      <c r="EA17" s="630"/>
      <c r="EB17" s="630"/>
      <c r="EC17" s="639"/>
    </row>
    <row r="18" spans="2:133" ht="11.25" customHeight="1" x14ac:dyDescent="0.15">
      <c r="B18" s="626" t="s">
        <v>256</v>
      </c>
      <c r="C18" s="627"/>
      <c r="D18" s="627"/>
      <c r="E18" s="627"/>
      <c r="F18" s="627"/>
      <c r="G18" s="627"/>
      <c r="H18" s="627"/>
      <c r="I18" s="627"/>
      <c r="J18" s="627"/>
      <c r="K18" s="627"/>
      <c r="L18" s="627"/>
      <c r="M18" s="627"/>
      <c r="N18" s="627"/>
      <c r="O18" s="627"/>
      <c r="P18" s="627"/>
      <c r="Q18" s="628"/>
      <c r="R18" s="629">
        <v>158539</v>
      </c>
      <c r="S18" s="630"/>
      <c r="T18" s="630"/>
      <c r="U18" s="630"/>
      <c r="V18" s="630"/>
      <c r="W18" s="630"/>
      <c r="X18" s="630"/>
      <c r="Y18" s="631"/>
      <c r="Z18" s="632">
        <v>0.4</v>
      </c>
      <c r="AA18" s="632"/>
      <c r="AB18" s="632"/>
      <c r="AC18" s="632"/>
      <c r="AD18" s="633">
        <v>158539</v>
      </c>
      <c r="AE18" s="633"/>
      <c r="AF18" s="633"/>
      <c r="AG18" s="633"/>
      <c r="AH18" s="633"/>
      <c r="AI18" s="633"/>
      <c r="AJ18" s="633"/>
      <c r="AK18" s="633"/>
      <c r="AL18" s="634">
        <v>1</v>
      </c>
      <c r="AM18" s="635"/>
      <c r="AN18" s="635"/>
      <c r="AO18" s="636"/>
      <c r="AP18" s="626" t="s">
        <v>579</v>
      </c>
      <c r="AQ18" s="627"/>
      <c r="AR18" s="627"/>
      <c r="AS18" s="627"/>
      <c r="AT18" s="627"/>
      <c r="AU18" s="627"/>
      <c r="AV18" s="627"/>
      <c r="AW18" s="627"/>
      <c r="AX18" s="627"/>
      <c r="AY18" s="627"/>
      <c r="AZ18" s="627"/>
      <c r="BA18" s="627"/>
      <c r="BB18" s="627"/>
      <c r="BC18" s="627"/>
      <c r="BD18" s="627"/>
      <c r="BE18" s="627"/>
      <c r="BF18" s="628"/>
      <c r="BG18" s="629" t="s">
        <v>573</v>
      </c>
      <c r="BH18" s="630"/>
      <c r="BI18" s="630"/>
      <c r="BJ18" s="630"/>
      <c r="BK18" s="630"/>
      <c r="BL18" s="630"/>
      <c r="BM18" s="630"/>
      <c r="BN18" s="631"/>
      <c r="BO18" s="632" t="s">
        <v>136</v>
      </c>
      <c r="BP18" s="632"/>
      <c r="BQ18" s="632"/>
      <c r="BR18" s="632"/>
      <c r="BS18" s="633" t="s">
        <v>573</v>
      </c>
      <c r="BT18" s="633"/>
      <c r="BU18" s="633"/>
      <c r="BV18" s="633"/>
      <c r="BW18" s="633"/>
      <c r="BX18" s="633"/>
      <c r="BY18" s="633"/>
      <c r="BZ18" s="633"/>
      <c r="CA18" s="633"/>
      <c r="CB18" s="637"/>
      <c r="CD18" s="644" t="s">
        <v>257</v>
      </c>
      <c r="CE18" s="645"/>
      <c r="CF18" s="645"/>
      <c r="CG18" s="645"/>
      <c r="CH18" s="645"/>
      <c r="CI18" s="645"/>
      <c r="CJ18" s="645"/>
      <c r="CK18" s="645"/>
      <c r="CL18" s="645"/>
      <c r="CM18" s="645"/>
      <c r="CN18" s="645"/>
      <c r="CO18" s="645"/>
      <c r="CP18" s="645"/>
      <c r="CQ18" s="646"/>
      <c r="CR18" s="629" t="s">
        <v>136</v>
      </c>
      <c r="CS18" s="630"/>
      <c r="CT18" s="630"/>
      <c r="CU18" s="630"/>
      <c r="CV18" s="630"/>
      <c r="CW18" s="630"/>
      <c r="CX18" s="630"/>
      <c r="CY18" s="631"/>
      <c r="CZ18" s="632" t="s">
        <v>136</v>
      </c>
      <c r="DA18" s="632"/>
      <c r="DB18" s="632"/>
      <c r="DC18" s="632"/>
      <c r="DD18" s="638" t="s">
        <v>136</v>
      </c>
      <c r="DE18" s="630"/>
      <c r="DF18" s="630"/>
      <c r="DG18" s="630"/>
      <c r="DH18" s="630"/>
      <c r="DI18" s="630"/>
      <c r="DJ18" s="630"/>
      <c r="DK18" s="630"/>
      <c r="DL18" s="630"/>
      <c r="DM18" s="630"/>
      <c r="DN18" s="630"/>
      <c r="DO18" s="630"/>
      <c r="DP18" s="631"/>
      <c r="DQ18" s="638" t="s">
        <v>136</v>
      </c>
      <c r="DR18" s="630"/>
      <c r="DS18" s="630"/>
      <c r="DT18" s="630"/>
      <c r="DU18" s="630"/>
      <c r="DV18" s="630"/>
      <c r="DW18" s="630"/>
      <c r="DX18" s="630"/>
      <c r="DY18" s="630"/>
      <c r="DZ18" s="630"/>
      <c r="EA18" s="630"/>
      <c r="EB18" s="630"/>
      <c r="EC18" s="639"/>
    </row>
    <row r="19" spans="2:133" ht="11.25" customHeight="1" x14ac:dyDescent="0.15">
      <c r="B19" s="626" t="s">
        <v>580</v>
      </c>
      <c r="C19" s="627"/>
      <c r="D19" s="627"/>
      <c r="E19" s="627"/>
      <c r="F19" s="627"/>
      <c r="G19" s="627"/>
      <c r="H19" s="627"/>
      <c r="I19" s="627"/>
      <c r="J19" s="627"/>
      <c r="K19" s="627"/>
      <c r="L19" s="627"/>
      <c r="M19" s="627"/>
      <c r="N19" s="627"/>
      <c r="O19" s="627"/>
      <c r="P19" s="627"/>
      <c r="Q19" s="628"/>
      <c r="R19" s="629">
        <v>17834</v>
      </c>
      <c r="S19" s="630"/>
      <c r="T19" s="630"/>
      <c r="U19" s="630"/>
      <c r="V19" s="630"/>
      <c r="W19" s="630"/>
      <c r="X19" s="630"/>
      <c r="Y19" s="631"/>
      <c r="Z19" s="632">
        <v>0</v>
      </c>
      <c r="AA19" s="632"/>
      <c r="AB19" s="632"/>
      <c r="AC19" s="632"/>
      <c r="AD19" s="633">
        <v>17834</v>
      </c>
      <c r="AE19" s="633"/>
      <c r="AF19" s="633"/>
      <c r="AG19" s="633"/>
      <c r="AH19" s="633"/>
      <c r="AI19" s="633"/>
      <c r="AJ19" s="633"/>
      <c r="AK19" s="633"/>
      <c r="AL19" s="634">
        <v>0.1</v>
      </c>
      <c r="AM19" s="635"/>
      <c r="AN19" s="635"/>
      <c r="AO19" s="636"/>
      <c r="AP19" s="626" t="s">
        <v>258</v>
      </c>
      <c r="AQ19" s="627"/>
      <c r="AR19" s="627"/>
      <c r="AS19" s="627"/>
      <c r="AT19" s="627"/>
      <c r="AU19" s="627"/>
      <c r="AV19" s="627"/>
      <c r="AW19" s="627"/>
      <c r="AX19" s="627"/>
      <c r="AY19" s="627"/>
      <c r="AZ19" s="627"/>
      <c r="BA19" s="627"/>
      <c r="BB19" s="627"/>
      <c r="BC19" s="627"/>
      <c r="BD19" s="627"/>
      <c r="BE19" s="627"/>
      <c r="BF19" s="628"/>
      <c r="BG19" s="629">
        <v>26714</v>
      </c>
      <c r="BH19" s="630"/>
      <c r="BI19" s="630"/>
      <c r="BJ19" s="630"/>
      <c r="BK19" s="630"/>
      <c r="BL19" s="630"/>
      <c r="BM19" s="630"/>
      <c r="BN19" s="631"/>
      <c r="BO19" s="632">
        <v>0.7</v>
      </c>
      <c r="BP19" s="632"/>
      <c r="BQ19" s="632"/>
      <c r="BR19" s="632"/>
      <c r="BS19" s="633" t="s">
        <v>136</v>
      </c>
      <c r="BT19" s="633"/>
      <c r="BU19" s="633"/>
      <c r="BV19" s="633"/>
      <c r="BW19" s="633"/>
      <c r="BX19" s="633"/>
      <c r="BY19" s="633"/>
      <c r="BZ19" s="633"/>
      <c r="CA19" s="633"/>
      <c r="CB19" s="637"/>
      <c r="CD19" s="644" t="s">
        <v>581</v>
      </c>
      <c r="CE19" s="645"/>
      <c r="CF19" s="645"/>
      <c r="CG19" s="645"/>
      <c r="CH19" s="645"/>
      <c r="CI19" s="645"/>
      <c r="CJ19" s="645"/>
      <c r="CK19" s="645"/>
      <c r="CL19" s="645"/>
      <c r="CM19" s="645"/>
      <c r="CN19" s="645"/>
      <c r="CO19" s="645"/>
      <c r="CP19" s="645"/>
      <c r="CQ19" s="646"/>
      <c r="CR19" s="629" t="s">
        <v>136</v>
      </c>
      <c r="CS19" s="630"/>
      <c r="CT19" s="630"/>
      <c r="CU19" s="630"/>
      <c r="CV19" s="630"/>
      <c r="CW19" s="630"/>
      <c r="CX19" s="630"/>
      <c r="CY19" s="631"/>
      <c r="CZ19" s="632" t="s">
        <v>136</v>
      </c>
      <c r="DA19" s="632"/>
      <c r="DB19" s="632"/>
      <c r="DC19" s="632"/>
      <c r="DD19" s="638" t="s">
        <v>136</v>
      </c>
      <c r="DE19" s="630"/>
      <c r="DF19" s="630"/>
      <c r="DG19" s="630"/>
      <c r="DH19" s="630"/>
      <c r="DI19" s="630"/>
      <c r="DJ19" s="630"/>
      <c r="DK19" s="630"/>
      <c r="DL19" s="630"/>
      <c r="DM19" s="630"/>
      <c r="DN19" s="630"/>
      <c r="DO19" s="630"/>
      <c r="DP19" s="631"/>
      <c r="DQ19" s="638" t="s">
        <v>136</v>
      </c>
      <c r="DR19" s="630"/>
      <c r="DS19" s="630"/>
      <c r="DT19" s="630"/>
      <c r="DU19" s="630"/>
      <c r="DV19" s="630"/>
      <c r="DW19" s="630"/>
      <c r="DX19" s="630"/>
      <c r="DY19" s="630"/>
      <c r="DZ19" s="630"/>
      <c r="EA19" s="630"/>
      <c r="EB19" s="630"/>
      <c r="EC19" s="639"/>
    </row>
    <row r="20" spans="2:133" ht="11.25" customHeight="1" x14ac:dyDescent="0.15">
      <c r="B20" s="626" t="s">
        <v>259</v>
      </c>
      <c r="C20" s="627"/>
      <c r="D20" s="627"/>
      <c r="E20" s="627"/>
      <c r="F20" s="627"/>
      <c r="G20" s="627"/>
      <c r="H20" s="627"/>
      <c r="I20" s="627"/>
      <c r="J20" s="627"/>
      <c r="K20" s="627"/>
      <c r="L20" s="627"/>
      <c r="M20" s="627"/>
      <c r="N20" s="627"/>
      <c r="O20" s="627"/>
      <c r="P20" s="627"/>
      <c r="Q20" s="628"/>
      <c r="R20" s="629">
        <v>4438</v>
      </c>
      <c r="S20" s="630"/>
      <c r="T20" s="630"/>
      <c r="U20" s="630"/>
      <c r="V20" s="630"/>
      <c r="W20" s="630"/>
      <c r="X20" s="630"/>
      <c r="Y20" s="631"/>
      <c r="Z20" s="632">
        <v>0</v>
      </c>
      <c r="AA20" s="632"/>
      <c r="AB20" s="632"/>
      <c r="AC20" s="632"/>
      <c r="AD20" s="633">
        <v>4438</v>
      </c>
      <c r="AE20" s="633"/>
      <c r="AF20" s="633"/>
      <c r="AG20" s="633"/>
      <c r="AH20" s="633"/>
      <c r="AI20" s="633"/>
      <c r="AJ20" s="633"/>
      <c r="AK20" s="633"/>
      <c r="AL20" s="634">
        <v>0</v>
      </c>
      <c r="AM20" s="635"/>
      <c r="AN20" s="635"/>
      <c r="AO20" s="636"/>
      <c r="AP20" s="626" t="s">
        <v>582</v>
      </c>
      <c r="AQ20" s="627"/>
      <c r="AR20" s="627"/>
      <c r="AS20" s="627"/>
      <c r="AT20" s="627"/>
      <c r="AU20" s="627"/>
      <c r="AV20" s="627"/>
      <c r="AW20" s="627"/>
      <c r="AX20" s="627"/>
      <c r="AY20" s="627"/>
      <c r="AZ20" s="627"/>
      <c r="BA20" s="627"/>
      <c r="BB20" s="627"/>
      <c r="BC20" s="627"/>
      <c r="BD20" s="627"/>
      <c r="BE20" s="627"/>
      <c r="BF20" s="628"/>
      <c r="BG20" s="629">
        <v>26714</v>
      </c>
      <c r="BH20" s="630"/>
      <c r="BI20" s="630"/>
      <c r="BJ20" s="630"/>
      <c r="BK20" s="630"/>
      <c r="BL20" s="630"/>
      <c r="BM20" s="630"/>
      <c r="BN20" s="631"/>
      <c r="BO20" s="632">
        <v>0.7</v>
      </c>
      <c r="BP20" s="632"/>
      <c r="BQ20" s="632"/>
      <c r="BR20" s="632"/>
      <c r="BS20" s="633" t="s">
        <v>136</v>
      </c>
      <c r="BT20" s="633"/>
      <c r="BU20" s="633"/>
      <c r="BV20" s="633"/>
      <c r="BW20" s="633"/>
      <c r="BX20" s="633"/>
      <c r="BY20" s="633"/>
      <c r="BZ20" s="633"/>
      <c r="CA20" s="633"/>
      <c r="CB20" s="637"/>
      <c r="CD20" s="644" t="s">
        <v>260</v>
      </c>
      <c r="CE20" s="645"/>
      <c r="CF20" s="645"/>
      <c r="CG20" s="645"/>
      <c r="CH20" s="645"/>
      <c r="CI20" s="645"/>
      <c r="CJ20" s="645"/>
      <c r="CK20" s="645"/>
      <c r="CL20" s="645"/>
      <c r="CM20" s="645"/>
      <c r="CN20" s="645"/>
      <c r="CO20" s="645"/>
      <c r="CP20" s="645"/>
      <c r="CQ20" s="646"/>
      <c r="CR20" s="629">
        <v>35274231</v>
      </c>
      <c r="CS20" s="630"/>
      <c r="CT20" s="630"/>
      <c r="CU20" s="630"/>
      <c r="CV20" s="630"/>
      <c r="CW20" s="630"/>
      <c r="CX20" s="630"/>
      <c r="CY20" s="631"/>
      <c r="CZ20" s="632">
        <v>100</v>
      </c>
      <c r="DA20" s="632"/>
      <c r="DB20" s="632"/>
      <c r="DC20" s="632"/>
      <c r="DD20" s="638">
        <v>6773627</v>
      </c>
      <c r="DE20" s="630"/>
      <c r="DF20" s="630"/>
      <c r="DG20" s="630"/>
      <c r="DH20" s="630"/>
      <c r="DI20" s="630"/>
      <c r="DJ20" s="630"/>
      <c r="DK20" s="630"/>
      <c r="DL20" s="630"/>
      <c r="DM20" s="630"/>
      <c r="DN20" s="630"/>
      <c r="DO20" s="630"/>
      <c r="DP20" s="631"/>
      <c r="DQ20" s="638">
        <v>20022007</v>
      </c>
      <c r="DR20" s="630"/>
      <c r="DS20" s="630"/>
      <c r="DT20" s="630"/>
      <c r="DU20" s="630"/>
      <c r="DV20" s="630"/>
      <c r="DW20" s="630"/>
      <c r="DX20" s="630"/>
      <c r="DY20" s="630"/>
      <c r="DZ20" s="630"/>
      <c r="EA20" s="630"/>
      <c r="EB20" s="630"/>
      <c r="EC20" s="639"/>
    </row>
    <row r="21" spans="2:133" ht="11.25" customHeight="1" x14ac:dyDescent="0.15">
      <c r="B21" s="626" t="s">
        <v>261</v>
      </c>
      <c r="C21" s="627"/>
      <c r="D21" s="627"/>
      <c r="E21" s="627"/>
      <c r="F21" s="627"/>
      <c r="G21" s="627"/>
      <c r="H21" s="627"/>
      <c r="I21" s="627"/>
      <c r="J21" s="627"/>
      <c r="K21" s="627"/>
      <c r="L21" s="627"/>
      <c r="M21" s="627"/>
      <c r="N21" s="627"/>
      <c r="O21" s="627"/>
      <c r="P21" s="627"/>
      <c r="Q21" s="628"/>
      <c r="R21" s="629">
        <v>2152</v>
      </c>
      <c r="S21" s="630"/>
      <c r="T21" s="630"/>
      <c r="U21" s="630"/>
      <c r="V21" s="630"/>
      <c r="W21" s="630"/>
      <c r="X21" s="630"/>
      <c r="Y21" s="631"/>
      <c r="Z21" s="632">
        <v>0</v>
      </c>
      <c r="AA21" s="632"/>
      <c r="AB21" s="632"/>
      <c r="AC21" s="632"/>
      <c r="AD21" s="633">
        <v>2152</v>
      </c>
      <c r="AE21" s="633"/>
      <c r="AF21" s="633"/>
      <c r="AG21" s="633"/>
      <c r="AH21" s="633"/>
      <c r="AI21" s="633"/>
      <c r="AJ21" s="633"/>
      <c r="AK21" s="633"/>
      <c r="AL21" s="634">
        <v>0</v>
      </c>
      <c r="AM21" s="635"/>
      <c r="AN21" s="635"/>
      <c r="AO21" s="636"/>
      <c r="AP21" s="648" t="s">
        <v>262</v>
      </c>
      <c r="AQ21" s="649"/>
      <c r="AR21" s="649"/>
      <c r="AS21" s="649"/>
      <c r="AT21" s="649"/>
      <c r="AU21" s="649"/>
      <c r="AV21" s="649"/>
      <c r="AW21" s="649"/>
      <c r="AX21" s="649"/>
      <c r="AY21" s="649"/>
      <c r="AZ21" s="649"/>
      <c r="BA21" s="649"/>
      <c r="BB21" s="649"/>
      <c r="BC21" s="649"/>
      <c r="BD21" s="649"/>
      <c r="BE21" s="649"/>
      <c r="BF21" s="650"/>
      <c r="BG21" s="629">
        <v>26714</v>
      </c>
      <c r="BH21" s="630"/>
      <c r="BI21" s="630"/>
      <c r="BJ21" s="630"/>
      <c r="BK21" s="630"/>
      <c r="BL21" s="630"/>
      <c r="BM21" s="630"/>
      <c r="BN21" s="631"/>
      <c r="BO21" s="632">
        <v>0.7</v>
      </c>
      <c r="BP21" s="632"/>
      <c r="BQ21" s="632"/>
      <c r="BR21" s="632"/>
      <c r="BS21" s="633" t="s">
        <v>136</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263</v>
      </c>
      <c r="C22" s="668"/>
      <c r="D22" s="668"/>
      <c r="E22" s="668"/>
      <c r="F22" s="668"/>
      <c r="G22" s="668"/>
      <c r="H22" s="668"/>
      <c r="I22" s="668"/>
      <c r="J22" s="668"/>
      <c r="K22" s="668"/>
      <c r="L22" s="668"/>
      <c r="M22" s="668"/>
      <c r="N22" s="668"/>
      <c r="O22" s="668"/>
      <c r="P22" s="668"/>
      <c r="Q22" s="669"/>
      <c r="R22" s="629">
        <v>134115</v>
      </c>
      <c r="S22" s="630"/>
      <c r="T22" s="630"/>
      <c r="U22" s="630"/>
      <c r="V22" s="630"/>
      <c r="W22" s="630"/>
      <c r="X22" s="630"/>
      <c r="Y22" s="631"/>
      <c r="Z22" s="632">
        <v>0.4</v>
      </c>
      <c r="AA22" s="632"/>
      <c r="AB22" s="632"/>
      <c r="AC22" s="632"/>
      <c r="AD22" s="633">
        <v>134115</v>
      </c>
      <c r="AE22" s="633"/>
      <c r="AF22" s="633"/>
      <c r="AG22" s="633"/>
      <c r="AH22" s="633"/>
      <c r="AI22" s="633"/>
      <c r="AJ22" s="633"/>
      <c r="AK22" s="633"/>
      <c r="AL22" s="634">
        <v>0.80000001192092896</v>
      </c>
      <c r="AM22" s="635"/>
      <c r="AN22" s="635"/>
      <c r="AO22" s="636"/>
      <c r="AP22" s="648" t="s">
        <v>264</v>
      </c>
      <c r="AQ22" s="649"/>
      <c r="AR22" s="649"/>
      <c r="AS22" s="649"/>
      <c r="AT22" s="649"/>
      <c r="AU22" s="649"/>
      <c r="AV22" s="649"/>
      <c r="AW22" s="649"/>
      <c r="AX22" s="649"/>
      <c r="AY22" s="649"/>
      <c r="AZ22" s="649"/>
      <c r="BA22" s="649"/>
      <c r="BB22" s="649"/>
      <c r="BC22" s="649"/>
      <c r="BD22" s="649"/>
      <c r="BE22" s="649"/>
      <c r="BF22" s="650"/>
      <c r="BG22" s="629" t="s">
        <v>573</v>
      </c>
      <c r="BH22" s="630"/>
      <c r="BI22" s="630"/>
      <c r="BJ22" s="630"/>
      <c r="BK22" s="630"/>
      <c r="BL22" s="630"/>
      <c r="BM22" s="630"/>
      <c r="BN22" s="631"/>
      <c r="BO22" s="632" t="s">
        <v>136</v>
      </c>
      <c r="BP22" s="632"/>
      <c r="BQ22" s="632"/>
      <c r="BR22" s="632"/>
      <c r="BS22" s="633" t="s">
        <v>573</v>
      </c>
      <c r="BT22" s="633"/>
      <c r="BU22" s="633"/>
      <c r="BV22" s="633"/>
      <c r="BW22" s="633"/>
      <c r="BX22" s="633"/>
      <c r="BY22" s="633"/>
      <c r="BZ22" s="633"/>
      <c r="CA22" s="633"/>
      <c r="CB22" s="637"/>
      <c r="CD22" s="611" t="s">
        <v>265</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266</v>
      </c>
      <c r="C23" s="627"/>
      <c r="D23" s="627"/>
      <c r="E23" s="627"/>
      <c r="F23" s="627"/>
      <c r="G23" s="627"/>
      <c r="H23" s="627"/>
      <c r="I23" s="627"/>
      <c r="J23" s="627"/>
      <c r="K23" s="627"/>
      <c r="L23" s="627"/>
      <c r="M23" s="627"/>
      <c r="N23" s="627"/>
      <c r="O23" s="627"/>
      <c r="P23" s="627"/>
      <c r="Q23" s="628"/>
      <c r="R23" s="629">
        <v>11858873</v>
      </c>
      <c r="S23" s="630"/>
      <c r="T23" s="630"/>
      <c r="U23" s="630"/>
      <c r="V23" s="630"/>
      <c r="W23" s="630"/>
      <c r="X23" s="630"/>
      <c r="Y23" s="631"/>
      <c r="Z23" s="632">
        <v>32.200000000000003</v>
      </c>
      <c r="AA23" s="632"/>
      <c r="AB23" s="632"/>
      <c r="AC23" s="632"/>
      <c r="AD23" s="633">
        <v>11001690</v>
      </c>
      <c r="AE23" s="633"/>
      <c r="AF23" s="633"/>
      <c r="AG23" s="633"/>
      <c r="AH23" s="633"/>
      <c r="AI23" s="633"/>
      <c r="AJ23" s="633"/>
      <c r="AK23" s="633"/>
      <c r="AL23" s="634">
        <v>67.099999999999994</v>
      </c>
      <c r="AM23" s="635"/>
      <c r="AN23" s="635"/>
      <c r="AO23" s="636"/>
      <c r="AP23" s="648" t="s">
        <v>583</v>
      </c>
      <c r="AQ23" s="649"/>
      <c r="AR23" s="649"/>
      <c r="AS23" s="649"/>
      <c r="AT23" s="649"/>
      <c r="AU23" s="649"/>
      <c r="AV23" s="649"/>
      <c r="AW23" s="649"/>
      <c r="AX23" s="649"/>
      <c r="AY23" s="649"/>
      <c r="AZ23" s="649"/>
      <c r="BA23" s="649"/>
      <c r="BB23" s="649"/>
      <c r="BC23" s="649"/>
      <c r="BD23" s="649"/>
      <c r="BE23" s="649"/>
      <c r="BF23" s="650"/>
      <c r="BG23" s="629" t="s">
        <v>573</v>
      </c>
      <c r="BH23" s="630"/>
      <c r="BI23" s="630"/>
      <c r="BJ23" s="630"/>
      <c r="BK23" s="630"/>
      <c r="BL23" s="630"/>
      <c r="BM23" s="630"/>
      <c r="BN23" s="631"/>
      <c r="BO23" s="632" t="s">
        <v>136</v>
      </c>
      <c r="BP23" s="632"/>
      <c r="BQ23" s="632"/>
      <c r="BR23" s="632"/>
      <c r="BS23" s="633" t="s">
        <v>136</v>
      </c>
      <c r="BT23" s="633"/>
      <c r="BU23" s="633"/>
      <c r="BV23" s="633"/>
      <c r="BW23" s="633"/>
      <c r="BX23" s="633"/>
      <c r="BY23" s="633"/>
      <c r="BZ23" s="633"/>
      <c r="CA23" s="633"/>
      <c r="CB23" s="637"/>
      <c r="CD23" s="611" t="s">
        <v>218</v>
      </c>
      <c r="CE23" s="612"/>
      <c r="CF23" s="612"/>
      <c r="CG23" s="612"/>
      <c r="CH23" s="612"/>
      <c r="CI23" s="612"/>
      <c r="CJ23" s="612"/>
      <c r="CK23" s="612"/>
      <c r="CL23" s="612"/>
      <c r="CM23" s="612"/>
      <c r="CN23" s="612"/>
      <c r="CO23" s="612"/>
      <c r="CP23" s="612"/>
      <c r="CQ23" s="613"/>
      <c r="CR23" s="611" t="s">
        <v>267</v>
      </c>
      <c r="CS23" s="612"/>
      <c r="CT23" s="612"/>
      <c r="CU23" s="612"/>
      <c r="CV23" s="612"/>
      <c r="CW23" s="612"/>
      <c r="CX23" s="612"/>
      <c r="CY23" s="613"/>
      <c r="CZ23" s="611" t="s">
        <v>584</v>
      </c>
      <c r="DA23" s="612"/>
      <c r="DB23" s="612"/>
      <c r="DC23" s="613"/>
      <c r="DD23" s="611" t="s">
        <v>585</v>
      </c>
      <c r="DE23" s="612"/>
      <c r="DF23" s="612"/>
      <c r="DG23" s="612"/>
      <c r="DH23" s="612"/>
      <c r="DI23" s="612"/>
      <c r="DJ23" s="612"/>
      <c r="DK23" s="613"/>
      <c r="DL23" s="660" t="s">
        <v>268</v>
      </c>
      <c r="DM23" s="661"/>
      <c r="DN23" s="661"/>
      <c r="DO23" s="661"/>
      <c r="DP23" s="661"/>
      <c r="DQ23" s="661"/>
      <c r="DR23" s="661"/>
      <c r="DS23" s="661"/>
      <c r="DT23" s="661"/>
      <c r="DU23" s="661"/>
      <c r="DV23" s="662"/>
      <c r="DW23" s="611" t="s">
        <v>269</v>
      </c>
      <c r="DX23" s="612"/>
      <c r="DY23" s="612"/>
      <c r="DZ23" s="612"/>
      <c r="EA23" s="612"/>
      <c r="EB23" s="612"/>
      <c r="EC23" s="613"/>
    </row>
    <row r="24" spans="2:133" ht="11.25" customHeight="1" x14ac:dyDescent="0.15">
      <c r="B24" s="626" t="s">
        <v>586</v>
      </c>
      <c r="C24" s="627"/>
      <c r="D24" s="627"/>
      <c r="E24" s="627"/>
      <c r="F24" s="627"/>
      <c r="G24" s="627"/>
      <c r="H24" s="627"/>
      <c r="I24" s="627"/>
      <c r="J24" s="627"/>
      <c r="K24" s="627"/>
      <c r="L24" s="627"/>
      <c r="M24" s="627"/>
      <c r="N24" s="627"/>
      <c r="O24" s="627"/>
      <c r="P24" s="627"/>
      <c r="Q24" s="628"/>
      <c r="R24" s="629">
        <v>11001690</v>
      </c>
      <c r="S24" s="630"/>
      <c r="T24" s="630"/>
      <c r="U24" s="630"/>
      <c r="V24" s="630"/>
      <c r="W24" s="630"/>
      <c r="X24" s="630"/>
      <c r="Y24" s="631"/>
      <c r="Z24" s="632">
        <v>29.8</v>
      </c>
      <c r="AA24" s="632"/>
      <c r="AB24" s="632"/>
      <c r="AC24" s="632"/>
      <c r="AD24" s="633">
        <v>11001690</v>
      </c>
      <c r="AE24" s="633"/>
      <c r="AF24" s="633"/>
      <c r="AG24" s="633"/>
      <c r="AH24" s="633"/>
      <c r="AI24" s="633"/>
      <c r="AJ24" s="633"/>
      <c r="AK24" s="633"/>
      <c r="AL24" s="634">
        <v>67.099999999999994</v>
      </c>
      <c r="AM24" s="635"/>
      <c r="AN24" s="635"/>
      <c r="AO24" s="636"/>
      <c r="AP24" s="648" t="s">
        <v>587</v>
      </c>
      <c r="AQ24" s="649"/>
      <c r="AR24" s="649"/>
      <c r="AS24" s="649"/>
      <c r="AT24" s="649"/>
      <c r="AU24" s="649"/>
      <c r="AV24" s="649"/>
      <c r="AW24" s="649"/>
      <c r="AX24" s="649"/>
      <c r="AY24" s="649"/>
      <c r="AZ24" s="649"/>
      <c r="BA24" s="649"/>
      <c r="BB24" s="649"/>
      <c r="BC24" s="649"/>
      <c r="BD24" s="649"/>
      <c r="BE24" s="649"/>
      <c r="BF24" s="650"/>
      <c r="BG24" s="629" t="s">
        <v>136</v>
      </c>
      <c r="BH24" s="630"/>
      <c r="BI24" s="630"/>
      <c r="BJ24" s="630"/>
      <c r="BK24" s="630"/>
      <c r="BL24" s="630"/>
      <c r="BM24" s="630"/>
      <c r="BN24" s="631"/>
      <c r="BO24" s="632" t="s">
        <v>573</v>
      </c>
      <c r="BP24" s="632"/>
      <c r="BQ24" s="632"/>
      <c r="BR24" s="632"/>
      <c r="BS24" s="633" t="s">
        <v>136</v>
      </c>
      <c r="BT24" s="633"/>
      <c r="BU24" s="633"/>
      <c r="BV24" s="633"/>
      <c r="BW24" s="633"/>
      <c r="BX24" s="633"/>
      <c r="BY24" s="633"/>
      <c r="BZ24" s="633"/>
      <c r="CA24" s="633"/>
      <c r="CB24" s="637"/>
      <c r="CD24" s="640" t="s">
        <v>270</v>
      </c>
      <c r="CE24" s="641"/>
      <c r="CF24" s="641"/>
      <c r="CG24" s="641"/>
      <c r="CH24" s="641"/>
      <c r="CI24" s="641"/>
      <c r="CJ24" s="641"/>
      <c r="CK24" s="641"/>
      <c r="CL24" s="641"/>
      <c r="CM24" s="641"/>
      <c r="CN24" s="641"/>
      <c r="CO24" s="641"/>
      <c r="CP24" s="641"/>
      <c r="CQ24" s="642"/>
      <c r="CR24" s="618">
        <v>16017918</v>
      </c>
      <c r="CS24" s="619"/>
      <c r="CT24" s="619"/>
      <c r="CU24" s="619"/>
      <c r="CV24" s="619"/>
      <c r="CW24" s="619"/>
      <c r="CX24" s="619"/>
      <c r="CY24" s="620"/>
      <c r="CZ24" s="623">
        <v>45.4</v>
      </c>
      <c r="DA24" s="624"/>
      <c r="DB24" s="624"/>
      <c r="DC24" s="643"/>
      <c r="DD24" s="670">
        <v>9570988</v>
      </c>
      <c r="DE24" s="619"/>
      <c r="DF24" s="619"/>
      <c r="DG24" s="619"/>
      <c r="DH24" s="619"/>
      <c r="DI24" s="619"/>
      <c r="DJ24" s="619"/>
      <c r="DK24" s="620"/>
      <c r="DL24" s="670">
        <v>8524810</v>
      </c>
      <c r="DM24" s="619"/>
      <c r="DN24" s="619"/>
      <c r="DO24" s="619"/>
      <c r="DP24" s="619"/>
      <c r="DQ24" s="619"/>
      <c r="DR24" s="619"/>
      <c r="DS24" s="619"/>
      <c r="DT24" s="619"/>
      <c r="DU24" s="619"/>
      <c r="DV24" s="620"/>
      <c r="DW24" s="623">
        <v>50.1</v>
      </c>
      <c r="DX24" s="624"/>
      <c r="DY24" s="624"/>
      <c r="DZ24" s="624"/>
      <c r="EA24" s="624"/>
      <c r="EB24" s="624"/>
      <c r="EC24" s="625"/>
    </row>
    <row r="25" spans="2:133" ht="11.25" customHeight="1" x14ac:dyDescent="0.15">
      <c r="B25" s="626" t="s">
        <v>588</v>
      </c>
      <c r="C25" s="627"/>
      <c r="D25" s="627"/>
      <c r="E25" s="627"/>
      <c r="F25" s="627"/>
      <c r="G25" s="627"/>
      <c r="H25" s="627"/>
      <c r="I25" s="627"/>
      <c r="J25" s="627"/>
      <c r="K25" s="627"/>
      <c r="L25" s="627"/>
      <c r="M25" s="627"/>
      <c r="N25" s="627"/>
      <c r="O25" s="627"/>
      <c r="P25" s="627"/>
      <c r="Q25" s="628"/>
      <c r="R25" s="629">
        <v>857183</v>
      </c>
      <c r="S25" s="630"/>
      <c r="T25" s="630"/>
      <c r="U25" s="630"/>
      <c r="V25" s="630"/>
      <c r="W25" s="630"/>
      <c r="X25" s="630"/>
      <c r="Y25" s="631"/>
      <c r="Z25" s="632">
        <v>2.2999999999999998</v>
      </c>
      <c r="AA25" s="632"/>
      <c r="AB25" s="632"/>
      <c r="AC25" s="632"/>
      <c r="AD25" s="633" t="s">
        <v>136</v>
      </c>
      <c r="AE25" s="633"/>
      <c r="AF25" s="633"/>
      <c r="AG25" s="633"/>
      <c r="AH25" s="633"/>
      <c r="AI25" s="633"/>
      <c r="AJ25" s="633"/>
      <c r="AK25" s="633"/>
      <c r="AL25" s="634" t="s">
        <v>573</v>
      </c>
      <c r="AM25" s="635"/>
      <c r="AN25" s="635"/>
      <c r="AO25" s="636"/>
      <c r="AP25" s="648" t="s">
        <v>589</v>
      </c>
      <c r="AQ25" s="649"/>
      <c r="AR25" s="649"/>
      <c r="AS25" s="649"/>
      <c r="AT25" s="649"/>
      <c r="AU25" s="649"/>
      <c r="AV25" s="649"/>
      <c r="AW25" s="649"/>
      <c r="AX25" s="649"/>
      <c r="AY25" s="649"/>
      <c r="AZ25" s="649"/>
      <c r="BA25" s="649"/>
      <c r="BB25" s="649"/>
      <c r="BC25" s="649"/>
      <c r="BD25" s="649"/>
      <c r="BE25" s="649"/>
      <c r="BF25" s="650"/>
      <c r="BG25" s="629" t="s">
        <v>136</v>
      </c>
      <c r="BH25" s="630"/>
      <c r="BI25" s="630"/>
      <c r="BJ25" s="630"/>
      <c r="BK25" s="630"/>
      <c r="BL25" s="630"/>
      <c r="BM25" s="630"/>
      <c r="BN25" s="631"/>
      <c r="BO25" s="632" t="s">
        <v>573</v>
      </c>
      <c r="BP25" s="632"/>
      <c r="BQ25" s="632"/>
      <c r="BR25" s="632"/>
      <c r="BS25" s="633" t="s">
        <v>136</v>
      </c>
      <c r="BT25" s="633"/>
      <c r="BU25" s="633"/>
      <c r="BV25" s="633"/>
      <c r="BW25" s="633"/>
      <c r="BX25" s="633"/>
      <c r="BY25" s="633"/>
      <c r="BZ25" s="633"/>
      <c r="CA25" s="633"/>
      <c r="CB25" s="637"/>
      <c r="CD25" s="644" t="s">
        <v>590</v>
      </c>
      <c r="CE25" s="645"/>
      <c r="CF25" s="645"/>
      <c r="CG25" s="645"/>
      <c r="CH25" s="645"/>
      <c r="CI25" s="645"/>
      <c r="CJ25" s="645"/>
      <c r="CK25" s="645"/>
      <c r="CL25" s="645"/>
      <c r="CM25" s="645"/>
      <c r="CN25" s="645"/>
      <c r="CO25" s="645"/>
      <c r="CP25" s="645"/>
      <c r="CQ25" s="646"/>
      <c r="CR25" s="629">
        <v>3854364</v>
      </c>
      <c r="CS25" s="663"/>
      <c r="CT25" s="663"/>
      <c r="CU25" s="663"/>
      <c r="CV25" s="663"/>
      <c r="CW25" s="663"/>
      <c r="CX25" s="663"/>
      <c r="CY25" s="664"/>
      <c r="CZ25" s="634">
        <v>10.9</v>
      </c>
      <c r="DA25" s="665"/>
      <c r="DB25" s="665"/>
      <c r="DC25" s="671"/>
      <c r="DD25" s="638">
        <v>3595370</v>
      </c>
      <c r="DE25" s="663"/>
      <c r="DF25" s="663"/>
      <c r="DG25" s="663"/>
      <c r="DH25" s="663"/>
      <c r="DI25" s="663"/>
      <c r="DJ25" s="663"/>
      <c r="DK25" s="664"/>
      <c r="DL25" s="638">
        <v>3517451</v>
      </c>
      <c r="DM25" s="663"/>
      <c r="DN25" s="663"/>
      <c r="DO25" s="663"/>
      <c r="DP25" s="663"/>
      <c r="DQ25" s="663"/>
      <c r="DR25" s="663"/>
      <c r="DS25" s="663"/>
      <c r="DT25" s="663"/>
      <c r="DU25" s="663"/>
      <c r="DV25" s="664"/>
      <c r="DW25" s="634">
        <v>20.7</v>
      </c>
      <c r="DX25" s="665"/>
      <c r="DY25" s="665"/>
      <c r="DZ25" s="665"/>
      <c r="EA25" s="665"/>
      <c r="EB25" s="665"/>
      <c r="EC25" s="666"/>
    </row>
    <row r="26" spans="2:133" ht="11.25" customHeight="1" x14ac:dyDescent="0.15">
      <c r="B26" s="626" t="s">
        <v>271</v>
      </c>
      <c r="C26" s="627"/>
      <c r="D26" s="627"/>
      <c r="E26" s="627"/>
      <c r="F26" s="627"/>
      <c r="G26" s="627"/>
      <c r="H26" s="627"/>
      <c r="I26" s="627"/>
      <c r="J26" s="627"/>
      <c r="K26" s="627"/>
      <c r="L26" s="627"/>
      <c r="M26" s="627"/>
      <c r="N26" s="627"/>
      <c r="O26" s="627"/>
      <c r="P26" s="627"/>
      <c r="Q26" s="628"/>
      <c r="R26" s="629" t="s">
        <v>136</v>
      </c>
      <c r="S26" s="630"/>
      <c r="T26" s="630"/>
      <c r="U26" s="630"/>
      <c r="V26" s="630"/>
      <c r="W26" s="630"/>
      <c r="X26" s="630"/>
      <c r="Y26" s="631"/>
      <c r="Z26" s="632" t="s">
        <v>136</v>
      </c>
      <c r="AA26" s="632"/>
      <c r="AB26" s="632"/>
      <c r="AC26" s="632"/>
      <c r="AD26" s="633" t="s">
        <v>136</v>
      </c>
      <c r="AE26" s="633"/>
      <c r="AF26" s="633"/>
      <c r="AG26" s="633"/>
      <c r="AH26" s="633"/>
      <c r="AI26" s="633"/>
      <c r="AJ26" s="633"/>
      <c r="AK26" s="633"/>
      <c r="AL26" s="634" t="s">
        <v>136</v>
      </c>
      <c r="AM26" s="635"/>
      <c r="AN26" s="635"/>
      <c r="AO26" s="636"/>
      <c r="AP26" s="648" t="s">
        <v>272</v>
      </c>
      <c r="AQ26" s="672"/>
      <c r="AR26" s="672"/>
      <c r="AS26" s="672"/>
      <c r="AT26" s="672"/>
      <c r="AU26" s="672"/>
      <c r="AV26" s="672"/>
      <c r="AW26" s="672"/>
      <c r="AX26" s="672"/>
      <c r="AY26" s="672"/>
      <c r="AZ26" s="672"/>
      <c r="BA26" s="672"/>
      <c r="BB26" s="672"/>
      <c r="BC26" s="672"/>
      <c r="BD26" s="672"/>
      <c r="BE26" s="672"/>
      <c r="BF26" s="650"/>
      <c r="BG26" s="629" t="s">
        <v>136</v>
      </c>
      <c r="BH26" s="630"/>
      <c r="BI26" s="630"/>
      <c r="BJ26" s="630"/>
      <c r="BK26" s="630"/>
      <c r="BL26" s="630"/>
      <c r="BM26" s="630"/>
      <c r="BN26" s="631"/>
      <c r="BO26" s="632" t="s">
        <v>136</v>
      </c>
      <c r="BP26" s="632"/>
      <c r="BQ26" s="632"/>
      <c r="BR26" s="632"/>
      <c r="BS26" s="633" t="s">
        <v>136</v>
      </c>
      <c r="BT26" s="633"/>
      <c r="BU26" s="633"/>
      <c r="BV26" s="633"/>
      <c r="BW26" s="633"/>
      <c r="BX26" s="633"/>
      <c r="BY26" s="633"/>
      <c r="BZ26" s="633"/>
      <c r="CA26" s="633"/>
      <c r="CB26" s="637"/>
      <c r="CD26" s="644" t="s">
        <v>273</v>
      </c>
      <c r="CE26" s="645"/>
      <c r="CF26" s="645"/>
      <c r="CG26" s="645"/>
      <c r="CH26" s="645"/>
      <c r="CI26" s="645"/>
      <c r="CJ26" s="645"/>
      <c r="CK26" s="645"/>
      <c r="CL26" s="645"/>
      <c r="CM26" s="645"/>
      <c r="CN26" s="645"/>
      <c r="CO26" s="645"/>
      <c r="CP26" s="645"/>
      <c r="CQ26" s="646"/>
      <c r="CR26" s="629">
        <v>2208414</v>
      </c>
      <c r="CS26" s="630"/>
      <c r="CT26" s="630"/>
      <c r="CU26" s="630"/>
      <c r="CV26" s="630"/>
      <c r="CW26" s="630"/>
      <c r="CX26" s="630"/>
      <c r="CY26" s="631"/>
      <c r="CZ26" s="634">
        <v>6.3</v>
      </c>
      <c r="DA26" s="665"/>
      <c r="DB26" s="665"/>
      <c r="DC26" s="671"/>
      <c r="DD26" s="638">
        <v>2100877</v>
      </c>
      <c r="DE26" s="630"/>
      <c r="DF26" s="630"/>
      <c r="DG26" s="630"/>
      <c r="DH26" s="630"/>
      <c r="DI26" s="630"/>
      <c r="DJ26" s="630"/>
      <c r="DK26" s="631"/>
      <c r="DL26" s="638" t="s">
        <v>136</v>
      </c>
      <c r="DM26" s="630"/>
      <c r="DN26" s="630"/>
      <c r="DO26" s="630"/>
      <c r="DP26" s="630"/>
      <c r="DQ26" s="630"/>
      <c r="DR26" s="630"/>
      <c r="DS26" s="630"/>
      <c r="DT26" s="630"/>
      <c r="DU26" s="630"/>
      <c r="DV26" s="631"/>
      <c r="DW26" s="634" t="s">
        <v>573</v>
      </c>
      <c r="DX26" s="665"/>
      <c r="DY26" s="665"/>
      <c r="DZ26" s="665"/>
      <c r="EA26" s="665"/>
      <c r="EB26" s="665"/>
      <c r="EC26" s="666"/>
    </row>
    <row r="27" spans="2:133" ht="11.25" customHeight="1" x14ac:dyDescent="0.15">
      <c r="B27" s="626" t="s">
        <v>274</v>
      </c>
      <c r="C27" s="627"/>
      <c r="D27" s="627"/>
      <c r="E27" s="627"/>
      <c r="F27" s="627"/>
      <c r="G27" s="627"/>
      <c r="H27" s="627"/>
      <c r="I27" s="627"/>
      <c r="J27" s="627"/>
      <c r="K27" s="627"/>
      <c r="L27" s="627"/>
      <c r="M27" s="627"/>
      <c r="N27" s="627"/>
      <c r="O27" s="627"/>
      <c r="P27" s="627"/>
      <c r="Q27" s="628"/>
      <c r="R27" s="629">
        <v>17238579</v>
      </c>
      <c r="S27" s="630"/>
      <c r="T27" s="630"/>
      <c r="U27" s="630"/>
      <c r="V27" s="630"/>
      <c r="W27" s="630"/>
      <c r="X27" s="630"/>
      <c r="Y27" s="631"/>
      <c r="Z27" s="632">
        <v>46.7</v>
      </c>
      <c r="AA27" s="632"/>
      <c r="AB27" s="632"/>
      <c r="AC27" s="632"/>
      <c r="AD27" s="633">
        <v>16381396</v>
      </c>
      <c r="AE27" s="633"/>
      <c r="AF27" s="633"/>
      <c r="AG27" s="633"/>
      <c r="AH27" s="633"/>
      <c r="AI27" s="633"/>
      <c r="AJ27" s="633"/>
      <c r="AK27" s="633"/>
      <c r="AL27" s="634">
        <v>100</v>
      </c>
      <c r="AM27" s="635"/>
      <c r="AN27" s="635"/>
      <c r="AO27" s="636"/>
      <c r="AP27" s="626" t="s">
        <v>275</v>
      </c>
      <c r="AQ27" s="627"/>
      <c r="AR27" s="627"/>
      <c r="AS27" s="627"/>
      <c r="AT27" s="627"/>
      <c r="AU27" s="627"/>
      <c r="AV27" s="627"/>
      <c r="AW27" s="627"/>
      <c r="AX27" s="627"/>
      <c r="AY27" s="627"/>
      <c r="AZ27" s="627"/>
      <c r="BA27" s="627"/>
      <c r="BB27" s="627"/>
      <c r="BC27" s="627"/>
      <c r="BD27" s="627"/>
      <c r="BE27" s="627"/>
      <c r="BF27" s="628"/>
      <c r="BG27" s="629">
        <v>3870599</v>
      </c>
      <c r="BH27" s="630"/>
      <c r="BI27" s="630"/>
      <c r="BJ27" s="630"/>
      <c r="BK27" s="630"/>
      <c r="BL27" s="630"/>
      <c r="BM27" s="630"/>
      <c r="BN27" s="631"/>
      <c r="BO27" s="632">
        <v>100</v>
      </c>
      <c r="BP27" s="632"/>
      <c r="BQ27" s="632"/>
      <c r="BR27" s="632"/>
      <c r="BS27" s="633">
        <v>30245</v>
      </c>
      <c r="BT27" s="633"/>
      <c r="BU27" s="633"/>
      <c r="BV27" s="633"/>
      <c r="BW27" s="633"/>
      <c r="BX27" s="633"/>
      <c r="BY27" s="633"/>
      <c r="BZ27" s="633"/>
      <c r="CA27" s="633"/>
      <c r="CB27" s="637"/>
      <c r="CD27" s="644" t="s">
        <v>591</v>
      </c>
      <c r="CE27" s="645"/>
      <c r="CF27" s="645"/>
      <c r="CG27" s="645"/>
      <c r="CH27" s="645"/>
      <c r="CI27" s="645"/>
      <c r="CJ27" s="645"/>
      <c r="CK27" s="645"/>
      <c r="CL27" s="645"/>
      <c r="CM27" s="645"/>
      <c r="CN27" s="645"/>
      <c r="CO27" s="645"/>
      <c r="CP27" s="645"/>
      <c r="CQ27" s="646"/>
      <c r="CR27" s="629">
        <v>8068738</v>
      </c>
      <c r="CS27" s="663"/>
      <c r="CT27" s="663"/>
      <c r="CU27" s="663"/>
      <c r="CV27" s="663"/>
      <c r="CW27" s="663"/>
      <c r="CX27" s="663"/>
      <c r="CY27" s="664"/>
      <c r="CZ27" s="634">
        <v>22.9</v>
      </c>
      <c r="DA27" s="665"/>
      <c r="DB27" s="665"/>
      <c r="DC27" s="671"/>
      <c r="DD27" s="638">
        <v>2051824</v>
      </c>
      <c r="DE27" s="663"/>
      <c r="DF27" s="663"/>
      <c r="DG27" s="663"/>
      <c r="DH27" s="663"/>
      <c r="DI27" s="663"/>
      <c r="DJ27" s="663"/>
      <c r="DK27" s="664"/>
      <c r="DL27" s="638">
        <v>2042810</v>
      </c>
      <c r="DM27" s="663"/>
      <c r="DN27" s="663"/>
      <c r="DO27" s="663"/>
      <c r="DP27" s="663"/>
      <c r="DQ27" s="663"/>
      <c r="DR27" s="663"/>
      <c r="DS27" s="663"/>
      <c r="DT27" s="663"/>
      <c r="DU27" s="663"/>
      <c r="DV27" s="664"/>
      <c r="DW27" s="634">
        <v>12</v>
      </c>
      <c r="DX27" s="665"/>
      <c r="DY27" s="665"/>
      <c r="DZ27" s="665"/>
      <c r="EA27" s="665"/>
      <c r="EB27" s="665"/>
      <c r="EC27" s="666"/>
    </row>
    <row r="28" spans="2:133" ht="11.25" customHeight="1" x14ac:dyDescent="0.15">
      <c r="B28" s="626" t="s">
        <v>592</v>
      </c>
      <c r="C28" s="627"/>
      <c r="D28" s="627"/>
      <c r="E28" s="627"/>
      <c r="F28" s="627"/>
      <c r="G28" s="627"/>
      <c r="H28" s="627"/>
      <c r="I28" s="627"/>
      <c r="J28" s="627"/>
      <c r="K28" s="627"/>
      <c r="L28" s="627"/>
      <c r="M28" s="627"/>
      <c r="N28" s="627"/>
      <c r="O28" s="627"/>
      <c r="P28" s="627"/>
      <c r="Q28" s="628"/>
      <c r="R28" s="629">
        <v>4831</v>
      </c>
      <c r="S28" s="630"/>
      <c r="T28" s="630"/>
      <c r="U28" s="630"/>
      <c r="V28" s="630"/>
      <c r="W28" s="630"/>
      <c r="X28" s="630"/>
      <c r="Y28" s="631"/>
      <c r="Z28" s="632">
        <v>0</v>
      </c>
      <c r="AA28" s="632"/>
      <c r="AB28" s="632"/>
      <c r="AC28" s="632"/>
      <c r="AD28" s="633">
        <v>4831</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593</v>
      </c>
      <c r="CE28" s="645"/>
      <c r="CF28" s="645"/>
      <c r="CG28" s="645"/>
      <c r="CH28" s="645"/>
      <c r="CI28" s="645"/>
      <c r="CJ28" s="645"/>
      <c r="CK28" s="645"/>
      <c r="CL28" s="645"/>
      <c r="CM28" s="645"/>
      <c r="CN28" s="645"/>
      <c r="CO28" s="645"/>
      <c r="CP28" s="645"/>
      <c r="CQ28" s="646"/>
      <c r="CR28" s="629">
        <v>4094816</v>
      </c>
      <c r="CS28" s="630"/>
      <c r="CT28" s="630"/>
      <c r="CU28" s="630"/>
      <c r="CV28" s="630"/>
      <c r="CW28" s="630"/>
      <c r="CX28" s="630"/>
      <c r="CY28" s="631"/>
      <c r="CZ28" s="634">
        <v>11.6</v>
      </c>
      <c r="DA28" s="665"/>
      <c r="DB28" s="665"/>
      <c r="DC28" s="671"/>
      <c r="DD28" s="638">
        <v>3923794</v>
      </c>
      <c r="DE28" s="630"/>
      <c r="DF28" s="630"/>
      <c r="DG28" s="630"/>
      <c r="DH28" s="630"/>
      <c r="DI28" s="630"/>
      <c r="DJ28" s="630"/>
      <c r="DK28" s="631"/>
      <c r="DL28" s="638">
        <v>2964549</v>
      </c>
      <c r="DM28" s="630"/>
      <c r="DN28" s="630"/>
      <c r="DO28" s="630"/>
      <c r="DP28" s="630"/>
      <c r="DQ28" s="630"/>
      <c r="DR28" s="630"/>
      <c r="DS28" s="630"/>
      <c r="DT28" s="630"/>
      <c r="DU28" s="630"/>
      <c r="DV28" s="631"/>
      <c r="DW28" s="634">
        <v>17.399999999999999</v>
      </c>
      <c r="DX28" s="665"/>
      <c r="DY28" s="665"/>
      <c r="DZ28" s="665"/>
      <c r="EA28" s="665"/>
      <c r="EB28" s="665"/>
      <c r="EC28" s="666"/>
    </row>
    <row r="29" spans="2:133" ht="11.25" customHeight="1" x14ac:dyDescent="0.15">
      <c r="B29" s="626" t="s">
        <v>276</v>
      </c>
      <c r="C29" s="627"/>
      <c r="D29" s="627"/>
      <c r="E29" s="627"/>
      <c r="F29" s="627"/>
      <c r="G29" s="627"/>
      <c r="H29" s="627"/>
      <c r="I29" s="627"/>
      <c r="J29" s="627"/>
      <c r="K29" s="627"/>
      <c r="L29" s="627"/>
      <c r="M29" s="627"/>
      <c r="N29" s="627"/>
      <c r="O29" s="627"/>
      <c r="P29" s="627"/>
      <c r="Q29" s="628"/>
      <c r="R29" s="629">
        <v>111261</v>
      </c>
      <c r="S29" s="630"/>
      <c r="T29" s="630"/>
      <c r="U29" s="630"/>
      <c r="V29" s="630"/>
      <c r="W29" s="630"/>
      <c r="X29" s="630"/>
      <c r="Y29" s="631"/>
      <c r="Z29" s="632">
        <v>0.3</v>
      </c>
      <c r="AA29" s="632"/>
      <c r="AB29" s="632"/>
      <c r="AC29" s="632"/>
      <c r="AD29" s="633" t="s">
        <v>136</v>
      </c>
      <c r="AE29" s="633"/>
      <c r="AF29" s="633"/>
      <c r="AG29" s="633"/>
      <c r="AH29" s="633"/>
      <c r="AI29" s="633"/>
      <c r="AJ29" s="633"/>
      <c r="AK29" s="633"/>
      <c r="AL29" s="634" t="s">
        <v>573</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277</v>
      </c>
      <c r="CE29" s="679"/>
      <c r="CF29" s="644" t="s">
        <v>594</v>
      </c>
      <c r="CG29" s="645"/>
      <c r="CH29" s="645"/>
      <c r="CI29" s="645"/>
      <c r="CJ29" s="645"/>
      <c r="CK29" s="645"/>
      <c r="CL29" s="645"/>
      <c r="CM29" s="645"/>
      <c r="CN29" s="645"/>
      <c r="CO29" s="645"/>
      <c r="CP29" s="645"/>
      <c r="CQ29" s="646"/>
      <c r="CR29" s="629">
        <v>4094758</v>
      </c>
      <c r="CS29" s="663"/>
      <c r="CT29" s="663"/>
      <c r="CU29" s="663"/>
      <c r="CV29" s="663"/>
      <c r="CW29" s="663"/>
      <c r="CX29" s="663"/>
      <c r="CY29" s="664"/>
      <c r="CZ29" s="634">
        <v>11.6</v>
      </c>
      <c r="DA29" s="665"/>
      <c r="DB29" s="665"/>
      <c r="DC29" s="671"/>
      <c r="DD29" s="638">
        <v>3923736</v>
      </c>
      <c r="DE29" s="663"/>
      <c r="DF29" s="663"/>
      <c r="DG29" s="663"/>
      <c r="DH29" s="663"/>
      <c r="DI29" s="663"/>
      <c r="DJ29" s="663"/>
      <c r="DK29" s="664"/>
      <c r="DL29" s="638">
        <v>2964491</v>
      </c>
      <c r="DM29" s="663"/>
      <c r="DN29" s="663"/>
      <c r="DO29" s="663"/>
      <c r="DP29" s="663"/>
      <c r="DQ29" s="663"/>
      <c r="DR29" s="663"/>
      <c r="DS29" s="663"/>
      <c r="DT29" s="663"/>
      <c r="DU29" s="663"/>
      <c r="DV29" s="664"/>
      <c r="DW29" s="634">
        <v>17.399999999999999</v>
      </c>
      <c r="DX29" s="665"/>
      <c r="DY29" s="665"/>
      <c r="DZ29" s="665"/>
      <c r="EA29" s="665"/>
      <c r="EB29" s="665"/>
      <c r="EC29" s="666"/>
    </row>
    <row r="30" spans="2:133" ht="11.25" customHeight="1" x14ac:dyDescent="0.15">
      <c r="B30" s="626" t="s">
        <v>278</v>
      </c>
      <c r="C30" s="627"/>
      <c r="D30" s="627"/>
      <c r="E30" s="627"/>
      <c r="F30" s="627"/>
      <c r="G30" s="627"/>
      <c r="H30" s="627"/>
      <c r="I30" s="627"/>
      <c r="J30" s="627"/>
      <c r="K30" s="627"/>
      <c r="L30" s="627"/>
      <c r="M30" s="627"/>
      <c r="N30" s="627"/>
      <c r="O30" s="627"/>
      <c r="P30" s="627"/>
      <c r="Q30" s="628"/>
      <c r="R30" s="629">
        <v>165317</v>
      </c>
      <c r="S30" s="630"/>
      <c r="T30" s="630"/>
      <c r="U30" s="630"/>
      <c r="V30" s="630"/>
      <c r="W30" s="630"/>
      <c r="X30" s="630"/>
      <c r="Y30" s="631"/>
      <c r="Z30" s="632">
        <v>0.4</v>
      </c>
      <c r="AA30" s="632"/>
      <c r="AB30" s="632"/>
      <c r="AC30" s="632"/>
      <c r="AD30" s="633" t="s">
        <v>136</v>
      </c>
      <c r="AE30" s="633"/>
      <c r="AF30" s="633"/>
      <c r="AG30" s="633"/>
      <c r="AH30" s="633"/>
      <c r="AI30" s="633"/>
      <c r="AJ30" s="633"/>
      <c r="AK30" s="633"/>
      <c r="AL30" s="634" t="s">
        <v>136</v>
      </c>
      <c r="AM30" s="635"/>
      <c r="AN30" s="635"/>
      <c r="AO30" s="636"/>
      <c r="AP30" s="608" t="s">
        <v>218</v>
      </c>
      <c r="AQ30" s="609"/>
      <c r="AR30" s="609"/>
      <c r="AS30" s="609"/>
      <c r="AT30" s="609"/>
      <c r="AU30" s="609"/>
      <c r="AV30" s="609"/>
      <c r="AW30" s="609"/>
      <c r="AX30" s="609"/>
      <c r="AY30" s="609"/>
      <c r="AZ30" s="609"/>
      <c r="BA30" s="609"/>
      <c r="BB30" s="609"/>
      <c r="BC30" s="609"/>
      <c r="BD30" s="609"/>
      <c r="BE30" s="609"/>
      <c r="BF30" s="610"/>
      <c r="BG30" s="608" t="s">
        <v>279</v>
      </c>
      <c r="BH30" s="676"/>
      <c r="BI30" s="676"/>
      <c r="BJ30" s="676"/>
      <c r="BK30" s="676"/>
      <c r="BL30" s="676"/>
      <c r="BM30" s="676"/>
      <c r="BN30" s="676"/>
      <c r="BO30" s="676"/>
      <c r="BP30" s="676"/>
      <c r="BQ30" s="677"/>
      <c r="BR30" s="608" t="s">
        <v>280</v>
      </c>
      <c r="BS30" s="676"/>
      <c r="BT30" s="676"/>
      <c r="BU30" s="676"/>
      <c r="BV30" s="676"/>
      <c r="BW30" s="676"/>
      <c r="BX30" s="676"/>
      <c r="BY30" s="676"/>
      <c r="BZ30" s="676"/>
      <c r="CA30" s="676"/>
      <c r="CB30" s="677"/>
      <c r="CD30" s="680"/>
      <c r="CE30" s="681"/>
      <c r="CF30" s="644" t="s">
        <v>281</v>
      </c>
      <c r="CG30" s="645"/>
      <c r="CH30" s="645"/>
      <c r="CI30" s="645"/>
      <c r="CJ30" s="645"/>
      <c r="CK30" s="645"/>
      <c r="CL30" s="645"/>
      <c r="CM30" s="645"/>
      <c r="CN30" s="645"/>
      <c r="CO30" s="645"/>
      <c r="CP30" s="645"/>
      <c r="CQ30" s="646"/>
      <c r="CR30" s="629">
        <v>4041686</v>
      </c>
      <c r="CS30" s="630"/>
      <c r="CT30" s="630"/>
      <c r="CU30" s="630"/>
      <c r="CV30" s="630"/>
      <c r="CW30" s="630"/>
      <c r="CX30" s="630"/>
      <c r="CY30" s="631"/>
      <c r="CZ30" s="634">
        <v>11.5</v>
      </c>
      <c r="DA30" s="665"/>
      <c r="DB30" s="665"/>
      <c r="DC30" s="671"/>
      <c r="DD30" s="638">
        <v>3872460</v>
      </c>
      <c r="DE30" s="630"/>
      <c r="DF30" s="630"/>
      <c r="DG30" s="630"/>
      <c r="DH30" s="630"/>
      <c r="DI30" s="630"/>
      <c r="DJ30" s="630"/>
      <c r="DK30" s="631"/>
      <c r="DL30" s="638">
        <v>2913231</v>
      </c>
      <c r="DM30" s="630"/>
      <c r="DN30" s="630"/>
      <c r="DO30" s="630"/>
      <c r="DP30" s="630"/>
      <c r="DQ30" s="630"/>
      <c r="DR30" s="630"/>
      <c r="DS30" s="630"/>
      <c r="DT30" s="630"/>
      <c r="DU30" s="630"/>
      <c r="DV30" s="631"/>
      <c r="DW30" s="634">
        <v>17.100000000000001</v>
      </c>
      <c r="DX30" s="665"/>
      <c r="DY30" s="665"/>
      <c r="DZ30" s="665"/>
      <c r="EA30" s="665"/>
      <c r="EB30" s="665"/>
      <c r="EC30" s="666"/>
    </row>
    <row r="31" spans="2:133" ht="11.25" customHeight="1" x14ac:dyDescent="0.15">
      <c r="B31" s="626" t="s">
        <v>282</v>
      </c>
      <c r="C31" s="627"/>
      <c r="D31" s="627"/>
      <c r="E31" s="627"/>
      <c r="F31" s="627"/>
      <c r="G31" s="627"/>
      <c r="H31" s="627"/>
      <c r="I31" s="627"/>
      <c r="J31" s="627"/>
      <c r="K31" s="627"/>
      <c r="L31" s="627"/>
      <c r="M31" s="627"/>
      <c r="N31" s="627"/>
      <c r="O31" s="627"/>
      <c r="P31" s="627"/>
      <c r="Q31" s="628"/>
      <c r="R31" s="629">
        <v>129814</v>
      </c>
      <c r="S31" s="630"/>
      <c r="T31" s="630"/>
      <c r="U31" s="630"/>
      <c r="V31" s="630"/>
      <c r="W31" s="630"/>
      <c r="X31" s="630"/>
      <c r="Y31" s="631"/>
      <c r="Z31" s="632">
        <v>0.4</v>
      </c>
      <c r="AA31" s="632"/>
      <c r="AB31" s="632"/>
      <c r="AC31" s="632"/>
      <c r="AD31" s="633" t="s">
        <v>136</v>
      </c>
      <c r="AE31" s="633"/>
      <c r="AF31" s="633"/>
      <c r="AG31" s="633"/>
      <c r="AH31" s="633"/>
      <c r="AI31" s="633"/>
      <c r="AJ31" s="633"/>
      <c r="AK31" s="633"/>
      <c r="AL31" s="634" t="s">
        <v>136</v>
      </c>
      <c r="AM31" s="635"/>
      <c r="AN31" s="635"/>
      <c r="AO31" s="636"/>
      <c r="AP31" s="689" t="s">
        <v>283</v>
      </c>
      <c r="AQ31" s="690"/>
      <c r="AR31" s="690"/>
      <c r="AS31" s="690"/>
      <c r="AT31" s="695" t="s">
        <v>284</v>
      </c>
      <c r="AU31" s="360"/>
      <c r="AV31" s="360"/>
      <c r="AW31" s="360"/>
      <c r="AX31" s="615" t="s">
        <v>187</v>
      </c>
      <c r="AY31" s="616"/>
      <c r="AZ31" s="616"/>
      <c r="BA31" s="616"/>
      <c r="BB31" s="616"/>
      <c r="BC31" s="616"/>
      <c r="BD31" s="616"/>
      <c r="BE31" s="616"/>
      <c r="BF31" s="617"/>
      <c r="BG31" s="688">
        <v>99.2</v>
      </c>
      <c r="BH31" s="684"/>
      <c r="BI31" s="684"/>
      <c r="BJ31" s="684"/>
      <c r="BK31" s="684"/>
      <c r="BL31" s="684"/>
      <c r="BM31" s="624">
        <v>95.4</v>
      </c>
      <c r="BN31" s="684"/>
      <c r="BO31" s="684"/>
      <c r="BP31" s="684"/>
      <c r="BQ31" s="685"/>
      <c r="BR31" s="688">
        <v>97.6</v>
      </c>
      <c r="BS31" s="684"/>
      <c r="BT31" s="684"/>
      <c r="BU31" s="684"/>
      <c r="BV31" s="684"/>
      <c r="BW31" s="684"/>
      <c r="BX31" s="624">
        <v>93.9</v>
      </c>
      <c r="BY31" s="684"/>
      <c r="BZ31" s="684"/>
      <c r="CA31" s="684"/>
      <c r="CB31" s="685"/>
      <c r="CD31" s="680"/>
      <c r="CE31" s="681"/>
      <c r="CF31" s="644" t="s">
        <v>285</v>
      </c>
      <c r="CG31" s="645"/>
      <c r="CH31" s="645"/>
      <c r="CI31" s="645"/>
      <c r="CJ31" s="645"/>
      <c r="CK31" s="645"/>
      <c r="CL31" s="645"/>
      <c r="CM31" s="645"/>
      <c r="CN31" s="645"/>
      <c r="CO31" s="645"/>
      <c r="CP31" s="645"/>
      <c r="CQ31" s="646"/>
      <c r="CR31" s="629">
        <v>53072</v>
      </c>
      <c r="CS31" s="663"/>
      <c r="CT31" s="663"/>
      <c r="CU31" s="663"/>
      <c r="CV31" s="663"/>
      <c r="CW31" s="663"/>
      <c r="CX31" s="663"/>
      <c r="CY31" s="664"/>
      <c r="CZ31" s="634">
        <v>0.2</v>
      </c>
      <c r="DA31" s="665"/>
      <c r="DB31" s="665"/>
      <c r="DC31" s="671"/>
      <c r="DD31" s="638">
        <v>51276</v>
      </c>
      <c r="DE31" s="663"/>
      <c r="DF31" s="663"/>
      <c r="DG31" s="663"/>
      <c r="DH31" s="663"/>
      <c r="DI31" s="663"/>
      <c r="DJ31" s="663"/>
      <c r="DK31" s="664"/>
      <c r="DL31" s="638">
        <v>51260</v>
      </c>
      <c r="DM31" s="663"/>
      <c r="DN31" s="663"/>
      <c r="DO31" s="663"/>
      <c r="DP31" s="663"/>
      <c r="DQ31" s="663"/>
      <c r="DR31" s="663"/>
      <c r="DS31" s="663"/>
      <c r="DT31" s="663"/>
      <c r="DU31" s="663"/>
      <c r="DV31" s="664"/>
      <c r="DW31" s="634">
        <v>0.3</v>
      </c>
      <c r="DX31" s="665"/>
      <c r="DY31" s="665"/>
      <c r="DZ31" s="665"/>
      <c r="EA31" s="665"/>
      <c r="EB31" s="665"/>
      <c r="EC31" s="666"/>
    </row>
    <row r="32" spans="2:133" ht="11.25" customHeight="1" x14ac:dyDescent="0.15">
      <c r="B32" s="626" t="s">
        <v>286</v>
      </c>
      <c r="C32" s="627"/>
      <c r="D32" s="627"/>
      <c r="E32" s="627"/>
      <c r="F32" s="627"/>
      <c r="G32" s="627"/>
      <c r="H32" s="627"/>
      <c r="I32" s="627"/>
      <c r="J32" s="627"/>
      <c r="K32" s="627"/>
      <c r="L32" s="627"/>
      <c r="M32" s="627"/>
      <c r="N32" s="627"/>
      <c r="O32" s="627"/>
      <c r="P32" s="627"/>
      <c r="Q32" s="628"/>
      <c r="R32" s="629">
        <v>6552595</v>
      </c>
      <c r="S32" s="630"/>
      <c r="T32" s="630"/>
      <c r="U32" s="630"/>
      <c r="V32" s="630"/>
      <c r="W32" s="630"/>
      <c r="X32" s="630"/>
      <c r="Y32" s="631"/>
      <c r="Z32" s="632">
        <v>17.8</v>
      </c>
      <c r="AA32" s="632"/>
      <c r="AB32" s="632"/>
      <c r="AC32" s="632"/>
      <c r="AD32" s="633" t="s">
        <v>573</v>
      </c>
      <c r="AE32" s="633"/>
      <c r="AF32" s="633"/>
      <c r="AG32" s="633"/>
      <c r="AH32" s="633"/>
      <c r="AI32" s="633"/>
      <c r="AJ32" s="633"/>
      <c r="AK32" s="633"/>
      <c r="AL32" s="634" t="s">
        <v>136</v>
      </c>
      <c r="AM32" s="635"/>
      <c r="AN32" s="635"/>
      <c r="AO32" s="636"/>
      <c r="AP32" s="691"/>
      <c r="AQ32" s="692"/>
      <c r="AR32" s="692"/>
      <c r="AS32" s="692"/>
      <c r="AT32" s="696"/>
      <c r="AU32" s="361" t="s">
        <v>595</v>
      </c>
      <c r="AV32" s="361"/>
      <c r="AW32" s="361"/>
      <c r="AX32" s="626" t="s">
        <v>287</v>
      </c>
      <c r="AY32" s="627"/>
      <c r="AZ32" s="627"/>
      <c r="BA32" s="627"/>
      <c r="BB32" s="627"/>
      <c r="BC32" s="627"/>
      <c r="BD32" s="627"/>
      <c r="BE32" s="627"/>
      <c r="BF32" s="628"/>
      <c r="BG32" s="698">
        <v>99.6</v>
      </c>
      <c r="BH32" s="663"/>
      <c r="BI32" s="663"/>
      <c r="BJ32" s="663"/>
      <c r="BK32" s="663"/>
      <c r="BL32" s="663"/>
      <c r="BM32" s="635">
        <v>98.2</v>
      </c>
      <c r="BN32" s="686"/>
      <c r="BO32" s="686"/>
      <c r="BP32" s="686"/>
      <c r="BQ32" s="687"/>
      <c r="BR32" s="698">
        <v>99.4</v>
      </c>
      <c r="BS32" s="663"/>
      <c r="BT32" s="663"/>
      <c r="BU32" s="663"/>
      <c r="BV32" s="663"/>
      <c r="BW32" s="663"/>
      <c r="BX32" s="635">
        <v>97.5</v>
      </c>
      <c r="BY32" s="686"/>
      <c r="BZ32" s="686"/>
      <c r="CA32" s="686"/>
      <c r="CB32" s="687"/>
      <c r="CD32" s="682"/>
      <c r="CE32" s="683"/>
      <c r="CF32" s="644" t="s">
        <v>596</v>
      </c>
      <c r="CG32" s="645"/>
      <c r="CH32" s="645"/>
      <c r="CI32" s="645"/>
      <c r="CJ32" s="645"/>
      <c r="CK32" s="645"/>
      <c r="CL32" s="645"/>
      <c r="CM32" s="645"/>
      <c r="CN32" s="645"/>
      <c r="CO32" s="645"/>
      <c r="CP32" s="645"/>
      <c r="CQ32" s="646"/>
      <c r="CR32" s="629">
        <v>58</v>
      </c>
      <c r="CS32" s="630"/>
      <c r="CT32" s="630"/>
      <c r="CU32" s="630"/>
      <c r="CV32" s="630"/>
      <c r="CW32" s="630"/>
      <c r="CX32" s="630"/>
      <c r="CY32" s="631"/>
      <c r="CZ32" s="634">
        <v>0</v>
      </c>
      <c r="DA32" s="665"/>
      <c r="DB32" s="665"/>
      <c r="DC32" s="671"/>
      <c r="DD32" s="638">
        <v>58</v>
      </c>
      <c r="DE32" s="630"/>
      <c r="DF32" s="630"/>
      <c r="DG32" s="630"/>
      <c r="DH32" s="630"/>
      <c r="DI32" s="630"/>
      <c r="DJ32" s="630"/>
      <c r="DK32" s="631"/>
      <c r="DL32" s="638">
        <v>58</v>
      </c>
      <c r="DM32" s="630"/>
      <c r="DN32" s="630"/>
      <c r="DO32" s="630"/>
      <c r="DP32" s="630"/>
      <c r="DQ32" s="630"/>
      <c r="DR32" s="630"/>
      <c r="DS32" s="630"/>
      <c r="DT32" s="630"/>
      <c r="DU32" s="630"/>
      <c r="DV32" s="631"/>
      <c r="DW32" s="634">
        <v>0</v>
      </c>
      <c r="DX32" s="665"/>
      <c r="DY32" s="665"/>
      <c r="DZ32" s="665"/>
      <c r="EA32" s="665"/>
      <c r="EB32" s="665"/>
      <c r="EC32" s="666"/>
    </row>
    <row r="33" spans="2:133" ht="11.25" customHeight="1" x14ac:dyDescent="0.15">
      <c r="B33" s="667" t="s">
        <v>288</v>
      </c>
      <c r="C33" s="668"/>
      <c r="D33" s="668"/>
      <c r="E33" s="668"/>
      <c r="F33" s="668"/>
      <c r="G33" s="668"/>
      <c r="H33" s="668"/>
      <c r="I33" s="668"/>
      <c r="J33" s="668"/>
      <c r="K33" s="668"/>
      <c r="L33" s="668"/>
      <c r="M33" s="668"/>
      <c r="N33" s="668"/>
      <c r="O33" s="668"/>
      <c r="P33" s="668"/>
      <c r="Q33" s="669"/>
      <c r="R33" s="629" t="s">
        <v>136</v>
      </c>
      <c r="S33" s="630"/>
      <c r="T33" s="630"/>
      <c r="U33" s="630"/>
      <c r="V33" s="630"/>
      <c r="W33" s="630"/>
      <c r="X33" s="630"/>
      <c r="Y33" s="631"/>
      <c r="Z33" s="632" t="s">
        <v>573</v>
      </c>
      <c r="AA33" s="632"/>
      <c r="AB33" s="632"/>
      <c r="AC33" s="632"/>
      <c r="AD33" s="633" t="s">
        <v>573</v>
      </c>
      <c r="AE33" s="633"/>
      <c r="AF33" s="633"/>
      <c r="AG33" s="633"/>
      <c r="AH33" s="633"/>
      <c r="AI33" s="633"/>
      <c r="AJ33" s="633"/>
      <c r="AK33" s="633"/>
      <c r="AL33" s="634" t="s">
        <v>136</v>
      </c>
      <c r="AM33" s="635"/>
      <c r="AN33" s="635"/>
      <c r="AO33" s="636"/>
      <c r="AP33" s="693"/>
      <c r="AQ33" s="694"/>
      <c r="AR33" s="694"/>
      <c r="AS33" s="694"/>
      <c r="AT33" s="697"/>
      <c r="AU33" s="362"/>
      <c r="AV33" s="362"/>
      <c r="AW33" s="362"/>
      <c r="AX33" s="673" t="s">
        <v>289</v>
      </c>
      <c r="AY33" s="674"/>
      <c r="AZ33" s="674"/>
      <c r="BA33" s="674"/>
      <c r="BB33" s="674"/>
      <c r="BC33" s="674"/>
      <c r="BD33" s="674"/>
      <c r="BE33" s="674"/>
      <c r="BF33" s="675"/>
      <c r="BG33" s="699">
        <v>98.7</v>
      </c>
      <c r="BH33" s="700"/>
      <c r="BI33" s="700"/>
      <c r="BJ33" s="700"/>
      <c r="BK33" s="700"/>
      <c r="BL33" s="700"/>
      <c r="BM33" s="701">
        <v>92.1</v>
      </c>
      <c r="BN33" s="700"/>
      <c r="BO33" s="700"/>
      <c r="BP33" s="700"/>
      <c r="BQ33" s="702"/>
      <c r="BR33" s="699">
        <v>95.7</v>
      </c>
      <c r="BS33" s="700"/>
      <c r="BT33" s="700"/>
      <c r="BU33" s="700"/>
      <c r="BV33" s="700"/>
      <c r="BW33" s="700"/>
      <c r="BX33" s="701">
        <v>90.1</v>
      </c>
      <c r="BY33" s="700"/>
      <c r="BZ33" s="700"/>
      <c r="CA33" s="700"/>
      <c r="CB33" s="702"/>
      <c r="CD33" s="644" t="s">
        <v>290</v>
      </c>
      <c r="CE33" s="645"/>
      <c r="CF33" s="645"/>
      <c r="CG33" s="645"/>
      <c r="CH33" s="645"/>
      <c r="CI33" s="645"/>
      <c r="CJ33" s="645"/>
      <c r="CK33" s="645"/>
      <c r="CL33" s="645"/>
      <c r="CM33" s="645"/>
      <c r="CN33" s="645"/>
      <c r="CO33" s="645"/>
      <c r="CP33" s="645"/>
      <c r="CQ33" s="646"/>
      <c r="CR33" s="629">
        <v>12307348</v>
      </c>
      <c r="CS33" s="663"/>
      <c r="CT33" s="663"/>
      <c r="CU33" s="663"/>
      <c r="CV33" s="663"/>
      <c r="CW33" s="663"/>
      <c r="CX33" s="663"/>
      <c r="CY33" s="664"/>
      <c r="CZ33" s="634">
        <v>34.9</v>
      </c>
      <c r="DA33" s="665"/>
      <c r="DB33" s="665"/>
      <c r="DC33" s="671"/>
      <c r="DD33" s="638">
        <v>9168686</v>
      </c>
      <c r="DE33" s="663"/>
      <c r="DF33" s="663"/>
      <c r="DG33" s="663"/>
      <c r="DH33" s="663"/>
      <c r="DI33" s="663"/>
      <c r="DJ33" s="663"/>
      <c r="DK33" s="664"/>
      <c r="DL33" s="638">
        <v>5500456</v>
      </c>
      <c r="DM33" s="663"/>
      <c r="DN33" s="663"/>
      <c r="DO33" s="663"/>
      <c r="DP33" s="663"/>
      <c r="DQ33" s="663"/>
      <c r="DR33" s="663"/>
      <c r="DS33" s="663"/>
      <c r="DT33" s="663"/>
      <c r="DU33" s="663"/>
      <c r="DV33" s="664"/>
      <c r="DW33" s="634">
        <v>32.299999999999997</v>
      </c>
      <c r="DX33" s="665"/>
      <c r="DY33" s="665"/>
      <c r="DZ33" s="665"/>
      <c r="EA33" s="665"/>
      <c r="EB33" s="665"/>
      <c r="EC33" s="666"/>
    </row>
    <row r="34" spans="2:133" ht="11.25" customHeight="1" x14ac:dyDescent="0.15">
      <c r="B34" s="626" t="s">
        <v>291</v>
      </c>
      <c r="C34" s="627"/>
      <c r="D34" s="627"/>
      <c r="E34" s="627"/>
      <c r="F34" s="627"/>
      <c r="G34" s="627"/>
      <c r="H34" s="627"/>
      <c r="I34" s="627"/>
      <c r="J34" s="627"/>
      <c r="K34" s="627"/>
      <c r="L34" s="627"/>
      <c r="M34" s="627"/>
      <c r="N34" s="627"/>
      <c r="O34" s="627"/>
      <c r="P34" s="627"/>
      <c r="Q34" s="628"/>
      <c r="R34" s="629">
        <v>3166990</v>
      </c>
      <c r="S34" s="630"/>
      <c r="T34" s="630"/>
      <c r="U34" s="630"/>
      <c r="V34" s="630"/>
      <c r="W34" s="630"/>
      <c r="X34" s="630"/>
      <c r="Y34" s="631"/>
      <c r="Z34" s="632">
        <v>8.6</v>
      </c>
      <c r="AA34" s="632"/>
      <c r="AB34" s="632"/>
      <c r="AC34" s="632"/>
      <c r="AD34" s="633" t="s">
        <v>136</v>
      </c>
      <c r="AE34" s="633"/>
      <c r="AF34" s="633"/>
      <c r="AG34" s="633"/>
      <c r="AH34" s="633"/>
      <c r="AI34" s="633"/>
      <c r="AJ34" s="633"/>
      <c r="AK34" s="633"/>
      <c r="AL34" s="634" t="s">
        <v>136</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597</v>
      </c>
      <c r="CE34" s="645"/>
      <c r="CF34" s="645"/>
      <c r="CG34" s="645"/>
      <c r="CH34" s="645"/>
      <c r="CI34" s="645"/>
      <c r="CJ34" s="645"/>
      <c r="CK34" s="645"/>
      <c r="CL34" s="645"/>
      <c r="CM34" s="645"/>
      <c r="CN34" s="645"/>
      <c r="CO34" s="645"/>
      <c r="CP34" s="645"/>
      <c r="CQ34" s="646"/>
      <c r="CR34" s="629">
        <v>3356982</v>
      </c>
      <c r="CS34" s="630"/>
      <c r="CT34" s="630"/>
      <c r="CU34" s="630"/>
      <c r="CV34" s="630"/>
      <c r="CW34" s="630"/>
      <c r="CX34" s="630"/>
      <c r="CY34" s="631"/>
      <c r="CZ34" s="634">
        <v>9.5</v>
      </c>
      <c r="DA34" s="665"/>
      <c r="DB34" s="665"/>
      <c r="DC34" s="671"/>
      <c r="DD34" s="638">
        <v>2245592</v>
      </c>
      <c r="DE34" s="630"/>
      <c r="DF34" s="630"/>
      <c r="DG34" s="630"/>
      <c r="DH34" s="630"/>
      <c r="DI34" s="630"/>
      <c r="DJ34" s="630"/>
      <c r="DK34" s="631"/>
      <c r="DL34" s="638">
        <v>1416212</v>
      </c>
      <c r="DM34" s="630"/>
      <c r="DN34" s="630"/>
      <c r="DO34" s="630"/>
      <c r="DP34" s="630"/>
      <c r="DQ34" s="630"/>
      <c r="DR34" s="630"/>
      <c r="DS34" s="630"/>
      <c r="DT34" s="630"/>
      <c r="DU34" s="630"/>
      <c r="DV34" s="631"/>
      <c r="DW34" s="634">
        <v>8.3000000000000007</v>
      </c>
      <c r="DX34" s="665"/>
      <c r="DY34" s="665"/>
      <c r="DZ34" s="665"/>
      <c r="EA34" s="665"/>
      <c r="EB34" s="665"/>
      <c r="EC34" s="666"/>
    </row>
    <row r="35" spans="2:133" ht="11.25" customHeight="1" x14ac:dyDescent="0.15">
      <c r="B35" s="626" t="s">
        <v>292</v>
      </c>
      <c r="C35" s="627"/>
      <c r="D35" s="627"/>
      <c r="E35" s="627"/>
      <c r="F35" s="627"/>
      <c r="G35" s="627"/>
      <c r="H35" s="627"/>
      <c r="I35" s="627"/>
      <c r="J35" s="627"/>
      <c r="K35" s="627"/>
      <c r="L35" s="627"/>
      <c r="M35" s="627"/>
      <c r="N35" s="627"/>
      <c r="O35" s="627"/>
      <c r="P35" s="627"/>
      <c r="Q35" s="628"/>
      <c r="R35" s="629">
        <v>200764</v>
      </c>
      <c r="S35" s="630"/>
      <c r="T35" s="630"/>
      <c r="U35" s="630"/>
      <c r="V35" s="630"/>
      <c r="W35" s="630"/>
      <c r="X35" s="630"/>
      <c r="Y35" s="631"/>
      <c r="Z35" s="632">
        <v>0.5</v>
      </c>
      <c r="AA35" s="632"/>
      <c r="AB35" s="632"/>
      <c r="AC35" s="632"/>
      <c r="AD35" s="633" t="s">
        <v>573</v>
      </c>
      <c r="AE35" s="633"/>
      <c r="AF35" s="633"/>
      <c r="AG35" s="633"/>
      <c r="AH35" s="633"/>
      <c r="AI35" s="633"/>
      <c r="AJ35" s="633"/>
      <c r="AK35" s="633"/>
      <c r="AL35" s="634" t="s">
        <v>573</v>
      </c>
      <c r="AM35" s="635"/>
      <c r="AN35" s="635"/>
      <c r="AO35" s="636"/>
      <c r="AP35" s="218"/>
      <c r="AQ35" s="608" t="s">
        <v>293</v>
      </c>
      <c r="AR35" s="609"/>
      <c r="AS35" s="609"/>
      <c r="AT35" s="609"/>
      <c r="AU35" s="609"/>
      <c r="AV35" s="609"/>
      <c r="AW35" s="609"/>
      <c r="AX35" s="609"/>
      <c r="AY35" s="609"/>
      <c r="AZ35" s="609"/>
      <c r="BA35" s="609"/>
      <c r="BB35" s="609"/>
      <c r="BC35" s="609"/>
      <c r="BD35" s="609"/>
      <c r="BE35" s="609"/>
      <c r="BF35" s="610"/>
      <c r="BG35" s="608" t="s">
        <v>294</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598</v>
      </c>
      <c r="CE35" s="645"/>
      <c r="CF35" s="645"/>
      <c r="CG35" s="645"/>
      <c r="CH35" s="645"/>
      <c r="CI35" s="645"/>
      <c r="CJ35" s="645"/>
      <c r="CK35" s="645"/>
      <c r="CL35" s="645"/>
      <c r="CM35" s="645"/>
      <c r="CN35" s="645"/>
      <c r="CO35" s="645"/>
      <c r="CP35" s="645"/>
      <c r="CQ35" s="646"/>
      <c r="CR35" s="629">
        <v>142597</v>
      </c>
      <c r="CS35" s="663"/>
      <c r="CT35" s="663"/>
      <c r="CU35" s="663"/>
      <c r="CV35" s="663"/>
      <c r="CW35" s="663"/>
      <c r="CX35" s="663"/>
      <c r="CY35" s="664"/>
      <c r="CZ35" s="634">
        <v>0.4</v>
      </c>
      <c r="DA35" s="665"/>
      <c r="DB35" s="665"/>
      <c r="DC35" s="671"/>
      <c r="DD35" s="638">
        <v>101093</v>
      </c>
      <c r="DE35" s="663"/>
      <c r="DF35" s="663"/>
      <c r="DG35" s="663"/>
      <c r="DH35" s="663"/>
      <c r="DI35" s="663"/>
      <c r="DJ35" s="663"/>
      <c r="DK35" s="664"/>
      <c r="DL35" s="638">
        <v>99904</v>
      </c>
      <c r="DM35" s="663"/>
      <c r="DN35" s="663"/>
      <c r="DO35" s="663"/>
      <c r="DP35" s="663"/>
      <c r="DQ35" s="663"/>
      <c r="DR35" s="663"/>
      <c r="DS35" s="663"/>
      <c r="DT35" s="663"/>
      <c r="DU35" s="663"/>
      <c r="DV35" s="664"/>
      <c r="DW35" s="634">
        <v>0.6</v>
      </c>
      <c r="DX35" s="665"/>
      <c r="DY35" s="665"/>
      <c r="DZ35" s="665"/>
      <c r="EA35" s="665"/>
      <c r="EB35" s="665"/>
      <c r="EC35" s="666"/>
    </row>
    <row r="36" spans="2:133" ht="11.25" customHeight="1" x14ac:dyDescent="0.15">
      <c r="B36" s="626" t="s">
        <v>295</v>
      </c>
      <c r="C36" s="627"/>
      <c r="D36" s="627"/>
      <c r="E36" s="627"/>
      <c r="F36" s="627"/>
      <c r="G36" s="627"/>
      <c r="H36" s="627"/>
      <c r="I36" s="627"/>
      <c r="J36" s="627"/>
      <c r="K36" s="627"/>
      <c r="L36" s="627"/>
      <c r="M36" s="627"/>
      <c r="N36" s="627"/>
      <c r="O36" s="627"/>
      <c r="P36" s="627"/>
      <c r="Q36" s="628"/>
      <c r="R36" s="629">
        <v>679365</v>
      </c>
      <c r="S36" s="630"/>
      <c r="T36" s="630"/>
      <c r="U36" s="630"/>
      <c r="V36" s="630"/>
      <c r="W36" s="630"/>
      <c r="X36" s="630"/>
      <c r="Y36" s="631"/>
      <c r="Z36" s="632">
        <v>1.8</v>
      </c>
      <c r="AA36" s="632"/>
      <c r="AB36" s="632"/>
      <c r="AC36" s="632"/>
      <c r="AD36" s="633" t="s">
        <v>136</v>
      </c>
      <c r="AE36" s="633"/>
      <c r="AF36" s="633"/>
      <c r="AG36" s="633"/>
      <c r="AH36" s="633"/>
      <c r="AI36" s="633"/>
      <c r="AJ36" s="633"/>
      <c r="AK36" s="633"/>
      <c r="AL36" s="634" t="s">
        <v>136</v>
      </c>
      <c r="AM36" s="635"/>
      <c r="AN36" s="635"/>
      <c r="AO36" s="636"/>
      <c r="AP36" s="218"/>
      <c r="AQ36" s="703" t="s">
        <v>599</v>
      </c>
      <c r="AR36" s="704"/>
      <c r="AS36" s="704"/>
      <c r="AT36" s="704"/>
      <c r="AU36" s="704"/>
      <c r="AV36" s="704"/>
      <c r="AW36" s="704"/>
      <c r="AX36" s="704"/>
      <c r="AY36" s="705"/>
      <c r="AZ36" s="618">
        <v>3264545</v>
      </c>
      <c r="BA36" s="619"/>
      <c r="BB36" s="619"/>
      <c r="BC36" s="619"/>
      <c r="BD36" s="619"/>
      <c r="BE36" s="619"/>
      <c r="BF36" s="706"/>
      <c r="BG36" s="640" t="s">
        <v>296</v>
      </c>
      <c r="BH36" s="641"/>
      <c r="BI36" s="641"/>
      <c r="BJ36" s="641"/>
      <c r="BK36" s="641"/>
      <c r="BL36" s="641"/>
      <c r="BM36" s="641"/>
      <c r="BN36" s="641"/>
      <c r="BO36" s="641"/>
      <c r="BP36" s="641"/>
      <c r="BQ36" s="641"/>
      <c r="BR36" s="641"/>
      <c r="BS36" s="641"/>
      <c r="BT36" s="641"/>
      <c r="BU36" s="642"/>
      <c r="BV36" s="618">
        <v>160234</v>
      </c>
      <c r="BW36" s="619"/>
      <c r="BX36" s="619"/>
      <c r="BY36" s="619"/>
      <c r="BZ36" s="619"/>
      <c r="CA36" s="619"/>
      <c r="CB36" s="706"/>
      <c r="CD36" s="644" t="s">
        <v>297</v>
      </c>
      <c r="CE36" s="645"/>
      <c r="CF36" s="645"/>
      <c r="CG36" s="645"/>
      <c r="CH36" s="645"/>
      <c r="CI36" s="645"/>
      <c r="CJ36" s="645"/>
      <c r="CK36" s="645"/>
      <c r="CL36" s="645"/>
      <c r="CM36" s="645"/>
      <c r="CN36" s="645"/>
      <c r="CO36" s="645"/>
      <c r="CP36" s="645"/>
      <c r="CQ36" s="646"/>
      <c r="CR36" s="629">
        <v>5564783</v>
      </c>
      <c r="CS36" s="630"/>
      <c r="CT36" s="630"/>
      <c r="CU36" s="630"/>
      <c r="CV36" s="630"/>
      <c r="CW36" s="630"/>
      <c r="CX36" s="630"/>
      <c r="CY36" s="631"/>
      <c r="CZ36" s="634">
        <v>15.8</v>
      </c>
      <c r="DA36" s="665"/>
      <c r="DB36" s="665"/>
      <c r="DC36" s="671"/>
      <c r="DD36" s="638">
        <v>4638789</v>
      </c>
      <c r="DE36" s="630"/>
      <c r="DF36" s="630"/>
      <c r="DG36" s="630"/>
      <c r="DH36" s="630"/>
      <c r="DI36" s="630"/>
      <c r="DJ36" s="630"/>
      <c r="DK36" s="631"/>
      <c r="DL36" s="638">
        <v>2316129</v>
      </c>
      <c r="DM36" s="630"/>
      <c r="DN36" s="630"/>
      <c r="DO36" s="630"/>
      <c r="DP36" s="630"/>
      <c r="DQ36" s="630"/>
      <c r="DR36" s="630"/>
      <c r="DS36" s="630"/>
      <c r="DT36" s="630"/>
      <c r="DU36" s="630"/>
      <c r="DV36" s="631"/>
      <c r="DW36" s="634">
        <v>13.6</v>
      </c>
      <c r="DX36" s="665"/>
      <c r="DY36" s="665"/>
      <c r="DZ36" s="665"/>
      <c r="EA36" s="665"/>
      <c r="EB36" s="665"/>
      <c r="EC36" s="666"/>
    </row>
    <row r="37" spans="2:133" ht="11.25" customHeight="1" x14ac:dyDescent="0.15">
      <c r="B37" s="626" t="s">
        <v>298</v>
      </c>
      <c r="C37" s="627"/>
      <c r="D37" s="627"/>
      <c r="E37" s="627"/>
      <c r="F37" s="627"/>
      <c r="G37" s="627"/>
      <c r="H37" s="627"/>
      <c r="I37" s="627"/>
      <c r="J37" s="627"/>
      <c r="K37" s="627"/>
      <c r="L37" s="627"/>
      <c r="M37" s="627"/>
      <c r="N37" s="627"/>
      <c r="O37" s="627"/>
      <c r="P37" s="627"/>
      <c r="Q37" s="628"/>
      <c r="R37" s="629">
        <v>1249610</v>
      </c>
      <c r="S37" s="630"/>
      <c r="T37" s="630"/>
      <c r="U37" s="630"/>
      <c r="V37" s="630"/>
      <c r="W37" s="630"/>
      <c r="X37" s="630"/>
      <c r="Y37" s="631"/>
      <c r="Z37" s="632">
        <v>3.4</v>
      </c>
      <c r="AA37" s="632"/>
      <c r="AB37" s="632"/>
      <c r="AC37" s="632"/>
      <c r="AD37" s="633" t="s">
        <v>136</v>
      </c>
      <c r="AE37" s="633"/>
      <c r="AF37" s="633"/>
      <c r="AG37" s="633"/>
      <c r="AH37" s="633"/>
      <c r="AI37" s="633"/>
      <c r="AJ37" s="633"/>
      <c r="AK37" s="633"/>
      <c r="AL37" s="634" t="s">
        <v>136</v>
      </c>
      <c r="AM37" s="635"/>
      <c r="AN37" s="635"/>
      <c r="AO37" s="636"/>
      <c r="AQ37" s="707" t="s">
        <v>600</v>
      </c>
      <c r="AR37" s="708"/>
      <c r="AS37" s="708"/>
      <c r="AT37" s="708"/>
      <c r="AU37" s="708"/>
      <c r="AV37" s="708"/>
      <c r="AW37" s="708"/>
      <c r="AX37" s="708"/>
      <c r="AY37" s="709"/>
      <c r="AZ37" s="629">
        <v>632751</v>
      </c>
      <c r="BA37" s="630"/>
      <c r="BB37" s="630"/>
      <c r="BC37" s="630"/>
      <c r="BD37" s="663"/>
      <c r="BE37" s="663"/>
      <c r="BF37" s="687"/>
      <c r="BG37" s="644" t="s">
        <v>299</v>
      </c>
      <c r="BH37" s="645"/>
      <c r="BI37" s="645"/>
      <c r="BJ37" s="645"/>
      <c r="BK37" s="645"/>
      <c r="BL37" s="645"/>
      <c r="BM37" s="645"/>
      <c r="BN37" s="645"/>
      <c r="BO37" s="645"/>
      <c r="BP37" s="645"/>
      <c r="BQ37" s="645"/>
      <c r="BR37" s="645"/>
      <c r="BS37" s="645"/>
      <c r="BT37" s="645"/>
      <c r="BU37" s="646"/>
      <c r="BV37" s="629">
        <v>73322</v>
      </c>
      <c r="BW37" s="630"/>
      <c r="BX37" s="630"/>
      <c r="BY37" s="630"/>
      <c r="BZ37" s="630"/>
      <c r="CA37" s="630"/>
      <c r="CB37" s="639"/>
      <c r="CD37" s="644" t="s">
        <v>300</v>
      </c>
      <c r="CE37" s="645"/>
      <c r="CF37" s="645"/>
      <c r="CG37" s="645"/>
      <c r="CH37" s="645"/>
      <c r="CI37" s="645"/>
      <c r="CJ37" s="645"/>
      <c r="CK37" s="645"/>
      <c r="CL37" s="645"/>
      <c r="CM37" s="645"/>
      <c r="CN37" s="645"/>
      <c r="CO37" s="645"/>
      <c r="CP37" s="645"/>
      <c r="CQ37" s="646"/>
      <c r="CR37" s="629">
        <v>1684693</v>
      </c>
      <c r="CS37" s="663"/>
      <c r="CT37" s="663"/>
      <c r="CU37" s="663"/>
      <c r="CV37" s="663"/>
      <c r="CW37" s="663"/>
      <c r="CX37" s="663"/>
      <c r="CY37" s="664"/>
      <c r="CZ37" s="634">
        <v>4.8</v>
      </c>
      <c r="DA37" s="665"/>
      <c r="DB37" s="665"/>
      <c r="DC37" s="671"/>
      <c r="DD37" s="638">
        <v>1684693</v>
      </c>
      <c r="DE37" s="663"/>
      <c r="DF37" s="663"/>
      <c r="DG37" s="663"/>
      <c r="DH37" s="663"/>
      <c r="DI37" s="663"/>
      <c r="DJ37" s="663"/>
      <c r="DK37" s="664"/>
      <c r="DL37" s="638">
        <v>1286695</v>
      </c>
      <c r="DM37" s="663"/>
      <c r="DN37" s="663"/>
      <c r="DO37" s="663"/>
      <c r="DP37" s="663"/>
      <c r="DQ37" s="663"/>
      <c r="DR37" s="663"/>
      <c r="DS37" s="663"/>
      <c r="DT37" s="663"/>
      <c r="DU37" s="663"/>
      <c r="DV37" s="664"/>
      <c r="DW37" s="634">
        <v>7.6</v>
      </c>
      <c r="DX37" s="665"/>
      <c r="DY37" s="665"/>
      <c r="DZ37" s="665"/>
      <c r="EA37" s="665"/>
      <c r="EB37" s="665"/>
      <c r="EC37" s="666"/>
    </row>
    <row r="38" spans="2:133" ht="11.25" customHeight="1" x14ac:dyDescent="0.15">
      <c r="B38" s="626" t="s">
        <v>301</v>
      </c>
      <c r="C38" s="627"/>
      <c r="D38" s="627"/>
      <c r="E38" s="627"/>
      <c r="F38" s="627"/>
      <c r="G38" s="627"/>
      <c r="H38" s="627"/>
      <c r="I38" s="627"/>
      <c r="J38" s="627"/>
      <c r="K38" s="627"/>
      <c r="L38" s="627"/>
      <c r="M38" s="627"/>
      <c r="N38" s="627"/>
      <c r="O38" s="627"/>
      <c r="P38" s="627"/>
      <c r="Q38" s="628"/>
      <c r="R38" s="629">
        <v>1767265</v>
      </c>
      <c r="S38" s="630"/>
      <c r="T38" s="630"/>
      <c r="U38" s="630"/>
      <c r="V38" s="630"/>
      <c r="W38" s="630"/>
      <c r="X38" s="630"/>
      <c r="Y38" s="631"/>
      <c r="Z38" s="632">
        <v>4.8</v>
      </c>
      <c r="AA38" s="632"/>
      <c r="AB38" s="632"/>
      <c r="AC38" s="632"/>
      <c r="AD38" s="633" t="s">
        <v>136</v>
      </c>
      <c r="AE38" s="633"/>
      <c r="AF38" s="633"/>
      <c r="AG38" s="633"/>
      <c r="AH38" s="633"/>
      <c r="AI38" s="633"/>
      <c r="AJ38" s="633"/>
      <c r="AK38" s="633"/>
      <c r="AL38" s="634" t="s">
        <v>136</v>
      </c>
      <c r="AM38" s="635"/>
      <c r="AN38" s="635"/>
      <c r="AO38" s="636"/>
      <c r="AQ38" s="707" t="s">
        <v>302</v>
      </c>
      <c r="AR38" s="708"/>
      <c r="AS38" s="708"/>
      <c r="AT38" s="708"/>
      <c r="AU38" s="708"/>
      <c r="AV38" s="708"/>
      <c r="AW38" s="708"/>
      <c r="AX38" s="708"/>
      <c r="AY38" s="709"/>
      <c r="AZ38" s="629">
        <v>280649</v>
      </c>
      <c r="BA38" s="630"/>
      <c r="BB38" s="630"/>
      <c r="BC38" s="630"/>
      <c r="BD38" s="663"/>
      <c r="BE38" s="663"/>
      <c r="BF38" s="687"/>
      <c r="BG38" s="644" t="s">
        <v>303</v>
      </c>
      <c r="BH38" s="645"/>
      <c r="BI38" s="645"/>
      <c r="BJ38" s="645"/>
      <c r="BK38" s="645"/>
      <c r="BL38" s="645"/>
      <c r="BM38" s="645"/>
      <c r="BN38" s="645"/>
      <c r="BO38" s="645"/>
      <c r="BP38" s="645"/>
      <c r="BQ38" s="645"/>
      <c r="BR38" s="645"/>
      <c r="BS38" s="645"/>
      <c r="BT38" s="645"/>
      <c r="BU38" s="646"/>
      <c r="BV38" s="629">
        <v>7066</v>
      </c>
      <c r="BW38" s="630"/>
      <c r="BX38" s="630"/>
      <c r="BY38" s="630"/>
      <c r="BZ38" s="630"/>
      <c r="CA38" s="630"/>
      <c r="CB38" s="639"/>
      <c r="CD38" s="644" t="s">
        <v>304</v>
      </c>
      <c r="CE38" s="645"/>
      <c r="CF38" s="645"/>
      <c r="CG38" s="645"/>
      <c r="CH38" s="645"/>
      <c r="CI38" s="645"/>
      <c r="CJ38" s="645"/>
      <c r="CK38" s="645"/>
      <c r="CL38" s="645"/>
      <c r="CM38" s="645"/>
      <c r="CN38" s="645"/>
      <c r="CO38" s="645"/>
      <c r="CP38" s="645"/>
      <c r="CQ38" s="646"/>
      <c r="CR38" s="629">
        <v>2343044</v>
      </c>
      <c r="CS38" s="630"/>
      <c r="CT38" s="630"/>
      <c r="CU38" s="630"/>
      <c r="CV38" s="630"/>
      <c r="CW38" s="630"/>
      <c r="CX38" s="630"/>
      <c r="CY38" s="631"/>
      <c r="CZ38" s="634">
        <v>6.6</v>
      </c>
      <c r="DA38" s="665"/>
      <c r="DB38" s="665"/>
      <c r="DC38" s="671"/>
      <c r="DD38" s="638">
        <v>1967303</v>
      </c>
      <c r="DE38" s="630"/>
      <c r="DF38" s="630"/>
      <c r="DG38" s="630"/>
      <c r="DH38" s="630"/>
      <c r="DI38" s="630"/>
      <c r="DJ38" s="630"/>
      <c r="DK38" s="631"/>
      <c r="DL38" s="638">
        <v>1668211</v>
      </c>
      <c r="DM38" s="630"/>
      <c r="DN38" s="630"/>
      <c r="DO38" s="630"/>
      <c r="DP38" s="630"/>
      <c r="DQ38" s="630"/>
      <c r="DR38" s="630"/>
      <c r="DS38" s="630"/>
      <c r="DT38" s="630"/>
      <c r="DU38" s="630"/>
      <c r="DV38" s="631"/>
      <c r="DW38" s="634">
        <v>9.8000000000000007</v>
      </c>
      <c r="DX38" s="665"/>
      <c r="DY38" s="665"/>
      <c r="DZ38" s="665"/>
      <c r="EA38" s="665"/>
      <c r="EB38" s="665"/>
      <c r="EC38" s="666"/>
    </row>
    <row r="39" spans="2:133" ht="11.25" customHeight="1" x14ac:dyDescent="0.15">
      <c r="B39" s="626" t="s">
        <v>305</v>
      </c>
      <c r="C39" s="627"/>
      <c r="D39" s="627"/>
      <c r="E39" s="627"/>
      <c r="F39" s="627"/>
      <c r="G39" s="627"/>
      <c r="H39" s="627"/>
      <c r="I39" s="627"/>
      <c r="J39" s="627"/>
      <c r="K39" s="627"/>
      <c r="L39" s="627"/>
      <c r="M39" s="627"/>
      <c r="N39" s="627"/>
      <c r="O39" s="627"/>
      <c r="P39" s="627"/>
      <c r="Q39" s="628"/>
      <c r="R39" s="629">
        <v>450750</v>
      </c>
      <c r="S39" s="630"/>
      <c r="T39" s="630"/>
      <c r="U39" s="630"/>
      <c r="V39" s="630"/>
      <c r="W39" s="630"/>
      <c r="X39" s="630"/>
      <c r="Y39" s="631"/>
      <c r="Z39" s="632">
        <v>1.2</v>
      </c>
      <c r="AA39" s="632"/>
      <c r="AB39" s="632"/>
      <c r="AC39" s="632"/>
      <c r="AD39" s="633">
        <v>27</v>
      </c>
      <c r="AE39" s="633"/>
      <c r="AF39" s="633"/>
      <c r="AG39" s="633"/>
      <c r="AH39" s="633"/>
      <c r="AI39" s="633"/>
      <c r="AJ39" s="633"/>
      <c r="AK39" s="633"/>
      <c r="AL39" s="634">
        <v>0</v>
      </c>
      <c r="AM39" s="635"/>
      <c r="AN39" s="635"/>
      <c r="AO39" s="636"/>
      <c r="AQ39" s="707" t="s">
        <v>306</v>
      </c>
      <c r="AR39" s="708"/>
      <c r="AS39" s="708"/>
      <c r="AT39" s="708"/>
      <c r="AU39" s="708"/>
      <c r="AV39" s="708"/>
      <c r="AW39" s="708"/>
      <c r="AX39" s="708"/>
      <c r="AY39" s="709"/>
      <c r="AZ39" s="629">
        <v>197854</v>
      </c>
      <c r="BA39" s="630"/>
      <c r="BB39" s="630"/>
      <c r="BC39" s="630"/>
      <c r="BD39" s="663"/>
      <c r="BE39" s="663"/>
      <c r="BF39" s="687"/>
      <c r="BG39" s="644" t="s">
        <v>307</v>
      </c>
      <c r="BH39" s="645"/>
      <c r="BI39" s="645"/>
      <c r="BJ39" s="645"/>
      <c r="BK39" s="645"/>
      <c r="BL39" s="645"/>
      <c r="BM39" s="645"/>
      <c r="BN39" s="645"/>
      <c r="BO39" s="645"/>
      <c r="BP39" s="645"/>
      <c r="BQ39" s="645"/>
      <c r="BR39" s="645"/>
      <c r="BS39" s="645"/>
      <c r="BT39" s="645"/>
      <c r="BU39" s="646"/>
      <c r="BV39" s="629">
        <v>12939</v>
      </c>
      <c r="BW39" s="630"/>
      <c r="BX39" s="630"/>
      <c r="BY39" s="630"/>
      <c r="BZ39" s="630"/>
      <c r="CA39" s="630"/>
      <c r="CB39" s="639"/>
      <c r="CD39" s="644" t="s">
        <v>308</v>
      </c>
      <c r="CE39" s="645"/>
      <c r="CF39" s="645"/>
      <c r="CG39" s="645"/>
      <c r="CH39" s="645"/>
      <c r="CI39" s="645"/>
      <c r="CJ39" s="645"/>
      <c r="CK39" s="645"/>
      <c r="CL39" s="645"/>
      <c r="CM39" s="645"/>
      <c r="CN39" s="645"/>
      <c r="CO39" s="645"/>
      <c r="CP39" s="645"/>
      <c r="CQ39" s="646"/>
      <c r="CR39" s="629">
        <v>879942</v>
      </c>
      <c r="CS39" s="663"/>
      <c r="CT39" s="663"/>
      <c r="CU39" s="663"/>
      <c r="CV39" s="663"/>
      <c r="CW39" s="663"/>
      <c r="CX39" s="663"/>
      <c r="CY39" s="664"/>
      <c r="CZ39" s="634">
        <v>2.5</v>
      </c>
      <c r="DA39" s="665"/>
      <c r="DB39" s="665"/>
      <c r="DC39" s="671"/>
      <c r="DD39" s="638">
        <v>215909</v>
      </c>
      <c r="DE39" s="663"/>
      <c r="DF39" s="663"/>
      <c r="DG39" s="663"/>
      <c r="DH39" s="663"/>
      <c r="DI39" s="663"/>
      <c r="DJ39" s="663"/>
      <c r="DK39" s="664"/>
      <c r="DL39" s="638" t="s">
        <v>136</v>
      </c>
      <c r="DM39" s="663"/>
      <c r="DN39" s="663"/>
      <c r="DO39" s="663"/>
      <c r="DP39" s="663"/>
      <c r="DQ39" s="663"/>
      <c r="DR39" s="663"/>
      <c r="DS39" s="663"/>
      <c r="DT39" s="663"/>
      <c r="DU39" s="663"/>
      <c r="DV39" s="664"/>
      <c r="DW39" s="634" t="s">
        <v>136</v>
      </c>
      <c r="DX39" s="665"/>
      <c r="DY39" s="665"/>
      <c r="DZ39" s="665"/>
      <c r="EA39" s="665"/>
      <c r="EB39" s="665"/>
      <c r="EC39" s="666"/>
    </row>
    <row r="40" spans="2:133" ht="11.25" customHeight="1" x14ac:dyDescent="0.15">
      <c r="B40" s="626" t="s">
        <v>309</v>
      </c>
      <c r="C40" s="627"/>
      <c r="D40" s="627"/>
      <c r="E40" s="627"/>
      <c r="F40" s="627"/>
      <c r="G40" s="627"/>
      <c r="H40" s="627"/>
      <c r="I40" s="627"/>
      <c r="J40" s="627"/>
      <c r="K40" s="627"/>
      <c r="L40" s="627"/>
      <c r="M40" s="627"/>
      <c r="N40" s="627"/>
      <c r="O40" s="627"/>
      <c r="P40" s="627"/>
      <c r="Q40" s="628"/>
      <c r="R40" s="629">
        <v>5168700</v>
      </c>
      <c r="S40" s="630"/>
      <c r="T40" s="630"/>
      <c r="U40" s="630"/>
      <c r="V40" s="630"/>
      <c r="W40" s="630"/>
      <c r="X40" s="630"/>
      <c r="Y40" s="631"/>
      <c r="Z40" s="632">
        <v>14</v>
      </c>
      <c r="AA40" s="632"/>
      <c r="AB40" s="632"/>
      <c r="AC40" s="632"/>
      <c r="AD40" s="633" t="s">
        <v>136</v>
      </c>
      <c r="AE40" s="633"/>
      <c r="AF40" s="633"/>
      <c r="AG40" s="633"/>
      <c r="AH40" s="633"/>
      <c r="AI40" s="633"/>
      <c r="AJ40" s="633"/>
      <c r="AK40" s="633"/>
      <c r="AL40" s="634" t="s">
        <v>136</v>
      </c>
      <c r="AM40" s="635"/>
      <c r="AN40" s="635"/>
      <c r="AO40" s="636"/>
      <c r="AQ40" s="707" t="s">
        <v>310</v>
      </c>
      <c r="AR40" s="708"/>
      <c r="AS40" s="708"/>
      <c r="AT40" s="708"/>
      <c r="AU40" s="708"/>
      <c r="AV40" s="708"/>
      <c r="AW40" s="708"/>
      <c r="AX40" s="708"/>
      <c r="AY40" s="709"/>
      <c r="AZ40" s="629">
        <v>33625</v>
      </c>
      <c r="BA40" s="630"/>
      <c r="BB40" s="630"/>
      <c r="BC40" s="630"/>
      <c r="BD40" s="663"/>
      <c r="BE40" s="663"/>
      <c r="BF40" s="687"/>
      <c r="BG40" s="710" t="s">
        <v>601</v>
      </c>
      <c r="BH40" s="711"/>
      <c r="BI40" s="711"/>
      <c r="BJ40" s="711"/>
      <c r="BK40" s="711"/>
      <c r="BL40" s="363"/>
      <c r="BM40" s="645" t="s">
        <v>311</v>
      </c>
      <c r="BN40" s="645"/>
      <c r="BO40" s="645"/>
      <c r="BP40" s="645"/>
      <c r="BQ40" s="645"/>
      <c r="BR40" s="645"/>
      <c r="BS40" s="645"/>
      <c r="BT40" s="645"/>
      <c r="BU40" s="646"/>
      <c r="BV40" s="629">
        <v>109</v>
      </c>
      <c r="BW40" s="630"/>
      <c r="BX40" s="630"/>
      <c r="BY40" s="630"/>
      <c r="BZ40" s="630"/>
      <c r="CA40" s="630"/>
      <c r="CB40" s="639"/>
      <c r="CD40" s="644" t="s">
        <v>312</v>
      </c>
      <c r="CE40" s="645"/>
      <c r="CF40" s="645"/>
      <c r="CG40" s="645"/>
      <c r="CH40" s="645"/>
      <c r="CI40" s="645"/>
      <c r="CJ40" s="645"/>
      <c r="CK40" s="645"/>
      <c r="CL40" s="645"/>
      <c r="CM40" s="645"/>
      <c r="CN40" s="645"/>
      <c r="CO40" s="645"/>
      <c r="CP40" s="645"/>
      <c r="CQ40" s="646"/>
      <c r="CR40" s="629">
        <v>20000</v>
      </c>
      <c r="CS40" s="630"/>
      <c r="CT40" s="630"/>
      <c r="CU40" s="630"/>
      <c r="CV40" s="630"/>
      <c r="CW40" s="630"/>
      <c r="CX40" s="630"/>
      <c r="CY40" s="631"/>
      <c r="CZ40" s="634">
        <v>0.1</v>
      </c>
      <c r="DA40" s="665"/>
      <c r="DB40" s="665"/>
      <c r="DC40" s="671"/>
      <c r="DD40" s="638" t="s">
        <v>573</v>
      </c>
      <c r="DE40" s="630"/>
      <c r="DF40" s="630"/>
      <c r="DG40" s="630"/>
      <c r="DH40" s="630"/>
      <c r="DI40" s="630"/>
      <c r="DJ40" s="630"/>
      <c r="DK40" s="631"/>
      <c r="DL40" s="638" t="s">
        <v>136</v>
      </c>
      <c r="DM40" s="630"/>
      <c r="DN40" s="630"/>
      <c r="DO40" s="630"/>
      <c r="DP40" s="630"/>
      <c r="DQ40" s="630"/>
      <c r="DR40" s="630"/>
      <c r="DS40" s="630"/>
      <c r="DT40" s="630"/>
      <c r="DU40" s="630"/>
      <c r="DV40" s="631"/>
      <c r="DW40" s="634" t="s">
        <v>136</v>
      </c>
      <c r="DX40" s="665"/>
      <c r="DY40" s="665"/>
      <c r="DZ40" s="665"/>
      <c r="EA40" s="665"/>
      <c r="EB40" s="665"/>
      <c r="EC40" s="666"/>
    </row>
    <row r="41" spans="2:133" ht="11.25" customHeight="1" x14ac:dyDescent="0.15">
      <c r="B41" s="626" t="s">
        <v>313</v>
      </c>
      <c r="C41" s="627"/>
      <c r="D41" s="627"/>
      <c r="E41" s="627"/>
      <c r="F41" s="627"/>
      <c r="G41" s="627"/>
      <c r="H41" s="627"/>
      <c r="I41" s="627"/>
      <c r="J41" s="627"/>
      <c r="K41" s="627"/>
      <c r="L41" s="627"/>
      <c r="M41" s="627"/>
      <c r="N41" s="627"/>
      <c r="O41" s="627"/>
      <c r="P41" s="627"/>
      <c r="Q41" s="628"/>
      <c r="R41" s="629" t="s">
        <v>136</v>
      </c>
      <c r="S41" s="630"/>
      <c r="T41" s="630"/>
      <c r="U41" s="630"/>
      <c r="V41" s="630"/>
      <c r="W41" s="630"/>
      <c r="X41" s="630"/>
      <c r="Y41" s="631"/>
      <c r="Z41" s="632" t="s">
        <v>573</v>
      </c>
      <c r="AA41" s="632"/>
      <c r="AB41" s="632"/>
      <c r="AC41" s="632"/>
      <c r="AD41" s="633" t="s">
        <v>573</v>
      </c>
      <c r="AE41" s="633"/>
      <c r="AF41" s="633"/>
      <c r="AG41" s="633"/>
      <c r="AH41" s="633"/>
      <c r="AI41" s="633"/>
      <c r="AJ41" s="633"/>
      <c r="AK41" s="633"/>
      <c r="AL41" s="634" t="s">
        <v>573</v>
      </c>
      <c r="AM41" s="635"/>
      <c r="AN41" s="635"/>
      <c r="AO41" s="636"/>
      <c r="AQ41" s="707" t="s">
        <v>314</v>
      </c>
      <c r="AR41" s="708"/>
      <c r="AS41" s="708"/>
      <c r="AT41" s="708"/>
      <c r="AU41" s="708"/>
      <c r="AV41" s="708"/>
      <c r="AW41" s="708"/>
      <c r="AX41" s="708"/>
      <c r="AY41" s="709"/>
      <c r="AZ41" s="629">
        <v>490562</v>
      </c>
      <c r="BA41" s="630"/>
      <c r="BB41" s="630"/>
      <c r="BC41" s="630"/>
      <c r="BD41" s="663"/>
      <c r="BE41" s="663"/>
      <c r="BF41" s="687"/>
      <c r="BG41" s="710"/>
      <c r="BH41" s="711"/>
      <c r="BI41" s="711"/>
      <c r="BJ41" s="711"/>
      <c r="BK41" s="711"/>
      <c r="BL41" s="363"/>
      <c r="BM41" s="645" t="s">
        <v>315</v>
      </c>
      <c r="BN41" s="645"/>
      <c r="BO41" s="645"/>
      <c r="BP41" s="645"/>
      <c r="BQ41" s="645"/>
      <c r="BR41" s="645"/>
      <c r="BS41" s="645"/>
      <c r="BT41" s="645"/>
      <c r="BU41" s="646"/>
      <c r="BV41" s="629" t="s">
        <v>136</v>
      </c>
      <c r="BW41" s="630"/>
      <c r="BX41" s="630"/>
      <c r="BY41" s="630"/>
      <c r="BZ41" s="630"/>
      <c r="CA41" s="630"/>
      <c r="CB41" s="639"/>
      <c r="CD41" s="644" t="s">
        <v>316</v>
      </c>
      <c r="CE41" s="645"/>
      <c r="CF41" s="645"/>
      <c r="CG41" s="645"/>
      <c r="CH41" s="645"/>
      <c r="CI41" s="645"/>
      <c r="CJ41" s="645"/>
      <c r="CK41" s="645"/>
      <c r="CL41" s="645"/>
      <c r="CM41" s="645"/>
      <c r="CN41" s="645"/>
      <c r="CO41" s="645"/>
      <c r="CP41" s="645"/>
      <c r="CQ41" s="646"/>
      <c r="CR41" s="629" t="s">
        <v>136</v>
      </c>
      <c r="CS41" s="663"/>
      <c r="CT41" s="663"/>
      <c r="CU41" s="663"/>
      <c r="CV41" s="663"/>
      <c r="CW41" s="663"/>
      <c r="CX41" s="663"/>
      <c r="CY41" s="664"/>
      <c r="CZ41" s="634" t="s">
        <v>136</v>
      </c>
      <c r="DA41" s="665"/>
      <c r="DB41" s="665"/>
      <c r="DC41" s="671"/>
      <c r="DD41" s="638" t="s">
        <v>573</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317</v>
      </c>
      <c r="C42" s="627"/>
      <c r="D42" s="627"/>
      <c r="E42" s="627"/>
      <c r="F42" s="627"/>
      <c r="G42" s="627"/>
      <c r="H42" s="627"/>
      <c r="I42" s="627"/>
      <c r="J42" s="627"/>
      <c r="K42" s="627"/>
      <c r="L42" s="627"/>
      <c r="M42" s="627"/>
      <c r="N42" s="627"/>
      <c r="O42" s="627"/>
      <c r="P42" s="627"/>
      <c r="Q42" s="628"/>
      <c r="R42" s="629" t="s">
        <v>573</v>
      </c>
      <c r="S42" s="630"/>
      <c r="T42" s="630"/>
      <c r="U42" s="630"/>
      <c r="V42" s="630"/>
      <c r="W42" s="630"/>
      <c r="X42" s="630"/>
      <c r="Y42" s="631"/>
      <c r="Z42" s="632" t="s">
        <v>573</v>
      </c>
      <c r="AA42" s="632"/>
      <c r="AB42" s="632"/>
      <c r="AC42" s="632"/>
      <c r="AD42" s="633" t="s">
        <v>136</v>
      </c>
      <c r="AE42" s="633"/>
      <c r="AF42" s="633"/>
      <c r="AG42" s="633"/>
      <c r="AH42" s="633"/>
      <c r="AI42" s="633"/>
      <c r="AJ42" s="633"/>
      <c r="AK42" s="633"/>
      <c r="AL42" s="634" t="s">
        <v>136</v>
      </c>
      <c r="AM42" s="635"/>
      <c r="AN42" s="635"/>
      <c r="AO42" s="636"/>
      <c r="AQ42" s="717" t="s">
        <v>318</v>
      </c>
      <c r="AR42" s="718"/>
      <c r="AS42" s="718"/>
      <c r="AT42" s="718"/>
      <c r="AU42" s="718"/>
      <c r="AV42" s="718"/>
      <c r="AW42" s="718"/>
      <c r="AX42" s="718"/>
      <c r="AY42" s="719"/>
      <c r="AZ42" s="723">
        <v>1629104</v>
      </c>
      <c r="BA42" s="724"/>
      <c r="BB42" s="724"/>
      <c r="BC42" s="724"/>
      <c r="BD42" s="700"/>
      <c r="BE42" s="700"/>
      <c r="BF42" s="702"/>
      <c r="BG42" s="712"/>
      <c r="BH42" s="713"/>
      <c r="BI42" s="713"/>
      <c r="BJ42" s="713"/>
      <c r="BK42" s="713"/>
      <c r="BL42" s="364"/>
      <c r="BM42" s="655" t="s">
        <v>602</v>
      </c>
      <c r="BN42" s="655"/>
      <c r="BO42" s="655"/>
      <c r="BP42" s="655"/>
      <c r="BQ42" s="655"/>
      <c r="BR42" s="655"/>
      <c r="BS42" s="655"/>
      <c r="BT42" s="655"/>
      <c r="BU42" s="656"/>
      <c r="BV42" s="723">
        <v>362</v>
      </c>
      <c r="BW42" s="724"/>
      <c r="BX42" s="724"/>
      <c r="BY42" s="724"/>
      <c r="BZ42" s="724"/>
      <c r="CA42" s="724"/>
      <c r="CB42" s="736"/>
      <c r="CD42" s="626" t="s">
        <v>319</v>
      </c>
      <c r="CE42" s="627"/>
      <c r="CF42" s="627"/>
      <c r="CG42" s="627"/>
      <c r="CH42" s="627"/>
      <c r="CI42" s="627"/>
      <c r="CJ42" s="627"/>
      <c r="CK42" s="627"/>
      <c r="CL42" s="627"/>
      <c r="CM42" s="627"/>
      <c r="CN42" s="627"/>
      <c r="CO42" s="627"/>
      <c r="CP42" s="627"/>
      <c r="CQ42" s="628"/>
      <c r="CR42" s="629">
        <v>6948965</v>
      </c>
      <c r="CS42" s="663"/>
      <c r="CT42" s="663"/>
      <c r="CU42" s="663"/>
      <c r="CV42" s="663"/>
      <c r="CW42" s="663"/>
      <c r="CX42" s="663"/>
      <c r="CY42" s="664"/>
      <c r="CZ42" s="634">
        <v>19.7</v>
      </c>
      <c r="DA42" s="665"/>
      <c r="DB42" s="665"/>
      <c r="DC42" s="671"/>
      <c r="DD42" s="638">
        <v>1282333</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320</v>
      </c>
      <c r="C43" s="627"/>
      <c r="D43" s="627"/>
      <c r="E43" s="627"/>
      <c r="F43" s="627"/>
      <c r="G43" s="627"/>
      <c r="H43" s="627"/>
      <c r="I43" s="627"/>
      <c r="J43" s="627"/>
      <c r="K43" s="627"/>
      <c r="L43" s="627"/>
      <c r="M43" s="627"/>
      <c r="N43" s="627"/>
      <c r="O43" s="627"/>
      <c r="P43" s="627"/>
      <c r="Q43" s="628"/>
      <c r="R43" s="629">
        <v>617100</v>
      </c>
      <c r="S43" s="630"/>
      <c r="T43" s="630"/>
      <c r="U43" s="630"/>
      <c r="V43" s="630"/>
      <c r="W43" s="630"/>
      <c r="X43" s="630"/>
      <c r="Y43" s="631"/>
      <c r="Z43" s="632">
        <v>1.7</v>
      </c>
      <c r="AA43" s="632"/>
      <c r="AB43" s="632"/>
      <c r="AC43" s="632"/>
      <c r="AD43" s="633" t="s">
        <v>136</v>
      </c>
      <c r="AE43" s="633"/>
      <c r="AF43" s="633"/>
      <c r="AG43" s="633"/>
      <c r="AH43" s="633"/>
      <c r="AI43" s="633"/>
      <c r="AJ43" s="633"/>
      <c r="AK43" s="633"/>
      <c r="AL43" s="634" t="s">
        <v>573</v>
      </c>
      <c r="AM43" s="635"/>
      <c r="AN43" s="635"/>
      <c r="AO43" s="636"/>
      <c r="BV43" s="219"/>
      <c r="BW43" s="219"/>
      <c r="BX43" s="219"/>
      <c r="BY43" s="219"/>
      <c r="BZ43" s="219"/>
      <c r="CA43" s="219"/>
      <c r="CB43" s="219"/>
      <c r="CD43" s="626" t="s">
        <v>321</v>
      </c>
      <c r="CE43" s="627"/>
      <c r="CF43" s="627"/>
      <c r="CG43" s="627"/>
      <c r="CH43" s="627"/>
      <c r="CI43" s="627"/>
      <c r="CJ43" s="627"/>
      <c r="CK43" s="627"/>
      <c r="CL43" s="627"/>
      <c r="CM43" s="627"/>
      <c r="CN43" s="627"/>
      <c r="CO43" s="627"/>
      <c r="CP43" s="627"/>
      <c r="CQ43" s="628"/>
      <c r="CR43" s="629" t="s">
        <v>136</v>
      </c>
      <c r="CS43" s="663"/>
      <c r="CT43" s="663"/>
      <c r="CU43" s="663"/>
      <c r="CV43" s="663"/>
      <c r="CW43" s="663"/>
      <c r="CX43" s="663"/>
      <c r="CY43" s="664"/>
      <c r="CZ43" s="634" t="s">
        <v>573</v>
      </c>
      <c r="DA43" s="665"/>
      <c r="DB43" s="665"/>
      <c r="DC43" s="671"/>
      <c r="DD43" s="638" t="s">
        <v>136</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322</v>
      </c>
      <c r="C44" s="674"/>
      <c r="D44" s="674"/>
      <c r="E44" s="674"/>
      <c r="F44" s="674"/>
      <c r="G44" s="674"/>
      <c r="H44" s="674"/>
      <c r="I44" s="674"/>
      <c r="J44" s="674"/>
      <c r="K44" s="674"/>
      <c r="L44" s="674"/>
      <c r="M44" s="674"/>
      <c r="N44" s="674"/>
      <c r="O44" s="674"/>
      <c r="P44" s="674"/>
      <c r="Q44" s="675"/>
      <c r="R44" s="723">
        <v>36885841</v>
      </c>
      <c r="S44" s="724"/>
      <c r="T44" s="724"/>
      <c r="U44" s="724"/>
      <c r="V44" s="724"/>
      <c r="W44" s="724"/>
      <c r="X44" s="724"/>
      <c r="Y44" s="725"/>
      <c r="Z44" s="726">
        <v>100</v>
      </c>
      <c r="AA44" s="726"/>
      <c r="AB44" s="726"/>
      <c r="AC44" s="726"/>
      <c r="AD44" s="727">
        <v>16386254</v>
      </c>
      <c r="AE44" s="727"/>
      <c r="AF44" s="727"/>
      <c r="AG44" s="727"/>
      <c r="AH44" s="727"/>
      <c r="AI44" s="727"/>
      <c r="AJ44" s="727"/>
      <c r="AK44" s="727"/>
      <c r="AL44" s="728">
        <v>100</v>
      </c>
      <c r="AM44" s="701"/>
      <c r="AN44" s="701"/>
      <c r="AO44" s="729"/>
      <c r="CD44" s="730" t="s">
        <v>277</v>
      </c>
      <c r="CE44" s="731"/>
      <c r="CF44" s="626" t="s">
        <v>323</v>
      </c>
      <c r="CG44" s="627"/>
      <c r="CH44" s="627"/>
      <c r="CI44" s="627"/>
      <c r="CJ44" s="627"/>
      <c r="CK44" s="627"/>
      <c r="CL44" s="627"/>
      <c r="CM44" s="627"/>
      <c r="CN44" s="627"/>
      <c r="CO44" s="627"/>
      <c r="CP44" s="627"/>
      <c r="CQ44" s="628"/>
      <c r="CR44" s="629">
        <v>6773627</v>
      </c>
      <c r="CS44" s="630"/>
      <c r="CT44" s="630"/>
      <c r="CU44" s="630"/>
      <c r="CV44" s="630"/>
      <c r="CW44" s="630"/>
      <c r="CX44" s="630"/>
      <c r="CY44" s="631"/>
      <c r="CZ44" s="634">
        <v>19.2</v>
      </c>
      <c r="DA44" s="635"/>
      <c r="DB44" s="635"/>
      <c r="DC44" s="647"/>
      <c r="DD44" s="638">
        <v>1202421</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324</v>
      </c>
      <c r="CG45" s="627"/>
      <c r="CH45" s="627"/>
      <c r="CI45" s="627"/>
      <c r="CJ45" s="627"/>
      <c r="CK45" s="627"/>
      <c r="CL45" s="627"/>
      <c r="CM45" s="627"/>
      <c r="CN45" s="627"/>
      <c r="CO45" s="627"/>
      <c r="CP45" s="627"/>
      <c r="CQ45" s="628"/>
      <c r="CR45" s="629">
        <v>1340805</v>
      </c>
      <c r="CS45" s="663"/>
      <c r="CT45" s="663"/>
      <c r="CU45" s="663"/>
      <c r="CV45" s="663"/>
      <c r="CW45" s="663"/>
      <c r="CX45" s="663"/>
      <c r="CY45" s="664"/>
      <c r="CZ45" s="634">
        <v>3.8</v>
      </c>
      <c r="DA45" s="665"/>
      <c r="DB45" s="665"/>
      <c r="DC45" s="671"/>
      <c r="DD45" s="638">
        <v>199197</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325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603</v>
      </c>
      <c r="CG46" s="627"/>
      <c r="CH46" s="627"/>
      <c r="CI46" s="627"/>
      <c r="CJ46" s="627"/>
      <c r="CK46" s="627"/>
      <c r="CL46" s="627"/>
      <c r="CM46" s="627"/>
      <c r="CN46" s="627"/>
      <c r="CO46" s="627"/>
      <c r="CP46" s="627"/>
      <c r="CQ46" s="628"/>
      <c r="CR46" s="629">
        <v>5096802</v>
      </c>
      <c r="CS46" s="630"/>
      <c r="CT46" s="630"/>
      <c r="CU46" s="630"/>
      <c r="CV46" s="630"/>
      <c r="CW46" s="630"/>
      <c r="CX46" s="630"/>
      <c r="CY46" s="631"/>
      <c r="CZ46" s="634">
        <v>14.4</v>
      </c>
      <c r="DA46" s="635"/>
      <c r="DB46" s="635"/>
      <c r="DC46" s="647"/>
      <c r="DD46" s="638">
        <v>981359</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326</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604</v>
      </c>
      <c r="CG47" s="627"/>
      <c r="CH47" s="627"/>
      <c r="CI47" s="627"/>
      <c r="CJ47" s="627"/>
      <c r="CK47" s="627"/>
      <c r="CL47" s="627"/>
      <c r="CM47" s="627"/>
      <c r="CN47" s="627"/>
      <c r="CO47" s="627"/>
      <c r="CP47" s="627"/>
      <c r="CQ47" s="628"/>
      <c r="CR47" s="629">
        <v>175338</v>
      </c>
      <c r="CS47" s="663"/>
      <c r="CT47" s="663"/>
      <c r="CU47" s="663"/>
      <c r="CV47" s="663"/>
      <c r="CW47" s="663"/>
      <c r="CX47" s="663"/>
      <c r="CY47" s="664"/>
      <c r="CZ47" s="634">
        <v>0.5</v>
      </c>
      <c r="DA47" s="665"/>
      <c r="DB47" s="665"/>
      <c r="DC47" s="671"/>
      <c r="DD47" s="638">
        <v>79912</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327</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328</v>
      </c>
      <c r="CG48" s="627"/>
      <c r="CH48" s="627"/>
      <c r="CI48" s="627"/>
      <c r="CJ48" s="627"/>
      <c r="CK48" s="627"/>
      <c r="CL48" s="627"/>
      <c r="CM48" s="627"/>
      <c r="CN48" s="627"/>
      <c r="CO48" s="627"/>
      <c r="CP48" s="627"/>
      <c r="CQ48" s="628"/>
      <c r="CR48" s="629" t="s">
        <v>136</v>
      </c>
      <c r="CS48" s="630"/>
      <c r="CT48" s="630"/>
      <c r="CU48" s="630"/>
      <c r="CV48" s="630"/>
      <c r="CW48" s="630"/>
      <c r="CX48" s="630"/>
      <c r="CY48" s="631"/>
      <c r="CZ48" s="634" t="s">
        <v>136</v>
      </c>
      <c r="DA48" s="635"/>
      <c r="DB48" s="635"/>
      <c r="DC48" s="647"/>
      <c r="DD48" s="638" t="s">
        <v>136</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329</v>
      </c>
      <c r="CE49" s="674"/>
      <c r="CF49" s="674"/>
      <c r="CG49" s="674"/>
      <c r="CH49" s="674"/>
      <c r="CI49" s="674"/>
      <c r="CJ49" s="674"/>
      <c r="CK49" s="674"/>
      <c r="CL49" s="674"/>
      <c r="CM49" s="674"/>
      <c r="CN49" s="674"/>
      <c r="CO49" s="674"/>
      <c r="CP49" s="674"/>
      <c r="CQ49" s="675"/>
      <c r="CR49" s="723">
        <v>35274231</v>
      </c>
      <c r="CS49" s="700"/>
      <c r="CT49" s="700"/>
      <c r="CU49" s="700"/>
      <c r="CV49" s="700"/>
      <c r="CW49" s="700"/>
      <c r="CX49" s="700"/>
      <c r="CY49" s="737"/>
      <c r="CZ49" s="728">
        <v>100</v>
      </c>
      <c r="DA49" s="738"/>
      <c r="DB49" s="738"/>
      <c r="DC49" s="739"/>
      <c r="DD49" s="740">
        <v>20022007</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8HHLD2CHYK6DZ5RUfoj+HMfI866Gq4z8xZndb/d7QXILV/3fseVx6kIJvhZJqcD4HS2nOf7jWCZBkZftihtDQ==" saltValue="Oe6Jp6bo94lJPaxWKrE6D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330</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331</v>
      </c>
      <c r="DK2" s="1120"/>
      <c r="DL2" s="1120"/>
      <c r="DM2" s="1120"/>
      <c r="DN2" s="1120"/>
      <c r="DO2" s="1121"/>
      <c r="DP2" s="224"/>
      <c r="DQ2" s="1119" t="s">
        <v>332</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333</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334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335</v>
      </c>
      <c r="B5" s="1024"/>
      <c r="C5" s="1024"/>
      <c r="D5" s="1024"/>
      <c r="E5" s="1024"/>
      <c r="F5" s="1024"/>
      <c r="G5" s="1024"/>
      <c r="H5" s="1024"/>
      <c r="I5" s="1024"/>
      <c r="J5" s="1024"/>
      <c r="K5" s="1024"/>
      <c r="L5" s="1024"/>
      <c r="M5" s="1024"/>
      <c r="N5" s="1024"/>
      <c r="O5" s="1024"/>
      <c r="P5" s="1025"/>
      <c r="Q5" s="1029" t="s">
        <v>336</v>
      </c>
      <c r="R5" s="1030"/>
      <c r="S5" s="1030"/>
      <c r="T5" s="1030"/>
      <c r="U5" s="1031"/>
      <c r="V5" s="1029" t="s">
        <v>337</v>
      </c>
      <c r="W5" s="1030"/>
      <c r="X5" s="1030"/>
      <c r="Y5" s="1030"/>
      <c r="Z5" s="1031"/>
      <c r="AA5" s="1029" t="s">
        <v>338</v>
      </c>
      <c r="AB5" s="1030"/>
      <c r="AC5" s="1030"/>
      <c r="AD5" s="1030"/>
      <c r="AE5" s="1030"/>
      <c r="AF5" s="1122" t="s">
        <v>339</v>
      </c>
      <c r="AG5" s="1030"/>
      <c r="AH5" s="1030"/>
      <c r="AI5" s="1030"/>
      <c r="AJ5" s="1043"/>
      <c r="AK5" s="1030" t="s">
        <v>340</v>
      </c>
      <c r="AL5" s="1030"/>
      <c r="AM5" s="1030"/>
      <c r="AN5" s="1030"/>
      <c r="AO5" s="1031"/>
      <c r="AP5" s="1029" t="s">
        <v>341</v>
      </c>
      <c r="AQ5" s="1030"/>
      <c r="AR5" s="1030"/>
      <c r="AS5" s="1030"/>
      <c r="AT5" s="1031"/>
      <c r="AU5" s="1029" t="s">
        <v>342</v>
      </c>
      <c r="AV5" s="1030"/>
      <c r="AW5" s="1030"/>
      <c r="AX5" s="1030"/>
      <c r="AY5" s="1043"/>
      <c r="AZ5" s="228"/>
      <c r="BA5" s="228"/>
      <c r="BB5" s="228"/>
      <c r="BC5" s="228"/>
      <c r="BD5" s="228"/>
      <c r="BE5" s="229"/>
      <c r="BF5" s="229"/>
      <c r="BG5" s="229"/>
      <c r="BH5" s="229"/>
      <c r="BI5" s="229"/>
      <c r="BJ5" s="229"/>
      <c r="BK5" s="229"/>
      <c r="BL5" s="229"/>
      <c r="BM5" s="229"/>
      <c r="BN5" s="229"/>
      <c r="BO5" s="229"/>
      <c r="BP5" s="229"/>
      <c r="BQ5" s="1023" t="s">
        <v>343</v>
      </c>
      <c r="BR5" s="1024"/>
      <c r="BS5" s="1024"/>
      <c r="BT5" s="1024"/>
      <c r="BU5" s="1024"/>
      <c r="BV5" s="1024"/>
      <c r="BW5" s="1024"/>
      <c r="BX5" s="1024"/>
      <c r="BY5" s="1024"/>
      <c r="BZ5" s="1024"/>
      <c r="CA5" s="1024"/>
      <c r="CB5" s="1024"/>
      <c r="CC5" s="1024"/>
      <c r="CD5" s="1024"/>
      <c r="CE5" s="1024"/>
      <c r="CF5" s="1024"/>
      <c r="CG5" s="1025"/>
      <c r="CH5" s="1029" t="s">
        <v>344</v>
      </c>
      <c r="CI5" s="1030"/>
      <c r="CJ5" s="1030"/>
      <c r="CK5" s="1030"/>
      <c r="CL5" s="1031"/>
      <c r="CM5" s="1029" t="s">
        <v>345</v>
      </c>
      <c r="CN5" s="1030"/>
      <c r="CO5" s="1030"/>
      <c r="CP5" s="1030"/>
      <c r="CQ5" s="1031"/>
      <c r="CR5" s="1029" t="s">
        <v>346</v>
      </c>
      <c r="CS5" s="1030"/>
      <c r="CT5" s="1030"/>
      <c r="CU5" s="1030"/>
      <c r="CV5" s="1031"/>
      <c r="CW5" s="1029" t="s">
        <v>347</v>
      </c>
      <c r="CX5" s="1030"/>
      <c r="CY5" s="1030"/>
      <c r="CZ5" s="1030"/>
      <c r="DA5" s="1031"/>
      <c r="DB5" s="1029" t="s">
        <v>348</v>
      </c>
      <c r="DC5" s="1030"/>
      <c r="DD5" s="1030"/>
      <c r="DE5" s="1030"/>
      <c r="DF5" s="1031"/>
      <c r="DG5" s="1112" t="s">
        <v>349</v>
      </c>
      <c r="DH5" s="1113"/>
      <c r="DI5" s="1113"/>
      <c r="DJ5" s="1113"/>
      <c r="DK5" s="1114"/>
      <c r="DL5" s="1112" t="s">
        <v>350</v>
      </c>
      <c r="DM5" s="1113"/>
      <c r="DN5" s="1113"/>
      <c r="DO5" s="1113"/>
      <c r="DP5" s="1114"/>
      <c r="DQ5" s="1029" t="s">
        <v>351</v>
      </c>
      <c r="DR5" s="1030"/>
      <c r="DS5" s="1030"/>
      <c r="DT5" s="1030"/>
      <c r="DU5" s="1031"/>
      <c r="DV5" s="1029" t="s">
        <v>342</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352</v>
      </c>
      <c r="C7" s="1076"/>
      <c r="D7" s="1076"/>
      <c r="E7" s="1076"/>
      <c r="F7" s="1076"/>
      <c r="G7" s="1076"/>
      <c r="H7" s="1076"/>
      <c r="I7" s="1076"/>
      <c r="J7" s="1076"/>
      <c r="K7" s="1076"/>
      <c r="L7" s="1076"/>
      <c r="M7" s="1076"/>
      <c r="N7" s="1076"/>
      <c r="O7" s="1076"/>
      <c r="P7" s="1077"/>
      <c r="Q7" s="1130">
        <v>36907</v>
      </c>
      <c r="R7" s="1131"/>
      <c r="S7" s="1131"/>
      <c r="T7" s="1131"/>
      <c r="U7" s="1131"/>
      <c r="V7" s="1131">
        <v>35296</v>
      </c>
      <c r="W7" s="1131"/>
      <c r="X7" s="1131"/>
      <c r="Y7" s="1131"/>
      <c r="Z7" s="1131"/>
      <c r="AA7" s="1131">
        <v>1611</v>
      </c>
      <c r="AB7" s="1131"/>
      <c r="AC7" s="1131"/>
      <c r="AD7" s="1131"/>
      <c r="AE7" s="1132"/>
      <c r="AF7" s="1133">
        <v>1118</v>
      </c>
      <c r="AG7" s="1134"/>
      <c r="AH7" s="1134"/>
      <c r="AI7" s="1134"/>
      <c r="AJ7" s="1135"/>
      <c r="AK7" s="1136">
        <v>1250</v>
      </c>
      <c r="AL7" s="1137"/>
      <c r="AM7" s="1137"/>
      <c r="AN7" s="1137"/>
      <c r="AO7" s="1137"/>
      <c r="AP7" s="1137">
        <v>23666</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c r="BT7" s="1128"/>
      <c r="BU7" s="1128"/>
      <c r="BV7" s="1128"/>
      <c r="BW7" s="1128"/>
      <c r="BX7" s="1128"/>
      <c r="BY7" s="1128"/>
      <c r="BZ7" s="1128"/>
      <c r="CA7" s="1128"/>
      <c r="CB7" s="1128"/>
      <c r="CC7" s="1128"/>
      <c r="CD7" s="1128"/>
      <c r="CE7" s="1128"/>
      <c r="CF7" s="1128"/>
      <c r="CG7" s="1140"/>
      <c r="CH7" s="1124"/>
      <c r="CI7" s="1125"/>
      <c r="CJ7" s="1125"/>
      <c r="CK7" s="1125"/>
      <c r="CL7" s="1126"/>
      <c r="CM7" s="1124"/>
      <c r="CN7" s="1125"/>
      <c r="CO7" s="1125"/>
      <c r="CP7" s="1125"/>
      <c r="CQ7" s="1126"/>
      <c r="CR7" s="1124"/>
      <c r="CS7" s="1125"/>
      <c r="CT7" s="1125"/>
      <c r="CU7" s="1125"/>
      <c r="CV7" s="1126"/>
      <c r="CW7" s="1124"/>
      <c r="CX7" s="1125"/>
      <c r="CY7" s="1125"/>
      <c r="CZ7" s="1125"/>
      <c r="DA7" s="1126"/>
      <c r="DB7" s="1124"/>
      <c r="DC7" s="1125"/>
      <c r="DD7" s="1125"/>
      <c r="DE7" s="1125"/>
      <c r="DF7" s="1126"/>
      <c r="DG7" s="1124"/>
      <c r="DH7" s="1125"/>
      <c r="DI7" s="1125"/>
      <c r="DJ7" s="1125"/>
      <c r="DK7" s="1126"/>
      <c r="DL7" s="1124"/>
      <c r="DM7" s="1125"/>
      <c r="DN7" s="1125"/>
      <c r="DO7" s="1125"/>
      <c r="DP7" s="1126"/>
      <c r="DQ7" s="1124"/>
      <c r="DR7" s="1125"/>
      <c r="DS7" s="1125"/>
      <c r="DT7" s="1125"/>
      <c r="DU7" s="1126"/>
      <c r="DV7" s="1127"/>
      <c r="DW7" s="1128"/>
      <c r="DX7" s="1128"/>
      <c r="DY7" s="1128"/>
      <c r="DZ7" s="1129"/>
      <c r="EA7" s="230"/>
    </row>
    <row r="8" spans="1:131" s="231" customFormat="1" ht="26.25" customHeight="1" x14ac:dyDescent="0.15">
      <c r="A8" s="234">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353</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354</v>
      </c>
      <c r="B23" s="965" t="s">
        <v>355</v>
      </c>
      <c r="C23" s="966"/>
      <c r="D23" s="966"/>
      <c r="E23" s="966"/>
      <c r="F23" s="966"/>
      <c r="G23" s="966"/>
      <c r="H23" s="966"/>
      <c r="I23" s="966"/>
      <c r="J23" s="966"/>
      <c r="K23" s="966"/>
      <c r="L23" s="966"/>
      <c r="M23" s="966"/>
      <c r="N23" s="966"/>
      <c r="O23" s="966"/>
      <c r="P23" s="976"/>
      <c r="Q23" s="1095"/>
      <c r="R23" s="1089"/>
      <c r="S23" s="1089"/>
      <c r="T23" s="1089"/>
      <c r="U23" s="1089"/>
      <c r="V23" s="1089"/>
      <c r="W23" s="1089"/>
      <c r="X23" s="1089"/>
      <c r="Y23" s="1089"/>
      <c r="Z23" s="1089"/>
      <c r="AA23" s="1089"/>
      <c r="AB23" s="1089"/>
      <c r="AC23" s="1089"/>
      <c r="AD23" s="1089"/>
      <c r="AE23" s="1096"/>
      <c r="AF23" s="1097">
        <v>1118</v>
      </c>
      <c r="AG23" s="1089"/>
      <c r="AH23" s="1089"/>
      <c r="AI23" s="1089"/>
      <c r="AJ23" s="1098"/>
      <c r="AK23" s="1099"/>
      <c r="AL23" s="1100"/>
      <c r="AM23" s="1100"/>
      <c r="AN23" s="1100"/>
      <c r="AO23" s="1100"/>
      <c r="AP23" s="1089"/>
      <c r="AQ23" s="1089"/>
      <c r="AR23" s="1089"/>
      <c r="AS23" s="1089"/>
      <c r="AT23" s="1089"/>
      <c r="AU23" s="1090"/>
      <c r="AV23" s="1090"/>
      <c r="AW23" s="1090"/>
      <c r="AX23" s="1090"/>
      <c r="AY23" s="1091"/>
      <c r="AZ23" s="1092" t="s">
        <v>356</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357</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358</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335</v>
      </c>
      <c r="B26" s="1024"/>
      <c r="C26" s="1024"/>
      <c r="D26" s="1024"/>
      <c r="E26" s="1024"/>
      <c r="F26" s="1024"/>
      <c r="G26" s="1024"/>
      <c r="H26" s="1024"/>
      <c r="I26" s="1024"/>
      <c r="J26" s="1024"/>
      <c r="K26" s="1024"/>
      <c r="L26" s="1024"/>
      <c r="M26" s="1024"/>
      <c r="N26" s="1024"/>
      <c r="O26" s="1024"/>
      <c r="P26" s="1025"/>
      <c r="Q26" s="1029" t="s">
        <v>359</v>
      </c>
      <c r="R26" s="1030"/>
      <c r="S26" s="1030"/>
      <c r="T26" s="1030"/>
      <c r="U26" s="1031"/>
      <c r="V26" s="1029" t="s">
        <v>360</v>
      </c>
      <c r="W26" s="1030"/>
      <c r="X26" s="1030"/>
      <c r="Y26" s="1030"/>
      <c r="Z26" s="1031"/>
      <c r="AA26" s="1029" t="s">
        <v>361</v>
      </c>
      <c r="AB26" s="1030"/>
      <c r="AC26" s="1030"/>
      <c r="AD26" s="1030"/>
      <c r="AE26" s="1030"/>
      <c r="AF26" s="1083" t="s">
        <v>362</v>
      </c>
      <c r="AG26" s="1036"/>
      <c r="AH26" s="1036"/>
      <c r="AI26" s="1036"/>
      <c r="AJ26" s="1084"/>
      <c r="AK26" s="1030" t="s">
        <v>363</v>
      </c>
      <c r="AL26" s="1030"/>
      <c r="AM26" s="1030"/>
      <c r="AN26" s="1030"/>
      <c r="AO26" s="1031"/>
      <c r="AP26" s="1029" t="s">
        <v>364</v>
      </c>
      <c r="AQ26" s="1030"/>
      <c r="AR26" s="1030"/>
      <c r="AS26" s="1030"/>
      <c r="AT26" s="1031"/>
      <c r="AU26" s="1029" t="s">
        <v>365</v>
      </c>
      <c r="AV26" s="1030"/>
      <c r="AW26" s="1030"/>
      <c r="AX26" s="1030"/>
      <c r="AY26" s="1031"/>
      <c r="AZ26" s="1029" t="s">
        <v>366</v>
      </c>
      <c r="BA26" s="1030"/>
      <c r="BB26" s="1030"/>
      <c r="BC26" s="1030"/>
      <c r="BD26" s="1031"/>
      <c r="BE26" s="1029" t="s">
        <v>342</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367</v>
      </c>
      <c r="C28" s="1076"/>
      <c r="D28" s="1076"/>
      <c r="E28" s="1076"/>
      <c r="F28" s="1076"/>
      <c r="G28" s="1076"/>
      <c r="H28" s="1076"/>
      <c r="I28" s="1076"/>
      <c r="J28" s="1076"/>
      <c r="K28" s="1076"/>
      <c r="L28" s="1076"/>
      <c r="M28" s="1076"/>
      <c r="N28" s="1076"/>
      <c r="O28" s="1076"/>
      <c r="P28" s="1077"/>
      <c r="Q28" s="1078">
        <v>6828</v>
      </c>
      <c r="R28" s="1079"/>
      <c r="S28" s="1079"/>
      <c r="T28" s="1079"/>
      <c r="U28" s="1079"/>
      <c r="V28" s="1079">
        <v>6668</v>
      </c>
      <c r="W28" s="1079"/>
      <c r="X28" s="1079"/>
      <c r="Y28" s="1079"/>
      <c r="Z28" s="1079"/>
      <c r="AA28" s="1079">
        <v>160</v>
      </c>
      <c r="AB28" s="1079"/>
      <c r="AC28" s="1079"/>
      <c r="AD28" s="1079"/>
      <c r="AE28" s="1080"/>
      <c r="AF28" s="1081">
        <v>160</v>
      </c>
      <c r="AG28" s="1079"/>
      <c r="AH28" s="1079"/>
      <c r="AI28" s="1079"/>
      <c r="AJ28" s="1082"/>
      <c r="AK28" s="1070">
        <v>452</v>
      </c>
      <c r="AL28" s="1071"/>
      <c r="AM28" s="1071"/>
      <c r="AN28" s="1071"/>
      <c r="AO28" s="1071"/>
      <c r="AP28" s="1071">
        <v>0</v>
      </c>
      <c r="AQ28" s="1071"/>
      <c r="AR28" s="1071"/>
      <c r="AS28" s="1071"/>
      <c r="AT28" s="1071"/>
      <c r="AU28" s="1071">
        <v>0</v>
      </c>
      <c r="AV28" s="1071"/>
      <c r="AW28" s="1071"/>
      <c r="AX28" s="1071"/>
      <c r="AY28" s="1071"/>
      <c r="AZ28" s="1072" t="s">
        <v>605</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368</v>
      </c>
      <c r="C29" s="1059"/>
      <c r="D29" s="1059"/>
      <c r="E29" s="1059"/>
      <c r="F29" s="1059"/>
      <c r="G29" s="1059"/>
      <c r="H29" s="1059"/>
      <c r="I29" s="1059"/>
      <c r="J29" s="1059"/>
      <c r="K29" s="1059"/>
      <c r="L29" s="1059"/>
      <c r="M29" s="1059"/>
      <c r="N29" s="1059"/>
      <c r="O29" s="1059"/>
      <c r="P29" s="1060"/>
      <c r="Q29" s="1066">
        <v>539</v>
      </c>
      <c r="R29" s="1067"/>
      <c r="S29" s="1067"/>
      <c r="T29" s="1067"/>
      <c r="U29" s="1067"/>
      <c r="V29" s="1067">
        <v>537</v>
      </c>
      <c r="W29" s="1067"/>
      <c r="X29" s="1067"/>
      <c r="Y29" s="1067"/>
      <c r="Z29" s="1067"/>
      <c r="AA29" s="1067">
        <v>2</v>
      </c>
      <c r="AB29" s="1067"/>
      <c r="AC29" s="1067"/>
      <c r="AD29" s="1067"/>
      <c r="AE29" s="1068"/>
      <c r="AF29" s="1063">
        <v>2</v>
      </c>
      <c r="AG29" s="1064"/>
      <c r="AH29" s="1064"/>
      <c r="AI29" s="1064"/>
      <c r="AJ29" s="1065"/>
      <c r="AK29" s="1008">
        <v>188</v>
      </c>
      <c r="AL29" s="999"/>
      <c r="AM29" s="999"/>
      <c r="AN29" s="999"/>
      <c r="AO29" s="999"/>
      <c r="AP29" s="999">
        <v>0</v>
      </c>
      <c r="AQ29" s="999"/>
      <c r="AR29" s="999"/>
      <c r="AS29" s="999"/>
      <c r="AT29" s="999"/>
      <c r="AU29" s="999">
        <v>0</v>
      </c>
      <c r="AV29" s="999"/>
      <c r="AW29" s="999"/>
      <c r="AX29" s="999"/>
      <c r="AY29" s="999"/>
      <c r="AZ29" s="1069" t="s">
        <v>605</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369</v>
      </c>
      <c r="C30" s="1059"/>
      <c r="D30" s="1059"/>
      <c r="E30" s="1059"/>
      <c r="F30" s="1059"/>
      <c r="G30" s="1059"/>
      <c r="H30" s="1059"/>
      <c r="I30" s="1059"/>
      <c r="J30" s="1059"/>
      <c r="K30" s="1059"/>
      <c r="L30" s="1059"/>
      <c r="M30" s="1059"/>
      <c r="N30" s="1059"/>
      <c r="O30" s="1059"/>
      <c r="P30" s="1060"/>
      <c r="Q30" s="1066">
        <v>962</v>
      </c>
      <c r="R30" s="1067"/>
      <c r="S30" s="1067"/>
      <c r="T30" s="1067"/>
      <c r="U30" s="1067"/>
      <c r="V30" s="1067">
        <v>862</v>
      </c>
      <c r="W30" s="1067"/>
      <c r="X30" s="1067"/>
      <c r="Y30" s="1067"/>
      <c r="Z30" s="1067"/>
      <c r="AA30" s="1067">
        <v>100</v>
      </c>
      <c r="AB30" s="1067"/>
      <c r="AC30" s="1067"/>
      <c r="AD30" s="1067"/>
      <c r="AE30" s="1068"/>
      <c r="AF30" s="1063">
        <v>1045</v>
      </c>
      <c r="AG30" s="1064"/>
      <c r="AH30" s="1064"/>
      <c r="AI30" s="1064"/>
      <c r="AJ30" s="1065"/>
      <c r="AK30" s="1008">
        <v>573</v>
      </c>
      <c r="AL30" s="999"/>
      <c r="AM30" s="999"/>
      <c r="AN30" s="999"/>
      <c r="AO30" s="999"/>
      <c r="AP30" s="999">
        <v>3327</v>
      </c>
      <c r="AQ30" s="999"/>
      <c r="AR30" s="999"/>
      <c r="AS30" s="999"/>
      <c r="AT30" s="999"/>
      <c r="AU30" s="999">
        <v>1294</v>
      </c>
      <c r="AV30" s="999"/>
      <c r="AW30" s="999"/>
      <c r="AX30" s="999"/>
      <c r="AY30" s="999"/>
      <c r="AZ30" s="1069" t="s">
        <v>605</v>
      </c>
      <c r="BA30" s="1069"/>
      <c r="BB30" s="1069"/>
      <c r="BC30" s="1069"/>
      <c r="BD30" s="1069"/>
      <c r="BE30" s="1000" t="s">
        <v>370</v>
      </c>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371</v>
      </c>
      <c r="C31" s="1059"/>
      <c r="D31" s="1059"/>
      <c r="E31" s="1059"/>
      <c r="F31" s="1059"/>
      <c r="G31" s="1059"/>
      <c r="H31" s="1059"/>
      <c r="I31" s="1059"/>
      <c r="J31" s="1059"/>
      <c r="K31" s="1059"/>
      <c r="L31" s="1059"/>
      <c r="M31" s="1059"/>
      <c r="N31" s="1059"/>
      <c r="O31" s="1059"/>
      <c r="P31" s="1060"/>
      <c r="Q31" s="1066">
        <v>1237</v>
      </c>
      <c r="R31" s="1067"/>
      <c r="S31" s="1067"/>
      <c r="T31" s="1067"/>
      <c r="U31" s="1067"/>
      <c r="V31" s="1067">
        <v>1128</v>
      </c>
      <c r="W31" s="1067"/>
      <c r="X31" s="1067"/>
      <c r="Y31" s="1067"/>
      <c r="Z31" s="1067"/>
      <c r="AA31" s="1067">
        <v>109</v>
      </c>
      <c r="AB31" s="1067"/>
      <c r="AC31" s="1067"/>
      <c r="AD31" s="1067"/>
      <c r="AE31" s="1068"/>
      <c r="AF31" s="1063">
        <v>482</v>
      </c>
      <c r="AG31" s="1064"/>
      <c r="AH31" s="1064"/>
      <c r="AI31" s="1064"/>
      <c r="AJ31" s="1065"/>
      <c r="AK31" s="1008">
        <v>633</v>
      </c>
      <c r="AL31" s="999"/>
      <c r="AM31" s="999"/>
      <c r="AN31" s="999"/>
      <c r="AO31" s="999"/>
      <c r="AP31" s="999">
        <v>4266</v>
      </c>
      <c r="AQ31" s="999"/>
      <c r="AR31" s="999"/>
      <c r="AS31" s="999"/>
      <c r="AT31" s="999"/>
      <c r="AU31" s="999">
        <v>4010</v>
      </c>
      <c r="AV31" s="999"/>
      <c r="AW31" s="999"/>
      <c r="AX31" s="999"/>
      <c r="AY31" s="999"/>
      <c r="AZ31" s="1069" t="s">
        <v>605</v>
      </c>
      <c r="BA31" s="1069"/>
      <c r="BB31" s="1069"/>
      <c r="BC31" s="1069"/>
      <c r="BD31" s="1069"/>
      <c r="BE31" s="1000" t="s">
        <v>370</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372</v>
      </c>
      <c r="C32" s="1059"/>
      <c r="D32" s="1059"/>
      <c r="E32" s="1059"/>
      <c r="F32" s="1059"/>
      <c r="G32" s="1059"/>
      <c r="H32" s="1059"/>
      <c r="I32" s="1059"/>
      <c r="J32" s="1059"/>
      <c r="K32" s="1059"/>
      <c r="L32" s="1059"/>
      <c r="M32" s="1059"/>
      <c r="N32" s="1059"/>
      <c r="O32" s="1059"/>
      <c r="P32" s="1060"/>
      <c r="Q32" s="1066">
        <v>39</v>
      </c>
      <c r="R32" s="1067"/>
      <c r="S32" s="1067"/>
      <c r="T32" s="1067"/>
      <c r="U32" s="1067"/>
      <c r="V32" s="1067">
        <v>37</v>
      </c>
      <c r="W32" s="1067"/>
      <c r="X32" s="1067"/>
      <c r="Y32" s="1067"/>
      <c r="Z32" s="1067"/>
      <c r="AA32" s="1067">
        <v>3</v>
      </c>
      <c r="AB32" s="1067"/>
      <c r="AC32" s="1067"/>
      <c r="AD32" s="1067"/>
      <c r="AE32" s="1068"/>
      <c r="AF32" s="1063">
        <v>3</v>
      </c>
      <c r="AG32" s="1064"/>
      <c r="AH32" s="1064"/>
      <c r="AI32" s="1064"/>
      <c r="AJ32" s="1065"/>
      <c r="AK32" s="1008">
        <v>34</v>
      </c>
      <c r="AL32" s="999"/>
      <c r="AM32" s="999"/>
      <c r="AN32" s="999"/>
      <c r="AO32" s="999"/>
      <c r="AP32" s="999">
        <v>0</v>
      </c>
      <c r="AQ32" s="999"/>
      <c r="AR32" s="999"/>
      <c r="AS32" s="999"/>
      <c r="AT32" s="999"/>
      <c r="AU32" s="999">
        <v>0</v>
      </c>
      <c r="AV32" s="999"/>
      <c r="AW32" s="999"/>
      <c r="AX32" s="999"/>
      <c r="AY32" s="999"/>
      <c r="AZ32" s="1069" t="s">
        <v>605</v>
      </c>
      <c r="BA32" s="1069"/>
      <c r="BB32" s="1069"/>
      <c r="BC32" s="1069"/>
      <c r="BD32" s="1069"/>
      <c r="BE32" s="1000" t="s">
        <v>373</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374</v>
      </c>
      <c r="C33" s="1059"/>
      <c r="D33" s="1059"/>
      <c r="E33" s="1059"/>
      <c r="F33" s="1059"/>
      <c r="G33" s="1059"/>
      <c r="H33" s="1059"/>
      <c r="I33" s="1059"/>
      <c r="J33" s="1059"/>
      <c r="K33" s="1059"/>
      <c r="L33" s="1059"/>
      <c r="M33" s="1059"/>
      <c r="N33" s="1059"/>
      <c r="O33" s="1059"/>
      <c r="P33" s="1060"/>
      <c r="Q33" s="1066">
        <v>11</v>
      </c>
      <c r="R33" s="1067"/>
      <c r="S33" s="1067"/>
      <c r="T33" s="1067"/>
      <c r="U33" s="1067"/>
      <c r="V33" s="1067">
        <v>10</v>
      </c>
      <c r="W33" s="1067"/>
      <c r="X33" s="1067"/>
      <c r="Y33" s="1067"/>
      <c r="Z33" s="1067"/>
      <c r="AA33" s="1067">
        <v>0</v>
      </c>
      <c r="AB33" s="1067"/>
      <c r="AC33" s="1067"/>
      <c r="AD33" s="1067"/>
      <c r="AE33" s="1068"/>
      <c r="AF33" s="1063">
        <v>0</v>
      </c>
      <c r="AG33" s="1064"/>
      <c r="AH33" s="1064"/>
      <c r="AI33" s="1064"/>
      <c r="AJ33" s="1065"/>
      <c r="AK33" s="1008">
        <v>1</v>
      </c>
      <c r="AL33" s="999"/>
      <c r="AM33" s="999"/>
      <c r="AN33" s="999"/>
      <c r="AO33" s="999"/>
      <c r="AP33" s="999">
        <v>0</v>
      </c>
      <c r="AQ33" s="999"/>
      <c r="AR33" s="999"/>
      <c r="AS33" s="999"/>
      <c r="AT33" s="999"/>
      <c r="AU33" s="999">
        <v>0</v>
      </c>
      <c r="AV33" s="999"/>
      <c r="AW33" s="999"/>
      <c r="AX33" s="999"/>
      <c r="AY33" s="999"/>
      <c r="AZ33" s="1069" t="s">
        <v>605</v>
      </c>
      <c r="BA33" s="1069"/>
      <c r="BB33" s="1069"/>
      <c r="BC33" s="1069"/>
      <c r="BD33" s="1069"/>
      <c r="BE33" s="1000" t="s">
        <v>373</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t="s">
        <v>375</v>
      </c>
      <c r="C34" s="1059"/>
      <c r="D34" s="1059"/>
      <c r="E34" s="1059"/>
      <c r="F34" s="1059"/>
      <c r="G34" s="1059"/>
      <c r="H34" s="1059"/>
      <c r="I34" s="1059"/>
      <c r="J34" s="1059"/>
      <c r="K34" s="1059"/>
      <c r="L34" s="1059"/>
      <c r="M34" s="1059"/>
      <c r="N34" s="1059"/>
      <c r="O34" s="1059"/>
      <c r="P34" s="1060"/>
      <c r="Q34" s="1066">
        <v>427</v>
      </c>
      <c r="R34" s="1067"/>
      <c r="S34" s="1067"/>
      <c r="T34" s="1067"/>
      <c r="U34" s="1067"/>
      <c r="V34" s="1067">
        <v>427</v>
      </c>
      <c r="W34" s="1067"/>
      <c r="X34" s="1067"/>
      <c r="Y34" s="1067"/>
      <c r="Z34" s="1067"/>
      <c r="AA34" s="1067">
        <v>0</v>
      </c>
      <c r="AB34" s="1067"/>
      <c r="AC34" s="1067"/>
      <c r="AD34" s="1067"/>
      <c r="AE34" s="1068"/>
      <c r="AF34" s="1063">
        <v>681</v>
      </c>
      <c r="AG34" s="1064"/>
      <c r="AH34" s="1064"/>
      <c r="AI34" s="1064"/>
      <c r="AJ34" s="1065"/>
      <c r="AK34" s="1008">
        <v>198</v>
      </c>
      <c r="AL34" s="999"/>
      <c r="AM34" s="999"/>
      <c r="AN34" s="999"/>
      <c r="AO34" s="999"/>
      <c r="AP34" s="999">
        <v>219</v>
      </c>
      <c r="AQ34" s="999"/>
      <c r="AR34" s="999"/>
      <c r="AS34" s="999"/>
      <c r="AT34" s="999"/>
      <c r="AU34" s="999">
        <v>0</v>
      </c>
      <c r="AV34" s="999"/>
      <c r="AW34" s="999"/>
      <c r="AX34" s="999"/>
      <c r="AY34" s="999"/>
      <c r="AZ34" s="1069" t="s">
        <v>605</v>
      </c>
      <c r="BA34" s="1069"/>
      <c r="BB34" s="1069"/>
      <c r="BC34" s="1069"/>
      <c r="BD34" s="1069"/>
      <c r="BE34" s="1000" t="s">
        <v>373</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376</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354</v>
      </c>
      <c r="B63" s="965" t="s">
        <v>377</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2373</v>
      </c>
      <c r="AG63" s="987"/>
      <c r="AH63" s="987"/>
      <c r="AI63" s="987"/>
      <c r="AJ63" s="1050"/>
      <c r="AK63" s="1051"/>
      <c r="AL63" s="991"/>
      <c r="AM63" s="991"/>
      <c r="AN63" s="991"/>
      <c r="AO63" s="991"/>
      <c r="AP63" s="987">
        <f>SUM(AP28:AT62)</f>
        <v>7812</v>
      </c>
      <c r="AQ63" s="987"/>
      <c r="AR63" s="987"/>
      <c r="AS63" s="987"/>
      <c r="AT63" s="987"/>
      <c r="AU63" s="987">
        <f>SUM(AU28:AY62)</f>
        <v>5304</v>
      </c>
      <c r="AV63" s="987"/>
      <c r="AW63" s="987"/>
      <c r="AX63" s="987"/>
      <c r="AY63" s="987"/>
      <c r="AZ63" s="1045"/>
      <c r="BA63" s="1045"/>
      <c r="BB63" s="1045"/>
      <c r="BC63" s="1045"/>
      <c r="BD63" s="1045"/>
      <c r="BE63" s="988"/>
      <c r="BF63" s="988"/>
      <c r="BG63" s="988"/>
      <c r="BH63" s="988"/>
      <c r="BI63" s="989"/>
      <c r="BJ63" s="1046" t="s">
        <v>378</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379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380</v>
      </c>
      <c r="B66" s="1024"/>
      <c r="C66" s="1024"/>
      <c r="D66" s="1024"/>
      <c r="E66" s="1024"/>
      <c r="F66" s="1024"/>
      <c r="G66" s="1024"/>
      <c r="H66" s="1024"/>
      <c r="I66" s="1024"/>
      <c r="J66" s="1024"/>
      <c r="K66" s="1024"/>
      <c r="L66" s="1024"/>
      <c r="M66" s="1024"/>
      <c r="N66" s="1024"/>
      <c r="O66" s="1024"/>
      <c r="P66" s="1025"/>
      <c r="Q66" s="1029" t="s">
        <v>381</v>
      </c>
      <c r="R66" s="1030"/>
      <c r="S66" s="1030"/>
      <c r="T66" s="1030"/>
      <c r="U66" s="1031"/>
      <c r="V66" s="1029" t="s">
        <v>382</v>
      </c>
      <c r="W66" s="1030"/>
      <c r="X66" s="1030"/>
      <c r="Y66" s="1030"/>
      <c r="Z66" s="1031"/>
      <c r="AA66" s="1029" t="s">
        <v>383</v>
      </c>
      <c r="AB66" s="1030"/>
      <c r="AC66" s="1030"/>
      <c r="AD66" s="1030"/>
      <c r="AE66" s="1031"/>
      <c r="AF66" s="1035" t="s">
        <v>384</v>
      </c>
      <c r="AG66" s="1036"/>
      <c r="AH66" s="1036"/>
      <c r="AI66" s="1036"/>
      <c r="AJ66" s="1037"/>
      <c r="AK66" s="1029" t="s">
        <v>385</v>
      </c>
      <c r="AL66" s="1024"/>
      <c r="AM66" s="1024"/>
      <c r="AN66" s="1024"/>
      <c r="AO66" s="1025"/>
      <c r="AP66" s="1029" t="s">
        <v>386</v>
      </c>
      <c r="AQ66" s="1030"/>
      <c r="AR66" s="1030"/>
      <c r="AS66" s="1030"/>
      <c r="AT66" s="1031"/>
      <c r="AU66" s="1029" t="s">
        <v>387</v>
      </c>
      <c r="AV66" s="1030"/>
      <c r="AW66" s="1030"/>
      <c r="AX66" s="1030"/>
      <c r="AY66" s="1031"/>
      <c r="AZ66" s="1029" t="s">
        <v>342</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551</v>
      </c>
      <c r="C68" s="1014"/>
      <c r="D68" s="1014"/>
      <c r="E68" s="1014"/>
      <c r="F68" s="1014"/>
      <c r="G68" s="1014"/>
      <c r="H68" s="1014"/>
      <c r="I68" s="1014"/>
      <c r="J68" s="1014"/>
      <c r="K68" s="1014"/>
      <c r="L68" s="1014"/>
      <c r="M68" s="1014"/>
      <c r="N68" s="1014"/>
      <c r="O68" s="1014"/>
      <c r="P68" s="1015"/>
      <c r="Q68" s="1016">
        <v>448</v>
      </c>
      <c r="R68" s="1010"/>
      <c r="S68" s="1010"/>
      <c r="T68" s="1010"/>
      <c r="U68" s="1010"/>
      <c r="V68" s="1010">
        <v>445</v>
      </c>
      <c r="W68" s="1010"/>
      <c r="X68" s="1010"/>
      <c r="Y68" s="1010"/>
      <c r="Z68" s="1010"/>
      <c r="AA68" s="1010">
        <v>3</v>
      </c>
      <c r="AB68" s="1010"/>
      <c r="AC68" s="1010"/>
      <c r="AD68" s="1010"/>
      <c r="AE68" s="1010"/>
      <c r="AF68" s="1010">
        <v>3</v>
      </c>
      <c r="AG68" s="1010"/>
      <c r="AH68" s="1010"/>
      <c r="AI68" s="1010"/>
      <c r="AJ68" s="1010"/>
      <c r="AK68" s="1010">
        <v>0</v>
      </c>
      <c r="AL68" s="1010"/>
      <c r="AM68" s="1010"/>
      <c r="AN68" s="1010"/>
      <c r="AO68" s="1010"/>
      <c r="AP68" s="1010">
        <v>0</v>
      </c>
      <c r="AQ68" s="1010"/>
      <c r="AR68" s="1010"/>
      <c r="AS68" s="1010"/>
      <c r="AT68" s="1010"/>
      <c r="AU68" s="1010">
        <v>0</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552</v>
      </c>
      <c r="C69" s="1003"/>
      <c r="D69" s="1003"/>
      <c r="E69" s="1003"/>
      <c r="F69" s="1003"/>
      <c r="G69" s="1003"/>
      <c r="H69" s="1003"/>
      <c r="I69" s="1003"/>
      <c r="J69" s="1003"/>
      <c r="K69" s="1003"/>
      <c r="L69" s="1003"/>
      <c r="M69" s="1003"/>
      <c r="N69" s="1003"/>
      <c r="O69" s="1003"/>
      <c r="P69" s="1004"/>
      <c r="Q69" s="1005">
        <v>44</v>
      </c>
      <c r="R69" s="999"/>
      <c r="S69" s="999"/>
      <c r="T69" s="999"/>
      <c r="U69" s="999"/>
      <c r="V69" s="999">
        <v>43</v>
      </c>
      <c r="W69" s="999"/>
      <c r="X69" s="999"/>
      <c r="Y69" s="999"/>
      <c r="Z69" s="999"/>
      <c r="AA69" s="999">
        <v>1</v>
      </c>
      <c r="AB69" s="999"/>
      <c r="AC69" s="999"/>
      <c r="AD69" s="999"/>
      <c r="AE69" s="999"/>
      <c r="AF69" s="999">
        <v>1</v>
      </c>
      <c r="AG69" s="999"/>
      <c r="AH69" s="999"/>
      <c r="AI69" s="999"/>
      <c r="AJ69" s="999"/>
      <c r="AK69" s="999">
        <v>11</v>
      </c>
      <c r="AL69" s="999"/>
      <c r="AM69" s="999"/>
      <c r="AN69" s="999"/>
      <c r="AO69" s="999"/>
      <c r="AP69" s="999">
        <v>290</v>
      </c>
      <c r="AQ69" s="999"/>
      <c r="AR69" s="999"/>
      <c r="AS69" s="999"/>
      <c r="AT69" s="999"/>
      <c r="AU69" s="999">
        <v>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553</v>
      </c>
      <c r="C70" s="1003"/>
      <c r="D70" s="1003"/>
      <c r="E70" s="1003"/>
      <c r="F70" s="1003"/>
      <c r="G70" s="1003"/>
      <c r="H70" s="1003"/>
      <c r="I70" s="1003"/>
      <c r="J70" s="1003"/>
      <c r="K70" s="1003"/>
      <c r="L70" s="1003"/>
      <c r="M70" s="1003"/>
      <c r="N70" s="1003"/>
      <c r="O70" s="1003"/>
      <c r="P70" s="1004"/>
      <c r="Q70" s="1005">
        <v>479</v>
      </c>
      <c r="R70" s="999"/>
      <c r="S70" s="999"/>
      <c r="T70" s="999"/>
      <c r="U70" s="999"/>
      <c r="V70" s="999">
        <v>702</v>
      </c>
      <c r="W70" s="999"/>
      <c r="X70" s="999"/>
      <c r="Y70" s="999"/>
      <c r="Z70" s="999"/>
      <c r="AA70" s="999">
        <v>-222</v>
      </c>
      <c r="AB70" s="999"/>
      <c r="AC70" s="999"/>
      <c r="AD70" s="999"/>
      <c r="AE70" s="999"/>
      <c r="AF70" s="999">
        <v>18</v>
      </c>
      <c r="AG70" s="999"/>
      <c r="AH70" s="999"/>
      <c r="AI70" s="999"/>
      <c r="AJ70" s="999"/>
      <c r="AK70" s="999">
        <v>354</v>
      </c>
      <c r="AL70" s="999"/>
      <c r="AM70" s="999"/>
      <c r="AN70" s="999"/>
      <c r="AO70" s="999"/>
      <c r="AP70" s="999">
        <v>2386</v>
      </c>
      <c r="AQ70" s="999"/>
      <c r="AR70" s="999"/>
      <c r="AS70" s="999"/>
      <c r="AT70" s="999"/>
      <c r="AU70" s="999">
        <v>382</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554</v>
      </c>
      <c r="C71" s="1003"/>
      <c r="D71" s="1003"/>
      <c r="E71" s="1003"/>
      <c r="F71" s="1003"/>
      <c r="G71" s="1003"/>
      <c r="H71" s="1003"/>
      <c r="I71" s="1003"/>
      <c r="J71" s="1003"/>
      <c r="K71" s="1003"/>
      <c r="L71" s="1003"/>
      <c r="M71" s="1003"/>
      <c r="N71" s="1003"/>
      <c r="O71" s="1003"/>
      <c r="P71" s="1004"/>
      <c r="Q71" s="1005">
        <v>3940</v>
      </c>
      <c r="R71" s="999"/>
      <c r="S71" s="999"/>
      <c r="T71" s="999"/>
      <c r="U71" s="999"/>
      <c r="V71" s="999">
        <v>3733</v>
      </c>
      <c r="W71" s="999"/>
      <c r="X71" s="999"/>
      <c r="Y71" s="999"/>
      <c r="Z71" s="999"/>
      <c r="AA71" s="999">
        <v>207</v>
      </c>
      <c r="AB71" s="999"/>
      <c r="AC71" s="999"/>
      <c r="AD71" s="999"/>
      <c r="AE71" s="999"/>
      <c r="AF71" s="999">
        <v>204</v>
      </c>
      <c r="AG71" s="999"/>
      <c r="AH71" s="999"/>
      <c r="AI71" s="999"/>
      <c r="AJ71" s="999"/>
      <c r="AK71" s="999">
        <v>402</v>
      </c>
      <c r="AL71" s="999"/>
      <c r="AM71" s="999"/>
      <c r="AN71" s="999"/>
      <c r="AO71" s="999"/>
      <c r="AP71" s="999">
        <v>1661</v>
      </c>
      <c r="AQ71" s="999"/>
      <c r="AR71" s="999"/>
      <c r="AS71" s="999"/>
      <c r="AT71" s="999"/>
      <c r="AU71" s="999">
        <v>298</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555</v>
      </c>
      <c r="C72" s="1003"/>
      <c r="D72" s="1003"/>
      <c r="E72" s="1003"/>
      <c r="F72" s="1003"/>
      <c r="G72" s="1003"/>
      <c r="H72" s="1003"/>
      <c r="I72" s="1003"/>
      <c r="J72" s="1003"/>
      <c r="K72" s="1003"/>
      <c r="L72" s="1003"/>
      <c r="M72" s="1003"/>
      <c r="N72" s="1003"/>
      <c r="O72" s="1003"/>
      <c r="P72" s="1004"/>
      <c r="Q72" s="1005">
        <v>6478</v>
      </c>
      <c r="R72" s="999"/>
      <c r="S72" s="999"/>
      <c r="T72" s="999"/>
      <c r="U72" s="999"/>
      <c r="V72" s="999">
        <v>5971</v>
      </c>
      <c r="W72" s="999"/>
      <c r="X72" s="999"/>
      <c r="Y72" s="999"/>
      <c r="Z72" s="999"/>
      <c r="AA72" s="999">
        <v>507</v>
      </c>
      <c r="AB72" s="999"/>
      <c r="AC72" s="999"/>
      <c r="AD72" s="999"/>
      <c r="AE72" s="999"/>
      <c r="AF72" s="999">
        <v>250</v>
      </c>
      <c r="AG72" s="999"/>
      <c r="AH72" s="999"/>
      <c r="AI72" s="999"/>
      <c r="AJ72" s="999"/>
      <c r="AK72" s="999">
        <v>0</v>
      </c>
      <c r="AL72" s="999"/>
      <c r="AM72" s="999"/>
      <c r="AN72" s="999"/>
      <c r="AO72" s="999"/>
      <c r="AP72" s="999">
        <v>5003</v>
      </c>
      <c r="AQ72" s="999"/>
      <c r="AR72" s="999"/>
      <c r="AS72" s="999"/>
      <c r="AT72" s="999"/>
      <c r="AU72" s="999">
        <v>25</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556</v>
      </c>
      <c r="C73" s="1003"/>
      <c r="D73" s="1003"/>
      <c r="E73" s="1003"/>
      <c r="F73" s="1003"/>
      <c r="G73" s="1003"/>
      <c r="H73" s="1003"/>
      <c r="I73" s="1003"/>
      <c r="J73" s="1003"/>
      <c r="K73" s="1003"/>
      <c r="L73" s="1003"/>
      <c r="M73" s="1003"/>
      <c r="N73" s="1003"/>
      <c r="O73" s="1003"/>
      <c r="P73" s="1004"/>
      <c r="Q73" s="1005">
        <v>6776</v>
      </c>
      <c r="R73" s="999"/>
      <c r="S73" s="999"/>
      <c r="T73" s="999"/>
      <c r="U73" s="999"/>
      <c r="V73" s="999">
        <v>6395</v>
      </c>
      <c r="W73" s="999"/>
      <c r="X73" s="999"/>
      <c r="Y73" s="999"/>
      <c r="Z73" s="999"/>
      <c r="AA73" s="999">
        <v>381</v>
      </c>
      <c r="AB73" s="999"/>
      <c r="AC73" s="999"/>
      <c r="AD73" s="999"/>
      <c r="AE73" s="999"/>
      <c r="AF73" s="999">
        <v>209</v>
      </c>
      <c r="AG73" s="999"/>
      <c r="AH73" s="999"/>
      <c r="AI73" s="999"/>
      <c r="AJ73" s="999"/>
      <c r="AK73" s="999">
        <v>0</v>
      </c>
      <c r="AL73" s="999"/>
      <c r="AM73" s="999"/>
      <c r="AN73" s="999"/>
      <c r="AO73" s="999"/>
      <c r="AP73" s="999">
        <v>1407</v>
      </c>
      <c r="AQ73" s="999"/>
      <c r="AR73" s="999"/>
      <c r="AS73" s="999"/>
      <c r="AT73" s="999"/>
      <c r="AU73" s="999">
        <v>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557</v>
      </c>
      <c r="C74" s="1003"/>
      <c r="D74" s="1003"/>
      <c r="E74" s="1003"/>
      <c r="F74" s="1003"/>
      <c r="G74" s="1003"/>
      <c r="H74" s="1003"/>
      <c r="I74" s="1003"/>
      <c r="J74" s="1003"/>
      <c r="K74" s="1003"/>
      <c r="L74" s="1003"/>
      <c r="M74" s="1003"/>
      <c r="N74" s="1003"/>
      <c r="O74" s="1003"/>
      <c r="P74" s="1004"/>
      <c r="Q74" s="1005">
        <v>266</v>
      </c>
      <c r="R74" s="999"/>
      <c r="S74" s="999"/>
      <c r="T74" s="999"/>
      <c r="U74" s="999"/>
      <c r="V74" s="999">
        <v>254</v>
      </c>
      <c r="W74" s="999"/>
      <c r="X74" s="999"/>
      <c r="Y74" s="999"/>
      <c r="Z74" s="999"/>
      <c r="AA74" s="999">
        <v>12</v>
      </c>
      <c r="AB74" s="999"/>
      <c r="AC74" s="999"/>
      <c r="AD74" s="999"/>
      <c r="AE74" s="999"/>
      <c r="AF74" s="999">
        <v>12</v>
      </c>
      <c r="AG74" s="999"/>
      <c r="AH74" s="999"/>
      <c r="AI74" s="999"/>
      <c r="AJ74" s="999"/>
      <c r="AK74" s="999">
        <v>16</v>
      </c>
      <c r="AL74" s="999"/>
      <c r="AM74" s="999"/>
      <c r="AN74" s="999"/>
      <c r="AO74" s="999"/>
      <c r="AP74" s="999">
        <v>0</v>
      </c>
      <c r="AQ74" s="999"/>
      <c r="AR74" s="999"/>
      <c r="AS74" s="999"/>
      <c r="AT74" s="999"/>
      <c r="AU74" s="999">
        <v>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558</v>
      </c>
      <c r="C75" s="1003"/>
      <c r="D75" s="1003"/>
      <c r="E75" s="1003"/>
      <c r="F75" s="1003"/>
      <c r="G75" s="1003"/>
      <c r="H75" s="1003"/>
      <c r="I75" s="1003"/>
      <c r="J75" s="1003"/>
      <c r="K75" s="1003"/>
      <c r="L75" s="1003"/>
      <c r="M75" s="1003"/>
      <c r="N75" s="1003"/>
      <c r="O75" s="1003"/>
      <c r="P75" s="1004"/>
      <c r="Q75" s="1006">
        <v>234546</v>
      </c>
      <c r="R75" s="1007"/>
      <c r="S75" s="1007"/>
      <c r="T75" s="1007"/>
      <c r="U75" s="1008"/>
      <c r="V75" s="1009">
        <v>227103</v>
      </c>
      <c r="W75" s="1007"/>
      <c r="X75" s="1007"/>
      <c r="Y75" s="1007"/>
      <c r="Z75" s="1008"/>
      <c r="AA75" s="1009">
        <v>7443</v>
      </c>
      <c r="AB75" s="1007"/>
      <c r="AC75" s="1007"/>
      <c r="AD75" s="1007"/>
      <c r="AE75" s="1008"/>
      <c r="AF75" s="1009">
        <v>7443</v>
      </c>
      <c r="AG75" s="1007"/>
      <c r="AH75" s="1007"/>
      <c r="AI75" s="1007"/>
      <c r="AJ75" s="1008"/>
      <c r="AK75" s="1009">
        <v>41</v>
      </c>
      <c r="AL75" s="1007"/>
      <c r="AM75" s="1007"/>
      <c r="AN75" s="1007"/>
      <c r="AO75" s="1008"/>
      <c r="AP75" s="1009">
        <v>0</v>
      </c>
      <c r="AQ75" s="1007"/>
      <c r="AR75" s="1007"/>
      <c r="AS75" s="1007"/>
      <c r="AT75" s="1008"/>
      <c r="AU75" s="1009">
        <v>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t="s">
        <v>559</v>
      </c>
      <c r="C76" s="1003"/>
      <c r="D76" s="1003"/>
      <c r="E76" s="1003"/>
      <c r="F76" s="1003"/>
      <c r="G76" s="1003"/>
      <c r="H76" s="1003"/>
      <c r="I76" s="1003"/>
      <c r="J76" s="1003"/>
      <c r="K76" s="1003"/>
      <c r="L76" s="1003"/>
      <c r="M76" s="1003"/>
      <c r="N76" s="1003"/>
      <c r="O76" s="1003"/>
      <c r="P76" s="1004"/>
      <c r="Q76" s="1006">
        <v>2445</v>
      </c>
      <c r="R76" s="1007"/>
      <c r="S76" s="1007"/>
      <c r="T76" s="1007"/>
      <c r="U76" s="1008"/>
      <c r="V76" s="1009">
        <v>2423</v>
      </c>
      <c r="W76" s="1007"/>
      <c r="X76" s="1007"/>
      <c r="Y76" s="1007"/>
      <c r="Z76" s="1008"/>
      <c r="AA76" s="1009">
        <v>23</v>
      </c>
      <c r="AB76" s="1007"/>
      <c r="AC76" s="1007"/>
      <c r="AD76" s="1007"/>
      <c r="AE76" s="1008"/>
      <c r="AF76" s="1009">
        <v>23</v>
      </c>
      <c r="AG76" s="1007"/>
      <c r="AH76" s="1007"/>
      <c r="AI76" s="1007"/>
      <c r="AJ76" s="1008"/>
      <c r="AK76" s="1009">
        <v>65</v>
      </c>
      <c r="AL76" s="1007"/>
      <c r="AM76" s="1007"/>
      <c r="AN76" s="1007"/>
      <c r="AO76" s="1008"/>
      <c r="AP76" s="1009">
        <v>91</v>
      </c>
      <c r="AQ76" s="1007"/>
      <c r="AR76" s="1007"/>
      <c r="AS76" s="1007"/>
      <c r="AT76" s="1008"/>
      <c r="AU76" s="1009">
        <v>14</v>
      </c>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t="s">
        <v>560</v>
      </c>
      <c r="C77" s="1003"/>
      <c r="D77" s="1003"/>
      <c r="E77" s="1003"/>
      <c r="F77" s="1003"/>
      <c r="G77" s="1003"/>
      <c r="H77" s="1003"/>
      <c r="I77" s="1003"/>
      <c r="J77" s="1003"/>
      <c r="K77" s="1003"/>
      <c r="L77" s="1003"/>
      <c r="M77" s="1003"/>
      <c r="N77" s="1003"/>
      <c r="O77" s="1003"/>
      <c r="P77" s="1004"/>
      <c r="Q77" s="1006">
        <v>18949</v>
      </c>
      <c r="R77" s="1007"/>
      <c r="S77" s="1007"/>
      <c r="T77" s="1007"/>
      <c r="U77" s="1008"/>
      <c r="V77" s="1009">
        <v>18199</v>
      </c>
      <c r="W77" s="1007"/>
      <c r="X77" s="1007"/>
      <c r="Y77" s="1007"/>
      <c r="Z77" s="1008"/>
      <c r="AA77" s="1009">
        <v>750</v>
      </c>
      <c r="AB77" s="1007"/>
      <c r="AC77" s="1007"/>
      <c r="AD77" s="1007"/>
      <c r="AE77" s="1008"/>
      <c r="AF77" s="1009">
        <v>750</v>
      </c>
      <c r="AG77" s="1007"/>
      <c r="AH77" s="1007"/>
      <c r="AI77" s="1007"/>
      <c r="AJ77" s="1008"/>
      <c r="AK77" s="1009">
        <v>0</v>
      </c>
      <c r="AL77" s="1007"/>
      <c r="AM77" s="1007"/>
      <c r="AN77" s="1007"/>
      <c r="AO77" s="1008"/>
      <c r="AP77" s="1009">
        <v>0</v>
      </c>
      <c r="AQ77" s="1007"/>
      <c r="AR77" s="1007"/>
      <c r="AS77" s="1007"/>
      <c r="AT77" s="1008"/>
      <c r="AU77" s="1009">
        <v>0</v>
      </c>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t="s">
        <v>561</v>
      </c>
      <c r="C78" s="1003"/>
      <c r="D78" s="1003"/>
      <c r="E78" s="1003"/>
      <c r="F78" s="1003"/>
      <c r="G78" s="1003"/>
      <c r="H78" s="1003"/>
      <c r="I78" s="1003"/>
      <c r="J78" s="1003"/>
      <c r="K78" s="1003"/>
      <c r="L78" s="1003"/>
      <c r="M78" s="1003"/>
      <c r="N78" s="1003"/>
      <c r="O78" s="1003"/>
      <c r="P78" s="1004"/>
      <c r="Q78" s="1005">
        <v>7317</v>
      </c>
      <c r="R78" s="999"/>
      <c r="S78" s="999"/>
      <c r="T78" s="999"/>
      <c r="U78" s="999"/>
      <c r="V78" s="999">
        <v>6766</v>
      </c>
      <c r="W78" s="999"/>
      <c r="X78" s="999"/>
      <c r="Y78" s="999"/>
      <c r="Z78" s="999"/>
      <c r="AA78" s="999">
        <v>551</v>
      </c>
      <c r="AB78" s="999"/>
      <c r="AC78" s="999"/>
      <c r="AD78" s="999"/>
      <c r="AE78" s="999"/>
      <c r="AF78" s="999">
        <v>551</v>
      </c>
      <c r="AG78" s="999"/>
      <c r="AH78" s="999"/>
      <c r="AI78" s="999"/>
      <c r="AJ78" s="999"/>
      <c r="AK78" s="999">
        <v>1540</v>
      </c>
      <c r="AL78" s="999"/>
      <c r="AM78" s="999"/>
      <c r="AN78" s="999"/>
      <c r="AO78" s="999"/>
      <c r="AP78" s="999">
        <v>0</v>
      </c>
      <c r="AQ78" s="999"/>
      <c r="AR78" s="999"/>
      <c r="AS78" s="999"/>
      <c r="AT78" s="999"/>
      <c r="AU78" s="999">
        <v>0</v>
      </c>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t="s">
        <v>562</v>
      </c>
      <c r="C79" s="1003"/>
      <c r="D79" s="1003"/>
      <c r="E79" s="1003"/>
      <c r="F79" s="1003"/>
      <c r="G79" s="1003"/>
      <c r="H79" s="1003"/>
      <c r="I79" s="1003"/>
      <c r="J79" s="1003"/>
      <c r="K79" s="1003"/>
      <c r="L79" s="1003"/>
      <c r="M79" s="1003"/>
      <c r="N79" s="1003"/>
      <c r="O79" s="1003"/>
      <c r="P79" s="1004"/>
      <c r="Q79" s="1005">
        <v>53</v>
      </c>
      <c r="R79" s="999"/>
      <c r="S79" s="999"/>
      <c r="T79" s="999"/>
      <c r="U79" s="999"/>
      <c r="V79" s="999">
        <v>47</v>
      </c>
      <c r="W79" s="999"/>
      <c r="X79" s="999"/>
      <c r="Y79" s="999"/>
      <c r="Z79" s="999"/>
      <c r="AA79" s="999">
        <v>5</v>
      </c>
      <c r="AB79" s="999"/>
      <c r="AC79" s="999"/>
      <c r="AD79" s="999"/>
      <c r="AE79" s="999"/>
      <c r="AF79" s="999">
        <v>5</v>
      </c>
      <c r="AG79" s="999"/>
      <c r="AH79" s="999"/>
      <c r="AI79" s="999"/>
      <c r="AJ79" s="999"/>
      <c r="AK79" s="999">
        <v>0</v>
      </c>
      <c r="AL79" s="999"/>
      <c r="AM79" s="999"/>
      <c r="AN79" s="999"/>
      <c r="AO79" s="999"/>
      <c r="AP79" s="999">
        <v>0</v>
      </c>
      <c r="AQ79" s="999"/>
      <c r="AR79" s="999"/>
      <c r="AS79" s="999"/>
      <c r="AT79" s="999"/>
      <c r="AU79" s="999">
        <v>0</v>
      </c>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t="s">
        <v>563</v>
      </c>
      <c r="C80" s="1003"/>
      <c r="D80" s="1003"/>
      <c r="E80" s="1003"/>
      <c r="F80" s="1003"/>
      <c r="G80" s="1003"/>
      <c r="H80" s="1003"/>
      <c r="I80" s="1003"/>
      <c r="J80" s="1003"/>
      <c r="K80" s="1003"/>
      <c r="L80" s="1003"/>
      <c r="M80" s="1003"/>
      <c r="N80" s="1003"/>
      <c r="O80" s="1003"/>
      <c r="P80" s="1004"/>
      <c r="Q80" s="1005">
        <v>11</v>
      </c>
      <c r="R80" s="999"/>
      <c r="S80" s="999"/>
      <c r="T80" s="999"/>
      <c r="U80" s="999"/>
      <c r="V80" s="999">
        <v>7</v>
      </c>
      <c r="W80" s="999"/>
      <c r="X80" s="999"/>
      <c r="Y80" s="999"/>
      <c r="Z80" s="999"/>
      <c r="AA80" s="999">
        <v>4</v>
      </c>
      <c r="AB80" s="999"/>
      <c r="AC80" s="999"/>
      <c r="AD80" s="999"/>
      <c r="AE80" s="999"/>
      <c r="AF80" s="999">
        <v>4</v>
      </c>
      <c r="AG80" s="999"/>
      <c r="AH80" s="999"/>
      <c r="AI80" s="999"/>
      <c r="AJ80" s="999"/>
      <c r="AK80" s="999">
        <v>0</v>
      </c>
      <c r="AL80" s="999"/>
      <c r="AM80" s="999"/>
      <c r="AN80" s="999"/>
      <c r="AO80" s="999"/>
      <c r="AP80" s="999">
        <v>0</v>
      </c>
      <c r="AQ80" s="999"/>
      <c r="AR80" s="999"/>
      <c r="AS80" s="999"/>
      <c r="AT80" s="999"/>
      <c r="AU80" s="999">
        <v>0</v>
      </c>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t="s">
        <v>564</v>
      </c>
      <c r="C81" s="1003"/>
      <c r="D81" s="1003"/>
      <c r="E81" s="1003"/>
      <c r="F81" s="1003"/>
      <c r="G81" s="1003"/>
      <c r="H81" s="1003"/>
      <c r="I81" s="1003"/>
      <c r="J81" s="1003"/>
      <c r="K81" s="1003"/>
      <c r="L81" s="1003"/>
      <c r="M81" s="1003"/>
      <c r="N81" s="1003"/>
      <c r="O81" s="1003"/>
      <c r="P81" s="1004"/>
      <c r="Q81" s="1005">
        <v>3</v>
      </c>
      <c r="R81" s="999"/>
      <c r="S81" s="999"/>
      <c r="T81" s="999"/>
      <c r="U81" s="999"/>
      <c r="V81" s="999">
        <v>1</v>
      </c>
      <c r="W81" s="999"/>
      <c r="X81" s="999"/>
      <c r="Y81" s="999"/>
      <c r="Z81" s="999"/>
      <c r="AA81" s="999">
        <v>2</v>
      </c>
      <c r="AB81" s="999"/>
      <c r="AC81" s="999"/>
      <c r="AD81" s="999"/>
      <c r="AE81" s="999"/>
      <c r="AF81" s="999">
        <v>2</v>
      </c>
      <c r="AG81" s="999"/>
      <c r="AH81" s="999"/>
      <c r="AI81" s="999"/>
      <c r="AJ81" s="999"/>
      <c r="AK81" s="999">
        <v>0</v>
      </c>
      <c r="AL81" s="999"/>
      <c r="AM81" s="999"/>
      <c r="AN81" s="999"/>
      <c r="AO81" s="999"/>
      <c r="AP81" s="999">
        <v>0</v>
      </c>
      <c r="AQ81" s="999"/>
      <c r="AR81" s="999"/>
      <c r="AS81" s="999"/>
      <c r="AT81" s="999"/>
      <c r="AU81" s="999">
        <v>0</v>
      </c>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t="s">
        <v>565</v>
      </c>
      <c r="C82" s="1003"/>
      <c r="D82" s="1003"/>
      <c r="E82" s="1003"/>
      <c r="F82" s="1003"/>
      <c r="G82" s="1003"/>
      <c r="H82" s="1003"/>
      <c r="I82" s="1003"/>
      <c r="J82" s="1003"/>
      <c r="K82" s="1003"/>
      <c r="L82" s="1003"/>
      <c r="M82" s="1003"/>
      <c r="N82" s="1003"/>
      <c r="O82" s="1003"/>
      <c r="P82" s="1004"/>
      <c r="Q82" s="1005">
        <v>6</v>
      </c>
      <c r="R82" s="999"/>
      <c r="S82" s="999"/>
      <c r="T82" s="999"/>
      <c r="U82" s="999"/>
      <c r="V82" s="999">
        <v>3</v>
      </c>
      <c r="W82" s="999"/>
      <c r="X82" s="999"/>
      <c r="Y82" s="999"/>
      <c r="Z82" s="999"/>
      <c r="AA82" s="999">
        <v>3</v>
      </c>
      <c r="AB82" s="999"/>
      <c r="AC82" s="999"/>
      <c r="AD82" s="999"/>
      <c r="AE82" s="999"/>
      <c r="AF82" s="999">
        <v>3</v>
      </c>
      <c r="AG82" s="999"/>
      <c r="AH82" s="999"/>
      <c r="AI82" s="999"/>
      <c r="AJ82" s="999"/>
      <c r="AK82" s="999">
        <v>0</v>
      </c>
      <c r="AL82" s="999"/>
      <c r="AM82" s="999"/>
      <c r="AN82" s="999"/>
      <c r="AO82" s="999"/>
      <c r="AP82" s="999">
        <v>0</v>
      </c>
      <c r="AQ82" s="999"/>
      <c r="AR82" s="999"/>
      <c r="AS82" s="999"/>
      <c r="AT82" s="999"/>
      <c r="AU82" s="999">
        <v>0</v>
      </c>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t="s">
        <v>566</v>
      </c>
      <c r="C83" s="1003"/>
      <c r="D83" s="1003"/>
      <c r="E83" s="1003"/>
      <c r="F83" s="1003"/>
      <c r="G83" s="1003"/>
      <c r="H83" s="1003"/>
      <c r="I83" s="1003"/>
      <c r="J83" s="1003"/>
      <c r="K83" s="1003"/>
      <c r="L83" s="1003"/>
      <c r="M83" s="1003"/>
      <c r="N83" s="1003"/>
      <c r="O83" s="1003"/>
      <c r="P83" s="1004"/>
      <c r="Q83" s="1005">
        <v>34</v>
      </c>
      <c r="R83" s="999"/>
      <c r="S83" s="999"/>
      <c r="T83" s="999"/>
      <c r="U83" s="999"/>
      <c r="V83" s="999">
        <v>26</v>
      </c>
      <c r="W83" s="999"/>
      <c r="X83" s="999"/>
      <c r="Y83" s="999"/>
      <c r="Z83" s="999"/>
      <c r="AA83" s="999">
        <v>9</v>
      </c>
      <c r="AB83" s="999"/>
      <c r="AC83" s="999"/>
      <c r="AD83" s="999"/>
      <c r="AE83" s="999"/>
      <c r="AF83" s="999">
        <v>9</v>
      </c>
      <c r="AG83" s="999"/>
      <c r="AH83" s="999"/>
      <c r="AI83" s="999"/>
      <c r="AJ83" s="999"/>
      <c r="AK83" s="999">
        <v>0</v>
      </c>
      <c r="AL83" s="999"/>
      <c r="AM83" s="999"/>
      <c r="AN83" s="999"/>
      <c r="AO83" s="999"/>
      <c r="AP83" s="999">
        <v>0</v>
      </c>
      <c r="AQ83" s="999"/>
      <c r="AR83" s="999"/>
      <c r="AS83" s="999"/>
      <c r="AT83" s="999"/>
      <c r="AU83" s="999">
        <v>0</v>
      </c>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354</v>
      </c>
      <c r="B88" s="965" t="s">
        <v>388</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f>SUM(AF68:AJ87)</f>
        <v>9487</v>
      </c>
      <c r="AG88" s="987"/>
      <c r="AH88" s="987"/>
      <c r="AI88" s="987"/>
      <c r="AJ88" s="987"/>
      <c r="AK88" s="991"/>
      <c r="AL88" s="991"/>
      <c r="AM88" s="991"/>
      <c r="AN88" s="991"/>
      <c r="AO88" s="991"/>
      <c r="AP88" s="987">
        <f>SUM(AP68:AT87)</f>
        <v>10838</v>
      </c>
      <c r="AQ88" s="987"/>
      <c r="AR88" s="987"/>
      <c r="AS88" s="987"/>
      <c r="AT88" s="987"/>
      <c r="AU88" s="987">
        <f>SUM(AU68:AY87)</f>
        <v>719</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354</v>
      </c>
      <c r="BR102" s="965" t="s">
        <v>389</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390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391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392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394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395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396</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397</v>
      </c>
      <c r="AB109" s="924"/>
      <c r="AC109" s="924"/>
      <c r="AD109" s="924"/>
      <c r="AE109" s="925"/>
      <c r="AF109" s="926" t="s">
        <v>398</v>
      </c>
      <c r="AG109" s="924"/>
      <c r="AH109" s="924"/>
      <c r="AI109" s="924"/>
      <c r="AJ109" s="925"/>
      <c r="AK109" s="926" t="s">
        <v>279</v>
      </c>
      <c r="AL109" s="924"/>
      <c r="AM109" s="924"/>
      <c r="AN109" s="924"/>
      <c r="AO109" s="925"/>
      <c r="AP109" s="926" t="s">
        <v>399</v>
      </c>
      <c r="AQ109" s="924"/>
      <c r="AR109" s="924"/>
      <c r="AS109" s="924"/>
      <c r="AT109" s="957"/>
      <c r="AU109" s="923" t="s">
        <v>396</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397</v>
      </c>
      <c r="BR109" s="924"/>
      <c r="BS109" s="924"/>
      <c r="BT109" s="924"/>
      <c r="BU109" s="925"/>
      <c r="BV109" s="926" t="s">
        <v>398</v>
      </c>
      <c r="BW109" s="924"/>
      <c r="BX109" s="924"/>
      <c r="BY109" s="924"/>
      <c r="BZ109" s="925"/>
      <c r="CA109" s="926" t="s">
        <v>279</v>
      </c>
      <c r="CB109" s="924"/>
      <c r="CC109" s="924"/>
      <c r="CD109" s="924"/>
      <c r="CE109" s="925"/>
      <c r="CF109" s="964" t="s">
        <v>399</v>
      </c>
      <c r="CG109" s="964"/>
      <c r="CH109" s="964"/>
      <c r="CI109" s="964"/>
      <c r="CJ109" s="964"/>
      <c r="CK109" s="926" t="s">
        <v>400</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397</v>
      </c>
      <c r="DH109" s="924"/>
      <c r="DI109" s="924"/>
      <c r="DJ109" s="924"/>
      <c r="DK109" s="925"/>
      <c r="DL109" s="926" t="s">
        <v>398</v>
      </c>
      <c r="DM109" s="924"/>
      <c r="DN109" s="924"/>
      <c r="DO109" s="924"/>
      <c r="DP109" s="925"/>
      <c r="DQ109" s="926" t="s">
        <v>279</v>
      </c>
      <c r="DR109" s="924"/>
      <c r="DS109" s="924"/>
      <c r="DT109" s="924"/>
      <c r="DU109" s="925"/>
      <c r="DV109" s="926" t="s">
        <v>399</v>
      </c>
      <c r="DW109" s="924"/>
      <c r="DX109" s="924"/>
      <c r="DY109" s="924"/>
      <c r="DZ109" s="957"/>
    </row>
    <row r="110" spans="1:131" s="226" customFormat="1" ht="26.25" customHeight="1" x14ac:dyDescent="0.15">
      <c r="A110" s="835" t="s">
        <v>401</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2907295</v>
      </c>
      <c r="AB110" s="917"/>
      <c r="AC110" s="917"/>
      <c r="AD110" s="917"/>
      <c r="AE110" s="918"/>
      <c r="AF110" s="919">
        <v>2904908</v>
      </c>
      <c r="AG110" s="917"/>
      <c r="AH110" s="917"/>
      <c r="AI110" s="917"/>
      <c r="AJ110" s="918"/>
      <c r="AK110" s="919">
        <v>3135571</v>
      </c>
      <c r="AL110" s="917"/>
      <c r="AM110" s="917"/>
      <c r="AN110" s="917"/>
      <c r="AO110" s="918"/>
      <c r="AP110" s="920">
        <v>23.3</v>
      </c>
      <c r="AQ110" s="921"/>
      <c r="AR110" s="921"/>
      <c r="AS110" s="921"/>
      <c r="AT110" s="922"/>
      <c r="AU110" s="958" t="s">
        <v>72</v>
      </c>
      <c r="AV110" s="959"/>
      <c r="AW110" s="959"/>
      <c r="AX110" s="959"/>
      <c r="AY110" s="959"/>
      <c r="AZ110" s="888" t="s">
        <v>402</v>
      </c>
      <c r="BA110" s="836"/>
      <c r="BB110" s="836"/>
      <c r="BC110" s="836"/>
      <c r="BD110" s="836"/>
      <c r="BE110" s="836"/>
      <c r="BF110" s="836"/>
      <c r="BG110" s="836"/>
      <c r="BH110" s="836"/>
      <c r="BI110" s="836"/>
      <c r="BJ110" s="836"/>
      <c r="BK110" s="836"/>
      <c r="BL110" s="836"/>
      <c r="BM110" s="836"/>
      <c r="BN110" s="836"/>
      <c r="BO110" s="836"/>
      <c r="BP110" s="837"/>
      <c r="BQ110" s="889">
        <v>21618006</v>
      </c>
      <c r="BR110" s="870"/>
      <c r="BS110" s="870"/>
      <c r="BT110" s="870"/>
      <c r="BU110" s="870"/>
      <c r="BV110" s="870">
        <v>22539470</v>
      </c>
      <c r="BW110" s="870"/>
      <c r="BX110" s="870"/>
      <c r="BY110" s="870"/>
      <c r="BZ110" s="870"/>
      <c r="CA110" s="870">
        <v>23666484</v>
      </c>
      <c r="CB110" s="870"/>
      <c r="CC110" s="870"/>
      <c r="CD110" s="870"/>
      <c r="CE110" s="870"/>
      <c r="CF110" s="894">
        <v>175.8</v>
      </c>
      <c r="CG110" s="895"/>
      <c r="CH110" s="895"/>
      <c r="CI110" s="895"/>
      <c r="CJ110" s="895"/>
      <c r="CK110" s="954" t="s">
        <v>403</v>
      </c>
      <c r="CL110" s="847"/>
      <c r="CM110" s="888" t="s">
        <v>404</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405</v>
      </c>
      <c r="DH110" s="870"/>
      <c r="DI110" s="870"/>
      <c r="DJ110" s="870"/>
      <c r="DK110" s="870"/>
      <c r="DL110" s="870" t="s">
        <v>406</v>
      </c>
      <c r="DM110" s="870"/>
      <c r="DN110" s="870"/>
      <c r="DO110" s="870"/>
      <c r="DP110" s="870"/>
      <c r="DQ110" s="870" t="s">
        <v>407</v>
      </c>
      <c r="DR110" s="870"/>
      <c r="DS110" s="870"/>
      <c r="DT110" s="870"/>
      <c r="DU110" s="870"/>
      <c r="DV110" s="871" t="s">
        <v>407</v>
      </c>
      <c r="DW110" s="871"/>
      <c r="DX110" s="871"/>
      <c r="DY110" s="871"/>
      <c r="DZ110" s="872"/>
    </row>
    <row r="111" spans="1:131" s="226" customFormat="1" ht="26.25" customHeight="1" x14ac:dyDescent="0.15">
      <c r="A111" s="802" t="s">
        <v>408</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409</v>
      </c>
      <c r="AB111" s="947"/>
      <c r="AC111" s="947"/>
      <c r="AD111" s="947"/>
      <c r="AE111" s="948"/>
      <c r="AF111" s="949" t="s">
        <v>410</v>
      </c>
      <c r="AG111" s="947"/>
      <c r="AH111" s="947"/>
      <c r="AI111" s="947"/>
      <c r="AJ111" s="948"/>
      <c r="AK111" s="949" t="s">
        <v>405</v>
      </c>
      <c r="AL111" s="947"/>
      <c r="AM111" s="947"/>
      <c r="AN111" s="947"/>
      <c r="AO111" s="948"/>
      <c r="AP111" s="950" t="s">
        <v>356</v>
      </c>
      <c r="AQ111" s="951"/>
      <c r="AR111" s="951"/>
      <c r="AS111" s="951"/>
      <c r="AT111" s="952"/>
      <c r="AU111" s="960"/>
      <c r="AV111" s="961"/>
      <c r="AW111" s="961"/>
      <c r="AX111" s="961"/>
      <c r="AY111" s="961"/>
      <c r="AZ111" s="843" t="s">
        <v>411</v>
      </c>
      <c r="BA111" s="780"/>
      <c r="BB111" s="780"/>
      <c r="BC111" s="780"/>
      <c r="BD111" s="780"/>
      <c r="BE111" s="780"/>
      <c r="BF111" s="780"/>
      <c r="BG111" s="780"/>
      <c r="BH111" s="780"/>
      <c r="BI111" s="780"/>
      <c r="BJ111" s="780"/>
      <c r="BK111" s="780"/>
      <c r="BL111" s="780"/>
      <c r="BM111" s="780"/>
      <c r="BN111" s="780"/>
      <c r="BO111" s="780"/>
      <c r="BP111" s="781"/>
      <c r="BQ111" s="844">
        <v>15296</v>
      </c>
      <c r="BR111" s="845"/>
      <c r="BS111" s="845"/>
      <c r="BT111" s="845"/>
      <c r="BU111" s="845"/>
      <c r="BV111" s="845">
        <v>9237</v>
      </c>
      <c r="BW111" s="845"/>
      <c r="BX111" s="845"/>
      <c r="BY111" s="845"/>
      <c r="BZ111" s="845"/>
      <c r="CA111" s="845">
        <v>5392</v>
      </c>
      <c r="CB111" s="845"/>
      <c r="CC111" s="845"/>
      <c r="CD111" s="845"/>
      <c r="CE111" s="845"/>
      <c r="CF111" s="903">
        <v>0</v>
      </c>
      <c r="CG111" s="904"/>
      <c r="CH111" s="904"/>
      <c r="CI111" s="904"/>
      <c r="CJ111" s="904"/>
      <c r="CK111" s="955"/>
      <c r="CL111" s="849"/>
      <c r="CM111" s="843" t="s">
        <v>412</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413</v>
      </c>
      <c r="DH111" s="845"/>
      <c r="DI111" s="845"/>
      <c r="DJ111" s="845"/>
      <c r="DK111" s="845"/>
      <c r="DL111" s="845" t="s">
        <v>405</v>
      </c>
      <c r="DM111" s="845"/>
      <c r="DN111" s="845"/>
      <c r="DO111" s="845"/>
      <c r="DP111" s="845"/>
      <c r="DQ111" s="845" t="s">
        <v>413</v>
      </c>
      <c r="DR111" s="845"/>
      <c r="DS111" s="845"/>
      <c r="DT111" s="845"/>
      <c r="DU111" s="845"/>
      <c r="DV111" s="822" t="s">
        <v>405</v>
      </c>
      <c r="DW111" s="822"/>
      <c r="DX111" s="822"/>
      <c r="DY111" s="822"/>
      <c r="DZ111" s="823"/>
    </row>
    <row r="112" spans="1:131" s="226" customFormat="1" ht="26.25" customHeight="1" x14ac:dyDescent="0.15">
      <c r="A112" s="940" t="s">
        <v>414</v>
      </c>
      <c r="B112" s="941"/>
      <c r="C112" s="780" t="s">
        <v>415</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v>6667</v>
      </c>
      <c r="AB112" s="808"/>
      <c r="AC112" s="808"/>
      <c r="AD112" s="808"/>
      <c r="AE112" s="809"/>
      <c r="AF112" s="810">
        <v>3333</v>
      </c>
      <c r="AG112" s="808"/>
      <c r="AH112" s="808"/>
      <c r="AI112" s="808"/>
      <c r="AJ112" s="809"/>
      <c r="AK112" s="810" t="s">
        <v>405</v>
      </c>
      <c r="AL112" s="808"/>
      <c r="AM112" s="808"/>
      <c r="AN112" s="808"/>
      <c r="AO112" s="809"/>
      <c r="AP112" s="852" t="s">
        <v>405</v>
      </c>
      <c r="AQ112" s="853"/>
      <c r="AR112" s="853"/>
      <c r="AS112" s="853"/>
      <c r="AT112" s="854"/>
      <c r="AU112" s="960"/>
      <c r="AV112" s="961"/>
      <c r="AW112" s="961"/>
      <c r="AX112" s="961"/>
      <c r="AY112" s="961"/>
      <c r="AZ112" s="843" t="s">
        <v>416</v>
      </c>
      <c r="BA112" s="780"/>
      <c r="BB112" s="780"/>
      <c r="BC112" s="780"/>
      <c r="BD112" s="780"/>
      <c r="BE112" s="780"/>
      <c r="BF112" s="780"/>
      <c r="BG112" s="780"/>
      <c r="BH112" s="780"/>
      <c r="BI112" s="780"/>
      <c r="BJ112" s="780"/>
      <c r="BK112" s="780"/>
      <c r="BL112" s="780"/>
      <c r="BM112" s="780"/>
      <c r="BN112" s="780"/>
      <c r="BO112" s="780"/>
      <c r="BP112" s="781"/>
      <c r="BQ112" s="844">
        <v>6440209</v>
      </c>
      <c r="BR112" s="845"/>
      <c r="BS112" s="845"/>
      <c r="BT112" s="845"/>
      <c r="BU112" s="845"/>
      <c r="BV112" s="845">
        <v>5939789</v>
      </c>
      <c r="BW112" s="845"/>
      <c r="BX112" s="845"/>
      <c r="BY112" s="845"/>
      <c r="BZ112" s="845"/>
      <c r="CA112" s="845">
        <v>5321144</v>
      </c>
      <c r="CB112" s="845"/>
      <c r="CC112" s="845"/>
      <c r="CD112" s="845"/>
      <c r="CE112" s="845"/>
      <c r="CF112" s="903">
        <v>39.5</v>
      </c>
      <c r="CG112" s="904"/>
      <c r="CH112" s="904"/>
      <c r="CI112" s="904"/>
      <c r="CJ112" s="904"/>
      <c r="CK112" s="955"/>
      <c r="CL112" s="849"/>
      <c r="CM112" s="843" t="s">
        <v>417</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406</v>
      </c>
      <c r="DH112" s="845"/>
      <c r="DI112" s="845"/>
      <c r="DJ112" s="845"/>
      <c r="DK112" s="845"/>
      <c r="DL112" s="845" t="s">
        <v>406</v>
      </c>
      <c r="DM112" s="845"/>
      <c r="DN112" s="845"/>
      <c r="DO112" s="845"/>
      <c r="DP112" s="845"/>
      <c r="DQ112" s="845" t="s">
        <v>413</v>
      </c>
      <c r="DR112" s="845"/>
      <c r="DS112" s="845"/>
      <c r="DT112" s="845"/>
      <c r="DU112" s="845"/>
      <c r="DV112" s="822" t="s">
        <v>413</v>
      </c>
      <c r="DW112" s="822"/>
      <c r="DX112" s="822"/>
      <c r="DY112" s="822"/>
      <c r="DZ112" s="823"/>
    </row>
    <row r="113" spans="1:130" s="226" customFormat="1" ht="26.25" customHeight="1" x14ac:dyDescent="0.15">
      <c r="A113" s="942"/>
      <c r="B113" s="943"/>
      <c r="C113" s="780" t="s">
        <v>418</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745091</v>
      </c>
      <c r="AB113" s="947"/>
      <c r="AC113" s="947"/>
      <c r="AD113" s="947"/>
      <c r="AE113" s="948"/>
      <c r="AF113" s="949">
        <v>652281</v>
      </c>
      <c r="AG113" s="947"/>
      <c r="AH113" s="947"/>
      <c r="AI113" s="947"/>
      <c r="AJ113" s="948"/>
      <c r="AK113" s="949">
        <v>608387</v>
      </c>
      <c r="AL113" s="947"/>
      <c r="AM113" s="947"/>
      <c r="AN113" s="947"/>
      <c r="AO113" s="948"/>
      <c r="AP113" s="950">
        <v>4.5</v>
      </c>
      <c r="AQ113" s="951"/>
      <c r="AR113" s="951"/>
      <c r="AS113" s="951"/>
      <c r="AT113" s="952"/>
      <c r="AU113" s="960"/>
      <c r="AV113" s="961"/>
      <c r="AW113" s="961"/>
      <c r="AX113" s="961"/>
      <c r="AY113" s="961"/>
      <c r="AZ113" s="843" t="s">
        <v>419</v>
      </c>
      <c r="BA113" s="780"/>
      <c r="BB113" s="780"/>
      <c r="BC113" s="780"/>
      <c r="BD113" s="780"/>
      <c r="BE113" s="780"/>
      <c r="BF113" s="780"/>
      <c r="BG113" s="780"/>
      <c r="BH113" s="780"/>
      <c r="BI113" s="780"/>
      <c r="BJ113" s="780"/>
      <c r="BK113" s="780"/>
      <c r="BL113" s="780"/>
      <c r="BM113" s="780"/>
      <c r="BN113" s="780"/>
      <c r="BO113" s="780"/>
      <c r="BP113" s="781"/>
      <c r="BQ113" s="844">
        <v>629017</v>
      </c>
      <c r="BR113" s="845"/>
      <c r="BS113" s="845"/>
      <c r="BT113" s="845"/>
      <c r="BU113" s="845"/>
      <c r="BV113" s="845">
        <v>544167</v>
      </c>
      <c r="BW113" s="845"/>
      <c r="BX113" s="845"/>
      <c r="BY113" s="845"/>
      <c r="BZ113" s="845"/>
      <c r="CA113" s="845">
        <v>719322</v>
      </c>
      <c r="CB113" s="845"/>
      <c r="CC113" s="845"/>
      <c r="CD113" s="845"/>
      <c r="CE113" s="845"/>
      <c r="CF113" s="903">
        <v>5.3</v>
      </c>
      <c r="CG113" s="904"/>
      <c r="CH113" s="904"/>
      <c r="CI113" s="904"/>
      <c r="CJ113" s="904"/>
      <c r="CK113" s="955"/>
      <c r="CL113" s="849"/>
      <c r="CM113" s="843" t="s">
        <v>420</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406</v>
      </c>
      <c r="DH113" s="808"/>
      <c r="DI113" s="808"/>
      <c r="DJ113" s="808"/>
      <c r="DK113" s="809"/>
      <c r="DL113" s="810" t="s">
        <v>406</v>
      </c>
      <c r="DM113" s="808"/>
      <c r="DN113" s="808"/>
      <c r="DO113" s="808"/>
      <c r="DP113" s="809"/>
      <c r="DQ113" s="810" t="s">
        <v>406</v>
      </c>
      <c r="DR113" s="808"/>
      <c r="DS113" s="808"/>
      <c r="DT113" s="808"/>
      <c r="DU113" s="809"/>
      <c r="DV113" s="852" t="s">
        <v>405</v>
      </c>
      <c r="DW113" s="853"/>
      <c r="DX113" s="853"/>
      <c r="DY113" s="853"/>
      <c r="DZ113" s="854"/>
    </row>
    <row r="114" spans="1:130" s="226" customFormat="1" ht="26.25" customHeight="1" x14ac:dyDescent="0.15">
      <c r="A114" s="942"/>
      <c r="B114" s="943"/>
      <c r="C114" s="780" t="s">
        <v>421</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262062</v>
      </c>
      <c r="AB114" s="808"/>
      <c r="AC114" s="808"/>
      <c r="AD114" s="808"/>
      <c r="AE114" s="809"/>
      <c r="AF114" s="810">
        <v>225027</v>
      </c>
      <c r="AG114" s="808"/>
      <c r="AH114" s="808"/>
      <c r="AI114" s="808"/>
      <c r="AJ114" s="809"/>
      <c r="AK114" s="810">
        <v>233736</v>
      </c>
      <c r="AL114" s="808"/>
      <c r="AM114" s="808"/>
      <c r="AN114" s="808"/>
      <c r="AO114" s="809"/>
      <c r="AP114" s="852">
        <v>1.7</v>
      </c>
      <c r="AQ114" s="853"/>
      <c r="AR114" s="853"/>
      <c r="AS114" s="853"/>
      <c r="AT114" s="854"/>
      <c r="AU114" s="960"/>
      <c r="AV114" s="961"/>
      <c r="AW114" s="961"/>
      <c r="AX114" s="961"/>
      <c r="AY114" s="961"/>
      <c r="AZ114" s="843" t="s">
        <v>422</v>
      </c>
      <c r="BA114" s="780"/>
      <c r="BB114" s="780"/>
      <c r="BC114" s="780"/>
      <c r="BD114" s="780"/>
      <c r="BE114" s="780"/>
      <c r="BF114" s="780"/>
      <c r="BG114" s="780"/>
      <c r="BH114" s="780"/>
      <c r="BI114" s="780"/>
      <c r="BJ114" s="780"/>
      <c r="BK114" s="780"/>
      <c r="BL114" s="780"/>
      <c r="BM114" s="780"/>
      <c r="BN114" s="780"/>
      <c r="BO114" s="780"/>
      <c r="BP114" s="781"/>
      <c r="BQ114" s="844">
        <v>3665241</v>
      </c>
      <c r="BR114" s="845"/>
      <c r="BS114" s="845"/>
      <c r="BT114" s="845"/>
      <c r="BU114" s="845"/>
      <c r="BV114" s="845">
        <v>3797285</v>
      </c>
      <c r="BW114" s="845"/>
      <c r="BX114" s="845"/>
      <c r="BY114" s="845"/>
      <c r="BZ114" s="845"/>
      <c r="CA114" s="845">
        <v>3743023</v>
      </c>
      <c r="CB114" s="845"/>
      <c r="CC114" s="845"/>
      <c r="CD114" s="845"/>
      <c r="CE114" s="845"/>
      <c r="CF114" s="903">
        <v>27.8</v>
      </c>
      <c r="CG114" s="904"/>
      <c r="CH114" s="904"/>
      <c r="CI114" s="904"/>
      <c r="CJ114" s="904"/>
      <c r="CK114" s="955"/>
      <c r="CL114" s="849"/>
      <c r="CM114" s="843" t="s">
        <v>423</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406</v>
      </c>
      <c r="DH114" s="808"/>
      <c r="DI114" s="808"/>
      <c r="DJ114" s="808"/>
      <c r="DK114" s="809"/>
      <c r="DL114" s="810" t="s">
        <v>405</v>
      </c>
      <c r="DM114" s="808"/>
      <c r="DN114" s="808"/>
      <c r="DO114" s="808"/>
      <c r="DP114" s="809"/>
      <c r="DQ114" s="810" t="s">
        <v>405</v>
      </c>
      <c r="DR114" s="808"/>
      <c r="DS114" s="808"/>
      <c r="DT114" s="808"/>
      <c r="DU114" s="809"/>
      <c r="DV114" s="852" t="s">
        <v>405</v>
      </c>
      <c r="DW114" s="853"/>
      <c r="DX114" s="853"/>
      <c r="DY114" s="853"/>
      <c r="DZ114" s="854"/>
    </row>
    <row r="115" spans="1:130" s="226" customFormat="1" ht="26.25" customHeight="1" x14ac:dyDescent="0.15">
      <c r="A115" s="942"/>
      <c r="B115" s="943"/>
      <c r="C115" s="780" t="s">
        <v>424</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6368</v>
      </c>
      <c r="AB115" s="947"/>
      <c r="AC115" s="947"/>
      <c r="AD115" s="947"/>
      <c r="AE115" s="948"/>
      <c r="AF115" s="949">
        <v>5932</v>
      </c>
      <c r="AG115" s="947"/>
      <c r="AH115" s="947"/>
      <c r="AI115" s="947"/>
      <c r="AJ115" s="948"/>
      <c r="AK115" s="949">
        <v>3097</v>
      </c>
      <c r="AL115" s="947"/>
      <c r="AM115" s="947"/>
      <c r="AN115" s="947"/>
      <c r="AO115" s="948"/>
      <c r="AP115" s="950">
        <v>0</v>
      </c>
      <c r="AQ115" s="951"/>
      <c r="AR115" s="951"/>
      <c r="AS115" s="951"/>
      <c r="AT115" s="952"/>
      <c r="AU115" s="960"/>
      <c r="AV115" s="961"/>
      <c r="AW115" s="961"/>
      <c r="AX115" s="961"/>
      <c r="AY115" s="961"/>
      <c r="AZ115" s="843" t="s">
        <v>425</v>
      </c>
      <c r="BA115" s="780"/>
      <c r="BB115" s="780"/>
      <c r="BC115" s="780"/>
      <c r="BD115" s="780"/>
      <c r="BE115" s="780"/>
      <c r="BF115" s="780"/>
      <c r="BG115" s="780"/>
      <c r="BH115" s="780"/>
      <c r="BI115" s="780"/>
      <c r="BJ115" s="780"/>
      <c r="BK115" s="780"/>
      <c r="BL115" s="780"/>
      <c r="BM115" s="780"/>
      <c r="BN115" s="780"/>
      <c r="BO115" s="780"/>
      <c r="BP115" s="781"/>
      <c r="BQ115" s="844" t="s">
        <v>406</v>
      </c>
      <c r="BR115" s="845"/>
      <c r="BS115" s="845"/>
      <c r="BT115" s="845"/>
      <c r="BU115" s="845"/>
      <c r="BV115" s="845" t="s">
        <v>407</v>
      </c>
      <c r="BW115" s="845"/>
      <c r="BX115" s="845"/>
      <c r="BY115" s="845"/>
      <c r="BZ115" s="845"/>
      <c r="CA115" s="845" t="s">
        <v>410</v>
      </c>
      <c r="CB115" s="845"/>
      <c r="CC115" s="845"/>
      <c r="CD115" s="845"/>
      <c r="CE115" s="845"/>
      <c r="CF115" s="903" t="s">
        <v>413</v>
      </c>
      <c r="CG115" s="904"/>
      <c r="CH115" s="904"/>
      <c r="CI115" s="904"/>
      <c r="CJ115" s="904"/>
      <c r="CK115" s="955"/>
      <c r="CL115" s="849"/>
      <c r="CM115" s="843" t="s">
        <v>426</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405</v>
      </c>
      <c r="DH115" s="808"/>
      <c r="DI115" s="808"/>
      <c r="DJ115" s="808"/>
      <c r="DK115" s="809"/>
      <c r="DL115" s="810" t="s">
        <v>406</v>
      </c>
      <c r="DM115" s="808"/>
      <c r="DN115" s="808"/>
      <c r="DO115" s="808"/>
      <c r="DP115" s="809"/>
      <c r="DQ115" s="810" t="s">
        <v>406</v>
      </c>
      <c r="DR115" s="808"/>
      <c r="DS115" s="808"/>
      <c r="DT115" s="808"/>
      <c r="DU115" s="809"/>
      <c r="DV115" s="852" t="s">
        <v>405</v>
      </c>
      <c r="DW115" s="853"/>
      <c r="DX115" s="853"/>
      <c r="DY115" s="853"/>
      <c r="DZ115" s="854"/>
    </row>
    <row r="116" spans="1:130" s="226" customFormat="1" ht="26.25" customHeight="1" x14ac:dyDescent="0.15">
      <c r="A116" s="944"/>
      <c r="B116" s="945"/>
      <c r="C116" s="867" t="s">
        <v>427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30</v>
      </c>
      <c r="AB116" s="808"/>
      <c r="AC116" s="808"/>
      <c r="AD116" s="808"/>
      <c r="AE116" s="809"/>
      <c r="AF116" s="810">
        <v>25</v>
      </c>
      <c r="AG116" s="808"/>
      <c r="AH116" s="808"/>
      <c r="AI116" s="808"/>
      <c r="AJ116" s="809"/>
      <c r="AK116" s="810">
        <v>59</v>
      </c>
      <c r="AL116" s="808"/>
      <c r="AM116" s="808"/>
      <c r="AN116" s="808"/>
      <c r="AO116" s="809"/>
      <c r="AP116" s="852">
        <v>0</v>
      </c>
      <c r="AQ116" s="853"/>
      <c r="AR116" s="853"/>
      <c r="AS116" s="853"/>
      <c r="AT116" s="854"/>
      <c r="AU116" s="960"/>
      <c r="AV116" s="961"/>
      <c r="AW116" s="961"/>
      <c r="AX116" s="961"/>
      <c r="AY116" s="961"/>
      <c r="AZ116" s="937" t="s">
        <v>428</v>
      </c>
      <c r="BA116" s="938"/>
      <c r="BB116" s="938"/>
      <c r="BC116" s="938"/>
      <c r="BD116" s="938"/>
      <c r="BE116" s="938"/>
      <c r="BF116" s="938"/>
      <c r="BG116" s="938"/>
      <c r="BH116" s="938"/>
      <c r="BI116" s="938"/>
      <c r="BJ116" s="938"/>
      <c r="BK116" s="938"/>
      <c r="BL116" s="938"/>
      <c r="BM116" s="938"/>
      <c r="BN116" s="938"/>
      <c r="BO116" s="938"/>
      <c r="BP116" s="939"/>
      <c r="BQ116" s="844" t="s">
        <v>356</v>
      </c>
      <c r="BR116" s="845"/>
      <c r="BS116" s="845"/>
      <c r="BT116" s="845"/>
      <c r="BU116" s="845"/>
      <c r="BV116" s="845" t="s">
        <v>410</v>
      </c>
      <c r="BW116" s="845"/>
      <c r="BX116" s="845"/>
      <c r="BY116" s="845"/>
      <c r="BZ116" s="845"/>
      <c r="CA116" s="845" t="s">
        <v>405</v>
      </c>
      <c r="CB116" s="845"/>
      <c r="CC116" s="845"/>
      <c r="CD116" s="845"/>
      <c r="CE116" s="845"/>
      <c r="CF116" s="903" t="s">
        <v>406</v>
      </c>
      <c r="CG116" s="904"/>
      <c r="CH116" s="904"/>
      <c r="CI116" s="904"/>
      <c r="CJ116" s="904"/>
      <c r="CK116" s="955"/>
      <c r="CL116" s="849"/>
      <c r="CM116" s="843" t="s">
        <v>429</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356</v>
      </c>
      <c r="DH116" s="808"/>
      <c r="DI116" s="808"/>
      <c r="DJ116" s="808"/>
      <c r="DK116" s="809"/>
      <c r="DL116" s="810" t="s">
        <v>413</v>
      </c>
      <c r="DM116" s="808"/>
      <c r="DN116" s="808"/>
      <c r="DO116" s="808"/>
      <c r="DP116" s="809"/>
      <c r="DQ116" s="810" t="s">
        <v>405</v>
      </c>
      <c r="DR116" s="808"/>
      <c r="DS116" s="808"/>
      <c r="DT116" s="808"/>
      <c r="DU116" s="809"/>
      <c r="DV116" s="852" t="s">
        <v>405</v>
      </c>
      <c r="DW116" s="853"/>
      <c r="DX116" s="853"/>
      <c r="DY116" s="853"/>
      <c r="DZ116" s="854"/>
    </row>
    <row r="117" spans="1:130" s="226" customFormat="1" ht="26.25" customHeight="1" x14ac:dyDescent="0.15">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430</v>
      </c>
      <c r="Z117" s="925"/>
      <c r="AA117" s="930">
        <v>3927513</v>
      </c>
      <c r="AB117" s="931"/>
      <c r="AC117" s="931"/>
      <c r="AD117" s="931"/>
      <c r="AE117" s="932"/>
      <c r="AF117" s="933">
        <v>3791506</v>
      </c>
      <c r="AG117" s="931"/>
      <c r="AH117" s="931"/>
      <c r="AI117" s="931"/>
      <c r="AJ117" s="932"/>
      <c r="AK117" s="933">
        <v>3980850</v>
      </c>
      <c r="AL117" s="931"/>
      <c r="AM117" s="931"/>
      <c r="AN117" s="931"/>
      <c r="AO117" s="932"/>
      <c r="AP117" s="934"/>
      <c r="AQ117" s="935"/>
      <c r="AR117" s="935"/>
      <c r="AS117" s="935"/>
      <c r="AT117" s="936"/>
      <c r="AU117" s="960"/>
      <c r="AV117" s="961"/>
      <c r="AW117" s="961"/>
      <c r="AX117" s="961"/>
      <c r="AY117" s="961"/>
      <c r="AZ117" s="891" t="s">
        <v>431</v>
      </c>
      <c r="BA117" s="892"/>
      <c r="BB117" s="892"/>
      <c r="BC117" s="892"/>
      <c r="BD117" s="892"/>
      <c r="BE117" s="892"/>
      <c r="BF117" s="892"/>
      <c r="BG117" s="892"/>
      <c r="BH117" s="892"/>
      <c r="BI117" s="892"/>
      <c r="BJ117" s="892"/>
      <c r="BK117" s="892"/>
      <c r="BL117" s="892"/>
      <c r="BM117" s="892"/>
      <c r="BN117" s="892"/>
      <c r="BO117" s="892"/>
      <c r="BP117" s="893"/>
      <c r="BQ117" s="844" t="s">
        <v>405</v>
      </c>
      <c r="BR117" s="845"/>
      <c r="BS117" s="845"/>
      <c r="BT117" s="845"/>
      <c r="BU117" s="845"/>
      <c r="BV117" s="845" t="s">
        <v>406</v>
      </c>
      <c r="BW117" s="845"/>
      <c r="BX117" s="845"/>
      <c r="BY117" s="845"/>
      <c r="BZ117" s="845"/>
      <c r="CA117" s="845" t="s">
        <v>406</v>
      </c>
      <c r="CB117" s="845"/>
      <c r="CC117" s="845"/>
      <c r="CD117" s="845"/>
      <c r="CE117" s="845"/>
      <c r="CF117" s="903" t="s">
        <v>406</v>
      </c>
      <c r="CG117" s="904"/>
      <c r="CH117" s="904"/>
      <c r="CI117" s="904"/>
      <c r="CJ117" s="904"/>
      <c r="CK117" s="955"/>
      <c r="CL117" s="849"/>
      <c r="CM117" s="843" t="s">
        <v>432</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406</v>
      </c>
      <c r="DH117" s="808"/>
      <c r="DI117" s="808"/>
      <c r="DJ117" s="808"/>
      <c r="DK117" s="809"/>
      <c r="DL117" s="810" t="s">
        <v>405</v>
      </c>
      <c r="DM117" s="808"/>
      <c r="DN117" s="808"/>
      <c r="DO117" s="808"/>
      <c r="DP117" s="809"/>
      <c r="DQ117" s="810" t="s">
        <v>407</v>
      </c>
      <c r="DR117" s="808"/>
      <c r="DS117" s="808"/>
      <c r="DT117" s="808"/>
      <c r="DU117" s="809"/>
      <c r="DV117" s="852" t="s">
        <v>407</v>
      </c>
      <c r="DW117" s="853"/>
      <c r="DX117" s="853"/>
      <c r="DY117" s="853"/>
      <c r="DZ117" s="854"/>
    </row>
    <row r="118" spans="1:130" s="226" customFormat="1" ht="26.25" customHeight="1" x14ac:dyDescent="0.15">
      <c r="A118" s="923" t="s">
        <v>400</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397</v>
      </c>
      <c r="AB118" s="924"/>
      <c r="AC118" s="924"/>
      <c r="AD118" s="924"/>
      <c r="AE118" s="925"/>
      <c r="AF118" s="926" t="s">
        <v>398</v>
      </c>
      <c r="AG118" s="924"/>
      <c r="AH118" s="924"/>
      <c r="AI118" s="924"/>
      <c r="AJ118" s="925"/>
      <c r="AK118" s="926" t="s">
        <v>279</v>
      </c>
      <c r="AL118" s="924"/>
      <c r="AM118" s="924"/>
      <c r="AN118" s="924"/>
      <c r="AO118" s="925"/>
      <c r="AP118" s="927" t="s">
        <v>399</v>
      </c>
      <c r="AQ118" s="928"/>
      <c r="AR118" s="928"/>
      <c r="AS118" s="928"/>
      <c r="AT118" s="929"/>
      <c r="AU118" s="960"/>
      <c r="AV118" s="961"/>
      <c r="AW118" s="961"/>
      <c r="AX118" s="961"/>
      <c r="AY118" s="961"/>
      <c r="AZ118" s="866" t="s">
        <v>433</v>
      </c>
      <c r="BA118" s="867"/>
      <c r="BB118" s="867"/>
      <c r="BC118" s="867"/>
      <c r="BD118" s="867"/>
      <c r="BE118" s="867"/>
      <c r="BF118" s="867"/>
      <c r="BG118" s="867"/>
      <c r="BH118" s="867"/>
      <c r="BI118" s="867"/>
      <c r="BJ118" s="867"/>
      <c r="BK118" s="867"/>
      <c r="BL118" s="867"/>
      <c r="BM118" s="867"/>
      <c r="BN118" s="867"/>
      <c r="BO118" s="867"/>
      <c r="BP118" s="868"/>
      <c r="BQ118" s="907" t="s">
        <v>406</v>
      </c>
      <c r="BR118" s="873"/>
      <c r="BS118" s="873"/>
      <c r="BT118" s="873"/>
      <c r="BU118" s="873"/>
      <c r="BV118" s="873" t="s">
        <v>406</v>
      </c>
      <c r="BW118" s="873"/>
      <c r="BX118" s="873"/>
      <c r="BY118" s="873"/>
      <c r="BZ118" s="873"/>
      <c r="CA118" s="873" t="s">
        <v>356</v>
      </c>
      <c r="CB118" s="873"/>
      <c r="CC118" s="873"/>
      <c r="CD118" s="873"/>
      <c r="CE118" s="873"/>
      <c r="CF118" s="903" t="s">
        <v>405</v>
      </c>
      <c r="CG118" s="904"/>
      <c r="CH118" s="904"/>
      <c r="CI118" s="904"/>
      <c r="CJ118" s="904"/>
      <c r="CK118" s="955"/>
      <c r="CL118" s="849"/>
      <c r="CM118" s="843" t="s">
        <v>434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356</v>
      </c>
      <c r="DH118" s="808"/>
      <c r="DI118" s="808"/>
      <c r="DJ118" s="808"/>
      <c r="DK118" s="809"/>
      <c r="DL118" s="810" t="s">
        <v>406</v>
      </c>
      <c r="DM118" s="808"/>
      <c r="DN118" s="808"/>
      <c r="DO118" s="808"/>
      <c r="DP118" s="809"/>
      <c r="DQ118" s="810" t="s">
        <v>405</v>
      </c>
      <c r="DR118" s="808"/>
      <c r="DS118" s="808"/>
      <c r="DT118" s="808"/>
      <c r="DU118" s="809"/>
      <c r="DV118" s="852" t="s">
        <v>406</v>
      </c>
      <c r="DW118" s="853"/>
      <c r="DX118" s="853"/>
      <c r="DY118" s="853"/>
      <c r="DZ118" s="854"/>
    </row>
    <row r="119" spans="1:130" s="226" customFormat="1" ht="26.25" customHeight="1" x14ac:dyDescent="0.15">
      <c r="A119" s="846" t="s">
        <v>403</v>
      </c>
      <c r="B119" s="847"/>
      <c r="C119" s="888" t="s">
        <v>404</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407</v>
      </c>
      <c r="AB119" s="917"/>
      <c r="AC119" s="917"/>
      <c r="AD119" s="917"/>
      <c r="AE119" s="918"/>
      <c r="AF119" s="919" t="s">
        <v>413</v>
      </c>
      <c r="AG119" s="917"/>
      <c r="AH119" s="917"/>
      <c r="AI119" s="917"/>
      <c r="AJ119" s="918"/>
      <c r="AK119" s="919" t="s">
        <v>410</v>
      </c>
      <c r="AL119" s="917"/>
      <c r="AM119" s="917"/>
      <c r="AN119" s="917"/>
      <c r="AO119" s="918"/>
      <c r="AP119" s="920" t="s">
        <v>356</v>
      </c>
      <c r="AQ119" s="921"/>
      <c r="AR119" s="921"/>
      <c r="AS119" s="921"/>
      <c r="AT119" s="922"/>
      <c r="AU119" s="962"/>
      <c r="AV119" s="963"/>
      <c r="AW119" s="963"/>
      <c r="AX119" s="963"/>
      <c r="AY119" s="963"/>
      <c r="AZ119" s="247" t="s">
        <v>187</v>
      </c>
      <c r="BA119" s="247"/>
      <c r="BB119" s="247"/>
      <c r="BC119" s="247"/>
      <c r="BD119" s="247"/>
      <c r="BE119" s="247"/>
      <c r="BF119" s="247"/>
      <c r="BG119" s="247"/>
      <c r="BH119" s="247"/>
      <c r="BI119" s="247"/>
      <c r="BJ119" s="247"/>
      <c r="BK119" s="247"/>
      <c r="BL119" s="247"/>
      <c r="BM119" s="247"/>
      <c r="BN119" s="247"/>
      <c r="BO119" s="905" t="s">
        <v>435</v>
      </c>
      <c r="BP119" s="906"/>
      <c r="BQ119" s="907">
        <v>32367769</v>
      </c>
      <c r="BR119" s="873"/>
      <c r="BS119" s="873"/>
      <c r="BT119" s="873"/>
      <c r="BU119" s="873"/>
      <c r="BV119" s="873">
        <v>32829948</v>
      </c>
      <c r="BW119" s="873"/>
      <c r="BX119" s="873"/>
      <c r="BY119" s="873"/>
      <c r="BZ119" s="873"/>
      <c r="CA119" s="873">
        <v>33455365</v>
      </c>
      <c r="CB119" s="873"/>
      <c r="CC119" s="873"/>
      <c r="CD119" s="873"/>
      <c r="CE119" s="873"/>
      <c r="CF119" s="776"/>
      <c r="CG119" s="777"/>
      <c r="CH119" s="777"/>
      <c r="CI119" s="777"/>
      <c r="CJ119" s="862"/>
      <c r="CK119" s="956"/>
      <c r="CL119" s="851"/>
      <c r="CM119" s="866" t="s">
        <v>436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15296</v>
      </c>
      <c r="DH119" s="792"/>
      <c r="DI119" s="792"/>
      <c r="DJ119" s="792"/>
      <c r="DK119" s="793"/>
      <c r="DL119" s="794">
        <v>9237</v>
      </c>
      <c r="DM119" s="792"/>
      <c r="DN119" s="792"/>
      <c r="DO119" s="792"/>
      <c r="DP119" s="793"/>
      <c r="DQ119" s="794">
        <v>5392</v>
      </c>
      <c r="DR119" s="792"/>
      <c r="DS119" s="792"/>
      <c r="DT119" s="792"/>
      <c r="DU119" s="793"/>
      <c r="DV119" s="876">
        <v>0</v>
      </c>
      <c r="DW119" s="877"/>
      <c r="DX119" s="877"/>
      <c r="DY119" s="877"/>
      <c r="DZ119" s="878"/>
    </row>
    <row r="120" spans="1:130" s="226" customFormat="1" ht="26.25" customHeight="1" x14ac:dyDescent="0.15">
      <c r="A120" s="848"/>
      <c r="B120" s="849"/>
      <c r="C120" s="843" t="s">
        <v>412</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406</v>
      </c>
      <c r="AB120" s="808"/>
      <c r="AC120" s="808"/>
      <c r="AD120" s="808"/>
      <c r="AE120" s="809"/>
      <c r="AF120" s="810" t="s">
        <v>405</v>
      </c>
      <c r="AG120" s="808"/>
      <c r="AH120" s="808"/>
      <c r="AI120" s="808"/>
      <c r="AJ120" s="809"/>
      <c r="AK120" s="810" t="s">
        <v>406</v>
      </c>
      <c r="AL120" s="808"/>
      <c r="AM120" s="808"/>
      <c r="AN120" s="808"/>
      <c r="AO120" s="809"/>
      <c r="AP120" s="852" t="s">
        <v>406</v>
      </c>
      <c r="AQ120" s="853"/>
      <c r="AR120" s="853"/>
      <c r="AS120" s="853"/>
      <c r="AT120" s="854"/>
      <c r="AU120" s="908" t="s">
        <v>437</v>
      </c>
      <c r="AV120" s="909"/>
      <c r="AW120" s="909"/>
      <c r="AX120" s="909"/>
      <c r="AY120" s="910"/>
      <c r="AZ120" s="888" t="s">
        <v>438</v>
      </c>
      <c r="BA120" s="836"/>
      <c r="BB120" s="836"/>
      <c r="BC120" s="836"/>
      <c r="BD120" s="836"/>
      <c r="BE120" s="836"/>
      <c r="BF120" s="836"/>
      <c r="BG120" s="836"/>
      <c r="BH120" s="836"/>
      <c r="BI120" s="836"/>
      <c r="BJ120" s="836"/>
      <c r="BK120" s="836"/>
      <c r="BL120" s="836"/>
      <c r="BM120" s="836"/>
      <c r="BN120" s="836"/>
      <c r="BO120" s="836"/>
      <c r="BP120" s="837"/>
      <c r="BQ120" s="889">
        <v>18932243</v>
      </c>
      <c r="BR120" s="870"/>
      <c r="BS120" s="870"/>
      <c r="BT120" s="870"/>
      <c r="BU120" s="870"/>
      <c r="BV120" s="870">
        <v>18735395</v>
      </c>
      <c r="BW120" s="870"/>
      <c r="BX120" s="870"/>
      <c r="BY120" s="870"/>
      <c r="BZ120" s="870"/>
      <c r="CA120" s="870">
        <v>18369528</v>
      </c>
      <c r="CB120" s="870"/>
      <c r="CC120" s="870"/>
      <c r="CD120" s="870"/>
      <c r="CE120" s="870"/>
      <c r="CF120" s="894">
        <v>136.4</v>
      </c>
      <c r="CG120" s="895"/>
      <c r="CH120" s="895"/>
      <c r="CI120" s="895"/>
      <c r="CJ120" s="895"/>
      <c r="CK120" s="896" t="s">
        <v>439</v>
      </c>
      <c r="CL120" s="880"/>
      <c r="CM120" s="880"/>
      <c r="CN120" s="880"/>
      <c r="CO120" s="881"/>
      <c r="CP120" s="900" t="s">
        <v>371</v>
      </c>
      <c r="CQ120" s="901"/>
      <c r="CR120" s="901"/>
      <c r="CS120" s="901"/>
      <c r="CT120" s="901"/>
      <c r="CU120" s="901"/>
      <c r="CV120" s="901"/>
      <c r="CW120" s="901"/>
      <c r="CX120" s="901"/>
      <c r="CY120" s="901"/>
      <c r="CZ120" s="901"/>
      <c r="DA120" s="901"/>
      <c r="DB120" s="901"/>
      <c r="DC120" s="901"/>
      <c r="DD120" s="901"/>
      <c r="DE120" s="901"/>
      <c r="DF120" s="902"/>
      <c r="DG120" s="889" t="s">
        <v>410</v>
      </c>
      <c r="DH120" s="870"/>
      <c r="DI120" s="870"/>
      <c r="DJ120" s="870"/>
      <c r="DK120" s="870"/>
      <c r="DL120" s="870">
        <v>4472687</v>
      </c>
      <c r="DM120" s="870"/>
      <c r="DN120" s="870"/>
      <c r="DO120" s="870"/>
      <c r="DP120" s="870"/>
      <c r="DQ120" s="870">
        <v>4010147</v>
      </c>
      <c r="DR120" s="870"/>
      <c r="DS120" s="870"/>
      <c r="DT120" s="870"/>
      <c r="DU120" s="870"/>
      <c r="DV120" s="871">
        <v>29.8</v>
      </c>
      <c r="DW120" s="871"/>
      <c r="DX120" s="871"/>
      <c r="DY120" s="871"/>
      <c r="DZ120" s="872"/>
    </row>
    <row r="121" spans="1:130" s="226" customFormat="1" ht="26.25" customHeight="1" x14ac:dyDescent="0.15">
      <c r="A121" s="848"/>
      <c r="B121" s="849"/>
      <c r="C121" s="891" t="s">
        <v>440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405</v>
      </c>
      <c r="AB121" s="808"/>
      <c r="AC121" s="808"/>
      <c r="AD121" s="808"/>
      <c r="AE121" s="809"/>
      <c r="AF121" s="810" t="s">
        <v>406</v>
      </c>
      <c r="AG121" s="808"/>
      <c r="AH121" s="808"/>
      <c r="AI121" s="808"/>
      <c r="AJ121" s="809"/>
      <c r="AK121" s="810" t="s">
        <v>406</v>
      </c>
      <c r="AL121" s="808"/>
      <c r="AM121" s="808"/>
      <c r="AN121" s="808"/>
      <c r="AO121" s="809"/>
      <c r="AP121" s="852" t="s">
        <v>406</v>
      </c>
      <c r="AQ121" s="853"/>
      <c r="AR121" s="853"/>
      <c r="AS121" s="853"/>
      <c r="AT121" s="854"/>
      <c r="AU121" s="911"/>
      <c r="AV121" s="912"/>
      <c r="AW121" s="912"/>
      <c r="AX121" s="912"/>
      <c r="AY121" s="913"/>
      <c r="AZ121" s="843" t="s">
        <v>441</v>
      </c>
      <c r="BA121" s="780"/>
      <c r="BB121" s="780"/>
      <c r="BC121" s="780"/>
      <c r="BD121" s="780"/>
      <c r="BE121" s="780"/>
      <c r="BF121" s="780"/>
      <c r="BG121" s="780"/>
      <c r="BH121" s="780"/>
      <c r="BI121" s="780"/>
      <c r="BJ121" s="780"/>
      <c r="BK121" s="780"/>
      <c r="BL121" s="780"/>
      <c r="BM121" s="780"/>
      <c r="BN121" s="780"/>
      <c r="BO121" s="780"/>
      <c r="BP121" s="781"/>
      <c r="BQ121" s="844">
        <v>1464436</v>
      </c>
      <c r="BR121" s="845"/>
      <c r="BS121" s="845"/>
      <c r="BT121" s="845"/>
      <c r="BU121" s="845"/>
      <c r="BV121" s="845">
        <v>1262259</v>
      </c>
      <c r="BW121" s="845"/>
      <c r="BX121" s="845"/>
      <c r="BY121" s="845"/>
      <c r="BZ121" s="845"/>
      <c r="CA121" s="845">
        <v>900690</v>
      </c>
      <c r="CB121" s="845"/>
      <c r="CC121" s="845"/>
      <c r="CD121" s="845"/>
      <c r="CE121" s="845"/>
      <c r="CF121" s="903">
        <v>6.7</v>
      </c>
      <c r="CG121" s="904"/>
      <c r="CH121" s="904"/>
      <c r="CI121" s="904"/>
      <c r="CJ121" s="904"/>
      <c r="CK121" s="897"/>
      <c r="CL121" s="883"/>
      <c r="CM121" s="883"/>
      <c r="CN121" s="883"/>
      <c r="CO121" s="884"/>
      <c r="CP121" s="863" t="s">
        <v>442</v>
      </c>
      <c r="CQ121" s="864"/>
      <c r="CR121" s="864"/>
      <c r="CS121" s="864"/>
      <c r="CT121" s="864"/>
      <c r="CU121" s="864"/>
      <c r="CV121" s="864"/>
      <c r="CW121" s="864"/>
      <c r="CX121" s="864"/>
      <c r="CY121" s="864"/>
      <c r="CZ121" s="864"/>
      <c r="DA121" s="864"/>
      <c r="DB121" s="864"/>
      <c r="DC121" s="864"/>
      <c r="DD121" s="864"/>
      <c r="DE121" s="864"/>
      <c r="DF121" s="865"/>
      <c r="DG121" s="844">
        <v>1578181</v>
      </c>
      <c r="DH121" s="845"/>
      <c r="DI121" s="845"/>
      <c r="DJ121" s="845"/>
      <c r="DK121" s="845"/>
      <c r="DL121" s="845">
        <v>1458634</v>
      </c>
      <c r="DM121" s="845"/>
      <c r="DN121" s="845"/>
      <c r="DO121" s="845"/>
      <c r="DP121" s="845"/>
      <c r="DQ121" s="845">
        <v>1294360</v>
      </c>
      <c r="DR121" s="845"/>
      <c r="DS121" s="845"/>
      <c r="DT121" s="845"/>
      <c r="DU121" s="845"/>
      <c r="DV121" s="822">
        <v>9.6</v>
      </c>
      <c r="DW121" s="822"/>
      <c r="DX121" s="822"/>
      <c r="DY121" s="822"/>
      <c r="DZ121" s="823"/>
    </row>
    <row r="122" spans="1:130" s="226" customFormat="1" ht="26.25" customHeight="1" x14ac:dyDescent="0.15">
      <c r="A122" s="848"/>
      <c r="B122" s="849"/>
      <c r="C122" s="843" t="s">
        <v>423</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406</v>
      </c>
      <c r="AB122" s="808"/>
      <c r="AC122" s="808"/>
      <c r="AD122" s="808"/>
      <c r="AE122" s="809"/>
      <c r="AF122" s="810" t="s">
        <v>406</v>
      </c>
      <c r="AG122" s="808"/>
      <c r="AH122" s="808"/>
      <c r="AI122" s="808"/>
      <c r="AJ122" s="809"/>
      <c r="AK122" s="810" t="s">
        <v>356</v>
      </c>
      <c r="AL122" s="808"/>
      <c r="AM122" s="808"/>
      <c r="AN122" s="808"/>
      <c r="AO122" s="809"/>
      <c r="AP122" s="852" t="s">
        <v>356</v>
      </c>
      <c r="AQ122" s="853"/>
      <c r="AR122" s="853"/>
      <c r="AS122" s="853"/>
      <c r="AT122" s="854"/>
      <c r="AU122" s="911"/>
      <c r="AV122" s="912"/>
      <c r="AW122" s="912"/>
      <c r="AX122" s="912"/>
      <c r="AY122" s="913"/>
      <c r="AZ122" s="866" t="s">
        <v>443</v>
      </c>
      <c r="BA122" s="867"/>
      <c r="BB122" s="867"/>
      <c r="BC122" s="867"/>
      <c r="BD122" s="867"/>
      <c r="BE122" s="867"/>
      <c r="BF122" s="867"/>
      <c r="BG122" s="867"/>
      <c r="BH122" s="867"/>
      <c r="BI122" s="867"/>
      <c r="BJ122" s="867"/>
      <c r="BK122" s="867"/>
      <c r="BL122" s="867"/>
      <c r="BM122" s="867"/>
      <c r="BN122" s="867"/>
      <c r="BO122" s="867"/>
      <c r="BP122" s="868"/>
      <c r="BQ122" s="907">
        <v>25894242</v>
      </c>
      <c r="BR122" s="873"/>
      <c r="BS122" s="873"/>
      <c r="BT122" s="873"/>
      <c r="BU122" s="873"/>
      <c r="BV122" s="873">
        <v>26239343</v>
      </c>
      <c r="BW122" s="873"/>
      <c r="BX122" s="873"/>
      <c r="BY122" s="873"/>
      <c r="BZ122" s="873"/>
      <c r="CA122" s="873">
        <v>26572795</v>
      </c>
      <c r="CB122" s="873"/>
      <c r="CC122" s="873"/>
      <c r="CD122" s="873"/>
      <c r="CE122" s="873"/>
      <c r="CF122" s="874">
        <v>197.3</v>
      </c>
      <c r="CG122" s="875"/>
      <c r="CH122" s="875"/>
      <c r="CI122" s="875"/>
      <c r="CJ122" s="875"/>
      <c r="CK122" s="897"/>
      <c r="CL122" s="883"/>
      <c r="CM122" s="883"/>
      <c r="CN122" s="883"/>
      <c r="CO122" s="884"/>
      <c r="CP122" s="863" t="s">
        <v>374</v>
      </c>
      <c r="CQ122" s="864"/>
      <c r="CR122" s="864"/>
      <c r="CS122" s="864"/>
      <c r="CT122" s="864"/>
      <c r="CU122" s="864"/>
      <c r="CV122" s="864"/>
      <c r="CW122" s="864"/>
      <c r="CX122" s="864"/>
      <c r="CY122" s="864"/>
      <c r="CZ122" s="864"/>
      <c r="DA122" s="864"/>
      <c r="DB122" s="864"/>
      <c r="DC122" s="864"/>
      <c r="DD122" s="864"/>
      <c r="DE122" s="864"/>
      <c r="DF122" s="865"/>
      <c r="DG122" s="844" t="s">
        <v>406</v>
      </c>
      <c r="DH122" s="845"/>
      <c r="DI122" s="845"/>
      <c r="DJ122" s="845"/>
      <c r="DK122" s="845"/>
      <c r="DL122" s="845" t="s">
        <v>409</v>
      </c>
      <c r="DM122" s="845"/>
      <c r="DN122" s="845"/>
      <c r="DO122" s="845"/>
      <c r="DP122" s="845"/>
      <c r="DQ122" s="845" t="s">
        <v>356</v>
      </c>
      <c r="DR122" s="845"/>
      <c r="DS122" s="845"/>
      <c r="DT122" s="845"/>
      <c r="DU122" s="845"/>
      <c r="DV122" s="822" t="s">
        <v>406</v>
      </c>
      <c r="DW122" s="822"/>
      <c r="DX122" s="822"/>
      <c r="DY122" s="822"/>
      <c r="DZ122" s="823"/>
    </row>
    <row r="123" spans="1:130" s="226" customFormat="1" ht="26.25" customHeight="1" x14ac:dyDescent="0.15">
      <c r="A123" s="848"/>
      <c r="B123" s="849"/>
      <c r="C123" s="843" t="s">
        <v>429</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356</v>
      </c>
      <c r="AB123" s="808"/>
      <c r="AC123" s="808"/>
      <c r="AD123" s="808"/>
      <c r="AE123" s="809"/>
      <c r="AF123" s="810" t="s">
        <v>356</v>
      </c>
      <c r="AG123" s="808"/>
      <c r="AH123" s="808"/>
      <c r="AI123" s="808"/>
      <c r="AJ123" s="809"/>
      <c r="AK123" s="810" t="s">
        <v>406</v>
      </c>
      <c r="AL123" s="808"/>
      <c r="AM123" s="808"/>
      <c r="AN123" s="808"/>
      <c r="AO123" s="809"/>
      <c r="AP123" s="852" t="s">
        <v>406</v>
      </c>
      <c r="AQ123" s="853"/>
      <c r="AR123" s="853"/>
      <c r="AS123" s="853"/>
      <c r="AT123" s="854"/>
      <c r="AU123" s="914"/>
      <c r="AV123" s="915"/>
      <c r="AW123" s="915"/>
      <c r="AX123" s="915"/>
      <c r="AY123" s="915"/>
      <c r="AZ123" s="247" t="s">
        <v>187</v>
      </c>
      <c r="BA123" s="247"/>
      <c r="BB123" s="247"/>
      <c r="BC123" s="247"/>
      <c r="BD123" s="247"/>
      <c r="BE123" s="247"/>
      <c r="BF123" s="247"/>
      <c r="BG123" s="247"/>
      <c r="BH123" s="247"/>
      <c r="BI123" s="247"/>
      <c r="BJ123" s="247"/>
      <c r="BK123" s="247"/>
      <c r="BL123" s="247"/>
      <c r="BM123" s="247"/>
      <c r="BN123" s="247"/>
      <c r="BO123" s="905" t="s">
        <v>444</v>
      </c>
      <c r="BP123" s="906"/>
      <c r="BQ123" s="860">
        <v>46290921</v>
      </c>
      <c r="BR123" s="861"/>
      <c r="BS123" s="861"/>
      <c r="BT123" s="861"/>
      <c r="BU123" s="861"/>
      <c r="BV123" s="861">
        <v>46236997</v>
      </c>
      <c r="BW123" s="861"/>
      <c r="BX123" s="861"/>
      <c r="BY123" s="861"/>
      <c r="BZ123" s="861"/>
      <c r="CA123" s="861">
        <v>45843013</v>
      </c>
      <c r="CB123" s="861"/>
      <c r="CC123" s="861"/>
      <c r="CD123" s="861"/>
      <c r="CE123" s="861"/>
      <c r="CF123" s="776"/>
      <c r="CG123" s="777"/>
      <c r="CH123" s="777"/>
      <c r="CI123" s="777"/>
      <c r="CJ123" s="862"/>
      <c r="CK123" s="897"/>
      <c r="CL123" s="883"/>
      <c r="CM123" s="883"/>
      <c r="CN123" s="883"/>
      <c r="CO123" s="884"/>
      <c r="CP123" s="863" t="s">
        <v>445</v>
      </c>
      <c r="CQ123" s="864"/>
      <c r="CR123" s="864"/>
      <c r="CS123" s="864"/>
      <c r="CT123" s="864"/>
      <c r="CU123" s="864"/>
      <c r="CV123" s="864"/>
      <c r="CW123" s="864"/>
      <c r="CX123" s="864"/>
      <c r="CY123" s="864"/>
      <c r="CZ123" s="864"/>
      <c r="DA123" s="864"/>
      <c r="DB123" s="864"/>
      <c r="DC123" s="864"/>
      <c r="DD123" s="864"/>
      <c r="DE123" s="864"/>
      <c r="DF123" s="865"/>
      <c r="DG123" s="807" t="s">
        <v>406</v>
      </c>
      <c r="DH123" s="808"/>
      <c r="DI123" s="808"/>
      <c r="DJ123" s="808"/>
      <c r="DK123" s="809"/>
      <c r="DL123" s="810" t="s">
        <v>409</v>
      </c>
      <c r="DM123" s="808"/>
      <c r="DN123" s="808"/>
      <c r="DO123" s="808"/>
      <c r="DP123" s="809"/>
      <c r="DQ123" s="810" t="s">
        <v>410</v>
      </c>
      <c r="DR123" s="808"/>
      <c r="DS123" s="808"/>
      <c r="DT123" s="808"/>
      <c r="DU123" s="809"/>
      <c r="DV123" s="852" t="s">
        <v>406</v>
      </c>
      <c r="DW123" s="853"/>
      <c r="DX123" s="853"/>
      <c r="DY123" s="853"/>
      <c r="DZ123" s="854"/>
    </row>
    <row r="124" spans="1:130" s="226" customFormat="1" ht="26.25" customHeight="1" thickBot="1" x14ac:dyDescent="0.2">
      <c r="A124" s="848"/>
      <c r="B124" s="849"/>
      <c r="C124" s="843" t="s">
        <v>432</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406</v>
      </c>
      <c r="AB124" s="808"/>
      <c r="AC124" s="808"/>
      <c r="AD124" s="808"/>
      <c r="AE124" s="809"/>
      <c r="AF124" s="810" t="s">
        <v>410</v>
      </c>
      <c r="AG124" s="808"/>
      <c r="AH124" s="808"/>
      <c r="AI124" s="808"/>
      <c r="AJ124" s="809"/>
      <c r="AK124" s="810" t="s">
        <v>406</v>
      </c>
      <c r="AL124" s="808"/>
      <c r="AM124" s="808"/>
      <c r="AN124" s="808"/>
      <c r="AO124" s="809"/>
      <c r="AP124" s="852" t="s">
        <v>406</v>
      </c>
      <c r="AQ124" s="853"/>
      <c r="AR124" s="853"/>
      <c r="AS124" s="853"/>
      <c r="AT124" s="854"/>
      <c r="AU124" s="855" t="s">
        <v>446</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410</v>
      </c>
      <c r="BR124" s="859"/>
      <c r="BS124" s="859"/>
      <c r="BT124" s="859"/>
      <c r="BU124" s="859"/>
      <c r="BV124" s="859" t="s">
        <v>406</v>
      </c>
      <c r="BW124" s="859"/>
      <c r="BX124" s="859"/>
      <c r="BY124" s="859"/>
      <c r="BZ124" s="859"/>
      <c r="CA124" s="859" t="s">
        <v>410</v>
      </c>
      <c r="CB124" s="859"/>
      <c r="CC124" s="859"/>
      <c r="CD124" s="859"/>
      <c r="CE124" s="859"/>
      <c r="CF124" s="754"/>
      <c r="CG124" s="755"/>
      <c r="CH124" s="755"/>
      <c r="CI124" s="755"/>
      <c r="CJ124" s="890"/>
      <c r="CK124" s="898"/>
      <c r="CL124" s="898"/>
      <c r="CM124" s="898"/>
      <c r="CN124" s="898"/>
      <c r="CO124" s="899"/>
      <c r="CP124" s="863" t="s">
        <v>447</v>
      </c>
      <c r="CQ124" s="864"/>
      <c r="CR124" s="864"/>
      <c r="CS124" s="864"/>
      <c r="CT124" s="864"/>
      <c r="CU124" s="864"/>
      <c r="CV124" s="864"/>
      <c r="CW124" s="864"/>
      <c r="CX124" s="864"/>
      <c r="CY124" s="864"/>
      <c r="CZ124" s="864"/>
      <c r="DA124" s="864"/>
      <c r="DB124" s="864"/>
      <c r="DC124" s="864"/>
      <c r="DD124" s="864"/>
      <c r="DE124" s="864"/>
      <c r="DF124" s="865"/>
      <c r="DG124" s="791">
        <v>4862028</v>
      </c>
      <c r="DH124" s="792"/>
      <c r="DI124" s="792"/>
      <c r="DJ124" s="792"/>
      <c r="DK124" s="793"/>
      <c r="DL124" s="794">
        <v>8468</v>
      </c>
      <c r="DM124" s="792"/>
      <c r="DN124" s="792"/>
      <c r="DO124" s="792"/>
      <c r="DP124" s="793"/>
      <c r="DQ124" s="794" t="s">
        <v>407</v>
      </c>
      <c r="DR124" s="792"/>
      <c r="DS124" s="792"/>
      <c r="DT124" s="792"/>
      <c r="DU124" s="793"/>
      <c r="DV124" s="876" t="s">
        <v>406</v>
      </c>
      <c r="DW124" s="877"/>
      <c r="DX124" s="877"/>
      <c r="DY124" s="877"/>
      <c r="DZ124" s="878"/>
    </row>
    <row r="125" spans="1:130" s="226" customFormat="1" ht="26.25" customHeight="1" x14ac:dyDescent="0.15">
      <c r="A125" s="848"/>
      <c r="B125" s="849"/>
      <c r="C125" s="843" t="s">
        <v>434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409</v>
      </c>
      <c r="AB125" s="808"/>
      <c r="AC125" s="808"/>
      <c r="AD125" s="808"/>
      <c r="AE125" s="809"/>
      <c r="AF125" s="810" t="s">
        <v>406</v>
      </c>
      <c r="AG125" s="808"/>
      <c r="AH125" s="808"/>
      <c r="AI125" s="808"/>
      <c r="AJ125" s="809"/>
      <c r="AK125" s="810" t="s">
        <v>407</v>
      </c>
      <c r="AL125" s="808"/>
      <c r="AM125" s="808"/>
      <c r="AN125" s="808"/>
      <c r="AO125" s="809"/>
      <c r="AP125" s="852" t="s">
        <v>407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448</v>
      </c>
      <c r="CL125" s="880"/>
      <c r="CM125" s="880"/>
      <c r="CN125" s="880"/>
      <c r="CO125" s="881"/>
      <c r="CP125" s="888" t="s">
        <v>449</v>
      </c>
      <c r="CQ125" s="836"/>
      <c r="CR125" s="836"/>
      <c r="CS125" s="836"/>
      <c r="CT125" s="836"/>
      <c r="CU125" s="836"/>
      <c r="CV125" s="836"/>
      <c r="CW125" s="836"/>
      <c r="CX125" s="836"/>
      <c r="CY125" s="836"/>
      <c r="CZ125" s="836"/>
      <c r="DA125" s="836"/>
      <c r="DB125" s="836"/>
      <c r="DC125" s="836"/>
      <c r="DD125" s="836"/>
      <c r="DE125" s="836"/>
      <c r="DF125" s="837"/>
      <c r="DG125" s="889" t="s">
        <v>407</v>
      </c>
      <c r="DH125" s="870"/>
      <c r="DI125" s="870"/>
      <c r="DJ125" s="870"/>
      <c r="DK125" s="870"/>
      <c r="DL125" s="870" t="s">
        <v>407</v>
      </c>
      <c r="DM125" s="870"/>
      <c r="DN125" s="870"/>
      <c r="DO125" s="870"/>
      <c r="DP125" s="870"/>
      <c r="DQ125" s="870" t="s">
        <v>407</v>
      </c>
      <c r="DR125" s="870"/>
      <c r="DS125" s="870"/>
      <c r="DT125" s="870"/>
      <c r="DU125" s="870"/>
      <c r="DV125" s="871" t="s">
        <v>407</v>
      </c>
      <c r="DW125" s="871"/>
      <c r="DX125" s="871"/>
      <c r="DY125" s="871"/>
      <c r="DZ125" s="872"/>
    </row>
    <row r="126" spans="1:130" s="226" customFormat="1" ht="26.25" customHeight="1" thickBot="1" x14ac:dyDescent="0.2">
      <c r="A126" s="848"/>
      <c r="B126" s="849"/>
      <c r="C126" s="843" t="s">
        <v>436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406</v>
      </c>
      <c r="AB126" s="808"/>
      <c r="AC126" s="808"/>
      <c r="AD126" s="808"/>
      <c r="AE126" s="809"/>
      <c r="AF126" s="810" t="s">
        <v>407</v>
      </c>
      <c r="AG126" s="808"/>
      <c r="AH126" s="808"/>
      <c r="AI126" s="808"/>
      <c r="AJ126" s="809"/>
      <c r="AK126" s="810" t="s">
        <v>407</v>
      </c>
      <c r="AL126" s="808"/>
      <c r="AM126" s="808"/>
      <c r="AN126" s="808"/>
      <c r="AO126" s="809"/>
      <c r="AP126" s="852" t="s">
        <v>407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450</v>
      </c>
      <c r="CQ126" s="780"/>
      <c r="CR126" s="780"/>
      <c r="CS126" s="780"/>
      <c r="CT126" s="780"/>
      <c r="CU126" s="780"/>
      <c r="CV126" s="780"/>
      <c r="CW126" s="780"/>
      <c r="CX126" s="780"/>
      <c r="CY126" s="780"/>
      <c r="CZ126" s="780"/>
      <c r="DA126" s="780"/>
      <c r="DB126" s="780"/>
      <c r="DC126" s="780"/>
      <c r="DD126" s="780"/>
      <c r="DE126" s="780"/>
      <c r="DF126" s="781"/>
      <c r="DG126" s="844" t="s">
        <v>406</v>
      </c>
      <c r="DH126" s="845"/>
      <c r="DI126" s="845"/>
      <c r="DJ126" s="845"/>
      <c r="DK126" s="845"/>
      <c r="DL126" s="845" t="s">
        <v>405</v>
      </c>
      <c r="DM126" s="845"/>
      <c r="DN126" s="845"/>
      <c r="DO126" s="845"/>
      <c r="DP126" s="845"/>
      <c r="DQ126" s="845" t="s">
        <v>406</v>
      </c>
      <c r="DR126" s="845"/>
      <c r="DS126" s="845"/>
      <c r="DT126" s="845"/>
      <c r="DU126" s="845"/>
      <c r="DV126" s="822" t="s">
        <v>409</v>
      </c>
      <c r="DW126" s="822"/>
      <c r="DX126" s="822"/>
      <c r="DY126" s="822"/>
      <c r="DZ126" s="823"/>
    </row>
    <row r="127" spans="1:130" s="226" customFormat="1" ht="26.25" customHeight="1" x14ac:dyDescent="0.15">
      <c r="A127" s="850"/>
      <c r="B127" s="851"/>
      <c r="C127" s="866" t="s">
        <v>451</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6368</v>
      </c>
      <c r="AB127" s="808"/>
      <c r="AC127" s="808"/>
      <c r="AD127" s="808"/>
      <c r="AE127" s="809"/>
      <c r="AF127" s="810">
        <v>5932</v>
      </c>
      <c r="AG127" s="808"/>
      <c r="AH127" s="808"/>
      <c r="AI127" s="808"/>
      <c r="AJ127" s="809"/>
      <c r="AK127" s="810">
        <v>3097</v>
      </c>
      <c r="AL127" s="808"/>
      <c r="AM127" s="808"/>
      <c r="AN127" s="808"/>
      <c r="AO127" s="809"/>
      <c r="AP127" s="852">
        <v>0</v>
      </c>
      <c r="AQ127" s="853"/>
      <c r="AR127" s="853"/>
      <c r="AS127" s="853"/>
      <c r="AT127" s="854"/>
      <c r="AU127" s="228"/>
      <c r="AV127" s="228"/>
      <c r="AW127" s="228"/>
      <c r="AX127" s="869" t="s">
        <v>452</v>
      </c>
      <c r="AY127" s="840"/>
      <c r="AZ127" s="840"/>
      <c r="BA127" s="840"/>
      <c r="BB127" s="840"/>
      <c r="BC127" s="840"/>
      <c r="BD127" s="840"/>
      <c r="BE127" s="841"/>
      <c r="BF127" s="839" t="s">
        <v>453</v>
      </c>
      <c r="BG127" s="840"/>
      <c r="BH127" s="840"/>
      <c r="BI127" s="840"/>
      <c r="BJ127" s="840"/>
      <c r="BK127" s="840"/>
      <c r="BL127" s="841"/>
      <c r="BM127" s="839" t="s">
        <v>454</v>
      </c>
      <c r="BN127" s="840"/>
      <c r="BO127" s="840"/>
      <c r="BP127" s="840"/>
      <c r="BQ127" s="840"/>
      <c r="BR127" s="840"/>
      <c r="BS127" s="841"/>
      <c r="BT127" s="839" t="s">
        <v>455</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456</v>
      </c>
      <c r="CQ127" s="780"/>
      <c r="CR127" s="780"/>
      <c r="CS127" s="780"/>
      <c r="CT127" s="780"/>
      <c r="CU127" s="780"/>
      <c r="CV127" s="780"/>
      <c r="CW127" s="780"/>
      <c r="CX127" s="780"/>
      <c r="CY127" s="780"/>
      <c r="CZ127" s="780"/>
      <c r="DA127" s="780"/>
      <c r="DB127" s="780"/>
      <c r="DC127" s="780"/>
      <c r="DD127" s="780"/>
      <c r="DE127" s="780"/>
      <c r="DF127" s="781"/>
      <c r="DG127" s="844" t="s">
        <v>406</v>
      </c>
      <c r="DH127" s="845"/>
      <c r="DI127" s="845"/>
      <c r="DJ127" s="845"/>
      <c r="DK127" s="845"/>
      <c r="DL127" s="845" t="s">
        <v>407</v>
      </c>
      <c r="DM127" s="845"/>
      <c r="DN127" s="845"/>
      <c r="DO127" s="845"/>
      <c r="DP127" s="845"/>
      <c r="DQ127" s="845" t="s">
        <v>407</v>
      </c>
      <c r="DR127" s="845"/>
      <c r="DS127" s="845"/>
      <c r="DT127" s="845"/>
      <c r="DU127" s="845"/>
      <c r="DV127" s="822" t="s">
        <v>407</v>
      </c>
      <c r="DW127" s="822"/>
      <c r="DX127" s="822"/>
      <c r="DY127" s="822"/>
      <c r="DZ127" s="823"/>
    </row>
    <row r="128" spans="1:130" s="226" customFormat="1" ht="26.25" customHeight="1" thickBot="1" x14ac:dyDescent="0.2">
      <c r="A128" s="824" t="s">
        <v>457</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458</v>
      </c>
      <c r="X128" s="826"/>
      <c r="Y128" s="826"/>
      <c r="Z128" s="827"/>
      <c r="AA128" s="828">
        <v>113548</v>
      </c>
      <c r="AB128" s="829"/>
      <c r="AC128" s="829"/>
      <c r="AD128" s="829"/>
      <c r="AE128" s="830"/>
      <c r="AF128" s="831">
        <v>123204</v>
      </c>
      <c r="AG128" s="829"/>
      <c r="AH128" s="829"/>
      <c r="AI128" s="829"/>
      <c r="AJ128" s="830"/>
      <c r="AK128" s="831">
        <v>171022</v>
      </c>
      <c r="AL128" s="829"/>
      <c r="AM128" s="829"/>
      <c r="AN128" s="829"/>
      <c r="AO128" s="830"/>
      <c r="AP128" s="832"/>
      <c r="AQ128" s="833"/>
      <c r="AR128" s="833"/>
      <c r="AS128" s="833"/>
      <c r="AT128" s="834"/>
      <c r="AU128" s="228"/>
      <c r="AV128" s="228"/>
      <c r="AW128" s="228"/>
      <c r="AX128" s="835" t="s">
        <v>459</v>
      </c>
      <c r="AY128" s="836"/>
      <c r="AZ128" s="836"/>
      <c r="BA128" s="836"/>
      <c r="BB128" s="836"/>
      <c r="BC128" s="836"/>
      <c r="BD128" s="836"/>
      <c r="BE128" s="837"/>
      <c r="BF128" s="814" t="s">
        <v>405</v>
      </c>
      <c r="BG128" s="815"/>
      <c r="BH128" s="815"/>
      <c r="BI128" s="815"/>
      <c r="BJ128" s="815"/>
      <c r="BK128" s="815"/>
      <c r="BL128" s="838"/>
      <c r="BM128" s="814">
        <v>12.67</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460</v>
      </c>
      <c r="CQ128" s="758"/>
      <c r="CR128" s="758"/>
      <c r="CS128" s="758"/>
      <c r="CT128" s="758"/>
      <c r="CU128" s="758"/>
      <c r="CV128" s="758"/>
      <c r="CW128" s="758"/>
      <c r="CX128" s="758"/>
      <c r="CY128" s="758"/>
      <c r="CZ128" s="758"/>
      <c r="DA128" s="758"/>
      <c r="DB128" s="758"/>
      <c r="DC128" s="758"/>
      <c r="DD128" s="758"/>
      <c r="DE128" s="758"/>
      <c r="DF128" s="759"/>
      <c r="DG128" s="818" t="s">
        <v>356</v>
      </c>
      <c r="DH128" s="819"/>
      <c r="DI128" s="819"/>
      <c r="DJ128" s="819"/>
      <c r="DK128" s="819"/>
      <c r="DL128" s="819" t="s">
        <v>406</v>
      </c>
      <c r="DM128" s="819"/>
      <c r="DN128" s="819"/>
      <c r="DO128" s="819"/>
      <c r="DP128" s="819"/>
      <c r="DQ128" s="819" t="s">
        <v>405</v>
      </c>
      <c r="DR128" s="819"/>
      <c r="DS128" s="819"/>
      <c r="DT128" s="819"/>
      <c r="DU128" s="819"/>
      <c r="DV128" s="820" t="s">
        <v>405</v>
      </c>
      <c r="DW128" s="820"/>
      <c r="DX128" s="820"/>
      <c r="DY128" s="820"/>
      <c r="DZ128" s="821"/>
    </row>
    <row r="129" spans="1:131" s="226"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461</v>
      </c>
      <c r="X129" s="805"/>
      <c r="Y129" s="805"/>
      <c r="Z129" s="806"/>
      <c r="AA129" s="807">
        <v>16311978</v>
      </c>
      <c r="AB129" s="808"/>
      <c r="AC129" s="808"/>
      <c r="AD129" s="808"/>
      <c r="AE129" s="809"/>
      <c r="AF129" s="810">
        <v>16246517</v>
      </c>
      <c r="AG129" s="808"/>
      <c r="AH129" s="808"/>
      <c r="AI129" s="808"/>
      <c r="AJ129" s="809"/>
      <c r="AK129" s="810">
        <v>16666459</v>
      </c>
      <c r="AL129" s="808"/>
      <c r="AM129" s="808"/>
      <c r="AN129" s="808"/>
      <c r="AO129" s="809"/>
      <c r="AP129" s="811"/>
      <c r="AQ129" s="812"/>
      <c r="AR129" s="812"/>
      <c r="AS129" s="812"/>
      <c r="AT129" s="813"/>
      <c r="AU129" s="229"/>
      <c r="AV129" s="229"/>
      <c r="AW129" s="229"/>
      <c r="AX129" s="779" t="s">
        <v>462</v>
      </c>
      <c r="AY129" s="780"/>
      <c r="AZ129" s="780"/>
      <c r="BA129" s="780"/>
      <c r="BB129" s="780"/>
      <c r="BC129" s="780"/>
      <c r="BD129" s="780"/>
      <c r="BE129" s="781"/>
      <c r="BF129" s="798" t="s">
        <v>407</v>
      </c>
      <c r="BG129" s="799"/>
      <c r="BH129" s="799"/>
      <c r="BI129" s="799"/>
      <c r="BJ129" s="799"/>
      <c r="BK129" s="799"/>
      <c r="BL129" s="800"/>
      <c r="BM129" s="798">
        <v>17.670000000000002</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463</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464</v>
      </c>
      <c r="X130" s="805"/>
      <c r="Y130" s="805"/>
      <c r="Z130" s="806"/>
      <c r="AA130" s="807">
        <v>3360009</v>
      </c>
      <c r="AB130" s="808"/>
      <c r="AC130" s="808"/>
      <c r="AD130" s="808"/>
      <c r="AE130" s="809"/>
      <c r="AF130" s="810">
        <v>3217967</v>
      </c>
      <c r="AG130" s="808"/>
      <c r="AH130" s="808"/>
      <c r="AI130" s="808"/>
      <c r="AJ130" s="809"/>
      <c r="AK130" s="810">
        <v>3200599</v>
      </c>
      <c r="AL130" s="808"/>
      <c r="AM130" s="808"/>
      <c r="AN130" s="808"/>
      <c r="AO130" s="809"/>
      <c r="AP130" s="811"/>
      <c r="AQ130" s="812"/>
      <c r="AR130" s="812"/>
      <c r="AS130" s="812"/>
      <c r="AT130" s="813"/>
      <c r="AU130" s="229"/>
      <c r="AV130" s="229"/>
      <c r="AW130" s="229"/>
      <c r="AX130" s="779" t="s">
        <v>465</v>
      </c>
      <c r="AY130" s="780"/>
      <c r="AZ130" s="780"/>
      <c r="BA130" s="780"/>
      <c r="BB130" s="780"/>
      <c r="BC130" s="780"/>
      <c r="BD130" s="780"/>
      <c r="BE130" s="781"/>
      <c r="BF130" s="782">
        <v>3.8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466</v>
      </c>
      <c r="X131" s="789"/>
      <c r="Y131" s="789"/>
      <c r="Z131" s="790"/>
      <c r="AA131" s="791">
        <v>12951969</v>
      </c>
      <c r="AB131" s="792"/>
      <c r="AC131" s="792"/>
      <c r="AD131" s="792"/>
      <c r="AE131" s="793"/>
      <c r="AF131" s="794">
        <v>13028550</v>
      </c>
      <c r="AG131" s="792"/>
      <c r="AH131" s="792"/>
      <c r="AI131" s="792"/>
      <c r="AJ131" s="793"/>
      <c r="AK131" s="794">
        <v>13465860</v>
      </c>
      <c r="AL131" s="792"/>
      <c r="AM131" s="792"/>
      <c r="AN131" s="792"/>
      <c r="AO131" s="793"/>
      <c r="AP131" s="795"/>
      <c r="AQ131" s="796"/>
      <c r="AR131" s="796"/>
      <c r="AS131" s="796"/>
      <c r="AT131" s="797"/>
      <c r="AU131" s="229"/>
      <c r="AV131" s="229"/>
      <c r="AW131" s="229"/>
      <c r="AX131" s="757" t="s">
        <v>467</v>
      </c>
      <c r="AY131" s="758"/>
      <c r="AZ131" s="758"/>
      <c r="BA131" s="758"/>
      <c r="BB131" s="758"/>
      <c r="BC131" s="758"/>
      <c r="BD131" s="758"/>
      <c r="BE131" s="759"/>
      <c r="BF131" s="760" t="s">
        <v>406</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468</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469</v>
      </c>
      <c r="W132" s="770"/>
      <c r="X132" s="770"/>
      <c r="Y132" s="770"/>
      <c r="Z132" s="771"/>
      <c r="AA132" s="772">
        <v>3.504918827</v>
      </c>
      <c r="AB132" s="773"/>
      <c r="AC132" s="773"/>
      <c r="AD132" s="773"/>
      <c r="AE132" s="774"/>
      <c r="AF132" s="775">
        <v>3.4565243250000002</v>
      </c>
      <c r="AG132" s="773"/>
      <c r="AH132" s="773"/>
      <c r="AI132" s="773"/>
      <c r="AJ132" s="774"/>
      <c r="AK132" s="775">
        <v>4.5242487300000001</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470</v>
      </c>
      <c r="W133" s="749"/>
      <c r="X133" s="749"/>
      <c r="Y133" s="749"/>
      <c r="Z133" s="750"/>
      <c r="AA133" s="751">
        <v>3.2</v>
      </c>
      <c r="AB133" s="752"/>
      <c r="AC133" s="752"/>
      <c r="AD133" s="752"/>
      <c r="AE133" s="753"/>
      <c r="AF133" s="751">
        <v>3.5</v>
      </c>
      <c r="AG133" s="752"/>
      <c r="AH133" s="752"/>
      <c r="AI133" s="752"/>
      <c r="AJ133" s="753"/>
      <c r="AK133" s="751">
        <v>3.8</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9iSxeJS/xRSK/s4BW9VFfiz6XfkRvB8G/4SUXHBQ5yGxBlQOVDT5LpQMs8BLMqmse9qj+Xc+6RKdRHCEztn7Q==" saltValue="fKbUWhSUqdMC4GolhIC1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471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XzC7cDjVNOMwC4wPb8PkUdX+FMi3omJY0YlLGLOSx9LzH1ZbvBRbF7sWpg9cuJ2L0BAXbt+lZVwM+pBGSu5TA==" saltValue="sBM4M4Z0tBafN2bVLJ/8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472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474</v>
      </c>
      <c r="AP7" s="268"/>
      <c r="AQ7" s="269" t="s">
        <v>475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476</v>
      </c>
      <c r="AQ8" s="275" t="s">
        <v>477</v>
      </c>
      <c r="AR8" s="276" t="s">
        <v>478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479</v>
      </c>
      <c r="AL9" s="1159"/>
      <c r="AM9" s="1159"/>
      <c r="AN9" s="1160"/>
      <c r="AO9" s="277">
        <v>3854364</v>
      </c>
      <c r="AP9" s="277">
        <v>91277</v>
      </c>
      <c r="AQ9" s="278">
        <v>104625</v>
      </c>
      <c r="AR9" s="279">
        <v>-12.8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480</v>
      </c>
      <c r="AL10" s="1159"/>
      <c r="AM10" s="1159"/>
      <c r="AN10" s="1160"/>
      <c r="AO10" s="280">
        <v>591430</v>
      </c>
      <c r="AP10" s="280">
        <v>14006</v>
      </c>
      <c r="AQ10" s="281">
        <v>9752</v>
      </c>
      <c r="AR10" s="282">
        <v>43.6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481</v>
      </c>
      <c r="AL11" s="1159"/>
      <c r="AM11" s="1159"/>
      <c r="AN11" s="1160"/>
      <c r="AO11" s="280">
        <v>82558</v>
      </c>
      <c r="AP11" s="280">
        <v>1955</v>
      </c>
      <c r="AQ11" s="281">
        <v>1608</v>
      </c>
      <c r="AR11" s="282">
        <v>21.6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482</v>
      </c>
      <c r="AL12" s="1159"/>
      <c r="AM12" s="1159"/>
      <c r="AN12" s="1160"/>
      <c r="AO12" s="280" t="s">
        <v>483</v>
      </c>
      <c r="AP12" s="280" t="s">
        <v>483</v>
      </c>
      <c r="AQ12" s="281">
        <v>4</v>
      </c>
      <c r="AR12" s="282" t="s">
        <v>483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484</v>
      </c>
      <c r="AL13" s="1159"/>
      <c r="AM13" s="1159"/>
      <c r="AN13" s="1160"/>
      <c r="AO13" s="280">
        <v>136777</v>
      </c>
      <c r="AP13" s="280">
        <v>3239</v>
      </c>
      <c r="AQ13" s="281">
        <v>4175</v>
      </c>
      <c r="AR13" s="282">
        <v>-22.4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485</v>
      </c>
      <c r="AL14" s="1159"/>
      <c r="AM14" s="1159"/>
      <c r="AN14" s="1160"/>
      <c r="AO14" s="280" t="s">
        <v>483</v>
      </c>
      <c r="AP14" s="280" t="s">
        <v>483</v>
      </c>
      <c r="AQ14" s="281">
        <v>2340</v>
      </c>
      <c r="AR14" s="282" t="s">
        <v>483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486</v>
      </c>
      <c r="AL15" s="1162"/>
      <c r="AM15" s="1162"/>
      <c r="AN15" s="1163"/>
      <c r="AO15" s="280">
        <v>-220801</v>
      </c>
      <c r="AP15" s="280">
        <v>-5229</v>
      </c>
      <c r="AQ15" s="281">
        <v>-8060</v>
      </c>
      <c r="AR15" s="282">
        <v>-35.1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187</v>
      </c>
      <c r="AL16" s="1162"/>
      <c r="AM16" s="1162"/>
      <c r="AN16" s="1163"/>
      <c r="AO16" s="280">
        <v>4444328</v>
      </c>
      <c r="AP16" s="280">
        <v>105248</v>
      </c>
      <c r="AQ16" s="281">
        <v>114444</v>
      </c>
      <c r="AR16" s="282">
        <v>-8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488</v>
      </c>
      <c r="AP20" s="289" t="s">
        <v>489</v>
      </c>
      <c r="AQ20" s="290" t="s">
        <v>490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491</v>
      </c>
      <c r="AL21" s="1165"/>
      <c r="AM21" s="1165"/>
      <c r="AN21" s="1166"/>
      <c r="AO21" s="293">
        <v>8.26</v>
      </c>
      <c r="AP21" s="294">
        <v>10.6</v>
      </c>
      <c r="AQ21" s="295">
        <v>-2.34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492</v>
      </c>
      <c r="AL22" s="1165"/>
      <c r="AM22" s="1165"/>
      <c r="AN22" s="1166"/>
      <c r="AO22" s="298">
        <v>97.8</v>
      </c>
      <c r="AP22" s="299">
        <v>97.5</v>
      </c>
      <c r="AQ22" s="300">
        <v>0.3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493</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494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474</v>
      </c>
      <c r="AP30" s="268"/>
      <c r="AQ30" s="269" t="s">
        <v>475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476</v>
      </c>
      <c r="AQ31" s="275" t="s">
        <v>477</v>
      </c>
      <c r="AR31" s="276" t="s">
        <v>478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496</v>
      </c>
      <c r="AL32" s="1149"/>
      <c r="AM32" s="1149"/>
      <c r="AN32" s="1150"/>
      <c r="AO32" s="308">
        <v>3135571</v>
      </c>
      <c r="AP32" s="308">
        <v>74255</v>
      </c>
      <c r="AQ32" s="309">
        <v>72468</v>
      </c>
      <c r="AR32" s="310">
        <v>2.5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497</v>
      </c>
      <c r="AL33" s="1149"/>
      <c r="AM33" s="1149"/>
      <c r="AN33" s="1150"/>
      <c r="AO33" s="308" t="s">
        <v>483</v>
      </c>
      <c r="AP33" s="308" t="s">
        <v>483</v>
      </c>
      <c r="AQ33" s="309" t="s">
        <v>483</v>
      </c>
      <c r="AR33" s="310" t="s">
        <v>483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498</v>
      </c>
      <c r="AL34" s="1149"/>
      <c r="AM34" s="1149"/>
      <c r="AN34" s="1150"/>
      <c r="AO34" s="308" t="s">
        <v>483</v>
      </c>
      <c r="AP34" s="308" t="s">
        <v>483</v>
      </c>
      <c r="AQ34" s="309">
        <v>1</v>
      </c>
      <c r="AR34" s="310" t="s">
        <v>483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499</v>
      </c>
      <c r="AL35" s="1149"/>
      <c r="AM35" s="1149"/>
      <c r="AN35" s="1150"/>
      <c r="AO35" s="308">
        <v>608387</v>
      </c>
      <c r="AP35" s="308">
        <v>14408</v>
      </c>
      <c r="AQ35" s="309">
        <v>17710</v>
      </c>
      <c r="AR35" s="310">
        <v>-18.600000000000001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500</v>
      </c>
      <c r="AL36" s="1149"/>
      <c r="AM36" s="1149"/>
      <c r="AN36" s="1150"/>
      <c r="AO36" s="308">
        <v>233736</v>
      </c>
      <c r="AP36" s="308">
        <v>5535</v>
      </c>
      <c r="AQ36" s="309">
        <v>2475</v>
      </c>
      <c r="AR36" s="310">
        <v>123.6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501</v>
      </c>
      <c r="AL37" s="1149"/>
      <c r="AM37" s="1149"/>
      <c r="AN37" s="1150"/>
      <c r="AO37" s="308">
        <v>3097</v>
      </c>
      <c r="AP37" s="308">
        <v>73</v>
      </c>
      <c r="AQ37" s="309">
        <v>637</v>
      </c>
      <c r="AR37" s="310">
        <v>-88.5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502</v>
      </c>
      <c r="AL38" s="1152"/>
      <c r="AM38" s="1152"/>
      <c r="AN38" s="1153"/>
      <c r="AO38" s="311">
        <v>59</v>
      </c>
      <c r="AP38" s="311">
        <v>1</v>
      </c>
      <c r="AQ38" s="312">
        <v>2</v>
      </c>
      <c r="AR38" s="300">
        <v>-50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503</v>
      </c>
      <c r="AL39" s="1152"/>
      <c r="AM39" s="1152"/>
      <c r="AN39" s="1153"/>
      <c r="AO39" s="308">
        <v>-171022</v>
      </c>
      <c r="AP39" s="308">
        <v>-4050</v>
      </c>
      <c r="AQ39" s="309">
        <v>-3769</v>
      </c>
      <c r="AR39" s="310">
        <v>7.5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504</v>
      </c>
      <c r="AL40" s="1149"/>
      <c r="AM40" s="1149"/>
      <c r="AN40" s="1150"/>
      <c r="AO40" s="308">
        <v>-3200599</v>
      </c>
      <c r="AP40" s="308">
        <v>-75795</v>
      </c>
      <c r="AQ40" s="309">
        <v>-62733</v>
      </c>
      <c r="AR40" s="310">
        <v>20.8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275</v>
      </c>
      <c r="AL41" s="1155"/>
      <c r="AM41" s="1155"/>
      <c r="AN41" s="1156"/>
      <c r="AO41" s="308">
        <v>609229</v>
      </c>
      <c r="AP41" s="308">
        <v>14427</v>
      </c>
      <c r="AQ41" s="309">
        <v>26792</v>
      </c>
      <c r="AR41" s="310">
        <v>-46.2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506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474</v>
      </c>
      <c r="AN49" s="1143" t="s">
        <v>508</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509</v>
      </c>
      <c r="AO50" s="325" t="s">
        <v>510</v>
      </c>
      <c r="AP50" s="326" t="s">
        <v>511</v>
      </c>
      <c r="AQ50" s="327" t="s">
        <v>512</v>
      </c>
      <c r="AR50" s="328" t="s">
        <v>513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514</v>
      </c>
      <c r="AL51" s="321"/>
      <c r="AM51" s="329">
        <v>4526719</v>
      </c>
      <c r="AN51" s="330">
        <v>101430</v>
      </c>
      <c r="AO51" s="331">
        <v>6.2</v>
      </c>
      <c r="AP51" s="332">
        <v>85042</v>
      </c>
      <c r="AQ51" s="333">
        <v>7.8</v>
      </c>
      <c r="AR51" s="334">
        <v>-1.6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515</v>
      </c>
      <c r="AM52" s="337">
        <v>2065413</v>
      </c>
      <c r="AN52" s="338">
        <v>46280</v>
      </c>
      <c r="AO52" s="339">
        <v>-6.5</v>
      </c>
      <c r="AP52" s="340">
        <v>50806</v>
      </c>
      <c r="AQ52" s="341">
        <v>10.1</v>
      </c>
      <c r="AR52" s="342">
        <v>-16.600000000000001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516</v>
      </c>
      <c r="AL53" s="321"/>
      <c r="AM53" s="329">
        <v>4258160</v>
      </c>
      <c r="AN53" s="330">
        <v>96686</v>
      </c>
      <c r="AO53" s="331">
        <v>-4.7</v>
      </c>
      <c r="AP53" s="332">
        <v>83774</v>
      </c>
      <c r="AQ53" s="333">
        <v>-1.5</v>
      </c>
      <c r="AR53" s="334">
        <v>-3.2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515</v>
      </c>
      <c r="AM54" s="337">
        <v>2142201</v>
      </c>
      <c r="AN54" s="338">
        <v>48641</v>
      </c>
      <c r="AO54" s="339">
        <v>5.0999999999999996</v>
      </c>
      <c r="AP54" s="340">
        <v>52179</v>
      </c>
      <c r="AQ54" s="341">
        <v>2.7</v>
      </c>
      <c r="AR54" s="342">
        <v>2.4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517</v>
      </c>
      <c r="AL55" s="321"/>
      <c r="AM55" s="329">
        <v>6248402</v>
      </c>
      <c r="AN55" s="330">
        <v>144119</v>
      </c>
      <c r="AO55" s="331">
        <v>49.1</v>
      </c>
      <c r="AP55" s="332">
        <v>132981</v>
      </c>
      <c r="AQ55" s="333">
        <v>58.7</v>
      </c>
      <c r="AR55" s="334">
        <v>-9.6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515</v>
      </c>
      <c r="AM56" s="337">
        <v>2609361</v>
      </c>
      <c r="AN56" s="338">
        <v>60185</v>
      </c>
      <c r="AO56" s="339">
        <v>23.7</v>
      </c>
      <c r="AP56" s="340">
        <v>56973</v>
      </c>
      <c r="AQ56" s="341">
        <v>9.1999999999999993</v>
      </c>
      <c r="AR56" s="342">
        <v>14.5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518</v>
      </c>
      <c r="AL57" s="321"/>
      <c r="AM57" s="329">
        <v>5461282</v>
      </c>
      <c r="AN57" s="330">
        <v>127651</v>
      </c>
      <c r="AO57" s="331">
        <v>-11.4</v>
      </c>
      <c r="AP57" s="332">
        <v>128523</v>
      </c>
      <c r="AQ57" s="333">
        <v>-3.4</v>
      </c>
      <c r="AR57" s="334">
        <v>-8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515</v>
      </c>
      <c r="AM58" s="337">
        <v>3862792</v>
      </c>
      <c r="AN58" s="338">
        <v>90288</v>
      </c>
      <c r="AO58" s="339">
        <v>50</v>
      </c>
      <c r="AP58" s="340">
        <v>56792</v>
      </c>
      <c r="AQ58" s="341">
        <v>-0.3</v>
      </c>
      <c r="AR58" s="342">
        <v>50.3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519</v>
      </c>
      <c r="AL59" s="321"/>
      <c r="AM59" s="329">
        <v>6773627</v>
      </c>
      <c r="AN59" s="330">
        <v>160410</v>
      </c>
      <c r="AO59" s="331">
        <v>25.7</v>
      </c>
      <c r="AP59" s="332">
        <v>96469</v>
      </c>
      <c r="AQ59" s="333">
        <v>-24.9</v>
      </c>
      <c r="AR59" s="334">
        <v>50.6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515</v>
      </c>
      <c r="AM60" s="337">
        <v>5096802</v>
      </c>
      <c r="AN60" s="338">
        <v>120700</v>
      </c>
      <c r="AO60" s="339">
        <v>33.700000000000003</v>
      </c>
      <c r="AP60" s="340">
        <v>49775</v>
      </c>
      <c r="AQ60" s="341">
        <v>-12.4</v>
      </c>
      <c r="AR60" s="342">
        <v>46.1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520</v>
      </c>
      <c r="AL61" s="343"/>
      <c r="AM61" s="344">
        <v>5453638</v>
      </c>
      <c r="AN61" s="345">
        <v>126059</v>
      </c>
      <c r="AO61" s="346">
        <v>13</v>
      </c>
      <c r="AP61" s="347">
        <v>105358</v>
      </c>
      <c r="AQ61" s="348">
        <v>7.3</v>
      </c>
      <c r="AR61" s="334">
        <v>5.7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515</v>
      </c>
      <c r="AM62" s="337">
        <v>3155314</v>
      </c>
      <c r="AN62" s="338">
        <v>73219</v>
      </c>
      <c r="AO62" s="339">
        <v>21.2</v>
      </c>
      <c r="AP62" s="340">
        <v>53305</v>
      </c>
      <c r="AQ62" s="341">
        <v>1.9</v>
      </c>
      <c r="AR62" s="342">
        <v>19.3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XQ4f/It0SKYKZkUISBZ+/Bv+QaxNbLPQV1K0HBs/eh+Q1uHVu7/AQS2CYvIKSpbdQMULjppzWBcEVBNtM0iBw==" saltValue="KyaeK4RPaGkM67CnIS95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522</v>
      </c>
    </row>
    <row r="121" spans="125:125" ht="13.5" hidden="1" customHeight="1" x14ac:dyDescent="0.15">
      <c r="DU121" s="255"/>
    </row>
  </sheetData>
  <sheetProtection algorithmName="SHA-512" hashValue="bxCYNiYSMWMhXEmBDNwcORVx1yFfO9IDWTEzNESFgJlz9Gn7Smh3Q/KxceoEiBC3NsJhzfzFPTKpycXRlORvdQ==" saltValue="oVmR6xS0Bq+mNx0lbNRQ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523</v>
      </c>
    </row>
  </sheetData>
  <sheetProtection algorithmName="SHA-512" hashValue="SnDrKCBAoEWEAPiMuLbmxcHNbytH3h8LtxlxhmokPMSzdOlhDunG4c798mjL3GQp6QrLCb1x0580kDEEATq6iQ==" saltValue="bp9fgJ6WhFodFEYdP05q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67" t="s">
        <v>3</v>
      </c>
      <c r="D47" s="1167"/>
      <c r="E47" s="1168"/>
      <c r="F47" s="11">
        <v>7.4</v>
      </c>
      <c r="G47" s="12">
        <v>7.62</v>
      </c>
      <c r="H47" s="12">
        <v>7.85</v>
      </c>
      <c r="I47" s="12">
        <v>12.26</v>
      </c>
      <c r="J47" s="13">
        <v>11.95</v>
      </c>
    </row>
    <row r="48" spans="2:10" ht="57.75" customHeight="1" x14ac:dyDescent="0.15">
      <c r="B48" s="14"/>
      <c r="C48" s="1169" t="s">
        <v>4</v>
      </c>
      <c r="D48" s="1169"/>
      <c r="E48" s="1170"/>
      <c r="F48" s="15">
        <v>5.66</v>
      </c>
      <c r="G48" s="16">
        <v>4.7</v>
      </c>
      <c r="H48" s="16">
        <v>8.65</v>
      </c>
      <c r="I48" s="16">
        <v>9.14</v>
      </c>
      <c r="J48" s="17">
        <v>6.71</v>
      </c>
    </row>
    <row r="49" spans="2:10" ht="57.75" customHeight="1" thickBot="1" x14ac:dyDescent="0.2">
      <c r="B49" s="18"/>
      <c r="C49" s="1171" t="s">
        <v>5</v>
      </c>
      <c r="D49" s="1171"/>
      <c r="E49" s="1172"/>
      <c r="F49" s="19">
        <v>3.59</v>
      </c>
      <c r="G49" s="20">
        <v>1.88</v>
      </c>
      <c r="H49" s="20">
        <v>6.62</v>
      </c>
      <c r="I49" s="20">
        <v>4.83</v>
      </c>
      <c r="J49" s="21">
        <v>3.56</v>
      </c>
    </row>
    <row r="50" spans="2:10" x14ac:dyDescent="0.15"/>
  </sheetData>
  <sheetProtection algorithmName="SHA-512" hashValue="2DksnuICD39IMwX2QwD8KuIlguloj5Aj9rhno2pJWhQQndAyv0a32pqzSjcBPXXuA+XLYuHpDGT6kyJtY24XWA==" saltValue="S2CM0SV1J1yL+XDiDfO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2023-03-20T06:11:50Z</cp:lastPrinted>
  <dcterms:created xsi:type="dcterms:W3CDTF">2023-02-20T07:26:14Z</dcterms:created>
  <dcterms:modified xsi:type="dcterms:W3CDTF">2023-10-27T05:40:14Z</dcterms:modified>
  <cp:category/>
</cp:coreProperties>
</file>