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AB58C4A6-8EFD-4ED0-895B-554CB12B83AF}" xr6:coauthVersionLast="47" xr6:coauthVersionMax="47" xr10:uidLastSave="{00000000-0000-0000-0000-000000000000}"/>
  <bookViews>
    <workbookView xWindow="-120" yWindow="-16320" windowWidth="29040" windowHeight="15840" tabRatio="769"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BE35" i="10"/>
  <c r="C35" i="10"/>
  <c r="U34" i="10"/>
  <c r="U35" i="10" s="1"/>
  <c r="U36" i="10" s="1"/>
  <c r="U37" i="10" s="1"/>
  <c r="C34" i="10"/>
  <c r="AM34" i="10" l="1"/>
  <c r="AM35" i="10" s="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CO34" i="10" l="1"/>
  <c r="CO35" i="10" s="1"/>
</calcChain>
</file>

<file path=xl/sharedStrings.xml><?xml version="1.0" encoding="utf-8"?>
<sst xmlns="http://schemas.openxmlformats.org/spreadsheetml/2006/main" count="1124" uniqueCount="623">
  <si>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</si>
  <si>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</si>
  <si>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</si>
  <si>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</si>
  <si>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</si>
  <si>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</si>
  <si>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</si>
  <si>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</si>
  <si>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</si>
  <si>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</si>
  <si>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</si>
  <si>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</si>
  <si>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</si>
  <si>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</si>
  <si>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</si>
  <si>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</si>
  <si>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</si>
  <si>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</si>
  <si>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</si>
  <si>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</si>
  <si>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</si>
  <si>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</si>
  <si>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</si>
  <si>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</si>
  <si>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</si>
  <si>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</si>
  <si>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</si>
  <si>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</si>
  <si>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</si>
  <si>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</si>
  <si>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</si>
  <si>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</si>
  <si>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</si>
  <si>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</si>
  <si>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</si>
  <si>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</si>
  <si>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</si>
  <si>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</si>
  <si>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</si>
  <si>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</si>
  <si>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</si>
  <si>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</si>
  <si>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</si>
  <si>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</si>
  <si>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</si>
  <si>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</si>
  <si>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</si>
  <si>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</si>
  <si>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</si>
  <si>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</si>
  <si>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</si>
  <si>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</si>
  <si>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</si>
  <si>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</si>
  <si>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</si>
  <si>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</si>
  <si>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</si>
  <si>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</si>
  <si>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</si>
  <si>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</si>
  <si>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</si>
  <si>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</si>
  <si>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</si>
  <si>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</si>
  <si>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</si>
  <si>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</si>
  <si>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</si>
  <si>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</si>
  <si>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</si>
  <si>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</si>
  <si>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</si>
  <si>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</si>
  <si>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</si>
  <si>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</si>
  <si>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</si>
  <si>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</si>
  <si>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</si>
  <si>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</si>
  <si>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</si>
  <si>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</si>
  <si>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</si>
  <si>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</si>
  <si>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</si>
  <si>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</si>
  <si>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</si>
  <si>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</si>
  <si>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</si>
  <si>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</si>
  <si>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</si>
  <si>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</si>
  <si>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</si>
  <si>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</si>
  <si>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</si>
  <si>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</si>
  <si>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</si>
  <si>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</si>
  <si>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</si>
  <si>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</si>
  <si>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時津町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</si>
  <si>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</si>
  <si>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</si>
  <si>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</si>
  <si>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</si>
  <si>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</si>
  <si>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</si>
  <si>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</si>
  <si>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</si>
  <si>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</si>
  <si>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</si>
  <si>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</si>
  <si>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</si>
  <si>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</si>
  <si>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</si>
  <si>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</si>
  <si>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</si>
  <si>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</si>
  <si>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</si>
  <si>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</si>
  <si>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</si>
  <si>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</si>
  <si>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</si>
  <si>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</si>
  <si>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</si>
  <si>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</si>
  <si>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</si>
  <si>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</si>
  <si>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</si>
  <si>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</si>
  <si>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</si>
  <si>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</si>
  <si>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</si>
  <si>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</si>
  <si>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</si>
  <si>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</si>
  <si>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</si>
  <si>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</si>
  <si>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</si>
  <si>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</si>
  <si>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</si>
  <si>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</si>
  <si>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</si>
  <si>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</si>
  <si>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</si>
  <si>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</si>
  <si>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</si>
  <si>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</si>
  <si>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</si>
  <si>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</si>
  <si>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</si>
  <si>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</si>
  <si>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</si>
  <si>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</si>
  <si>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</si>
  <si>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</si>
  <si>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</si>
  <si>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</si>
  <si>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</si>
  <si>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</si>
  <si>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</si>
  <si>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</si>
  <si>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</si>
  <si>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</si>
  <si>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</si>
  <si>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</si>
  <si>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</si>
  <si>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</si>
  <si>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</si>
  <si>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</si>
  <si>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</si>
  <si>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</si>
  <si>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</si>
  <si>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</si>
  <si>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</si>
  <si>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</si>
  <si>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</si>
  <si>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</si>
  <si>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</si>
  <si>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</si>
  <si>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</si>
  <si>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</si>
  <si>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</si>
  <si>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</si>
  <si>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</si>
  <si>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</si>
  <si>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</si>
  <si>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</si>
  <si>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</si>
  <si>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</si>
  <si>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</si>
  <si>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</si>
  <si>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</si>
  <si>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</si>
  <si>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</si>
  <si>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</si>
  <si>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</si>
  <si>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</si>
  <si>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</si>
  <si>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</si>
  <si>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</si>
  <si>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</si>
  <si>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</si>
  <si>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</si>
  <si>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</si>
  <si>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</si>
  <si>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</si>
  <si>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</si>
  <si>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</si>
  <si>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</si>
  <si>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</si>
  <si>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</si>
  <si>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</si>
  <si>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</si>
  <si>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</si>
  <si>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長崎県時津町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</si>
  <si>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</si>
  <si>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</si>
  <si>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</si>
  <si>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</si>
  <si>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</si>
  <si>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</si>
  <si>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</si>
  <si>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</si>
  <si>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</si>
  <si>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</si>
  <si>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</si>
  <si>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</si>
  <si>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</si>
  <si>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</si>
  <si>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</si>
  <si>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</si>
  <si>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</si>
  <si>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</si>
  <si>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</si>
  <si>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</si>
  <si>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</si>
  <si>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</si>
  <si>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</si>
  <si>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</si>
  <si>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</si>
  <si>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</si>
  <si>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</si>
  <si>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</si>
  <si>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</si>
  <si>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</si>
  <si>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</si>
  <si>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</si>
  <si>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</si>
  <si>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</si>
  <si>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</si>
  <si>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</si>
  <si>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</si>
  <si>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</si>
  <si>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</si>
  <si>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</si>
  <si>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</si>
  <si>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</si>
  <si>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</si>
  <si>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災害復旧費</t>
  </si>
  <si>
    <t>公債費</t>
  </si>
  <si>
    <t>地方特例交付金等</t>
    <rPh sb="7" eb="8">
      <t>トウ</t>
    </rPh>
    <phoneticPr fontId="16"/>
  </si>
  <si>
    <t>諸支出金</t>
    <rPh sb="3" eb="4">
      <t>キン</t>
    </rPh>
    <phoneticPr fontId="2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</si>
  <si>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</si>
  <si>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</si>
  <si>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</si>
  <si>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</si>
  <si>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</si>
  <si>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</si>
  <si>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</si>
  <si>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</si>
  <si>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</si>
  <si>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</si>
  <si>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</si>
  <si>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</si>
  <si>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</si>
  <si>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</si>
  <si>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</si>
  <si>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</si>
  <si>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</si>
  <si>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</si>
  <si>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</si>
  <si>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</si>
  <si>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</si>
  <si>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</si>
  <si>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</si>
  <si>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</si>
  <si>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</si>
  <si>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</si>
  <si>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</si>
  <si>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</si>
  <si>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</si>
  <si>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</si>
  <si>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</si>
  <si>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</si>
  <si>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</si>
  <si>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</si>
  <si>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</si>
  <si>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</si>
  <si>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</si>
  <si>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</si>
  <si>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</si>
  <si>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</si>
  <si>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</si>
  <si>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</si>
  <si>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</si>
  <si>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</si>
  <si>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</si>
  <si>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</si>
  <si>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</si>
  <si>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</si>
  <si>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</si>
  <si>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</si>
  <si>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</si>
  <si>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</si>
  <si>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</si>
  <si>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</si>
  <si>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</si>
  <si>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</si>
  <si>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</si>
  <si>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</si>
  <si>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</si>
  <si>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</si>
  <si>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加入世帯数(世帯)</t>
  </si>
  <si>
    <t>　繰出金</t>
    <phoneticPr fontId="5"/>
  </si>
  <si>
    <t>諸収入</t>
  </si>
  <si>
    <t>上水道</t>
    <phoneticPr fontId="5"/>
  </si>
  <si>
    <t>被保険者数(人)</t>
  </si>
  <si>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</si>
  <si>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</si>
  <si>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</si>
  <si>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</si>
  <si>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</si>
  <si>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</si>
  <si>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　前年度繰上充用金</t>
    <phoneticPr fontId="5"/>
  </si>
  <si>
    <t>その他</t>
    <phoneticPr fontId="5"/>
  </si>
  <si>
    <t>保険給付費</t>
    <phoneticPr fontId="5"/>
  </si>
  <si>
    <t>投資的経費計</t>
    <rPh sb="5" eb="6">
      <t>ケイ</t>
    </rPh>
    <phoneticPr fontId="5"/>
  </si>
  <si>
    <t>　　うち人件費</t>
    <phoneticPr fontId="5"/>
  </si>
  <si>
    <t>普通建設事業費</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</si>
  <si>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</si>
  <si>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</si>
  <si>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</si>
  <si>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</si>
  <si>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</si>
  <si>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</si>
  <si>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</si>
  <si>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長崎県時津町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</si>
  <si>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</si>
  <si>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</si>
  <si>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</si>
  <si>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</si>
  <si>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</si>
  <si>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</si>
  <si>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</si>
  <si>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</si>
  <si>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</si>
  <si>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</si>
  <si>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</si>
  <si>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</si>
  <si>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</si>
  <si>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</si>
  <si>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</si>
  <si>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</si>
  <si>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</si>
  <si>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</si>
  <si>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</si>
  <si>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</si>
  <si>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</si>
  <si>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</si>
  <si>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</si>
  <si>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</si>
  <si>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</si>
  <si>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</si>
  <si>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</si>
  <si>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</si>
  <si>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</si>
  <si>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</si>
  <si>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</si>
  <si>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</si>
  <si>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</si>
  <si>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</si>
  <si>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</si>
  <si>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</si>
  <si>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</si>
  <si>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</si>
  <si>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</si>
  <si>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</si>
  <si>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</si>
  <si>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</si>
  <si>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</si>
  <si>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</si>
  <si>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</si>
  <si>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</si>
  <si>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</si>
  <si>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</si>
  <si>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</si>
  <si>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</si>
  <si>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</si>
  <si>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</si>
  <si>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</si>
  <si>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</si>
  <si>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</si>
  <si>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</si>
  <si>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</si>
  <si>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</si>
  <si>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</si>
  <si>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</si>
  <si>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</si>
  <si>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</si>
  <si>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</si>
  <si>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</si>
  <si>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</si>
  <si>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</si>
  <si>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</si>
  <si>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</si>
  <si>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</si>
  <si>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</si>
  <si>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</si>
  <si>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</si>
  <si>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</si>
  <si>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</si>
  <si>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</si>
  <si>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</si>
  <si>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</si>
  <si>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</si>
  <si>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</si>
  <si>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</si>
  <si>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</si>
  <si>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</si>
  <si>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</si>
  <si>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</si>
  <si>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</si>
  <si>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</si>
  <si>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</si>
  <si>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</si>
  <si>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</si>
  <si>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</si>
  <si>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</si>
  <si>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</si>
  <si>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</si>
  <si>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</si>
  <si>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</si>
  <si>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</si>
  <si>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</si>
  <si>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</si>
  <si>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</si>
  <si>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</si>
  <si>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</si>
  <si>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</si>
  <si>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</si>
  <si>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</si>
  <si>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</si>
  <si>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</si>
  <si>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</si>
  <si>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浄化槽整備事業特別会計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</si>
  <si>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</si>
  <si>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</si>
  <si>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介護保険特別会計（介護サービス事業勘定）</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</si>
  <si>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</si>
  <si>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</si>
  <si>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</si>
  <si>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</si>
  <si>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</si>
  <si>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</si>
  <si>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</si>
  <si>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</si>
  <si>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</si>
  <si>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</si>
  <si>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</si>
  <si>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</si>
  <si>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</si>
  <si>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</si>
  <si>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</si>
  <si>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</si>
  <si>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</si>
  <si>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</si>
  <si>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</si>
  <si>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</si>
  <si>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</si>
  <si>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</si>
  <si>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</si>
  <si>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</si>
  <si>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</si>
  <si>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</si>
  <si>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</si>
  <si>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</si>
  <si>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</si>
  <si>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</si>
  <si>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</si>
  <si>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</si>
  <si>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</si>
  <si>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</si>
  <si>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</si>
  <si>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</si>
  <si>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</si>
  <si>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</si>
  <si>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</si>
  <si>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</si>
  <si>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</si>
  <si>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</si>
  <si>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</si>
  <si>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</si>
  <si>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</si>
  <si>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</si>
  <si>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</si>
  <si>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</si>
  <si>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</si>
  <si>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</si>
  <si>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</si>
  <si>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</si>
  <si>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</si>
  <si>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</si>
  <si>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</si>
  <si>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</si>
  <si>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</si>
  <si>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</si>
  <si>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</si>
  <si>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</si>
  <si>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</si>
  <si>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</si>
  <si>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</si>
  <si>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</si>
  <si>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</si>
  <si>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</si>
  <si>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</si>
  <si>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</si>
  <si>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</si>
  <si>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</si>
  <si>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</si>
  <si>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</si>
  <si>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</si>
  <si>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</si>
  <si>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</si>
  <si>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</si>
  <si>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</si>
  <si>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</si>
  <si>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</si>
  <si>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</si>
  <si>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</si>
  <si>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</si>
  <si>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</si>
  <si>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</si>
  <si>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</si>
  <si>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</si>
  <si>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</si>
  <si>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</si>
  <si>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</si>
  <si>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</si>
  <si>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</si>
  <si>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</si>
  <si>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</si>
  <si>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</si>
  <si>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0.83</t>
  </si>
  <si>
    <t>▲ 0.72</t>
  </si>
  <si>
    <t>▲ 1.27</t>
  </si>
  <si>
    <t>水道事業会計</t>
  </si>
  <si>
    <t>一般会計</t>
  </si>
  <si>
    <t>下水道事業会計</t>
  </si>
  <si>
    <t>介護保険特別会計（保険事業勘定）</t>
  </si>
  <si>
    <t>国民健康保険特別会計</t>
  </si>
  <si>
    <t>後期高齢者医療特別会計</t>
  </si>
  <si>
    <t>浄化槽整備事業特別会計</t>
  </si>
  <si>
    <t>介護保険特別会計（介護サービス事業勘定）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</si>
  <si>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</si>
  <si>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</si>
  <si>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</si>
  <si>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</si>
  <si>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</si>
  <si>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</si>
  <si>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</si>
  <si>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</si>
  <si>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用地取得等基金</t>
  </si>
  <si>
    <t>町有施設維持補修基金</t>
  </si>
  <si>
    <t>地域福祉基金</t>
  </si>
  <si>
    <t>とぎつっ子の夢を育む基金</t>
  </si>
  <si>
    <t>ふるさとづくり基金</t>
  </si>
  <si>
    <t>-</t>
    <phoneticPr fontId="2"/>
  </si>
  <si>
    <t>長崎県市町村総合事務組合</t>
    <rPh sb="0" eb="3">
      <t>ナガサキケン</t>
    </rPh>
    <rPh sb="3" eb="6">
      <t>シチョウソン</t>
    </rPh>
    <rPh sb="6" eb="8">
      <t>ソウゴウ</t>
    </rPh>
    <rPh sb="8" eb="10">
      <t>ジム</t>
    </rPh>
    <rPh sb="10" eb="12">
      <t>クミアイ</t>
    </rPh>
    <phoneticPr fontId="2"/>
  </si>
  <si>
    <t>長崎県後期高齢者医療広域連合</t>
    <rPh sb="0" eb="3">
      <t>ナガサキケン</t>
    </rPh>
    <rPh sb="3" eb="5">
      <t>コウキ</t>
    </rPh>
    <rPh sb="5" eb="8">
      <t>コウレイシャ</t>
    </rPh>
    <rPh sb="8" eb="10">
      <t>イリョウ</t>
    </rPh>
    <rPh sb="10" eb="12">
      <t>コウイキ</t>
    </rPh>
    <rPh sb="12" eb="14">
      <t>レンゴウ</t>
    </rPh>
    <phoneticPr fontId="2"/>
  </si>
  <si>
    <t>長与・時津環境施設組合</t>
    <rPh sb="0" eb="2">
      <t>ナガヨ</t>
    </rPh>
    <rPh sb="3" eb="5">
      <t>トギツ</t>
    </rPh>
    <rPh sb="5" eb="7">
      <t>カンキョウ</t>
    </rPh>
    <rPh sb="7" eb="9">
      <t>シセツ</t>
    </rPh>
    <rPh sb="9" eb="11">
      <t>クミアイ</t>
    </rPh>
    <phoneticPr fontId="2"/>
  </si>
  <si>
    <t>西彼中央土地開発公社</t>
    <rPh sb="0" eb="2">
      <t>セイヒ</t>
    </rPh>
    <rPh sb="2" eb="4">
      <t>チュウオウ</t>
    </rPh>
    <rPh sb="4" eb="6">
      <t>トチ</t>
    </rPh>
    <rPh sb="6" eb="8">
      <t>カイハツ</t>
    </rPh>
    <rPh sb="8" eb="10">
      <t>コウシャ</t>
    </rPh>
    <phoneticPr fontId="2"/>
  </si>
  <si>
    <t>長崎県林業公社</t>
    <rPh sb="0" eb="3">
      <t>ナガサキケン</t>
    </rPh>
    <rPh sb="3" eb="5">
      <t>リンギョウ</t>
    </rPh>
    <rPh sb="5" eb="7">
      <t>コウシャ</t>
    </rPh>
    <phoneticPr fontId="2"/>
  </si>
  <si>
    <t>-</t>
    <phoneticPr fontId="2"/>
  </si>
  <si>
    <t>国民健康保険特別会計</t>
    <phoneticPr fontId="5"/>
  </si>
  <si>
    <t>-</t>
    <phoneticPr fontId="2"/>
  </si>
  <si>
    <t>-</t>
    <phoneticPr fontId="2"/>
  </si>
  <si>
    <t xml:space="preserve">※8：職員の状況については、令和3年地方公務員給与実態調査に基づいている。 </t>
  </si>
  <si>
    <t>令和3年度</t>
    <phoneticPr fontId="25"/>
  </si>
  <si>
    <t>歳出の状況（単位 千円・％）</t>
    <phoneticPr fontId="5"/>
  </si>
  <si>
    <t>地方譲与税</t>
    <phoneticPr fontId="5"/>
  </si>
  <si>
    <t>　　市町村民税</t>
    <phoneticPr fontId="5"/>
  </si>
  <si>
    <t>　　　個人均等割</t>
    <phoneticPr fontId="5"/>
  </si>
  <si>
    <t>-</t>
    <phoneticPr fontId="5"/>
  </si>
  <si>
    <t>　　固定資産税</t>
    <phoneticPr fontId="5"/>
  </si>
  <si>
    <t>-</t>
    <phoneticPr fontId="5"/>
  </si>
  <si>
    <t>　　鉱産税</t>
    <phoneticPr fontId="5"/>
  </si>
  <si>
    <t>法人事業税交付金</t>
    <phoneticPr fontId="16"/>
  </si>
  <si>
    <t>　　特別土地保有税</t>
    <phoneticPr fontId="5"/>
  </si>
  <si>
    <t>　法定外普通税</t>
    <phoneticPr fontId="5"/>
  </si>
  <si>
    <t>　個人住民税減収補塡特例交付金</t>
    <phoneticPr fontId="5"/>
  </si>
  <si>
    <t>　特別交付税</t>
    <phoneticPr fontId="5"/>
  </si>
  <si>
    <t>　公債費</t>
    <phoneticPr fontId="5"/>
  </si>
  <si>
    <t>元利償還金</t>
    <phoneticPr fontId="5"/>
  </si>
  <si>
    <t>　うち利子</t>
    <phoneticPr fontId="25"/>
  </si>
  <si>
    <t>　積立金</t>
    <phoneticPr fontId="5"/>
  </si>
  <si>
    <t>国民健康保険</t>
    <phoneticPr fontId="5"/>
  </si>
  <si>
    <t>国庫支出金</t>
    <phoneticPr fontId="5"/>
  </si>
  <si>
    <t>　うち猶予特例債</t>
    <phoneticPr fontId="16"/>
  </si>
  <si>
    <t>　うち臨時財政対策債</t>
    <phoneticPr fontId="5"/>
  </si>
  <si>
    <t>歳入合計</t>
    <phoneticPr fontId="5"/>
  </si>
  <si>
    <t>　うち補助</t>
    <phoneticPr fontId="5"/>
  </si>
  <si>
    <t>失業対策事業費</t>
    <phoneticPr fontId="5"/>
  </si>
  <si>
    <t>歳出合計</t>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</si>
  <si>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</si>
  <si>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</si>
  <si>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</si>
  <si>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</si>
  <si>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</si>
  <si>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3年度の実質公債費比率は、前年の4.9％から0.3％悪化し、5.2％となったものの、類似団体平均を下回っている。今後も、緊急時、住民ニーズを把握し的確な事業を選択することで、地方債に大きく頼ることのない財政運営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</si>
  <si>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</si>
  <si>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</si>
  <si>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</si>
  <si>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有形固定資産減価償却率は類似団体平均値を下回っている。また、将来負担額よりも基金などの充当可能財源等が上回り、将来負担比率がない状況である。　</t>
    <rPh sb="1" eb="3">
      <t>ユウケイ</t>
    </rPh>
    <rPh sb="3" eb="5">
      <t>コテイ</t>
    </rPh>
    <rPh sb="5" eb="7">
      <t>シサン</t>
    </rPh>
    <rPh sb="7" eb="9">
      <t>ゲンカ</t>
    </rPh>
    <rPh sb="9" eb="11">
      <t>ショウキャク</t>
    </rPh>
    <rPh sb="11" eb="12">
      <t>リツ</t>
    </rPh>
    <rPh sb="13" eb="15">
      <t>ルイジ</t>
    </rPh>
    <rPh sb="15" eb="17">
      <t>ダンタイ</t>
    </rPh>
    <rPh sb="17" eb="20">
      <t>ヘイキンチ</t>
    </rPh>
    <rPh sb="21" eb="23">
      <t>シタマワ</t>
    </rPh>
    <rPh sb="31" eb="33">
      <t>ショウライ</t>
    </rPh>
    <rPh sb="33" eb="35">
      <t>フタン</t>
    </rPh>
    <rPh sb="35" eb="36">
      <t>ガク</t>
    </rPh>
    <rPh sb="39" eb="41">
      <t>キキン</t>
    </rPh>
    <rPh sb="44" eb="46">
      <t>ジュウトウ</t>
    </rPh>
    <rPh sb="46" eb="48">
      <t>カノウ</t>
    </rPh>
    <rPh sb="48" eb="50">
      <t>ザイゲン</t>
    </rPh>
    <rPh sb="50" eb="51">
      <t>トウ</t>
    </rPh>
    <rPh sb="52" eb="54">
      <t>ウワマワ</t>
    </rPh>
    <rPh sb="56" eb="58">
      <t>ショウライ</t>
    </rPh>
    <rPh sb="58" eb="60">
      <t>フタン</t>
    </rPh>
    <rPh sb="60" eb="62">
      <t>ヒリツ</t>
    </rPh>
    <rPh sb="65" eb="67">
      <t>ジョウキョウ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</si>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</sst>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38"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0"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1"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0"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0"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0"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0"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0"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36"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37"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39" xfId="12" applyFont="1" applyFill="1" applyBorder="1" applyAlignment="1" applyProtection="1">
      <alignment horizontal="left" vertical="center" shrinkToFit="1"/>
      <protection locked="0"/>
    </xf>
    <xf numFmtId="0" fontId="34" fillId="6" borderId="140" xfId="12" applyFont="1" applyFill="1" applyBorder="1" applyAlignment="1" applyProtection="1">
      <alignment horizontal="left" vertical="center" shrinkToFit="1"/>
      <protection locked="0"/>
    </xf>
    <xf numFmtId="0" fontId="34" fillId="6" borderId="141"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44"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48"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49"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45"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47"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46"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0" xfId="14" applyNumberFormat="1" applyFont="1" applyFill="1" applyBorder="1" applyAlignment="1">
      <alignment horizontal="right" vertical="center" shrinkToFit="1"/>
    </xf>
    <xf numFmtId="177" fontId="34" fillId="6" borderId="151" xfId="14" applyNumberFormat="1" applyFont="1" applyFill="1" applyBorder="1" applyAlignment="1">
      <alignment horizontal="right" vertical="center" shrinkToFit="1"/>
    </xf>
    <xf numFmtId="177" fontId="34" fillId="6" borderId="152"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55"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57"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66" xfId="14" applyNumberFormat="1" applyFont="1" applyFill="1" applyBorder="1" applyAlignment="1">
      <alignment horizontal="right" vertical="center" shrinkToFit="1"/>
    </xf>
    <xf numFmtId="177" fontId="34" fillId="6" borderId="167"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5" xfId="14" applyNumberFormat="1" applyFont="1" applyFill="1" applyBorder="1" applyAlignment="1">
      <alignment horizontal="right" vertical="center" shrinkToFit="1"/>
    </xf>
    <xf numFmtId="188" fontId="34" fillId="6" borderId="176" xfId="14" applyNumberFormat="1" applyFont="1" applyFill="1" applyBorder="1" applyAlignment="1">
      <alignment horizontal="right" vertical="center" shrinkToFit="1"/>
    </xf>
    <xf numFmtId="188" fontId="34" fillId="6" borderId="177"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0" xfId="14"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262A09D-0F0F-4896-92EB-66997200CE0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2776-4615-BB05-785F280893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74564</c:v>
                </c:pt>
                <c:pt idx="1">
                  <c:v>94982</c:v>
                </c:pt>
                <c:pt idx="2">
                  <c:v>95421</c:v>
                </c:pt>
                <c:pt idx="3">
                  <c:v>140056</c:v>
                </c:pt>
                <c:pt idx="4">
                  <c:v>100901</c:v>
                </c:pt>
              </c:numCache>
            </c:numRef>
          </c:val>
          <c:smooth val="0"/>
          <c:extLst>
            <c:ext xmlns:c16="http://schemas.microsoft.com/office/drawing/2014/chart" uri="{C3380CC4-5D6E-409C-BE32-E72D297353CC}">
              <c16:uniqueId val="{00000001-2776-4615-BB05-785F280893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7.14</c:v>
                </c:pt>
                <c:pt idx="1">
                  <c:v>6.29</c:v>
                </c:pt>
                <c:pt idx="2">
                  <c:v>5.57</c:v>
                </c:pt>
                <c:pt idx="3">
                  <c:v>4.08</c:v>
                </c:pt>
                <c:pt idx="4">
                  <c:v>8.8699999999999992</c:v>
                </c:pt>
              </c:numCache>
            </c:numRef>
          </c:val>
          <c:extLst>
            <c:ext xmlns:c16="http://schemas.microsoft.com/office/drawing/2014/chart" uri="{C3380CC4-5D6E-409C-BE32-E72D297353CC}">
              <c16:uniqueId val="{00000000-A9A8-4762-B7F8-473C48E3C9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11.58</c:v>
                </c:pt>
                <c:pt idx="1">
                  <c:v>12.41</c:v>
                </c:pt>
                <c:pt idx="2">
                  <c:v>13.2</c:v>
                </c:pt>
                <c:pt idx="3">
                  <c:v>13.74</c:v>
                </c:pt>
                <c:pt idx="4">
                  <c:v>15.32</c:v>
                </c:pt>
              </c:numCache>
            </c:numRef>
          </c:val>
          <c:extLst>
            <c:ext xmlns:c16="http://schemas.microsoft.com/office/drawing/2014/chart" uri="{C3380CC4-5D6E-409C-BE32-E72D297353CC}">
              <c16:uniqueId val="{00000001-A9A8-4762-B7F8-473C48E3C9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0.77</c:v>
                </c:pt>
                <c:pt idx="1">
                  <c:v>-0.83</c:v>
                </c:pt>
                <c:pt idx="2">
                  <c:v>-0.72</c:v>
                </c:pt>
                <c:pt idx="3">
                  <c:v>-1.27</c:v>
                </c:pt>
                <c:pt idx="4">
                  <c:v>5.01</c:v>
                </c:pt>
              </c:numCache>
            </c:numRef>
          </c:val>
          <c:smooth val="0"/>
          <c:extLst>
            <c:ext xmlns:c16="http://schemas.microsoft.com/office/drawing/2014/chart" uri="{C3380CC4-5D6E-409C-BE32-E72D297353CC}">
              <c16:uniqueId val="{00000002-A9A8-4762-B7F8-473C48E3C9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D5E-4EC6-9B39-79ED945FE9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5E-4EC6-9B39-79ED945FE93C}"/>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0.02</c:v>
                </c:pt>
                <c:pt idx="8">
                  <c:v>#N/A</c:v>
                </c:pt>
                <c:pt idx="9">
                  <c:v>0</c:v>
                </c:pt>
              </c:numCache>
            </c:numRef>
          </c:val>
          <c:extLst>
            <c:ext xmlns:c16="http://schemas.microsoft.com/office/drawing/2014/chart" uri="{C3380CC4-5D6E-409C-BE32-E72D297353CC}">
              <c16:uniqueId val="{00000002-5D5E-4EC6-9B39-79ED945FE93C}"/>
            </c:ext>
          </c:extLst>
        </c:ser>
        <c:ser>
          <c:idx val="3"/>
          <c:order val="3"/>
          <c:tx>
            <c:strRef>
              <c:f>データシート!$A$30</c:f>
              <c:strCache>
                <c:ptCount val="1"/>
                <c:pt idx="0">
                  <c:v>浄化槽整備事業特別会計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0.03</c:v>
                </c:pt>
                <c:pt idx="4">
                  <c:v>#N/A</c:v>
                </c:pt>
                <c:pt idx="5">
                  <c:v>0.01</c:v>
                </c:pt>
                <c:pt idx="6">
                  <c:v>#N/A</c:v>
                </c:pt>
                <c:pt idx="7">
                  <c:v>0.03</c:v>
                </c:pt>
                <c:pt idx="8">
                  <c:v>#N/A</c:v>
                </c:pt>
                <c:pt idx="9">
                  <c:v>0.02</c:v>
                </c:pt>
              </c:numCache>
            </c:numRef>
          </c:val>
          <c:extLst>
            <c:ext xmlns:c16="http://schemas.microsoft.com/office/drawing/2014/chart" uri="{C3380CC4-5D6E-409C-BE32-E72D297353CC}">
              <c16:uniqueId val="{00000003-5D5E-4EC6-9B39-79ED945FE93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0.15</c:v>
                </c:pt>
                <c:pt idx="2">
                  <c:v>#N/A</c:v>
                </c:pt>
                <c:pt idx="3">
                  <c:v>0.16</c:v>
                </c:pt>
                <c:pt idx="4">
                  <c:v>#N/A</c:v>
                </c:pt>
                <c:pt idx="5">
                  <c:v>0.02</c:v>
                </c:pt>
                <c:pt idx="6">
                  <c:v>#N/A</c:v>
                </c:pt>
                <c:pt idx="7">
                  <c:v>0.01</c:v>
                </c:pt>
                <c:pt idx="8">
                  <c:v>#N/A</c:v>
                </c:pt>
                <c:pt idx="9">
                  <c:v>0.06</c:v>
                </c:pt>
              </c:numCache>
            </c:numRef>
          </c:val>
          <c:extLst>
            <c:ext xmlns:c16="http://schemas.microsoft.com/office/drawing/2014/chart" uri="{C3380CC4-5D6E-409C-BE32-E72D297353CC}">
              <c16:uniqueId val="{00000004-5D5E-4EC6-9B39-79ED945FE93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0.67</c:v>
                </c:pt>
                <c:pt idx="2">
                  <c:v>#N/A</c:v>
                </c:pt>
                <c:pt idx="3">
                  <c:v>0</c:v>
                </c:pt>
                <c:pt idx="4">
                  <c:v>#N/A</c:v>
                </c:pt>
                <c:pt idx="5">
                  <c:v>0.27</c:v>
                </c:pt>
                <c:pt idx="6">
                  <c:v>#N/A</c:v>
                </c:pt>
                <c:pt idx="7">
                  <c:v>1.52</c:v>
                </c:pt>
                <c:pt idx="8">
                  <c:v>#N/A</c:v>
                </c:pt>
                <c:pt idx="9">
                  <c:v>1.04</c:v>
                </c:pt>
              </c:numCache>
            </c:numRef>
          </c:val>
          <c:extLst>
            <c:ext xmlns:c16="http://schemas.microsoft.com/office/drawing/2014/chart" uri="{C3380CC4-5D6E-409C-BE32-E72D297353CC}">
              <c16:uniqueId val="{00000005-5D5E-4EC6-9B39-79ED945FE93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2.42</c:v>
                </c:pt>
                <c:pt idx="2">
                  <c:v>#N/A</c:v>
                </c:pt>
                <c:pt idx="3">
                  <c:v>1.73</c:v>
                </c:pt>
                <c:pt idx="4">
                  <c:v>#N/A</c:v>
                </c:pt>
                <c:pt idx="5">
                  <c:v>1.8</c:v>
                </c:pt>
                <c:pt idx="6">
                  <c:v>#N/A</c:v>
                </c:pt>
                <c:pt idx="7">
                  <c:v>1.6</c:v>
                </c:pt>
                <c:pt idx="8">
                  <c:v>#N/A</c:v>
                </c:pt>
                <c:pt idx="9">
                  <c:v>1.08</c:v>
                </c:pt>
              </c:numCache>
            </c:numRef>
          </c:val>
          <c:extLst>
            <c:ext xmlns:c16="http://schemas.microsoft.com/office/drawing/2014/chart" uri="{C3380CC4-5D6E-409C-BE32-E72D297353CC}">
              <c16:uniqueId val="{00000006-5D5E-4EC6-9B39-79ED945FE93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7.93</c:v>
                </c:pt>
                <c:pt idx="2">
                  <c:v>#N/A</c:v>
                </c:pt>
                <c:pt idx="3">
                  <c:v>7.37</c:v>
                </c:pt>
                <c:pt idx="4">
                  <c:v>#N/A</c:v>
                </c:pt>
                <c:pt idx="5">
                  <c:v>7.2</c:v>
                </c:pt>
                <c:pt idx="6">
                  <c:v>#N/A</c:v>
                </c:pt>
                <c:pt idx="7">
                  <c:v>7.56</c:v>
                </c:pt>
                <c:pt idx="8">
                  <c:v>#N/A</c:v>
                </c:pt>
                <c:pt idx="9">
                  <c:v>7.76</c:v>
                </c:pt>
              </c:numCache>
            </c:numRef>
          </c:val>
          <c:extLst>
            <c:ext xmlns:c16="http://schemas.microsoft.com/office/drawing/2014/chart" uri="{C3380CC4-5D6E-409C-BE32-E72D297353CC}">
              <c16:uniqueId val="{00000007-5D5E-4EC6-9B39-79ED945FE9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7.13</c:v>
                </c:pt>
                <c:pt idx="2">
                  <c:v>#N/A</c:v>
                </c:pt>
                <c:pt idx="3">
                  <c:v>6.28</c:v>
                </c:pt>
                <c:pt idx="4">
                  <c:v>#N/A</c:v>
                </c:pt>
                <c:pt idx="5">
                  <c:v>5.56</c:v>
                </c:pt>
                <c:pt idx="6">
                  <c:v>#N/A</c:v>
                </c:pt>
                <c:pt idx="7">
                  <c:v>4.07</c:v>
                </c:pt>
                <c:pt idx="8">
                  <c:v>#N/A</c:v>
                </c:pt>
                <c:pt idx="9">
                  <c:v>8.86</c:v>
                </c:pt>
              </c:numCache>
            </c:numRef>
          </c:val>
          <c:extLst>
            <c:ext xmlns:c16="http://schemas.microsoft.com/office/drawing/2014/chart" uri="{C3380CC4-5D6E-409C-BE32-E72D297353CC}">
              <c16:uniqueId val="{00000008-5D5E-4EC6-9B39-79ED945FE93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52.24</c:v>
                </c:pt>
                <c:pt idx="2">
                  <c:v>#N/A</c:v>
                </c:pt>
                <c:pt idx="3">
                  <c:v>53.36</c:v>
                </c:pt>
                <c:pt idx="4">
                  <c:v>#N/A</c:v>
                </c:pt>
                <c:pt idx="5">
                  <c:v>56.48</c:v>
                </c:pt>
                <c:pt idx="6">
                  <c:v>#N/A</c:v>
                </c:pt>
                <c:pt idx="7">
                  <c:v>57.93</c:v>
                </c:pt>
                <c:pt idx="8">
                  <c:v>#N/A</c:v>
                </c:pt>
                <c:pt idx="9">
                  <c:v>57.71</c:v>
                </c:pt>
              </c:numCache>
            </c:numRef>
          </c:val>
          <c:extLst>
            <c:ext xmlns:c16="http://schemas.microsoft.com/office/drawing/2014/chart" uri="{C3380CC4-5D6E-409C-BE32-E72D297353CC}">
              <c16:uniqueId val="{00000009-5D5E-4EC6-9B39-79ED945FE9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979</c:v>
                </c:pt>
                <c:pt idx="5">
                  <c:v>920</c:v>
                </c:pt>
                <c:pt idx="8">
                  <c:v>895</c:v>
                </c:pt>
                <c:pt idx="11">
                  <c:v>930</c:v>
                </c:pt>
                <c:pt idx="14">
                  <c:v>878</c:v>
                </c:pt>
              </c:numCache>
            </c:numRef>
          </c:val>
          <c:extLst>
            <c:ext xmlns:c16="http://schemas.microsoft.com/office/drawing/2014/chart" uri="{C3380CC4-5D6E-409C-BE32-E72D297353CC}">
              <c16:uniqueId val="{00000000-E611-4231-9ADD-900280EF58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11-4231-9ADD-900280EF58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611-4231-9ADD-900280EF58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27</c:v>
                </c:pt>
                <c:pt idx="3">
                  <c:v>63</c:v>
                </c:pt>
                <c:pt idx="6">
                  <c:v>65</c:v>
                </c:pt>
                <c:pt idx="9">
                  <c:v>69</c:v>
                </c:pt>
                <c:pt idx="12">
                  <c:v>67</c:v>
                </c:pt>
              </c:numCache>
            </c:numRef>
          </c:val>
          <c:extLst>
            <c:ext xmlns:c16="http://schemas.microsoft.com/office/drawing/2014/chart" uri="{C3380CC4-5D6E-409C-BE32-E72D297353CC}">
              <c16:uniqueId val="{00000003-E611-4231-9ADD-900280EF58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250</c:v>
                </c:pt>
                <c:pt idx="3">
                  <c:v>221</c:v>
                </c:pt>
                <c:pt idx="6">
                  <c:v>211</c:v>
                </c:pt>
                <c:pt idx="9">
                  <c:v>205</c:v>
                </c:pt>
                <c:pt idx="12">
                  <c:v>187</c:v>
                </c:pt>
              </c:numCache>
            </c:numRef>
          </c:val>
          <c:extLst>
            <c:ext xmlns:c16="http://schemas.microsoft.com/office/drawing/2014/chart" uri="{C3380CC4-5D6E-409C-BE32-E72D297353CC}">
              <c16:uniqueId val="{00000004-E611-4231-9ADD-900280EF58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11-4231-9ADD-900280EF58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11-4231-9ADD-900280EF58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849</c:v>
                </c:pt>
                <c:pt idx="3">
                  <c:v>883</c:v>
                </c:pt>
                <c:pt idx="6">
                  <c:v>869</c:v>
                </c:pt>
                <c:pt idx="9">
                  <c:v>941</c:v>
                </c:pt>
                <c:pt idx="12">
                  <c:v>953</c:v>
                </c:pt>
              </c:numCache>
            </c:numRef>
          </c:val>
          <c:extLst>
            <c:ext xmlns:c16="http://schemas.microsoft.com/office/drawing/2014/chart" uri="{C3380CC4-5D6E-409C-BE32-E72D297353CC}">
              <c16:uniqueId val="{00000007-E611-4231-9ADD-900280EF58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147</c:v>
                </c:pt>
                <c:pt idx="2">
                  <c:v>#N/A</c:v>
                </c:pt>
                <c:pt idx="3">
                  <c:v>#N/A</c:v>
                </c:pt>
                <c:pt idx="4">
                  <c:v>247</c:v>
                </c:pt>
                <c:pt idx="5">
                  <c:v>#N/A</c:v>
                </c:pt>
                <c:pt idx="6">
                  <c:v>#N/A</c:v>
                </c:pt>
                <c:pt idx="7">
                  <c:v>250</c:v>
                </c:pt>
                <c:pt idx="8">
                  <c:v>#N/A</c:v>
                </c:pt>
                <c:pt idx="9">
                  <c:v>#N/A</c:v>
                </c:pt>
                <c:pt idx="10">
                  <c:v>285</c:v>
                </c:pt>
                <c:pt idx="11">
                  <c:v>#N/A</c:v>
                </c:pt>
                <c:pt idx="12">
                  <c:v>#N/A</c:v>
                </c:pt>
                <c:pt idx="13">
                  <c:v>329</c:v>
                </c:pt>
                <c:pt idx="14">
                  <c:v>#N/A</c:v>
                </c:pt>
              </c:numCache>
            </c:numRef>
          </c:val>
          <c:smooth val="0"/>
          <c:extLst>
            <c:ext xmlns:c16="http://schemas.microsoft.com/office/drawing/2014/chart" uri="{C3380CC4-5D6E-409C-BE32-E72D297353CC}">
              <c16:uniqueId val="{00000008-E611-4231-9ADD-900280EF58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8717</c:v>
                </c:pt>
                <c:pt idx="5">
                  <c:v>8586</c:v>
                </c:pt>
                <c:pt idx="8">
                  <c:v>8773</c:v>
                </c:pt>
                <c:pt idx="11">
                  <c:v>8942</c:v>
                </c:pt>
                <c:pt idx="14">
                  <c:v>8988</c:v>
                </c:pt>
              </c:numCache>
            </c:numRef>
          </c:val>
          <c:extLst>
            <c:ext xmlns:c16="http://schemas.microsoft.com/office/drawing/2014/chart" uri="{C3380CC4-5D6E-409C-BE32-E72D297353CC}">
              <c16:uniqueId val="{00000000-2DB8-4A48-9537-CEDC278770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2657</c:v>
                </c:pt>
                <c:pt idx="5">
                  <c:v>2519</c:v>
                </c:pt>
                <c:pt idx="8">
                  <c:v>2217</c:v>
                </c:pt>
                <c:pt idx="11">
                  <c:v>2382</c:v>
                </c:pt>
                <c:pt idx="14">
                  <c:v>2358</c:v>
                </c:pt>
              </c:numCache>
            </c:numRef>
          </c:val>
          <c:extLst>
            <c:ext xmlns:c16="http://schemas.microsoft.com/office/drawing/2014/chart" uri="{C3380CC4-5D6E-409C-BE32-E72D297353CC}">
              <c16:uniqueId val="{00000001-2DB8-4A48-9537-CEDC278770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6331</c:v>
                </c:pt>
                <c:pt idx="5">
                  <c:v>6187</c:v>
                </c:pt>
                <c:pt idx="8">
                  <c:v>5937</c:v>
                </c:pt>
                <c:pt idx="11">
                  <c:v>5731</c:v>
                </c:pt>
                <c:pt idx="14">
                  <c:v>6069</c:v>
                </c:pt>
              </c:numCache>
            </c:numRef>
          </c:val>
          <c:extLst>
            <c:ext xmlns:c16="http://schemas.microsoft.com/office/drawing/2014/chart" uri="{C3380CC4-5D6E-409C-BE32-E72D297353CC}">
              <c16:uniqueId val="{00000002-2DB8-4A48-9537-CEDC278770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B8-4A48-9537-CEDC278770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B8-4A48-9537-CEDC278770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2DB8-4A48-9537-CEDC278770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271</c:v>
                </c:pt>
                <c:pt idx="3">
                  <c:v>317</c:v>
                </c:pt>
                <c:pt idx="6">
                  <c:v>349</c:v>
                </c:pt>
                <c:pt idx="9">
                  <c:v>296</c:v>
                </c:pt>
                <c:pt idx="12">
                  <c:v>444</c:v>
                </c:pt>
              </c:numCache>
            </c:numRef>
          </c:val>
          <c:extLst>
            <c:ext xmlns:c16="http://schemas.microsoft.com/office/drawing/2014/chart" uri="{C3380CC4-5D6E-409C-BE32-E72D297353CC}">
              <c16:uniqueId val="{00000006-2DB8-4A48-9537-CEDC278770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508</c:v>
                </c:pt>
                <c:pt idx="3">
                  <c:v>433</c:v>
                </c:pt>
                <c:pt idx="6">
                  <c:v>388</c:v>
                </c:pt>
                <c:pt idx="9">
                  <c:v>343</c:v>
                </c:pt>
                <c:pt idx="12">
                  <c:v>296</c:v>
                </c:pt>
              </c:numCache>
            </c:numRef>
          </c:val>
          <c:extLst>
            <c:ext xmlns:c16="http://schemas.microsoft.com/office/drawing/2014/chart" uri="{C3380CC4-5D6E-409C-BE32-E72D297353CC}">
              <c16:uniqueId val="{00000007-2DB8-4A48-9537-CEDC278770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1730</c:v>
                </c:pt>
                <c:pt idx="3">
                  <c:v>1503</c:v>
                </c:pt>
                <c:pt idx="6">
                  <c:v>1273</c:v>
                </c:pt>
                <c:pt idx="9">
                  <c:v>1146</c:v>
                </c:pt>
                <c:pt idx="12">
                  <c:v>1050</c:v>
                </c:pt>
              </c:numCache>
            </c:numRef>
          </c:val>
          <c:extLst>
            <c:ext xmlns:c16="http://schemas.microsoft.com/office/drawing/2014/chart" uri="{C3380CC4-5D6E-409C-BE32-E72D297353CC}">
              <c16:uniqueId val="{00000008-2DB8-4A48-9537-CEDC278770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39</c:v>
                </c:pt>
                <c:pt idx="3">
                  <c:v>39</c:v>
                </c:pt>
                <c:pt idx="6">
                  <c:v>39</c:v>
                </c:pt>
                <c:pt idx="9">
                  <c:v>33</c:v>
                </c:pt>
                <c:pt idx="12">
                  <c:v>0</c:v>
                </c:pt>
              </c:numCache>
            </c:numRef>
          </c:val>
          <c:extLst>
            <c:ext xmlns:c16="http://schemas.microsoft.com/office/drawing/2014/chart" uri="{C3380CC4-5D6E-409C-BE32-E72D297353CC}">
              <c16:uniqueId val="{00000009-2DB8-4A48-9537-CEDC278770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9306</c:v>
                </c:pt>
                <c:pt idx="3">
                  <c:v>9679</c:v>
                </c:pt>
                <c:pt idx="6">
                  <c:v>10184</c:v>
                </c:pt>
                <c:pt idx="9">
                  <c:v>11256</c:v>
                </c:pt>
                <c:pt idx="12">
                  <c:v>11913</c:v>
                </c:pt>
              </c:numCache>
            </c:numRef>
          </c:val>
          <c:extLst>
            <c:ext xmlns:c16="http://schemas.microsoft.com/office/drawing/2014/chart" uri="{C3380CC4-5D6E-409C-BE32-E72D297353CC}">
              <c16:uniqueId val="{0000000A-2DB8-4A48-9537-CEDC278770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DB8-4A48-9537-CEDC278770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781</c:v>
                </c:pt>
                <c:pt idx="1">
                  <c:v>846</c:v>
                </c:pt>
                <c:pt idx="2">
                  <c:v>997</c:v>
                </c:pt>
              </c:numCache>
            </c:numRef>
          </c:val>
          <c:extLst>
            <c:ext xmlns:c16="http://schemas.microsoft.com/office/drawing/2014/chart" uri="{C3380CC4-5D6E-409C-BE32-E72D297353CC}">
              <c16:uniqueId val="{00000000-F5D3-4563-A1C2-B317A38B28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1367</c:v>
                </c:pt>
                <c:pt idx="1">
                  <c:v>1325</c:v>
                </c:pt>
                <c:pt idx="2">
                  <c:v>1325</c:v>
                </c:pt>
              </c:numCache>
            </c:numRef>
          </c:val>
          <c:extLst>
            <c:ext xmlns:c16="http://schemas.microsoft.com/office/drawing/2014/chart" uri="{C3380CC4-5D6E-409C-BE32-E72D297353CC}">
              <c16:uniqueId val="{00000001-F5D3-4563-A1C2-B317A38B28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3197</c:v>
                </c:pt>
                <c:pt idx="1">
                  <c:v>2940</c:v>
                </c:pt>
                <c:pt idx="2">
                  <c:v>3022</c:v>
                </c:pt>
              </c:numCache>
            </c:numRef>
          </c:val>
          <c:extLst>
            <c:ext xmlns:c16="http://schemas.microsoft.com/office/drawing/2014/chart" uri="{C3380CC4-5D6E-409C-BE32-E72D297353CC}">
              <c16:uniqueId val="{00000002-F5D3-4563-A1C2-B317A38B28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{A2691A31-52E6-4CC4-8B11-C871A9C694FE}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308-42FD-A21B-E6FF3F316C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{65B0BA93-3487-47BF-BCCA-96702D9FABBA}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08-42FD-A21B-E6FF3F316C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{FA32E870-FBDF-4462-B300-28BBB3C32EB3}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08-42FD-A21B-E6FF3F316C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{649AD9BF-5BBF-4BAA-9742-8985ACCEDAD4}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08-42FD-A21B-E6FF3F316C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{4AF361C6-85AF-4D9A-86CC-A91EA752FCD0}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08-42FD-A21B-E6FF3F316C8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{13E07C5B-C9D2-4BA7-8BCC-566FFA9D677D}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308-42FD-A21B-E6FF3F316C8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{EEB1DE91-8761-4B58-88D3-DEFE876FE2ED}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308-42FD-A21B-E6FF3F316C8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{924FB5CA-DE9B-489F-AF47-418FF9A6A40C}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308-42FD-A21B-E6FF3F316C8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{830BC37D-3F00-4F10-90F9-6CF1D420FFA2}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308-42FD-A21B-E6FF3F316C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55.2</c:v>
                </c:pt>
                <c:pt idx="16">
                  <c:v>56.3</c:v>
                </c:pt>
                <c:pt idx="24">
                  <c:v>57.4</c:v>
                </c:pt>
                <c:pt idx="32">
                  <c:v>58.5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308-42FD-A21B-E6FF3F316C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{5DE9303E-529B-4CD4-B159-BC70CE02DDA9}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308-42FD-A21B-E6FF3F316C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{4C1C939B-E2C7-460B-9258-4ED7A4A05F81}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08-42FD-A21B-E6FF3F316C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{85C7FBEA-4AAC-45C8-A1EA-86F3877C9162}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08-42FD-A21B-E6FF3F316C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{5324228C-A292-4A70-A0B4-B6D32ED91A7E}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08-42FD-A21B-E6FF3F316C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{82AFE77C-E17F-41F4-860A-CEEB05E5D71A}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08-42FD-A21B-E6FF3F316C8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{CCF4FE96-7C92-42A4-A1A2-85408A56179D}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308-42FD-A21B-E6FF3F316C8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{70A22206-852A-4028-BEC8-CEFB721CB9D0}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308-42FD-A21B-E6FF3F316C8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{ECADD2DC-5378-46FD-8FF6-183F34434ED2}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308-42FD-A21B-E6FF3F316C8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{F682D872-DECC-4EE1-B76F-8E238AF0A999}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308-42FD-A21B-E6FF3F316C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8308-42FD-A21B-E6FF3F316C84}"/>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{25A46FA5-9E8C-45CA-BF2F-8ADD23B39421}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1C7-4BBC-B208-746901975F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{64370E65-71D9-46E7-BB5E-2258CCC844BF}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C7-4BBC-B208-746901975F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{189C1A6B-72D8-4459-9DD3-21F2C477C344}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C7-4BBC-B208-746901975F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{B1E92A0E-22F9-4C3E-81ED-6B0CF1034FC0}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C7-4BBC-B208-746901975F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{73808484-9F0A-45D1-A7C0-8994F02EE894}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C7-4BBC-B208-746901975F96}"/>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{23103F98-F31F-48F4-8AC7-FCC2CBA4EF05}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1C7-4BBC-B208-746901975F96}"/>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{7C471B2E-D4F7-44D6-B7A4-D84C401D7321}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1C7-4BBC-B208-746901975F96}"/>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{FB0D37BD-1B10-4397-86E8-1558FA5EBED0}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1C7-4BBC-B208-746901975F9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{FFB9E92B-862B-4AF2-B819-D6F6FB0C63ED}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1C7-4BBC-B208-746901975F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2.9</c:v>
                </c:pt>
                <c:pt idx="16">
                  <c:v>4.0999999999999996</c:v>
                </c:pt>
                <c:pt idx="24">
                  <c:v>4.9000000000000004</c:v>
                </c:pt>
                <c:pt idx="32">
                  <c:v>5.2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1C7-4BBC-B208-746901975F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{603766B0-DA6E-46FE-A517-46B7ACA0ABC6}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1C7-4BBC-B208-746901975F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{6B1687E6-01DF-4685-BD7D-3726F5D785E1}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C7-4BBC-B208-746901975F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{B0E778FF-2588-47F2-8737-6DFA71662A09}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C7-4BBC-B208-746901975F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{F9602083-E45B-44EA-98C8-C18D96D69468}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C7-4BBC-B208-746901975F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{A530A67B-85F4-43D6-9FDA-0FB303A30B60}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C7-4BBC-B208-746901975F9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{89B8C07A-AA2A-46B9-A456-903F19108F73}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1C7-4BBC-B208-746901975F9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{DFD26A5A-BDCA-468F-A5E2-1397820BA449}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1C7-4BBC-B208-746901975F9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{D3CCE23F-FAF9-49F9-AAE7-7EB5DFA8D85C}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1C7-4BBC-B208-746901975F9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{414FFB8A-E6C4-4C97-AB07-DA5005D75C7B}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1C7-4BBC-B208-746901975F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31C7-4BBC-B208-746901975F96}"/>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元利償還金は前年度より</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百万円増加し、直近</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年間では最大の額となった。時津中央第</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土地区画整理事業</a:t>
          </a:r>
          <a:r>
            <a:rPr kumimoji="1" lang="ja-JP" altLang="en-US" sz="1100">
              <a:solidFill>
                <a:schemeClr val="tx1"/>
              </a:solidFill>
              <a:effectLst/>
              <a:latin typeface="+mn-lt"/>
              <a:ea typeface="+mn-ea"/>
              <a:cs typeface="+mn-cs"/>
            </a:rPr>
            <a:t>や西時津小島田線（打越工区）道路事業</a:t>
          </a:r>
          <a:r>
            <a:rPr kumimoji="1" lang="ja-JP" altLang="ja-JP" sz="1100">
              <a:solidFill>
                <a:schemeClr val="tx1"/>
              </a:solidFill>
              <a:effectLst/>
              <a:latin typeface="+mn-lt"/>
              <a:ea typeface="+mn-ea"/>
              <a:cs typeface="+mn-cs"/>
            </a:rPr>
            <a:t>等の大規模の起債事業を複数予定しており、地方債発行額が増加傾向にあるため、元利償還金が増加することが見込まれる。</a:t>
          </a:r>
          <a:endParaRPr lang="ja-JP" altLang="ja-JP" sz="1400">
            <a:solidFill>
              <a:schemeClr val="tx1"/>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該当なし。</a:t>
          </a:r>
          <a:endParaRPr lang="ja-JP" altLang="ja-JP" sz="1000">
            <a:solidFill>
              <a:schemeClr val="tx1"/>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地方債残高は増加傾向となっており、今年度は</a:t>
          </a:r>
          <a:r>
            <a:rPr kumimoji="1" lang="en-US" altLang="ja-JP" sz="1400">
              <a:solidFill>
                <a:schemeClr val="tx1"/>
              </a:solidFill>
              <a:latin typeface="ＭＳ ゴシック" pitchFamily="49" charset="-128"/>
              <a:ea typeface="ＭＳ ゴシック" pitchFamily="49" charset="-128"/>
            </a:rPr>
            <a:t>657</a:t>
          </a:r>
          <a:r>
            <a:rPr kumimoji="1" lang="ja-JP" altLang="en-US" sz="1400">
              <a:solidFill>
                <a:schemeClr val="tx1"/>
              </a:solidFill>
              <a:latin typeface="ＭＳ ゴシック" pitchFamily="49" charset="-128"/>
              <a:ea typeface="ＭＳ ゴシック" pitchFamily="49" charset="-128"/>
            </a:rPr>
            <a:t>百万円増加した。これは、時津中央第</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土地区画整理事業や</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西時津小島田線（打越工区）道路事業、新学校給食センター整備事業</a:t>
          </a:r>
          <a:r>
            <a:rPr kumimoji="1" lang="ja-JP" altLang="en-US" sz="1400">
              <a:solidFill>
                <a:schemeClr val="tx1"/>
              </a:solidFill>
              <a:latin typeface="ＭＳ ゴシック" pitchFamily="49" charset="-128"/>
              <a:ea typeface="ＭＳ ゴシック" pitchFamily="49" charset="-128"/>
            </a:rPr>
            <a:t>などの地方債発行額が増加し、償還額を上回っていることなどによる。また、</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充当可能財源等は</a:t>
          </a:r>
          <a:r>
            <a:rPr kumimoji="1" lang="ja-JP" altLang="en-US" sz="1400">
              <a:solidFill>
                <a:schemeClr val="tx1"/>
              </a:solidFill>
              <a:latin typeface="ＭＳ ゴシック" pitchFamily="49" charset="-128"/>
              <a:ea typeface="ＭＳ ゴシック" pitchFamily="49" charset="-128"/>
            </a:rPr>
            <a:t>平成</a:t>
          </a:r>
          <a:r>
            <a:rPr kumimoji="1" lang="en-US" altLang="ja-JP" sz="1400">
              <a:solidFill>
                <a:schemeClr val="tx1"/>
              </a:solidFill>
              <a:latin typeface="ＭＳ ゴシック" pitchFamily="49" charset="-128"/>
              <a:ea typeface="ＭＳ ゴシック" pitchFamily="49" charset="-128"/>
            </a:rPr>
            <a:t>30</a:t>
          </a:r>
          <a:r>
            <a:rPr kumimoji="1" lang="ja-JP" altLang="en-US" sz="1400">
              <a:solidFill>
                <a:schemeClr val="tx1"/>
              </a:solidFill>
              <a:latin typeface="ＭＳ ゴシック" pitchFamily="49" charset="-128"/>
              <a:ea typeface="ＭＳ ゴシック" pitchFamily="49" charset="-128"/>
            </a:rPr>
            <a:t>年度から令和</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年度は減債基金を取り崩したことなどにより減少傾向となっているが、</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おおむね横ばいで</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ある。</a:t>
          </a:r>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長崎県時津町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万円、用地取得等基金に剰余金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万円を積み立てたことなどにより、基金全体は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年度のピークから基金残高は減少傾向にあったが、令和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年度は減債基金の取り崩しや用地取得のための取り崩しがなかったこともあり、前年度と比べ増加している。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景気の動向に伴う町税収入の変動や、公共施設の老朽化対策など、将来の歳入減少や歳出増加への備えとして基金を積み立てており、今後も財源不足が見込まれるため、長期的視野のもとで計画的に活用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用地取得等基金：土地の取得及び大規模な建設事業の施行に伴う財源に充てるため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町有施設維持補修基金：公共施設の補修に伴う財源に充てるため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とぎつっ子の夢を育む基金：子どもたちの夢を育む事業に充てるため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ふるさとづくり基金：まちづくりの活動の支援及びひとづくりを図るため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用地取得等基金：財産売払収入を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万円、剰余金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7,508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とぎつっ子の夢を育む基金：環境整備協力費を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万円積み立てたものの、とぎつっ子の夢を育む事業に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1,962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とぎつっ子の教育環境を整備する基金に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万円、地域活動等支援事業に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1,058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万円充当したことにより、</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基金の合計は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1,278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ふるさとづくり基金：ふるさとづくり事業に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万円を充当したことにより減少した。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用地取得等基金：令和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年度に給食センター整備事業、時津北小学校校舎増築事業等の大型事業に充当する予定である。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とぎつっ子の夢を育む基金：令和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年度にとぎつっ子の夢を育む事業、とぎつっ子の教育環境を整備する基金、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地域活動支援事業に充当する予定である。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ふるさとづくり基金：令和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年度のふるさとづくり事業に充当する予定である。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5,113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万円、預金利子を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5,114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新型コロナウイルス感染症対策や大規模な建設事業の経費、年度間の財源調整や予測できない災害が発生した場合など、必要に応じて活用する。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前年度預金利子を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万円増加した。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起債を活用して大規模事業を行っているが、今後も地方債の償還の財源が不足する見込みであり、必要に応じて活用する。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27BE876-0A29-48CC-8D6B-25C8A737AD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39818F2-4E84-418C-B719-86126DAE2B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90F99EE-E312-4B58-BA8D-8B07D00BB88C}"/>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A3C768F-7426-4B74-BEA1-CF32EFEB65BC}"/>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21004FB-CF50-4329-8224-2FADBCA2DC59}"/>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6787C84-3995-423D-A2B8-53EB3FC21494}"/>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B966EEF-A24E-44E4-B1CA-C3F6B8282C8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D01BA29-FD09-4576-97F7-DB20EF7C2A1E}"/>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E1A5592-47B0-41A6-A6FE-DC09797B354A}"/>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86E5A81-D8D6-4279-8EE1-252BCE1DA2A1}"/>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906E44E-A16E-40D9-9F3E-57BD6475913D}"/>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8E5497D-E4CA-4BDB-9AC8-7FE49613219C}"/>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4F9717F-BAFC-43DF-A2D0-20A6777707E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2366E87-056F-4734-973D-07213B41E23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18EF36F-4F27-4D43-8EC7-A15087114B0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291FD66-E4EF-436E-9257-EC412653504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3ACD558-AE6A-414D-92A3-1242CBF22994}"/>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BE866BD-BB35-4133-8795-C5DFD099EDB5}"/>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AE1523F-13BA-41BD-AD38-CA1BDAD25EFF}"/>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CF504CE-DDF2-487F-9DFB-6EA6ECD0031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557A5F1-49F3-4D66-9D04-2C32DFE2109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00EADF8-3B79-4DF8-A700-B95C86427B3B}"/>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29,473
29,327
20.94
14,771,742
13,882,138
576,951
6,506,132
11,912,519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0CB305F-3F2E-4759-97BA-53C98780BF0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E2D8488-6FEE-4954-872C-40758CE7B25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0FB8944-A702-4BDC-A28A-3732E40B12C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1278F90-C4FB-4320-8DC4-659484EBEA9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A7FFA30-C04F-46EC-BC99-3C891FCE243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49B8681-50ED-4055-ABBA-D55493ABD2C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3E7B570-E572-4445-BCDE-11A17E697D02}"/>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C35ED31-0A37-4FE8-9645-657693BC6FD3}"/>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0247AAD-2D73-48BF-84A3-5DAF0F63690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D342F49-9D09-4985-8E4F-6DAD76160C0D}"/>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3FD2D82-5C87-4F62-8E48-6E70C4327FE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619F49F-4189-4399-9B08-EA87ACC7ECF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FBC9473-B73D-4E0F-8534-FB7F2A96CBE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F3B7F7F-2F6E-48A1-A0E5-046474F7C437}"/>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0A14A66-D7C8-452E-BBA0-06766873C605}"/>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FE074BB-70EC-4E19-A756-C05C5862E04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8CF36EA-0234-49A0-B19B-F43B35474C2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938E4AD-E756-41F2-A17E-941F8208DC5C}"/>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F223706-E8D3-424D-88EA-87F43111333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7A2EDEB-3ED9-474C-9345-4466EF49C44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2F3E96B7-7D25-498F-8E9D-FF6A465DA6DD}"/>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117CF08B-3641-4D43-9265-2020844DFE4B}"/>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DE26136-24F0-4F41-B543-B0F30E36F5A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1145687-727E-4178-879B-D2EED323F9C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E22B56C-2D62-40DF-B7E9-0F166CECA3D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F9F1EC2-CF9C-4954-A3A9-42E840CEE869}"/>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54F1409-F738-4ADF-9816-8D1C86E99BF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516236C-DABE-4EA0-92B7-E4305FF6724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4E9C54A-43BC-4264-9EC1-BA477441BA67}"/>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040E001-FED5-42AD-B1C0-3339E44706D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A47917A-D549-45AB-B905-0B1983E597FC}"/>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42F447F-4D91-4C8B-82BB-31C977BE311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C8FFDA6-2B87-4300-BBDA-EDC01DB42C2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ED6EF80-AB8A-48C7-9C89-7DFB79FE6CC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7BD706B-E998-4D86-95DE-EF84C604024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年度にかけて有形固定資産減価償却率は類似団体より低い水準となっており、年々増加傾向にある。</a:t>
          </a:r>
          <a:endParaRPr lang="ja-JP" altLang="ja-JP">
            <a:effectLst/>
          </a:endParaRPr>
        </a:p>
        <a:p>
          <a:r>
            <a:rPr kumimoji="1" lang="ja-JP" altLang="ja-JP" sz="1100">
              <a:solidFill>
                <a:schemeClr val="dk1"/>
              </a:solidFill>
              <a:effectLst/>
              <a:latin typeface="+mn-lt"/>
              <a:ea typeface="+mn-ea"/>
              <a:cs typeface="+mn-cs"/>
            </a:rPr>
            <a:t>　本町では平成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月に公共施設等総合管理計画を策定しており、計画に基づいた施設の維持管理を進めている。</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1990</a:t>
          </a:r>
          <a:r>
            <a:rPr kumimoji="1" lang="ja-JP" altLang="ja-JP" sz="1100">
              <a:solidFill>
                <a:schemeClr val="dk1"/>
              </a:solidFill>
              <a:effectLst/>
              <a:latin typeface="+mn-lt"/>
              <a:ea typeface="+mn-ea"/>
              <a:cs typeface="+mn-cs"/>
            </a:rPr>
            <a:t>年代に整備された建築物が多いことから、今後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年間に大規模改修等の補修時期を迎えるものが多いと予想される。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C08588A-C04B-49C8-A146-6A71E074646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205DA7B-5309-4264-97AC-6F1D2DB2827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C24D7445-B3B8-46BF-884A-4AE52762471B}"/>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E724F90E-878C-42F4-B711-271D5C86BAC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5FC44A02-1196-4B4F-8693-13918C2570C2}"/>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81789193-1882-4ED0-A55C-B3A17BFC4AEC}"/>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CEE20B6C-ABBD-43E6-A894-55FBC36D28F9}"/>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FDBF6D2D-6019-4E15-B4B7-E5D8D4BA41D4}"/>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9168E73C-FD16-4716-AFA3-4858ACDF6ECF}"/>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299880FF-D180-46F5-9235-48DAB6293049}"/>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3C4DB694-D402-46A2-A53A-B271D92B68CB}"/>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1E065778-C2F9-4EF0-97C0-BFC5B895294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ABCA86DD-A874-4D3D-9266-BCEE25D1FDA5}"/>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223CD41B-3896-4E1C-ADCF-C68BE11B9C2E}"/>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3C22154-00FD-44C5-99DF-F3CC6FA77E9D}"/>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5A1527F9-D752-4BC2-8E14-EB92D1C8179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60A23008-F2F7-4CB7-8300-E71AB1BE6B4E}"/>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1D0375DA-72D9-4EF4-933A-6EB45CEC8FBF}"/>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77" name="直線コネクタ 76">
          <a:extLst>
            <a:ext uri="{FF2B5EF4-FFF2-40B4-BE49-F238E27FC236}">
              <a16:creationId xmlns:a16="http://schemas.microsoft.com/office/drawing/2014/main" id="{7F2BB304-A0B7-40D0-AAF8-ABED631AFF3A}"/>
            </a:ext>
          </a:extLst>
        </xdr:cNvPr>
        <xdr:cNvCxnSpPr/>
      </xdr:nvCxnSpPr>
      <xdr:spPr>
        <a:xfrm flipV="1">
          <a:off x="4760595" y="4428218"/>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8" name="有形固定資産減価償却率最小値テキスト">
          <a:extLst>
            <a:ext uri="{FF2B5EF4-FFF2-40B4-BE49-F238E27FC236}">
              <a16:creationId xmlns:a16="http://schemas.microsoft.com/office/drawing/2014/main" id="{46CBA227-AF48-4B54-8B70-C9F5434DA6E1}"/>
            </a:ext>
          </a:extLst>
        </xdr:cNvPr>
        <xdr:cNvSpPr txBox="1"/>
      </xdr:nvSpPr>
      <xdr:spPr>
        <a:xfrm>
          <a:off x="4813300" y="581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9" name="直線コネクタ 78">
          <a:extLst>
            <a:ext uri="{FF2B5EF4-FFF2-40B4-BE49-F238E27FC236}">
              <a16:creationId xmlns:a16="http://schemas.microsoft.com/office/drawing/2014/main" id="{5ADC2196-ABF7-469B-BA82-36D7FA6FC010}"/>
            </a:ext>
          </a:extLst>
        </xdr:cNvPr>
        <xdr:cNvCxnSpPr/>
      </xdr:nvCxnSpPr>
      <xdr:spPr>
        <a:xfrm>
          <a:off x="4673600" y="5813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80" name="有形固定資産減価償却率最大値テキスト">
          <a:extLst>
            <a:ext uri="{FF2B5EF4-FFF2-40B4-BE49-F238E27FC236}">
              <a16:creationId xmlns:a16="http://schemas.microsoft.com/office/drawing/2014/main" id="{3D5961CB-27D3-4FC9-9408-017EC38EA03C}"/>
            </a:ext>
          </a:extLst>
        </xdr:cNvPr>
        <xdr:cNvSpPr txBox="1"/>
      </xdr:nvSpPr>
      <xdr:spPr>
        <a:xfrm>
          <a:off x="4813300" y="420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81" name="直線コネクタ 80">
          <a:extLst>
            <a:ext uri="{FF2B5EF4-FFF2-40B4-BE49-F238E27FC236}">
              <a16:creationId xmlns:a16="http://schemas.microsoft.com/office/drawing/2014/main" id="{65445265-3DF0-4D5B-80A4-395C10C2E081}"/>
            </a:ext>
          </a:extLst>
        </xdr:cNvPr>
        <xdr:cNvCxnSpPr/>
      </xdr:nvCxnSpPr>
      <xdr:spPr>
        <a:xfrm>
          <a:off x="4673600" y="442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2" name="有形固定資産減価償却率平均値テキスト">
          <a:extLst>
            <a:ext uri="{FF2B5EF4-FFF2-40B4-BE49-F238E27FC236}">
              <a16:creationId xmlns:a16="http://schemas.microsoft.com/office/drawing/2014/main" id="{7600AD5B-3E6D-45E6-A8D4-7FBE25C461EB}"/>
            </a:ext>
          </a:extLst>
        </xdr:cNvPr>
        <xdr:cNvSpPr txBox="1"/>
      </xdr:nvSpPr>
      <xdr:spPr>
        <a:xfrm>
          <a:off x="4813300" y="50652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1F3C8875-EEAA-4206-B265-BBC7ABB971D9}"/>
            </a:ext>
          </a:extLst>
        </xdr:cNvPr>
        <xdr:cNvSpPr/>
      </xdr:nvSpPr>
      <xdr:spPr>
        <a:xfrm>
          <a:off x="4711700" y="508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a:extLst>
            <a:ext uri="{FF2B5EF4-FFF2-40B4-BE49-F238E27FC236}">
              <a16:creationId xmlns:a16="http://schemas.microsoft.com/office/drawing/2014/main" id="{6C20E1C5-B154-42A8-83CD-0B0B8A3594B9}"/>
            </a:ext>
          </a:extLst>
        </xdr:cNvPr>
        <xdr:cNvSpPr/>
      </xdr:nvSpPr>
      <xdr:spPr>
        <a:xfrm>
          <a:off x="4000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85" name="フローチャート: 判断 84">
          <a:extLst>
            <a:ext uri="{FF2B5EF4-FFF2-40B4-BE49-F238E27FC236}">
              <a16:creationId xmlns:a16="http://schemas.microsoft.com/office/drawing/2014/main" id="{241AFC08-9967-4414-ABE8-751006164263}"/>
            </a:ext>
          </a:extLst>
        </xdr:cNvPr>
        <xdr:cNvSpPr/>
      </xdr:nvSpPr>
      <xdr:spPr>
        <a:xfrm>
          <a:off x="3238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6" name="フローチャート: 判断 85">
          <a:extLst>
            <a:ext uri="{FF2B5EF4-FFF2-40B4-BE49-F238E27FC236}">
              <a16:creationId xmlns:a16="http://schemas.microsoft.com/office/drawing/2014/main" id="{74A1CACD-DF9D-4ACF-93C7-E8DA573B45C3}"/>
            </a:ext>
          </a:extLst>
        </xdr:cNvPr>
        <xdr:cNvSpPr/>
      </xdr:nvSpPr>
      <xdr:spPr>
        <a:xfrm>
          <a:off x="2476500" y="50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87" name="フローチャート: 判断 86">
          <a:extLst>
            <a:ext uri="{FF2B5EF4-FFF2-40B4-BE49-F238E27FC236}">
              <a16:creationId xmlns:a16="http://schemas.microsoft.com/office/drawing/2014/main" id="{F7448CDA-FFAA-4B68-8647-FB079D9B8DAE}"/>
            </a:ext>
          </a:extLst>
        </xdr:cNvPr>
        <xdr:cNvSpPr/>
      </xdr:nvSpPr>
      <xdr:spPr>
        <a:xfrm>
          <a:off x="1714500" y="497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E24513F-7C9C-4759-8731-47AB3B16841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6E53BA7-68BF-4E8F-A4E9-48402381850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7FDE574-3B13-489A-8198-A6211F096FFB}"/>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DE8FCD08-E009-4AB5-9B6C-6D345C8318B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C7711FC1-EBC3-453F-9701-E4D77D612DBC}"/>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37647</xdr:rowOff>
    </xdr:from>
    <xdr:to>
      <xdr:col>23</xdr:col>
      <xdr:colOff>136525</xdr:colOff>
      <xdr:row>29</xdr:row>
      <xdr:rowOff>139247</xdr:rowOff>
    </xdr:to>
    <xdr:sp macro="" textlink="">
      <xdr:nvSpPr>
        <xdr:cNvPr id="93" name="楕円 92">
          <a:extLst>
            <a:ext uri="{FF2B5EF4-FFF2-40B4-BE49-F238E27FC236}">
              <a16:creationId xmlns:a16="http://schemas.microsoft.com/office/drawing/2014/main" id="{5382C81E-A8A2-491A-87D5-19770AA2B8EC}"/>
            </a:ext>
          </a:extLst>
        </xdr:cNvPr>
        <xdr:cNvSpPr/>
      </xdr:nvSpPr>
      <xdr:spPr>
        <a:xfrm>
          <a:off x="4711700" y="500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60524</xdr:rowOff>
    </xdr:from>
    <xdr:ext cx="405111" cy="259045"/>
    <xdr:sp macro="" textlink="">
      <xdr:nvSpPr>
        <xdr:cNvPr id="94" name="有形固定資産減価償却率該当値テキスト">
          <a:extLst>
            <a:ext uri="{FF2B5EF4-FFF2-40B4-BE49-F238E27FC236}">
              <a16:creationId xmlns:a16="http://schemas.microsoft.com/office/drawing/2014/main" id="{4A28AAF2-F4CD-4E22-83A8-32880E5966CA}"/>
            </a:ext>
          </a:extLst>
        </xdr:cNvPr>
        <xdr:cNvSpPr txBox="1"/>
      </xdr:nvSpPr>
      <xdr:spPr>
        <a:xfrm>
          <a:off x="4813300" y="486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3719</xdr:rowOff>
    </xdr:from>
    <xdr:to>
      <xdr:col>19</xdr:col>
      <xdr:colOff>187325</xdr:colOff>
      <xdr:row>29</xdr:row>
      <xdr:rowOff>105319</xdr:rowOff>
    </xdr:to>
    <xdr:sp macro="" textlink="">
      <xdr:nvSpPr>
        <xdr:cNvPr id="95" name="楕円 94">
          <a:extLst>
            <a:ext uri="{FF2B5EF4-FFF2-40B4-BE49-F238E27FC236}">
              <a16:creationId xmlns:a16="http://schemas.microsoft.com/office/drawing/2014/main" id="{D7A179D9-83ED-4D3D-97A2-08A73FB210D7}"/>
            </a:ext>
          </a:extLst>
        </xdr:cNvPr>
        <xdr:cNvSpPr/>
      </xdr:nvSpPr>
      <xdr:spPr>
        <a:xfrm>
          <a:off x="4000500" y="497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54519</xdr:rowOff>
    </xdr:from>
    <xdr:to>
      <xdr:col>23</xdr:col>
      <xdr:colOff>85725</xdr:colOff>
      <xdr:row>29</xdr:row>
      <xdr:rowOff>88447</xdr:rowOff>
    </xdr:to>
    <xdr:cxnSp macro="">
      <xdr:nvCxnSpPr>
        <xdr:cNvPr id="96" name="直線コネクタ 95">
          <a:extLst>
            <a:ext uri="{FF2B5EF4-FFF2-40B4-BE49-F238E27FC236}">
              <a16:creationId xmlns:a16="http://schemas.microsoft.com/office/drawing/2014/main" id="{CE9F9CA5-130E-4FF3-9F11-A2808036E809}"/>
            </a:ext>
          </a:extLst>
        </xdr:cNvPr>
        <xdr:cNvCxnSpPr/>
      </xdr:nvCxnSpPr>
      <xdr:spPr>
        <a:xfrm>
          <a:off x="4051300" y="5026569"/>
          <a:ext cx="7112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141242</xdr:rowOff>
    </xdr:from>
    <xdr:to>
      <xdr:col>15</xdr:col>
      <xdr:colOff>187325</xdr:colOff>
      <xdr:row>29</xdr:row>
      <xdr:rowOff>71392</xdr:rowOff>
    </xdr:to>
    <xdr:sp macro="" textlink="">
      <xdr:nvSpPr>
        <xdr:cNvPr id="97" name="楕円 96">
          <a:extLst>
            <a:ext uri="{FF2B5EF4-FFF2-40B4-BE49-F238E27FC236}">
              <a16:creationId xmlns:a16="http://schemas.microsoft.com/office/drawing/2014/main" id="{6852EAED-FD1E-4E04-90C3-4DE718079470}"/>
            </a:ext>
          </a:extLst>
        </xdr:cNvPr>
        <xdr:cNvSpPr/>
      </xdr:nvSpPr>
      <xdr:spPr>
        <a:xfrm>
          <a:off x="3238500" y="49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20592</xdr:rowOff>
    </xdr:from>
    <xdr:to>
      <xdr:col>19</xdr:col>
      <xdr:colOff>136525</xdr:colOff>
      <xdr:row>29</xdr:row>
      <xdr:rowOff>54519</xdr:rowOff>
    </xdr:to>
    <xdr:cxnSp macro="">
      <xdr:nvCxnSpPr>
        <xdr:cNvPr id="98" name="直線コネクタ 97">
          <a:extLst>
            <a:ext uri="{FF2B5EF4-FFF2-40B4-BE49-F238E27FC236}">
              <a16:creationId xmlns:a16="http://schemas.microsoft.com/office/drawing/2014/main" id="{D434A75C-47AA-4731-9D88-3166067D8EBE}"/>
            </a:ext>
          </a:extLst>
        </xdr:cNvPr>
        <xdr:cNvCxnSpPr/>
      </xdr:nvCxnSpPr>
      <xdr:spPr>
        <a:xfrm>
          <a:off x="3289300" y="4992642"/>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107315</xdr:rowOff>
    </xdr:from>
    <xdr:to>
      <xdr:col>11</xdr:col>
      <xdr:colOff>187325</xdr:colOff>
      <xdr:row>29</xdr:row>
      <xdr:rowOff>37465</xdr:rowOff>
    </xdr:to>
    <xdr:sp macro="" textlink="">
      <xdr:nvSpPr>
        <xdr:cNvPr id="99" name="楕円 98">
          <a:extLst>
            <a:ext uri="{FF2B5EF4-FFF2-40B4-BE49-F238E27FC236}">
              <a16:creationId xmlns:a16="http://schemas.microsoft.com/office/drawing/2014/main" id="{D5C352BC-1118-4A10-ABB4-33C9244E8374}"/>
            </a:ext>
          </a:extLst>
        </xdr:cNvPr>
        <xdr:cNvSpPr/>
      </xdr:nvSpPr>
      <xdr:spPr>
        <a:xfrm>
          <a:off x="2476500" y="49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158115</xdr:rowOff>
    </xdr:from>
    <xdr:to>
      <xdr:col>15</xdr:col>
      <xdr:colOff>136525</xdr:colOff>
      <xdr:row>29</xdr:row>
      <xdr:rowOff>20592</xdr:rowOff>
    </xdr:to>
    <xdr:cxnSp macro="">
      <xdr:nvCxnSpPr>
        <xdr:cNvPr id="100" name="直線コネクタ 99">
          <a:extLst>
            <a:ext uri="{FF2B5EF4-FFF2-40B4-BE49-F238E27FC236}">
              <a16:creationId xmlns:a16="http://schemas.microsoft.com/office/drawing/2014/main" id="{59AF5EA0-4577-41F0-8EB7-F0022F284C4F}"/>
            </a:ext>
          </a:extLst>
        </xdr:cNvPr>
        <xdr:cNvCxnSpPr/>
      </xdr:nvCxnSpPr>
      <xdr:spPr>
        <a:xfrm>
          <a:off x="2527300" y="4958715"/>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67219</xdr:rowOff>
    </xdr:from>
    <xdr:to>
      <xdr:col>7</xdr:col>
      <xdr:colOff>187325</xdr:colOff>
      <xdr:row>28</xdr:row>
      <xdr:rowOff>168819</xdr:rowOff>
    </xdr:to>
    <xdr:sp macro="" textlink="">
      <xdr:nvSpPr>
        <xdr:cNvPr id="101" name="楕円 100">
          <a:extLst>
            <a:ext uri="{FF2B5EF4-FFF2-40B4-BE49-F238E27FC236}">
              <a16:creationId xmlns:a16="http://schemas.microsoft.com/office/drawing/2014/main" id="{6F91B96F-7A9C-4036-A9BB-E0E5AC9AC962}"/>
            </a:ext>
          </a:extLst>
        </xdr:cNvPr>
        <xdr:cNvSpPr/>
      </xdr:nvSpPr>
      <xdr:spPr>
        <a:xfrm>
          <a:off x="1714500" y="486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118019</xdr:rowOff>
    </xdr:from>
    <xdr:to>
      <xdr:col>11</xdr:col>
      <xdr:colOff>136525</xdr:colOff>
      <xdr:row>28</xdr:row>
      <xdr:rowOff>158115</xdr:rowOff>
    </xdr:to>
    <xdr:cxnSp macro="">
      <xdr:nvCxnSpPr>
        <xdr:cNvPr id="102" name="直線コネクタ 101">
          <a:extLst>
            <a:ext uri="{FF2B5EF4-FFF2-40B4-BE49-F238E27FC236}">
              <a16:creationId xmlns:a16="http://schemas.microsoft.com/office/drawing/2014/main" id="{806666FC-6210-44B5-AF4F-577E62BFA2A5}"/>
            </a:ext>
          </a:extLst>
        </xdr:cNvPr>
        <xdr:cNvCxnSpPr/>
      </xdr:nvCxnSpPr>
      <xdr:spPr>
        <a:xfrm>
          <a:off x="1765300" y="4918619"/>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103" name="n_1aveValue有形固定資産減価償却率">
          <a:extLst>
            <a:ext uri="{FF2B5EF4-FFF2-40B4-BE49-F238E27FC236}">
              <a16:creationId xmlns:a16="http://schemas.microsoft.com/office/drawing/2014/main" id="{5B46B273-9B50-4B94-8844-7DDA3BE02A60}"/>
            </a:ext>
          </a:extLst>
        </xdr:cNvPr>
        <xdr:cNvSpPr txBox="1"/>
      </xdr:nvSpPr>
      <xdr:spPr>
        <a:xfrm>
          <a:off x="38360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104" name="n_2aveValue有形固定資産減価償却率">
          <a:extLst>
            <a:ext uri="{FF2B5EF4-FFF2-40B4-BE49-F238E27FC236}">
              <a16:creationId xmlns:a16="http://schemas.microsoft.com/office/drawing/2014/main" id="{ACE0F569-F183-4360-B0A6-69BF73F07D7E}"/>
            </a:ext>
          </a:extLst>
        </xdr:cNvPr>
        <xdr:cNvSpPr txBox="1"/>
      </xdr:nvSpPr>
      <xdr:spPr>
        <a:xfrm>
          <a:off x="3086744" y="515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105" name="n_3aveValue有形固定資産減価償却率">
          <a:extLst>
            <a:ext uri="{FF2B5EF4-FFF2-40B4-BE49-F238E27FC236}">
              <a16:creationId xmlns:a16="http://schemas.microsoft.com/office/drawing/2014/main" id="{0D0023EC-8BCE-432F-B59E-CEEDAB91D3A3}"/>
            </a:ext>
          </a:extLst>
        </xdr:cNvPr>
        <xdr:cNvSpPr txBox="1"/>
      </xdr:nvSpPr>
      <xdr:spPr>
        <a:xfrm>
          <a:off x="2324744" y="5127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99530</xdr:rowOff>
    </xdr:from>
    <xdr:ext cx="405111" cy="259045"/>
    <xdr:sp macro="" textlink="">
      <xdr:nvSpPr>
        <xdr:cNvPr id="106" name="n_4aveValue有形固定資産減価償却率">
          <a:extLst>
            <a:ext uri="{FF2B5EF4-FFF2-40B4-BE49-F238E27FC236}">
              <a16:creationId xmlns:a16="http://schemas.microsoft.com/office/drawing/2014/main" id="{A3543A97-7F69-469E-96DC-2469E3276CE9}"/>
            </a:ext>
          </a:extLst>
        </xdr:cNvPr>
        <xdr:cNvSpPr txBox="1"/>
      </xdr:nvSpPr>
      <xdr:spPr>
        <a:xfrm>
          <a:off x="1562744" y="507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121846</xdr:rowOff>
    </xdr:from>
    <xdr:ext cx="405111" cy="259045"/>
    <xdr:sp macro="" textlink="">
      <xdr:nvSpPr>
        <xdr:cNvPr id="107" name="n_1mainValue有形固定資産減価償却率">
          <a:extLst>
            <a:ext uri="{FF2B5EF4-FFF2-40B4-BE49-F238E27FC236}">
              <a16:creationId xmlns:a16="http://schemas.microsoft.com/office/drawing/2014/main" id="{7DC9617D-2E54-49E7-A1F4-611D55BF3FC1}"/>
            </a:ext>
          </a:extLst>
        </xdr:cNvPr>
        <xdr:cNvSpPr txBox="1"/>
      </xdr:nvSpPr>
      <xdr:spPr>
        <a:xfrm>
          <a:off x="3836044" y="47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87919</xdr:rowOff>
    </xdr:from>
    <xdr:ext cx="405111" cy="259045"/>
    <xdr:sp macro="" textlink="">
      <xdr:nvSpPr>
        <xdr:cNvPr id="108" name="n_2mainValue有形固定資産減価償却率">
          <a:extLst>
            <a:ext uri="{FF2B5EF4-FFF2-40B4-BE49-F238E27FC236}">
              <a16:creationId xmlns:a16="http://schemas.microsoft.com/office/drawing/2014/main" id="{9FC6A207-219B-4FA8-A747-8E602FDE3E48}"/>
            </a:ext>
          </a:extLst>
        </xdr:cNvPr>
        <xdr:cNvSpPr txBox="1"/>
      </xdr:nvSpPr>
      <xdr:spPr>
        <a:xfrm>
          <a:off x="3086744" y="4717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9" name="n_3mainValue有形固定資産減価償却率">
          <a:extLst>
            <a:ext uri="{FF2B5EF4-FFF2-40B4-BE49-F238E27FC236}">
              <a16:creationId xmlns:a16="http://schemas.microsoft.com/office/drawing/2014/main" id="{A9D63A21-6F5E-4E6C-8E0C-037A0F9FEA86}"/>
            </a:ext>
          </a:extLst>
        </xdr:cNvPr>
        <xdr:cNvSpPr txBox="1"/>
      </xdr:nvSpPr>
      <xdr:spPr>
        <a:xfrm>
          <a:off x="2324744" y="46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13896</xdr:rowOff>
    </xdr:from>
    <xdr:ext cx="405111" cy="259045"/>
    <xdr:sp macro="" textlink="">
      <xdr:nvSpPr>
        <xdr:cNvPr id="110" name="n_4mainValue有形固定資産減価償却率">
          <a:extLst>
            <a:ext uri="{FF2B5EF4-FFF2-40B4-BE49-F238E27FC236}">
              <a16:creationId xmlns:a16="http://schemas.microsoft.com/office/drawing/2014/main" id="{20EE4425-EF85-4307-9CD2-6F168C4390A5}"/>
            </a:ext>
          </a:extLst>
        </xdr:cNvPr>
        <xdr:cNvSpPr txBox="1"/>
      </xdr:nvSpPr>
      <xdr:spPr>
        <a:xfrm>
          <a:off x="1562744" y="4643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B79622E2-D729-4151-A300-BB3BC11BF52C}"/>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9F0542DA-8FC1-43AD-BB07-7E1735399B42}"/>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22EE1672-3694-4F48-9AB1-3C8F4EC20129}"/>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95576B4D-023A-4A36-9345-03C426EC0FD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887500AF-EFDB-4E40-892B-4AED0FD27C7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7AD61878-2575-41AF-9401-FE0DE734470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6633F945-6D1F-4561-8499-8E3B8FF79BC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107C09FD-24BF-42D4-925E-A5BD9A0BABE4}"/>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D6B5787A-660E-4DCB-AA6D-C2AA68E2179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B3FDB798-C2CD-4DD4-ADFA-AEC2F295F026}"/>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3FB32F7D-4912-4775-9B5A-4AF683714318}"/>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2C3BF0DE-884E-41F0-BB12-257C5E01B987}"/>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F9AF48DF-2944-4412-BE1E-9007A2B53C9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年度にかけて債務償還比率は類似団体よりも低い水準となっており、概ね横ばいに推移している。</a:t>
          </a:r>
          <a:endParaRPr lang="ja-JP" altLang="ja-JP">
            <a:effectLst/>
          </a:endParaRPr>
        </a:p>
        <a:p>
          <a:r>
            <a:rPr kumimoji="1" lang="ja-JP" altLang="ja-JP" sz="1100">
              <a:solidFill>
                <a:schemeClr val="dk1"/>
              </a:solidFill>
              <a:effectLst/>
              <a:latin typeface="+mn-lt"/>
              <a:ea typeface="+mn-ea"/>
              <a:cs typeface="+mn-cs"/>
            </a:rPr>
            <a:t>　今後は時津中央第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土地区画整理事業の償還のピークを迎える見込みであり、償還費が増加することが予想されるが、今後も必要な地方債のみの発行に努める。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4AD26E4E-0ED2-4C69-B045-EAACC054616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116D9291-35D2-41C5-962A-5DC48346790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F6D64898-EDA8-43BD-832E-67E7B62DD136}"/>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5B2663D5-066F-4F08-BA80-30426D5D03E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FAB596FF-F2B2-41B4-9C53-7152338312FA}"/>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F04481D8-0CCF-4CF2-BA0D-95D6DFA8FF2C}"/>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3E15E7BC-E59C-4192-8C85-175D0BADE695}"/>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8EB8EE39-EC3C-4972-BC6C-E31CA7211C0F}"/>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6713BA12-FEF2-4D8E-A9D9-3D028ACEED1F}"/>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6DCE3BCE-C86C-4203-83A2-DEDBF8EF7522}"/>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CC5E41E4-F02F-41C2-9849-41C55F69F0F7}"/>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1D76D194-7D98-41AE-9E42-13D08C951F67}"/>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9C4D0D41-9751-4D76-801C-DA296634F095}"/>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B2D6C694-C468-4BDC-85B7-380C6701F4D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4CADDA51-56F8-49FC-9949-E2D6B08A6959}"/>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9" name="直線コネクタ 138">
          <a:extLst>
            <a:ext uri="{FF2B5EF4-FFF2-40B4-BE49-F238E27FC236}">
              <a16:creationId xmlns:a16="http://schemas.microsoft.com/office/drawing/2014/main" id="{CCEBEF0B-A870-4B40-B801-ED8CB1BD8B3C}"/>
            </a:ext>
          </a:extLst>
        </xdr:cNvPr>
        <xdr:cNvCxnSpPr/>
      </xdr:nvCxnSpPr>
      <xdr:spPr>
        <a:xfrm flipV="1">
          <a:off x="14793595" y="4541308"/>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40" name="債務償還比率最小値テキスト">
          <a:extLst>
            <a:ext uri="{FF2B5EF4-FFF2-40B4-BE49-F238E27FC236}">
              <a16:creationId xmlns:a16="http://schemas.microsoft.com/office/drawing/2014/main" id="{89B10252-7CE4-41E9-B28C-1B24403522D5}"/>
            </a:ext>
          </a:extLst>
        </xdr:cNvPr>
        <xdr:cNvSpPr txBox="1"/>
      </xdr:nvSpPr>
      <xdr:spPr>
        <a:xfrm>
          <a:off x="14846300" y="57792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41" name="直線コネクタ 140">
          <a:extLst>
            <a:ext uri="{FF2B5EF4-FFF2-40B4-BE49-F238E27FC236}">
              <a16:creationId xmlns:a16="http://schemas.microsoft.com/office/drawing/2014/main" id="{F87E7C64-B5A2-47D3-8549-8503EE8E9CF6}"/>
            </a:ext>
          </a:extLst>
        </xdr:cNvPr>
        <xdr:cNvCxnSpPr/>
      </xdr:nvCxnSpPr>
      <xdr:spPr>
        <a:xfrm>
          <a:off x="14706600" y="5775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80DEBD41-9FD9-4EF3-BCC8-15CD77BC31FD}"/>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9AA282CB-CC77-4059-9C6D-7B4AE2AEEFEB}"/>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157349</xdr:rowOff>
    </xdr:from>
    <xdr:ext cx="469744" cy="259045"/>
    <xdr:sp macro="" textlink="">
      <xdr:nvSpPr>
        <xdr:cNvPr id="144" name="債務償還比率平均値テキスト">
          <a:extLst>
            <a:ext uri="{FF2B5EF4-FFF2-40B4-BE49-F238E27FC236}">
              <a16:creationId xmlns:a16="http://schemas.microsoft.com/office/drawing/2014/main" id="{5EB40C17-6C54-4D4B-867C-43869D51E857}"/>
            </a:ext>
          </a:extLst>
        </xdr:cNvPr>
        <xdr:cNvSpPr txBox="1"/>
      </xdr:nvSpPr>
      <xdr:spPr>
        <a:xfrm>
          <a:off x="14846300" y="4957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45" name="フローチャート: 判断 144">
          <a:extLst>
            <a:ext uri="{FF2B5EF4-FFF2-40B4-BE49-F238E27FC236}">
              <a16:creationId xmlns:a16="http://schemas.microsoft.com/office/drawing/2014/main" id="{B7AC0BBE-D54F-44F9-899C-66D42155226C}"/>
            </a:ext>
          </a:extLst>
        </xdr:cNvPr>
        <xdr:cNvSpPr/>
      </xdr:nvSpPr>
      <xdr:spPr>
        <a:xfrm>
          <a:off x="147447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46" name="フローチャート: 判断 145">
          <a:extLst>
            <a:ext uri="{FF2B5EF4-FFF2-40B4-BE49-F238E27FC236}">
              <a16:creationId xmlns:a16="http://schemas.microsoft.com/office/drawing/2014/main" id="{F14FA538-B9AA-4BC1-A78B-7836FF964C60}"/>
            </a:ext>
          </a:extLst>
        </xdr:cNvPr>
        <xdr:cNvSpPr/>
      </xdr:nvSpPr>
      <xdr:spPr>
        <a:xfrm>
          <a:off x="14033500" y="51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47" name="フローチャート: 判断 146">
          <a:extLst>
            <a:ext uri="{FF2B5EF4-FFF2-40B4-BE49-F238E27FC236}">
              <a16:creationId xmlns:a16="http://schemas.microsoft.com/office/drawing/2014/main" id="{C286DBE7-2838-47ED-9FD0-7AEFE0CDD6BD}"/>
            </a:ext>
          </a:extLst>
        </xdr:cNvPr>
        <xdr:cNvSpPr/>
      </xdr:nvSpPr>
      <xdr:spPr>
        <a:xfrm>
          <a:off x="13271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8" name="フローチャート: 判断 147">
          <a:extLst>
            <a:ext uri="{FF2B5EF4-FFF2-40B4-BE49-F238E27FC236}">
              <a16:creationId xmlns:a16="http://schemas.microsoft.com/office/drawing/2014/main" id="{EBE26B6C-6F68-4DCA-BFAA-145ECF1E788B}"/>
            </a:ext>
          </a:extLst>
        </xdr:cNvPr>
        <xdr:cNvSpPr/>
      </xdr:nvSpPr>
      <xdr:spPr>
        <a:xfrm>
          <a:off x="12509500" y="51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9" name="フローチャート: 判断 148">
          <a:extLst>
            <a:ext uri="{FF2B5EF4-FFF2-40B4-BE49-F238E27FC236}">
              <a16:creationId xmlns:a16="http://schemas.microsoft.com/office/drawing/2014/main" id="{1EC9533F-2873-4C6A-99E2-7BA1B34122DE}"/>
            </a:ext>
          </a:extLst>
        </xdr:cNvPr>
        <xdr:cNvSpPr/>
      </xdr:nvSpPr>
      <xdr:spPr>
        <a:xfrm>
          <a:off x="11747500" y="52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5603BCE-F669-4BDF-AAE0-F777A2BE395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0EC24F8-623C-441D-951C-8BE18E28C29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E7A2F70-FFAD-4CE1-8EB0-7FCCD28C38D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79E93D58-FF7F-4616-8D68-3E13E416D5D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2CB6057-C0EE-4158-A76A-C8561ADD0FB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11240</xdr:rowOff>
    </xdr:from>
    <xdr:to>
      <xdr:col>76</xdr:col>
      <xdr:colOff>73025</xdr:colOff>
      <xdr:row>28</xdr:row>
      <xdr:rowOff>112840</xdr:rowOff>
    </xdr:to>
    <xdr:sp macro="" textlink="">
      <xdr:nvSpPr>
        <xdr:cNvPr id="155" name="楕円 154">
          <a:extLst>
            <a:ext uri="{FF2B5EF4-FFF2-40B4-BE49-F238E27FC236}">
              <a16:creationId xmlns:a16="http://schemas.microsoft.com/office/drawing/2014/main" id="{ECFB342E-B53E-4747-BC5F-002356F32BA8}"/>
            </a:ext>
          </a:extLst>
        </xdr:cNvPr>
        <xdr:cNvSpPr/>
      </xdr:nvSpPr>
      <xdr:spPr>
        <a:xfrm>
          <a:off x="14744700" y="48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34117</xdr:rowOff>
    </xdr:from>
    <xdr:ext cx="469744" cy="259045"/>
    <xdr:sp macro="" textlink="">
      <xdr:nvSpPr>
        <xdr:cNvPr id="156" name="債務償還比率該当値テキスト">
          <a:extLst>
            <a:ext uri="{FF2B5EF4-FFF2-40B4-BE49-F238E27FC236}">
              <a16:creationId xmlns:a16="http://schemas.microsoft.com/office/drawing/2014/main" id="{D201CFF1-E4E8-42BF-A302-DDF0BC7A0C51}"/>
            </a:ext>
          </a:extLst>
        </xdr:cNvPr>
        <xdr:cNvSpPr txBox="1"/>
      </xdr:nvSpPr>
      <xdr:spPr>
        <a:xfrm>
          <a:off x="14846300" y="46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58258</xdr:rowOff>
    </xdr:from>
    <xdr:to>
      <xdr:col>72</xdr:col>
      <xdr:colOff>123825</xdr:colOff>
      <xdr:row>28</xdr:row>
      <xdr:rowOff>159858</xdr:rowOff>
    </xdr:to>
    <xdr:sp macro="" textlink="">
      <xdr:nvSpPr>
        <xdr:cNvPr id="157" name="楕円 156">
          <a:extLst>
            <a:ext uri="{FF2B5EF4-FFF2-40B4-BE49-F238E27FC236}">
              <a16:creationId xmlns:a16="http://schemas.microsoft.com/office/drawing/2014/main" id="{D16A0EAC-4D88-43A7-A559-B8F900251814}"/>
            </a:ext>
          </a:extLst>
        </xdr:cNvPr>
        <xdr:cNvSpPr/>
      </xdr:nvSpPr>
      <xdr:spPr>
        <a:xfrm>
          <a:off x="14033500" y="485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62040</xdr:rowOff>
    </xdr:from>
    <xdr:to>
      <xdr:col>76</xdr:col>
      <xdr:colOff>22225</xdr:colOff>
      <xdr:row>28</xdr:row>
      <xdr:rowOff>109058</xdr:rowOff>
    </xdr:to>
    <xdr:cxnSp macro="">
      <xdr:nvCxnSpPr>
        <xdr:cNvPr id="158" name="直線コネクタ 157">
          <a:extLst>
            <a:ext uri="{FF2B5EF4-FFF2-40B4-BE49-F238E27FC236}">
              <a16:creationId xmlns:a16="http://schemas.microsoft.com/office/drawing/2014/main" id="{F120AE2A-761A-42D5-9C97-B7F89151AB01}"/>
            </a:ext>
          </a:extLst>
        </xdr:cNvPr>
        <xdr:cNvCxnSpPr/>
      </xdr:nvCxnSpPr>
      <xdr:spPr>
        <a:xfrm flipV="1">
          <a:off x="14084300" y="4862640"/>
          <a:ext cx="711200" cy="4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28632</xdr:rowOff>
    </xdr:from>
    <xdr:to>
      <xdr:col>68</xdr:col>
      <xdr:colOff>123825</xdr:colOff>
      <xdr:row>28</xdr:row>
      <xdr:rowOff>130232</xdr:rowOff>
    </xdr:to>
    <xdr:sp macro="" textlink="">
      <xdr:nvSpPr>
        <xdr:cNvPr id="159" name="楕円 158">
          <a:extLst>
            <a:ext uri="{FF2B5EF4-FFF2-40B4-BE49-F238E27FC236}">
              <a16:creationId xmlns:a16="http://schemas.microsoft.com/office/drawing/2014/main" id="{4E6DE478-7310-46DC-8A4F-15FEDF5B7F75}"/>
            </a:ext>
          </a:extLst>
        </xdr:cNvPr>
        <xdr:cNvSpPr/>
      </xdr:nvSpPr>
      <xdr:spPr>
        <a:xfrm>
          <a:off x="13271500" y="48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79432</xdr:rowOff>
    </xdr:from>
    <xdr:to>
      <xdr:col>72</xdr:col>
      <xdr:colOff>73025</xdr:colOff>
      <xdr:row>28</xdr:row>
      <xdr:rowOff>109058</xdr:rowOff>
    </xdr:to>
    <xdr:cxnSp macro="">
      <xdr:nvCxnSpPr>
        <xdr:cNvPr id="160" name="直線コネクタ 159">
          <a:extLst>
            <a:ext uri="{FF2B5EF4-FFF2-40B4-BE49-F238E27FC236}">
              <a16:creationId xmlns:a16="http://schemas.microsoft.com/office/drawing/2014/main" id="{D0318A41-95E6-482A-B502-E7DCEDD59463}"/>
            </a:ext>
          </a:extLst>
        </xdr:cNvPr>
        <xdr:cNvCxnSpPr/>
      </xdr:nvCxnSpPr>
      <xdr:spPr>
        <a:xfrm>
          <a:off x="13322300" y="4880032"/>
          <a:ext cx="762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123197</xdr:rowOff>
    </xdr:from>
    <xdr:to>
      <xdr:col>64</xdr:col>
      <xdr:colOff>123825</xdr:colOff>
      <xdr:row>28</xdr:row>
      <xdr:rowOff>53347</xdr:rowOff>
    </xdr:to>
    <xdr:sp macro="" textlink="">
      <xdr:nvSpPr>
        <xdr:cNvPr id="161" name="楕円 160">
          <a:extLst>
            <a:ext uri="{FF2B5EF4-FFF2-40B4-BE49-F238E27FC236}">
              <a16:creationId xmlns:a16="http://schemas.microsoft.com/office/drawing/2014/main" id="{F3C45E64-60E6-4E2D-A3D9-EA41B094AA6B}"/>
            </a:ext>
          </a:extLst>
        </xdr:cNvPr>
        <xdr:cNvSpPr/>
      </xdr:nvSpPr>
      <xdr:spPr>
        <a:xfrm>
          <a:off x="12509500" y="475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2547</xdr:rowOff>
    </xdr:from>
    <xdr:to>
      <xdr:col>68</xdr:col>
      <xdr:colOff>73025</xdr:colOff>
      <xdr:row>28</xdr:row>
      <xdr:rowOff>79432</xdr:rowOff>
    </xdr:to>
    <xdr:cxnSp macro="">
      <xdr:nvCxnSpPr>
        <xdr:cNvPr id="162" name="直線コネクタ 161">
          <a:extLst>
            <a:ext uri="{FF2B5EF4-FFF2-40B4-BE49-F238E27FC236}">
              <a16:creationId xmlns:a16="http://schemas.microsoft.com/office/drawing/2014/main" id="{0638CDB5-5745-4B96-98BC-5AE7DA7DCB3D}"/>
            </a:ext>
          </a:extLst>
        </xdr:cNvPr>
        <xdr:cNvCxnSpPr/>
      </xdr:nvCxnSpPr>
      <xdr:spPr>
        <a:xfrm>
          <a:off x="12560300" y="4803147"/>
          <a:ext cx="762000" cy="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96689</xdr:rowOff>
    </xdr:from>
    <xdr:to>
      <xdr:col>60</xdr:col>
      <xdr:colOff>123825</xdr:colOff>
      <xdr:row>28</xdr:row>
      <xdr:rowOff>26839</xdr:rowOff>
    </xdr:to>
    <xdr:sp macro="" textlink="">
      <xdr:nvSpPr>
        <xdr:cNvPr id="163" name="楕円 162">
          <a:extLst>
            <a:ext uri="{FF2B5EF4-FFF2-40B4-BE49-F238E27FC236}">
              <a16:creationId xmlns:a16="http://schemas.microsoft.com/office/drawing/2014/main" id="{602557AF-968D-491F-B1EB-2A37CB8DE882}"/>
            </a:ext>
          </a:extLst>
        </xdr:cNvPr>
        <xdr:cNvSpPr/>
      </xdr:nvSpPr>
      <xdr:spPr>
        <a:xfrm>
          <a:off x="11747500" y="47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147489</xdr:rowOff>
    </xdr:from>
    <xdr:to>
      <xdr:col>64</xdr:col>
      <xdr:colOff>73025</xdr:colOff>
      <xdr:row>28</xdr:row>
      <xdr:rowOff>2547</xdr:rowOff>
    </xdr:to>
    <xdr:cxnSp macro="">
      <xdr:nvCxnSpPr>
        <xdr:cNvPr id="164" name="直線コネクタ 163">
          <a:extLst>
            <a:ext uri="{FF2B5EF4-FFF2-40B4-BE49-F238E27FC236}">
              <a16:creationId xmlns:a16="http://schemas.microsoft.com/office/drawing/2014/main" id="{1A064B42-0DF3-4A1C-B168-68DE7C54533E}"/>
            </a:ext>
          </a:extLst>
        </xdr:cNvPr>
        <xdr:cNvCxnSpPr/>
      </xdr:nvCxnSpPr>
      <xdr:spPr>
        <a:xfrm>
          <a:off x="11798300" y="4776639"/>
          <a:ext cx="762000" cy="2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106387</xdr:rowOff>
    </xdr:from>
    <xdr:ext cx="469744" cy="259045"/>
    <xdr:sp macro="" textlink="">
      <xdr:nvSpPr>
        <xdr:cNvPr id="165" name="n_1aveValue債務償還比率">
          <a:extLst>
            <a:ext uri="{FF2B5EF4-FFF2-40B4-BE49-F238E27FC236}">
              <a16:creationId xmlns:a16="http://schemas.microsoft.com/office/drawing/2014/main" id="{ADEAE2BA-A4EC-4851-BC3C-9AF097B304E5}"/>
            </a:ext>
          </a:extLst>
        </xdr:cNvPr>
        <xdr:cNvSpPr txBox="1"/>
      </xdr:nvSpPr>
      <xdr:spPr>
        <a:xfrm>
          <a:off x="13836727" y="524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166119</xdr:rowOff>
    </xdr:from>
    <xdr:ext cx="469744" cy="259045"/>
    <xdr:sp macro="" textlink="">
      <xdr:nvSpPr>
        <xdr:cNvPr id="166" name="n_2aveValue債務償還比率">
          <a:extLst>
            <a:ext uri="{FF2B5EF4-FFF2-40B4-BE49-F238E27FC236}">
              <a16:creationId xmlns:a16="http://schemas.microsoft.com/office/drawing/2014/main" id="{82F15605-CFB6-493C-803B-BD7ADB58EA92}"/>
            </a:ext>
          </a:extLst>
        </xdr:cNvPr>
        <xdr:cNvSpPr txBox="1"/>
      </xdr:nvSpPr>
      <xdr:spPr>
        <a:xfrm>
          <a:off x="13087427" y="530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149207</xdr:rowOff>
    </xdr:from>
    <xdr:ext cx="469744" cy="259045"/>
    <xdr:sp macro="" textlink="">
      <xdr:nvSpPr>
        <xdr:cNvPr id="167" name="n_3aveValue債務償還比率">
          <a:extLst>
            <a:ext uri="{FF2B5EF4-FFF2-40B4-BE49-F238E27FC236}">
              <a16:creationId xmlns:a16="http://schemas.microsoft.com/office/drawing/2014/main" id="{9BACE3F2-BF7E-4A39-ADF6-97FB14FCA6AA}"/>
            </a:ext>
          </a:extLst>
        </xdr:cNvPr>
        <xdr:cNvSpPr txBox="1"/>
      </xdr:nvSpPr>
      <xdr:spPr>
        <a:xfrm>
          <a:off x="12325427" y="529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149447</xdr:rowOff>
    </xdr:from>
    <xdr:ext cx="469744" cy="259045"/>
    <xdr:sp macro="" textlink="">
      <xdr:nvSpPr>
        <xdr:cNvPr id="168" name="n_4aveValue債務償還比率">
          <a:extLst>
            <a:ext uri="{FF2B5EF4-FFF2-40B4-BE49-F238E27FC236}">
              <a16:creationId xmlns:a16="http://schemas.microsoft.com/office/drawing/2014/main" id="{93BA00FF-72B1-46EF-8A75-B0786930119A}"/>
            </a:ext>
          </a:extLst>
        </xdr:cNvPr>
        <xdr:cNvSpPr txBox="1"/>
      </xdr:nvSpPr>
      <xdr:spPr>
        <a:xfrm>
          <a:off x="11563427" y="52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4935</xdr:rowOff>
    </xdr:from>
    <xdr:ext cx="469744" cy="259045"/>
    <xdr:sp macro="" textlink="">
      <xdr:nvSpPr>
        <xdr:cNvPr id="169" name="n_1mainValue債務償還比率">
          <a:extLst>
            <a:ext uri="{FF2B5EF4-FFF2-40B4-BE49-F238E27FC236}">
              <a16:creationId xmlns:a16="http://schemas.microsoft.com/office/drawing/2014/main" id="{DA97E449-7FF5-4E7F-95E5-8EE02D1EF4F6}"/>
            </a:ext>
          </a:extLst>
        </xdr:cNvPr>
        <xdr:cNvSpPr txBox="1"/>
      </xdr:nvSpPr>
      <xdr:spPr>
        <a:xfrm>
          <a:off x="13836727" y="463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146759</xdr:rowOff>
    </xdr:from>
    <xdr:ext cx="469744" cy="259045"/>
    <xdr:sp macro="" textlink="">
      <xdr:nvSpPr>
        <xdr:cNvPr id="170" name="n_2mainValue債務償還比率">
          <a:extLst>
            <a:ext uri="{FF2B5EF4-FFF2-40B4-BE49-F238E27FC236}">
              <a16:creationId xmlns:a16="http://schemas.microsoft.com/office/drawing/2014/main" id="{E2037DAA-C683-411F-9AF0-4081A15CD6F4}"/>
            </a:ext>
          </a:extLst>
        </xdr:cNvPr>
        <xdr:cNvSpPr txBox="1"/>
      </xdr:nvSpPr>
      <xdr:spPr>
        <a:xfrm>
          <a:off x="13087427" y="460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69874</xdr:rowOff>
    </xdr:from>
    <xdr:ext cx="469744" cy="259045"/>
    <xdr:sp macro="" textlink="">
      <xdr:nvSpPr>
        <xdr:cNvPr id="171" name="n_3mainValue債務償還比率">
          <a:extLst>
            <a:ext uri="{FF2B5EF4-FFF2-40B4-BE49-F238E27FC236}">
              <a16:creationId xmlns:a16="http://schemas.microsoft.com/office/drawing/2014/main" id="{D918BE46-82BB-4979-887B-A6AC28DD0DE8}"/>
            </a:ext>
          </a:extLst>
        </xdr:cNvPr>
        <xdr:cNvSpPr txBox="1"/>
      </xdr:nvSpPr>
      <xdr:spPr>
        <a:xfrm>
          <a:off x="12325427" y="452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43366</xdr:rowOff>
    </xdr:from>
    <xdr:ext cx="469744" cy="259045"/>
    <xdr:sp macro="" textlink="">
      <xdr:nvSpPr>
        <xdr:cNvPr id="172" name="n_4mainValue債務償還比率">
          <a:extLst>
            <a:ext uri="{FF2B5EF4-FFF2-40B4-BE49-F238E27FC236}">
              <a16:creationId xmlns:a16="http://schemas.microsoft.com/office/drawing/2014/main" id="{0AF68BB5-739B-4638-8FFB-0D85267ED653}"/>
            </a:ext>
          </a:extLst>
        </xdr:cNvPr>
        <xdr:cNvSpPr txBox="1"/>
      </xdr:nvSpPr>
      <xdr:spPr>
        <a:xfrm>
          <a:off x="11563427" y="45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255D58CD-6147-4A4E-B438-E03C1EF5C60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7C156F72-AA90-4FFA-8E98-CB0A221E7C9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F5F4ADC9-F450-4AD7-A3DB-EB24DC745509}"/>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B4F8F57-E82A-40D0-AC0A-EDA4D5768FC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40B4EC2C-99DB-44AF-8C89-34CFBD60385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157CAB9E-BC06-4FC0-B9DD-640B4586819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74EC3E1-EA96-44AA-BB1D-C652BCC4C5F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CC40AC-1C61-4605-B927-906CB9EBDDB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D668AB1-CF19-4D07-83A3-A8E3F134FA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6672CF-0ED3-4191-B133-CB689B153A7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2A71FE8-360E-4695-B000-3E1ED7F67E9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99F035-7395-4B80-A36B-71F1D7F4B5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2C20F8-D57D-4501-B860-1ED0039D6D2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1CEBE0C-0219-4255-84F9-8AB70B663CB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C943D0-6E9B-47E6-A4E1-21AD9A343F3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63E310-8AD7-438D-9B53-88F2339752D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29,473
29,327
20.94
14,771,742
13,882,138
576,951
6,506,132
11,912,519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1AAC473-6607-4A7A-8693-62F1DC513D4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CF6DDB2-6081-4305-BF16-B67EEDC9B31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9F22F1-1D27-48A2-9086-40574233B7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160A82-5850-443E-9002-B61F6BFEA01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05A3742-89A2-4D1B-AD02-E4EA3EFEB61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07E43AE-516C-448D-82C5-9DB54990931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E85CB6-6C0F-40B1-97E1-A6D9F094C93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1BDC79-4E51-4290-804D-34907A3FE1C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697145-818E-4676-88AD-D5152DA90BD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1D6C39-5AF1-4829-9D3C-B9EE98A2DB9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8CF4059-B878-4857-968F-6C4DD61456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3DBD24B-B4BE-49D0-BB88-C8BC8D3E6A4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D257E1-BD9D-4134-8D00-0EAC28BF01C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A09906-AA95-4C65-A6A9-118C5E08750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5586411-551E-41A1-A2A1-D3261115954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11FF3B-D2AC-4152-93AB-B40BEA80B77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212C04-8F4F-46B3-AFAD-0E00E0A4A92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DDD376-E370-468B-8DC3-EF59E2A2002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7D8804-4DA4-4654-9C4A-7BA529FB8C2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A308B28-BF14-43EC-93C8-4804F8B6868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A68DFD4-B818-4FD4-89A7-7021E73F4BD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1A476A-DD95-4E85-9F05-008DF448C3A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AFC7F6B-3976-4BCE-8E32-4813B7553EF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D37A46A-5D1B-4C66-8889-27E330EBBE7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4B45EA-3C7F-4CED-AA3A-0C3CF5E8409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8904E7-B938-4685-B09E-BC499E2D585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2710140-9297-4781-AEC8-8A24EA612F4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42F3B88-ED06-4F26-A1AC-D51C9B2B00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78521C3-B1DC-4BA0-8B78-70C9C444B2C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D7EFCAA-DF9F-46A8-8741-F18BA17B0C0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16E7C3C-F806-4543-AD3F-B5765C16724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20666E3-CE0E-424E-BA96-6F47F573A99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CCBEBAE-82DE-4512-ACFC-7759B0BBADB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C54D4C6-9E53-4DAE-9ABE-3981D9DA1D3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FE385BD-88A6-4FAE-9B3D-C4380E60136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0572FD4-F521-44D6-8312-2C86C3BCECE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6F6A7DB-7ABB-41FC-9A35-055F0491C59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4FBE958-52F9-4CF6-906A-39FACE4B15C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49D23F0-E4A3-415B-AC7C-325C66D227F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08F9D36-0F3C-4888-B932-A1E752ECB32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DF8388E-8EB4-4720-B919-054CBF041A6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F1CBBBD-9794-44D1-940F-D28F068A75D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918F8CB-07CC-49AC-BA75-A9F52F5B89F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12A761F-D22F-4D98-BB9B-BDC373D19E8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D84640E-4FD5-4004-A322-9C1024589E9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E676F605-F096-4FFD-BF15-1A572D31A33F}"/>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6FC94E4D-A8F3-4239-9262-5E0455BC365B}"/>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3DC3AA72-7192-4B5F-B81D-05736F4213EE}"/>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93B062E4-B73E-4364-8D84-F0FF1BD9650A}"/>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D2655F8A-8421-436E-8D64-8701831467FE}"/>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85FDBD32-DDBC-42E8-86BB-B10FF9653D81}"/>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FB495202-D75E-44BE-AF7D-E1D287C694AA}"/>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80EAD31E-95AF-47F9-9ADE-58DE3AEB4B28}"/>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7B3E263A-35F0-4EED-8B25-D4A7CB32EF5C}"/>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07043E00-9B82-4F80-A892-029B35FD90F5}"/>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060CD037-1833-4D40-8470-BE3A9910E2F3}"/>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AA563F3-0271-405A-88F3-7E3FE60A155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539EF45-A003-4E6A-928A-4C1DA30848C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254FE32-0481-4537-B416-7287A01DDA4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EB23EBF-29CA-4474-9DBB-138696A8BED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2CCF782-F547-4426-A2AB-BBF2DCAC229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126365</xdr:rowOff>
    </xdr:from>
    <xdr:to>
      <xdr:col>24</xdr:col>
      <xdr:colOff>114300</xdr:colOff>
      <xdr:row>37</xdr:row>
      <xdr:rowOff>56515</xdr:rowOff>
    </xdr:to>
    <xdr:sp macro="" textlink="">
      <xdr:nvSpPr>
        <xdr:cNvPr id="73" name="楕円 72">
          <a:extLst>
            <a:ext uri="{FF2B5EF4-FFF2-40B4-BE49-F238E27FC236}">
              <a16:creationId xmlns:a16="http://schemas.microsoft.com/office/drawing/2014/main" id="{51AF49C8-BC4A-41E0-8D4E-066FD8E1E686}"/>
            </a:ext>
          </a:extLst>
        </xdr:cNvPr>
        <xdr:cNvSpPr/>
      </xdr:nvSpPr>
      <xdr:spPr>
        <a:xfrm>
          <a:off x="45847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149242</xdr:rowOff>
    </xdr:from>
    <xdr:ext cx="405111" cy="259045"/>
    <xdr:sp macro="" textlink="">
      <xdr:nvSpPr>
        <xdr:cNvPr id="74" name="【道路】&#10;有形固定資産減価償却率該当値テキスト">
          <a:extLst>
            <a:ext uri="{FF2B5EF4-FFF2-40B4-BE49-F238E27FC236}">
              <a16:creationId xmlns:a16="http://schemas.microsoft.com/office/drawing/2014/main" id="{35381CDD-4AA7-49F0-873F-9B28BE08400E}"/>
            </a:ext>
          </a:extLst>
        </xdr:cNvPr>
        <xdr:cNvSpPr txBox="1"/>
      </xdr:nvSpPr>
      <xdr:spPr>
        <a:xfrm>
          <a:off x="4673600"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105410</xdr:rowOff>
    </xdr:from>
    <xdr:to>
      <xdr:col>20</xdr:col>
      <xdr:colOff>38100</xdr:colOff>
      <xdr:row>37</xdr:row>
      <xdr:rowOff>35560</xdr:rowOff>
    </xdr:to>
    <xdr:sp macro="" textlink="">
      <xdr:nvSpPr>
        <xdr:cNvPr id="75" name="楕円 74">
          <a:extLst>
            <a:ext uri="{FF2B5EF4-FFF2-40B4-BE49-F238E27FC236}">
              <a16:creationId xmlns:a16="http://schemas.microsoft.com/office/drawing/2014/main" id="{7EE81861-803F-4CA5-9129-76BA7F3BE9C0}"/>
            </a:ext>
          </a:extLst>
        </xdr:cNvPr>
        <xdr:cNvSpPr/>
      </xdr:nvSpPr>
      <xdr:spPr>
        <a:xfrm>
          <a:off x="3746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156210</xdr:rowOff>
    </xdr:from>
    <xdr:to>
      <xdr:col>24</xdr:col>
      <xdr:colOff>63500</xdr:colOff>
      <xdr:row>37</xdr:row>
      <xdr:rowOff>5715</xdr:rowOff>
    </xdr:to>
    <xdr:cxnSp macro="">
      <xdr:nvCxnSpPr>
        <xdr:cNvPr id="76" name="直線コネクタ 75">
          <a:extLst>
            <a:ext uri="{FF2B5EF4-FFF2-40B4-BE49-F238E27FC236}">
              <a16:creationId xmlns:a16="http://schemas.microsoft.com/office/drawing/2014/main" id="{756F540C-0FED-4B29-8479-EC3197469D66}"/>
            </a:ext>
          </a:extLst>
        </xdr:cNvPr>
        <xdr:cNvCxnSpPr/>
      </xdr:nvCxnSpPr>
      <xdr:spPr>
        <a:xfrm>
          <a:off x="3797300" y="632841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73025</xdr:rowOff>
    </xdr:from>
    <xdr:to>
      <xdr:col>15</xdr:col>
      <xdr:colOff>101600</xdr:colOff>
      <xdr:row>37</xdr:row>
      <xdr:rowOff>3175</xdr:rowOff>
    </xdr:to>
    <xdr:sp macro="" textlink="">
      <xdr:nvSpPr>
        <xdr:cNvPr id="77" name="楕円 76">
          <a:extLst>
            <a:ext uri="{FF2B5EF4-FFF2-40B4-BE49-F238E27FC236}">
              <a16:creationId xmlns:a16="http://schemas.microsoft.com/office/drawing/2014/main" id="{D27A9382-9A8E-480B-B08B-712C491DDB48}"/>
            </a:ext>
          </a:extLst>
        </xdr:cNvPr>
        <xdr:cNvSpPr/>
      </xdr:nvSpPr>
      <xdr:spPr>
        <a:xfrm>
          <a:off x="2857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123825</xdr:rowOff>
    </xdr:from>
    <xdr:to>
      <xdr:col>19</xdr:col>
      <xdr:colOff>177800</xdr:colOff>
      <xdr:row>36</xdr:row>
      <xdr:rowOff>156210</xdr:rowOff>
    </xdr:to>
    <xdr:cxnSp macro="">
      <xdr:nvCxnSpPr>
        <xdr:cNvPr id="78" name="直線コネクタ 77">
          <a:extLst>
            <a:ext uri="{FF2B5EF4-FFF2-40B4-BE49-F238E27FC236}">
              <a16:creationId xmlns:a16="http://schemas.microsoft.com/office/drawing/2014/main" id="{A899BB1A-259E-474C-8FB9-B079C6C97CC2}"/>
            </a:ext>
          </a:extLst>
        </xdr:cNvPr>
        <xdr:cNvCxnSpPr/>
      </xdr:nvCxnSpPr>
      <xdr:spPr>
        <a:xfrm>
          <a:off x="2908300" y="62960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40640</xdr:rowOff>
    </xdr:from>
    <xdr:to>
      <xdr:col>10</xdr:col>
      <xdr:colOff>165100</xdr:colOff>
      <xdr:row>36</xdr:row>
      <xdr:rowOff>142240</xdr:rowOff>
    </xdr:to>
    <xdr:sp macro="" textlink="">
      <xdr:nvSpPr>
        <xdr:cNvPr id="79" name="楕円 78">
          <a:extLst>
            <a:ext uri="{FF2B5EF4-FFF2-40B4-BE49-F238E27FC236}">
              <a16:creationId xmlns:a16="http://schemas.microsoft.com/office/drawing/2014/main" id="{7FDDE617-E318-4C0C-95AC-2DF5E9142FA9}"/>
            </a:ext>
          </a:extLst>
        </xdr:cNvPr>
        <xdr:cNvSpPr/>
      </xdr:nvSpPr>
      <xdr:spPr>
        <a:xfrm>
          <a:off x="1968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91440</xdr:rowOff>
    </xdr:from>
    <xdr:to>
      <xdr:col>15</xdr:col>
      <xdr:colOff>50800</xdr:colOff>
      <xdr:row>36</xdr:row>
      <xdr:rowOff>123825</xdr:rowOff>
    </xdr:to>
    <xdr:cxnSp macro="">
      <xdr:nvCxnSpPr>
        <xdr:cNvPr id="80" name="直線コネクタ 79">
          <a:extLst>
            <a:ext uri="{FF2B5EF4-FFF2-40B4-BE49-F238E27FC236}">
              <a16:creationId xmlns:a16="http://schemas.microsoft.com/office/drawing/2014/main" id="{302DA3EE-0598-4241-A2FC-26A7C0B3D99F}"/>
            </a:ext>
          </a:extLst>
        </xdr:cNvPr>
        <xdr:cNvCxnSpPr/>
      </xdr:nvCxnSpPr>
      <xdr:spPr>
        <a:xfrm>
          <a:off x="2019300" y="62636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8255</xdr:rowOff>
    </xdr:from>
    <xdr:to>
      <xdr:col>6</xdr:col>
      <xdr:colOff>38100</xdr:colOff>
      <xdr:row>36</xdr:row>
      <xdr:rowOff>109855</xdr:rowOff>
    </xdr:to>
    <xdr:sp macro="" textlink="">
      <xdr:nvSpPr>
        <xdr:cNvPr id="81" name="楕円 80">
          <a:extLst>
            <a:ext uri="{FF2B5EF4-FFF2-40B4-BE49-F238E27FC236}">
              <a16:creationId xmlns:a16="http://schemas.microsoft.com/office/drawing/2014/main" id="{433C8376-BDC7-410E-8A52-3F7B120B65A0}"/>
            </a:ext>
          </a:extLst>
        </xdr:cNvPr>
        <xdr:cNvSpPr/>
      </xdr:nvSpPr>
      <xdr:spPr>
        <a:xfrm>
          <a:off x="1079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59055</xdr:rowOff>
    </xdr:from>
    <xdr:to>
      <xdr:col>10</xdr:col>
      <xdr:colOff>114300</xdr:colOff>
      <xdr:row>36</xdr:row>
      <xdr:rowOff>91440</xdr:rowOff>
    </xdr:to>
    <xdr:cxnSp macro="">
      <xdr:nvCxnSpPr>
        <xdr:cNvPr id="82" name="直線コネクタ 81">
          <a:extLst>
            <a:ext uri="{FF2B5EF4-FFF2-40B4-BE49-F238E27FC236}">
              <a16:creationId xmlns:a16="http://schemas.microsoft.com/office/drawing/2014/main" id="{9B3E530E-4BE8-458E-8F05-1E80D8497F60}"/>
            </a:ext>
          </a:extLst>
        </xdr:cNvPr>
        <xdr:cNvCxnSpPr/>
      </xdr:nvCxnSpPr>
      <xdr:spPr>
        <a:xfrm>
          <a:off x="1130300" y="62312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id="{7F7632F6-79D5-4A4D-BBF6-1C2D6FD58273}"/>
            </a:ext>
          </a:extLst>
        </xdr:cNvPr>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8E210DA2-AF9B-4E12-8F8C-E5C456F15F9B}"/>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0234FAAF-E60B-4FC6-A699-B6BE4E7B0258}"/>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a:extLst>
            <a:ext uri="{FF2B5EF4-FFF2-40B4-BE49-F238E27FC236}">
              <a16:creationId xmlns:a16="http://schemas.microsoft.com/office/drawing/2014/main" id="{2405AEF5-C2BF-45C3-984E-7B9BE6177B39}"/>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52087</xdr:rowOff>
    </xdr:from>
    <xdr:ext cx="405111" cy="259045"/>
    <xdr:sp macro="" textlink="">
      <xdr:nvSpPr>
        <xdr:cNvPr id="87" name="n_1mainValue【道路】&#10;有形固定資産減価償却率">
          <a:extLst>
            <a:ext uri="{FF2B5EF4-FFF2-40B4-BE49-F238E27FC236}">
              <a16:creationId xmlns:a16="http://schemas.microsoft.com/office/drawing/2014/main" id="{B04AB57A-1FD6-48DC-AC82-2B6B4320D24A}"/>
            </a:ext>
          </a:extLst>
        </xdr:cNvPr>
        <xdr:cNvSpPr txBox="1"/>
      </xdr:nvSpPr>
      <xdr:spPr>
        <a:xfrm>
          <a:off x="3582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19702</xdr:rowOff>
    </xdr:from>
    <xdr:ext cx="405111" cy="259045"/>
    <xdr:sp macro="" textlink="">
      <xdr:nvSpPr>
        <xdr:cNvPr id="88" name="n_2mainValue【道路】&#10;有形固定資産減価償却率">
          <a:extLst>
            <a:ext uri="{FF2B5EF4-FFF2-40B4-BE49-F238E27FC236}">
              <a16:creationId xmlns:a16="http://schemas.microsoft.com/office/drawing/2014/main" id="{D6A8FACC-AF46-4523-A7A1-1A49017BCBD6}"/>
            </a:ext>
          </a:extLst>
        </xdr:cNvPr>
        <xdr:cNvSpPr txBox="1"/>
      </xdr:nvSpPr>
      <xdr:spPr>
        <a:xfrm>
          <a:off x="2705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158767</xdr:rowOff>
    </xdr:from>
    <xdr:ext cx="405111" cy="259045"/>
    <xdr:sp macro="" textlink="">
      <xdr:nvSpPr>
        <xdr:cNvPr id="89" name="n_3mainValue【道路】&#10;有形固定資産減価償却率">
          <a:extLst>
            <a:ext uri="{FF2B5EF4-FFF2-40B4-BE49-F238E27FC236}">
              <a16:creationId xmlns:a16="http://schemas.microsoft.com/office/drawing/2014/main" id="{00A3AF5B-8938-4BD4-B3E1-B3A0873CBCFB}"/>
            </a:ext>
          </a:extLst>
        </xdr:cNvPr>
        <xdr:cNvSpPr txBox="1"/>
      </xdr:nvSpPr>
      <xdr:spPr>
        <a:xfrm>
          <a:off x="1816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126382</xdr:rowOff>
    </xdr:from>
    <xdr:ext cx="405111" cy="259045"/>
    <xdr:sp macro="" textlink="">
      <xdr:nvSpPr>
        <xdr:cNvPr id="90" name="n_4mainValue【道路】&#10;有形固定資産減価償却率">
          <a:extLst>
            <a:ext uri="{FF2B5EF4-FFF2-40B4-BE49-F238E27FC236}">
              <a16:creationId xmlns:a16="http://schemas.microsoft.com/office/drawing/2014/main" id="{AA42C213-6488-4D88-85D1-E35053ECE56E}"/>
            </a:ext>
          </a:extLst>
        </xdr:cNvPr>
        <xdr:cNvSpPr txBox="1"/>
      </xdr:nvSpPr>
      <xdr:spPr>
        <a:xfrm>
          <a:off x="927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7737182-CC3D-414A-B154-D164F496207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7921680-D661-40D7-A42A-0C06DFA382D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32C9B62-71A6-4380-8793-83FB60EC6FC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19AC08C-7952-4632-A065-B54C632134C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0FB686C-0D67-45E9-BBB2-289DD0AFFF8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0646E12-428D-40D3-94DA-D3FA3D42936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C3781A0-565F-4522-900C-45B351EE726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63D9A4B-D400-485A-8C5C-D3570412887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7F0AF1E-899D-4584-B36F-731D94595BB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6BAC520-ADB7-41D9-A0C8-91BC18C69E0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F8FB22-35C1-487D-B93F-6E6EC001287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924C59D-9D39-4C5A-9793-23E8E4449F9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F6D1038-860E-4A34-9DE5-2299088E0DA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BE177BE-BBC1-4708-BF40-631A6845E94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501A1C1-EB98-44D3-ADAE-9C4B31C6DD8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118F38E-FA27-4C35-81BF-24E09DC3D62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F3042BB-788D-4C7C-A6C6-3F3E81DF5DE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7104CFE-B880-4EAE-A896-37FA56DFBBC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9C2B7C9-6DBD-41F2-9EC8-9B5DB0888E5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BBF8D8D-6C76-44E0-8150-1618A32BC3E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29468E6-A894-4FD0-8580-515E3E0237C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FA7A5DA2-E699-4F16-BCA5-C41521BE91A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95E16DB-25B5-4894-BD4E-E5DD4300C81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2898919B-E681-488E-BFB3-802A6C4CAA5B}"/>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09AFC655-75B7-4673-B35A-4C8F60F9B629}"/>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5B954457-BD8D-4EC5-BE16-0E112E92A2D5}"/>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D9E12ECA-5E73-4DF4-8209-F89D9D23774E}"/>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C961B41C-E03F-449E-AFB0-9A416591B277}"/>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id="{43A47E73-2FB9-46C3-B38C-39239EEDD688}"/>
            </a:ext>
          </a:extLst>
        </xdr:cNvPr>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61CCAFC0-A60C-42C1-8CC7-E76081BA3FD8}"/>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86487F55-FF73-48B7-95B5-1CB7EEB50897}"/>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D99A137A-2C5F-4E1A-8BBC-D8B6DE8C95E9}"/>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201726B3-D681-4CD7-B35C-2BB8BE90FAEB}"/>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AA62B4CA-ED1D-4C56-93FD-A4F59C33339D}"/>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91E2F23-B869-4ABC-867B-E19683E1D7F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35D51B6-5C52-4A25-B9C9-BD43F5FE4EE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81377EC-0AB3-4A2C-8ADA-C38A77DCDB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66025B9-6289-4324-893F-BAB56CF441A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CAB02C1-67FA-4F95-83FF-B7586794E0C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6388</xdr:rowOff>
    </xdr:from>
    <xdr:to>
      <xdr:col>55</xdr:col>
      <xdr:colOff>50800</xdr:colOff>
      <xdr:row>41</xdr:row>
      <xdr:rowOff>107988</xdr:rowOff>
    </xdr:to>
    <xdr:sp macro="" textlink="">
      <xdr:nvSpPr>
        <xdr:cNvPr id="130" name="楕円 129">
          <a:extLst>
            <a:ext uri="{FF2B5EF4-FFF2-40B4-BE49-F238E27FC236}">
              <a16:creationId xmlns:a16="http://schemas.microsoft.com/office/drawing/2014/main" id="{6878A6A1-DEF6-4E5D-904C-F8840D8A0983}"/>
            </a:ext>
          </a:extLst>
        </xdr:cNvPr>
        <xdr:cNvSpPr/>
      </xdr:nvSpPr>
      <xdr:spPr>
        <a:xfrm>
          <a:off x="10426700" y="703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92765</xdr:rowOff>
    </xdr:from>
    <xdr:ext cx="469744" cy="259045"/>
    <xdr:sp macro="" textlink="">
      <xdr:nvSpPr>
        <xdr:cNvPr id="131" name="【道路】&#10;一人当たり延長該当値テキスト">
          <a:extLst>
            <a:ext uri="{FF2B5EF4-FFF2-40B4-BE49-F238E27FC236}">
              <a16:creationId xmlns:a16="http://schemas.microsoft.com/office/drawing/2014/main" id="{01B87328-EFE0-4BF6-B9DD-47DBEB336C83}"/>
            </a:ext>
          </a:extLst>
        </xdr:cNvPr>
        <xdr:cNvSpPr txBox="1"/>
      </xdr:nvSpPr>
      <xdr:spPr>
        <a:xfrm>
          <a:off x="10515600" y="695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8407</xdr:rowOff>
    </xdr:from>
    <xdr:to>
      <xdr:col>50</xdr:col>
      <xdr:colOff>165100</xdr:colOff>
      <xdr:row>41</xdr:row>
      <xdr:rowOff>110007</xdr:rowOff>
    </xdr:to>
    <xdr:sp macro="" textlink="">
      <xdr:nvSpPr>
        <xdr:cNvPr id="132" name="楕円 131">
          <a:extLst>
            <a:ext uri="{FF2B5EF4-FFF2-40B4-BE49-F238E27FC236}">
              <a16:creationId xmlns:a16="http://schemas.microsoft.com/office/drawing/2014/main" id="{57D7F0EF-7C20-4BA7-A42D-EF8A2E59E7F4}"/>
            </a:ext>
          </a:extLst>
        </xdr:cNvPr>
        <xdr:cNvSpPr/>
      </xdr:nvSpPr>
      <xdr:spPr>
        <a:xfrm>
          <a:off x="9588500" y="70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57188</xdr:rowOff>
    </xdr:from>
    <xdr:to>
      <xdr:col>55</xdr:col>
      <xdr:colOff>0</xdr:colOff>
      <xdr:row>41</xdr:row>
      <xdr:rowOff>59207</xdr:rowOff>
    </xdr:to>
    <xdr:cxnSp macro="">
      <xdr:nvCxnSpPr>
        <xdr:cNvPr id="133" name="直線コネクタ 132">
          <a:extLst>
            <a:ext uri="{FF2B5EF4-FFF2-40B4-BE49-F238E27FC236}">
              <a16:creationId xmlns:a16="http://schemas.microsoft.com/office/drawing/2014/main" id="{EDA442B8-5B63-4133-827C-805CAE49B3AC}"/>
            </a:ext>
          </a:extLst>
        </xdr:cNvPr>
        <xdr:cNvCxnSpPr/>
      </xdr:nvCxnSpPr>
      <xdr:spPr>
        <a:xfrm flipV="1">
          <a:off x="9639300" y="7086638"/>
          <a:ext cx="8382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9627</xdr:rowOff>
    </xdr:from>
    <xdr:to>
      <xdr:col>46</xdr:col>
      <xdr:colOff>38100</xdr:colOff>
      <xdr:row>41</xdr:row>
      <xdr:rowOff>111227</xdr:rowOff>
    </xdr:to>
    <xdr:sp macro="" textlink="">
      <xdr:nvSpPr>
        <xdr:cNvPr id="134" name="楕円 133">
          <a:extLst>
            <a:ext uri="{FF2B5EF4-FFF2-40B4-BE49-F238E27FC236}">
              <a16:creationId xmlns:a16="http://schemas.microsoft.com/office/drawing/2014/main" id="{B28CA3B1-A790-4C48-90A9-CCB3C039B2F9}"/>
            </a:ext>
          </a:extLst>
        </xdr:cNvPr>
        <xdr:cNvSpPr/>
      </xdr:nvSpPr>
      <xdr:spPr>
        <a:xfrm>
          <a:off x="8699500" y="703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59207</xdr:rowOff>
    </xdr:from>
    <xdr:to>
      <xdr:col>50</xdr:col>
      <xdr:colOff>114300</xdr:colOff>
      <xdr:row>41</xdr:row>
      <xdr:rowOff>60427</xdr:rowOff>
    </xdr:to>
    <xdr:cxnSp macro="">
      <xdr:nvCxnSpPr>
        <xdr:cNvPr id="135" name="直線コネクタ 134">
          <a:extLst>
            <a:ext uri="{FF2B5EF4-FFF2-40B4-BE49-F238E27FC236}">
              <a16:creationId xmlns:a16="http://schemas.microsoft.com/office/drawing/2014/main" id="{334FF608-1141-422A-816A-DB92BFC5BB18}"/>
            </a:ext>
          </a:extLst>
        </xdr:cNvPr>
        <xdr:cNvCxnSpPr/>
      </xdr:nvCxnSpPr>
      <xdr:spPr>
        <a:xfrm flipV="1">
          <a:off x="8750300" y="7088657"/>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11608</xdr:rowOff>
    </xdr:from>
    <xdr:to>
      <xdr:col>41</xdr:col>
      <xdr:colOff>101600</xdr:colOff>
      <xdr:row>41</xdr:row>
      <xdr:rowOff>113208</xdr:rowOff>
    </xdr:to>
    <xdr:sp macro="" textlink="">
      <xdr:nvSpPr>
        <xdr:cNvPr id="136" name="楕円 135">
          <a:extLst>
            <a:ext uri="{FF2B5EF4-FFF2-40B4-BE49-F238E27FC236}">
              <a16:creationId xmlns:a16="http://schemas.microsoft.com/office/drawing/2014/main" id="{40D3853E-B2DA-4539-BF95-8ABAA53B82F5}"/>
            </a:ext>
          </a:extLst>
        </xdr:cNvPr>
        <xdr:cNvSpPr/>
      </xdr:nvSpPr>
      <xdr:spPr>
        <a:xfrm>
          <a:off x="7810500" y="70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60427</xdr:rowOff>
    </xdr:from>
    <xdr:to>
      <xdr:col>45</xdr:col>
      <xdr:colOff>177800</xdr:colOff>
      <xdr:row>41</xdr:row>
      <xdr:rowOff>62408</xdr:rowOff>
    </xdr:to>
    <xdr:cxnSp macro="">
      <xdr:nvCxnSpPr>
        <xdr:cNvPr id="137" name="直線コネクタ 136">
          <a:extLst>
            <a:ext uri="{FF2B5EF4-FFF2-40B4-BE49-F238E27FC236}">
              <a16:creationId xmlns:a16="http://schemas.microsoft.com/office/drawing/2014/main" id="{086B96A9-5FA2-4E45-A9E8-4909207B6957}"/>
            </a:ext>
          </a:extLst>
        </xdr:cNvPr>
        <xdr:cNvCxnSpPr/>
      </xdr:nvCxnSpPr>
      <xdr:spPr>
        <a:xfrm flipV="1">
          <a:off x="7861300" y="7089877"/>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14198</xdr:rowOff>
    </xdr:from>
    <xdr:to>
      <xdr:col>36</xdr:col>
      <xdr:colOff>165100</xdr:colOff>
      <xdr:row>41</xdr:row>
      <xdr:rowOff>115798</xdr:rowOff>
    </xdr:to>
    <xdr:sp macro="" textlink="">
      <xdr:nvSpPr>
        <xdr:cNvPr id="138" name="楕円 137">
          <a:extLst>
            <a:ext uri="{FF2B5EF4-FFF2-40B4-BE49-F238E27FC236}">
              <a16:creationId xmlns:a16="http://schemas.microsoft.com/office/drawing/2014/main" id="{B01AEFF5-7658-49E7-8AD7-BA8E3307D4AF}"/>
            </a:ext>
          </a:extLst>
        </xdr:cNvPr>
        <xdr:cNvSpPr/>
      </xdr:nvSpPr>
      <xdr:spPr>
        <a:xfrm>
          <a:off x="6921500" y="70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62408</xdr:rowOff>
    </xdr:from>
    <xdr:to>
      <xdr:col>41</xdr:col>
      <xdr:colOff>50800</xdr:colOff>
      <xdr:row>41</xdr:row>
      <xdr:rowOff>64998</xdr:rowOff>
    </xdr:to>
    <xdr:cxnSp macro="">
      <xdr:nvCxnSpPr>
        <xdr:cNvPr id="139" name="直線コネクタ 138">
          <a:extLst>
            <a:ext uri="{FF2B5EF4-FFF2-40B4-BE49-F238E27FC236}">
              <a16:creationId xmlns:a16="http://schemas.microsoft.com/office/drawing/2014/main" id="{E40CDF54-1598-4F60-915A-4EB709B2AE47}"/>
            </a:ext>
          </a:extLst>
        </xdr:cNvPr>
        <xdr:cNvCxnSpPr/>
      </xdr:nvCxnSpPr>
      <xdr:spPr>
        <a:xfrm flipV="1">
          <a:off x="6972300" y="7091858"/>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id="{205C1535-DE06-47ED-B988-1E40AE9DA4C9}"/>
            </a:ext>
          </a:extLst>
        </xdr:cNvPr>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id="{5A60EC1F-98AF-4958-9E40-B0736741B049}"/>
            </a:ext>
          </a:extLst>
        </xdr:cNvPr>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id="{C63B1105-0B1D-4FB0-90A3-74653D1A4216}"/>
            </a:ext>
          </a:extLst>
        </xdr:cNvPr>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id="{6516E7FA-0523-414A-AEAA-56637528936B}"/>
            </a:ext>
          </a:extLst>
        </xdr:cNvPr>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101134</xdr:rowOff>
    </xdr:from>
    <xdr:ext cx="469744" cy="259045"/>
    <xdr:sp macro="" textlink="">
      <xdr:nvSpPr>
        <xdr:cNvPr id="144" name="n_1mainValue【道路】&#10;一人当たり延長">
          <a:extLst>
            <a:ext uri="{FF2B5EF4-FFF2-40B4-BE49-F238E27FC236}">
              <a16:creationId xmlns:a16="http://schemas.microsoft.com/office/drawing/2014/main" id="{10061F6B-A93F-48A1-8A82-C816C14DD37F}"/>
            </a:ext>
          </a:extLst>
        </xdr:cNvPr>
        <xdr:cNvSpPr txBox="1"/>
      </xdr:nvSpPr>
      <xdr:spPr>
        <a:xfrm>
          <a:off x="9391727" y="713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102354</xdr:rowOff>
    </xdr:from>
    <xdr:ext cx="469744" cy="259045"/>
    <xdr:sp macro="" textlink="">
      <xdr:nvSpPr>
        <xdr:cNvPr id="145" name="n_2mainValue【道路】&#10;一人当たり延長">
          <a:extLst>
            <a:ext uri="{FF2B5EF4-FFF2-40B4-BE49-F238E27FC236}">
              <a16:creationId xmlns:a16="http://schemas.microsoft.com/office/drawing/2014/main" id="{F03030CB-C89D-4C2B-B930-0C97B827763A}"/>
            </a:ext>
          </a:extLst>
        </xdr:cNvPr>
        <xdr:cNvSpPr txBox="1"/>
      </xdr:nvSpPr>
      <xdr:spPr>
        <a:xfrm>
          <a:off x="8515427" y="713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104335</xdr:rowOff>
    </xdr:from>
    <xdr:ext cx="469744" cy="259045"/>
    <xdr:sp macro="" textlink="">
      <xdr:nvSpPr>
        <xdr:cNvPr id="146" name="n_3mainValue【道路】&#10;一人当たり延長">
          <a:extLst>
            <a:ext uri="{FF2B5EF4-FFF2-40B4-BE49-F238E27FC236}">
              <a16:creationId xmlns:a16="http://schemas.microsoft.com/office/drawing/2014/main" id="{A9C76E64-5800-44C5-B2CF-6FC25AFFF284}"/>
            </a:ext>
          </a:extLst>
        </xdr:cNvPr>
        <xdr:cNvSpPr txBox="1"/>
      </xdr:nvSpPr>
      <xdr:spPr>
        <a:xfrm>
          <a:off x="7626427" y="713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106925</xdr:rowOff>
    </xdr:from>
    <xdr:ext cx="469744" cy="259045"/>
    <xdr:sp macro="" textlink="">
      <xdr:nvSpPr>
        <xdr:cNvPr id="147" name="n_4mainValue【道路】&#10;一人当たり延長">
          <a:extLst>
            <a:ext uri="{FF2B5EF4-FFF2-40B4-BE49-F238E27FC236}">
              <a16:creationId xmlns:a16="http://schemas.microsoft.com/office/drawing/2014/main" id="{88AC3697-2B4B-47E2-944D-EE8FFAE0930B}"/>
            </a:ext>
          </a:extLst>
        </xdr:cNvPr>
        <xdr:cNvSpPr txBox="1"/>
      </xdr:nvSpPr>
      <xdr:spPr>
        <a:xfrm>
          <a:off x="6737427" y="713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AE60A6A-B8EB-4B92-B42A-0420FA31EDD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D472651-A752-430C-B627-9B8DC7255AF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298AD41-3767-43E5-BBA9-E52587A8E24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126873F-EEFF-4F4D-A86D-EDA0F6DF2CA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8E5CF9F-67E0-4B30-BB4D-8B9E64FD59B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C2B6E96-2731-4EAC-BD2A-CD582D4EA05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561CD43-A794-4F48-8F5F-9A42338EB64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8EA8850-BC21-46A8-B2DC-53384671012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E973568-8E57-4EB3-8994-9FCFBD258C3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DBE4AE7-D52B-4E30-81D3-2B9D14B89E5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9ADD8FE-5F0C-4700-BFAC-44ACE8DFEAA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AA84288-5DB8-43DF-B207-A5B32415273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7AE0625-D2CA-4012-8EFD-A09E091E41D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958A95C-8BFC-4790-A38F-10586D473F2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9829182-645C-444D-BB0A-0A915955EE3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CCB0491-43AA-4048-B03D-B8AA0B49B2D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1AFC80D-54FE-44F7-AB8B-39A6E9158C8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B1695BF-0DFF-4559-8613-5398FB17ACC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91FB41B-39CC-4B79-9087-9DB72EC7239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45DDC2D-3E0A-409B-B1AE-18EDA49AF4B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96AA6DC-2539-4AEE-A664-CF167499C42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E896DB0-A8EA-4A96-BE41-3AE26D6757E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DF1BCBC-C4A7-4A0B-BFBD-73749EC710B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B32B541-2C4F-4DA6-A4E8-2E75CE517FE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B6A4873-D3C2-4A15-A9AE-F0E9B07BFB4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EC74FB26-A491-4E21-8B88-600866D294CE}"/>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D33853B-C269-4521-A8ED-DF028302850D}"/>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124F7338-798E-47CA-9BC0-BE07440F7A0D}"/>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8DA5A82-E0AB-4AF4-A595-EA9717F0D016}"/>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id="{E7F3B0EA-B749-4C32-8A4E-51A34C0AEE7C}"/>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04786C7-46A0-4CEE-BBAF-8FCB0CB0E026}"/>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6D1C7A2C-C75F-4B4C-AD7B-47EEDBBB6797}"/>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17F7CC4A-9533-4327-9262-63540625B7C0}"/>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BD290867-6B54-4FC1-9FBF-572064540C2A}"/>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3BA756F8-A334-40B8-9F2D-00AF09D491D4}"/>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id="{FD9EE2C5-21FB-4A5D-8AFA-3D4B9FE1683D}"/>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AABEC4F-7B1C-4834-B6FD-3AAF114319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FB30702-8145-4ECF-920D-F7F3C07DA35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6C2CE17-53D9-4860-9D19-E0DA94AA50E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9A1ECA8-3645-4E08-AF2C-E4A84439274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4ADCFF7-4FAA-457F-900E-0F12DCE7144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123916</xdr:rowOff>
    </xdr:from>
    <xdr:to>
      <xdr:col>24</xdr:col>
      <xdr:colOff>114300</xdr:colOff>
      <xdr:row>58</xdr:row>
      <xdr:rowOff>54066</xdr:rowOff>
    </xdr:to>
    <xdr:sp macro="" textlink="">
      <xdr:nvSpPr>
        <xdr:cNvPr id="189" name="楕円 188">
          <a:extLst>
            <a:ext uri="{FF2B5EF4-FFF2-40B4-BE49-F238E27FC236}">
              <a16:creationId xmlns:a16="http://schemas.microsoft.com/office/drawing/2014/main" id="{2D06B4D5-6504-445E-900C-2F84C4C1D93F}"/>
            </a:ext>
          </a:extLst>
        </xdr:cNvPr>
        <xdr:cNvSpPr/>
      </xdr:nvSpPr>
      <xdr:spPr>
        <a:xfrm>
          <a:off x="4584700" y="98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146793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67D6F32-5AA7-4D89-8C99-8E5B0382E282}"/>
            </a:ext>
          </a:extLst>
        </xdr:cNvPr>
        <xdr:cNvSpPr txBox="1"/>
      </xdr:nvSpPr>
      <xdr:spPr>
        <a:xfrm>
          <a:off x="4673600" y="974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91259</xdr:rowOff>
    </xdr:from>
    <xdr:to>
      <xdr:col>20</xdr:col>
      <xdr:colOff>38100</xdr:colOff>
      <xdr:row>58</xdr:row>
      <xdr:rowOff>21409</xdr:rowOff>
    </xdr:to>
    <xdr:sp macro="" textlink="">
      <xdr:nvSpPr>
        <xdr:cNvPr id="191" name="楕円 190">
          <a:extLst>
            <a:ext uri="{FF2B5EF4-FFF2-40B4-BE49-F238E27FC236}">
              <a16:creationId xmlns:a16="http://schemas.microsoft.com/office/drawing/2014/main" id="{A69149FD-65EC-47C6-9296-4CA0DD14BEEA}"/>
            </a:ext>
          </a:extLst>
        </xdr:cNvPr>
        <xdr:cNvSpPr/>
      </xdr:nvSpPr>
      <xdr:spPr>
        <a:xfrm>
          <a:off x="3746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142059</xdr:rowOff>
    </xdr:from>
    <xdr:to>
      <xdr:col>24</xdr:col>
      <xdr:colOff>63500</xdr:colOff>
      <xdr:row>58</xdr:row>
      <xdr:rowOff>3266</xdr:rowOff>
    </xdr:to>
    <xdr:cxnSp macro="">
      <xdr:nvCxnSpPr>
        <xdr:cNvPr id="192" name="直線コネクタ 191">
          <a:extLst>
            <a:ext uri="{FF2B5EF4-FFF2-40B4-BE49-F238E27FC236}">
              <a16:creationId xmlns:a16="http://schemas.microsoft.com/office/drawing/2014/main" id="{51264B82-26E0-4436-BA56-647EFF60A373}"/>
            </a:ext>
          </a:extLst>
        </xdr:cNvPr>
        <xdr:cNvCxnSpPr/>
      </xdr:nvCxnSpPr>
      <xdr:spPr>
        <a:xfrm>
          <a:off x="3797300" y="991470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60234</xdr:rowOff>
    </xdr:from>
    <xdr:to>
      <xdr:col>15</xdr:col>
      <xdr:colOff>101600</xdr:colOff>
      <xdr:row>57</xdr:row>
      <xdr:rowOff>161834</xdr:rowOff>
    </xdr:to>
    <xdr:sp macro="" textlink="">
      <xdr:nvSpPr>
        <xdr:cNvPr id="193" name="楕円 192">
          <a:extLst>
            <a:ext uri="{FF2B5EF4-FFF2-40B4-BE49-F238E27FC236}">
              <a16:creationId xmlns:a16="http://schemas.microsoft.com/office/drawing/2014/main" id="{2DAB6174-AC8B-4F55-AA72-FE73C5FE6591}"/>
            </a:ext>
          </a:extLst>
        </xdr:cNvPr>
        <xdr:cNvSpPr/>
      </xdr:nvSpPr>
      <xdr:spPr>
        <a:xfrm>
          <a:off x="2857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111034</xdr:rowOff>
    </xdr:from>
    <xdr:to>
      <xdr:col>19</xdr:col>
      <xdr:colOff>177800</xdr:colOff>
      <xdr:row>57</xdr:row>
      <xdr:rowOff>142059</xdr:rowOff>
    </xdr:to>
    <xdr:cxnSp macro="">
      <xdr:nvCxnSpPr>
        <xdr:cNvPr id="194" name="直線コネクタ 193">
          <a:extLst>
            <a:ext uri="{FF2B5EF4-FFF2-40B4-BE49-F238E27FC236}">
              <a16:creationId xmlns:a16="http://schemas.microsoft.com/office/drawing/2014/main" id="{3949697B-5E7B-4844-AE97-4C90C58209A5}"/>
            </a:ext>
          </a:extLst>
        </xdr:cNvPr>
        <xdr:cNvCxnSpPr/>
      </xdr:nvCxnSpPr>
      <xdr:spPr>
        <a:xfrm>
          <a:off x="2908300" y="98836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97790</xdr:rowOff>
    </xdr:from>
    <xdr:to>
      <xdr:col>10</xdr:col>
      <xdr:colOff>165100</xdr:colOff>
      <xdr:row>58</xdr:row>
      <xdr:rowOff>27940</xdr:rowOff>
    </xdr:to>
    <xdr:sp macro="" textlink="">
      <xdr:nvSpPr>
        <xdr:cNvPr id="195" name="楕円 194">
          <a:extLst>
            <a:ext uri="{FF2B5EF4-FFF2-40B4-BE49-F238E27FC236}">
              <a16:creationId xmlns:a16="http://schemas.microsoft.com/office/drawing/2014/main" id="{2807B867-C405-43EC-B6CA-F19FF875BF6F}"/>
            </a:ext>
          </a:extLst>
        </xdr:cNvPr>
        <xdr:cNvSpPr/>
      </xdr:nvSpPr>
      <xdr:spPr>
        <a:xfrm>
          <a:off x="1968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111034</xdr:rowOff>
    </xdr:from>
    <xdr:to>
      <xdr:col>15</xdr:col>
      <xdr:colOff>50800</xdr:colOff>
      <xdr:row>57</xdr:row>
      <xdr:rowOff>148590</xdr:rowOff>
    </xdr:to>
    <xdr:cxnSp macro="">
      <xdr:nvCxnSpPr>
        <xdr:cNvPr id="196" name="直線コネクタ 195">
          <a:extLst>
            <a:ext uri="{FF2B5EF4-FFF2-40B4-BE49-F238E27FC236}">
              <a16:creationId xmlns:a16="http://schemas.microsoft.com/office/drawing/2014/main" id="{D6655F5C-FE3B-4CF3-9B6C-0A64CC3D46D1}"/>
            </a:ext>
          </a:extLst>
        </xdr:cNvPr>
        <xdr:cNvCxnSpPr/>
      </xdr:nvCxnSpPr>
      <xdr:spPr>
        <a:xfrm flipV="1">
          <a:off x="2019300" y="988368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107587</xdr:rowOff>
    </xdr:from>
    <xdr:to>
      <xdr:col>6</xdr:col>
      <xdr:colOff>38100</xdr:colOff>
      <xdr:row>58</xdr:row>
      <xdr:rowOff>37737</xdr:rowOff>
    </xdr:to>
    <xdr:sp macro="" textlink="">
      <xdr:nvSpPr>
        <xdr:cNvPr id="197" name="楕円 196">
          <a:extLst>
            <a:ext uri="{FF2B5EF4-FFF2-40B4-BE49-F238E27FC236}">
              <a16:creationId xmlns:a16="http://schemas.microsoft.com/office/drawing/2014/main" id="{BA4B111F-4043-4DE9-8439-8E4F76EA182F}"/>
            </a:ext>
          </a:extLst>
        </xdr:cNvPr>
        <xdr:cNvSpPr/>
      </xdr:nvSpPr>
      <xdr:spPr>
        <a:xfrm>
          <a:off x="1079500" y="98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148590</xdr:rowOff>
    </xdr:from>
    <xdr:to>
      <xdr:col>10</xdr:col>
      <xdr:colOff>114300</xdr:colOff>
      <xdr:row>57</xdr:row>
      <xdr:rowOff>158387</xdr:rowOff>
    </xdr:to>
    <xdr:cxnSp macro="">
      <xdr:nvCxnSpPr>
        <xdr:cNvPr id="198" name="直線コネクタ 197">
          <a:extLst>
            <a:ext uri="{FF2B5EF4-FFF2-40B4-BE49-F238E27FC236}">
              <a16:creationId xmlns:a16="http://schemas.microsoft.com/office/drawing/2014/main" id="{62C2C431-2481-451E-9E1A-70AACD076BC4}"/>
            </a:ext>
          </a:extLst>
        </xdr:cNvPr>
        <xdr:cNvCxnSpPr/>
      </xdr:nvCxnSpPr>
      <xdr:spPr>
        <a:xfrm flipV="1">
          <a:off x="1130300" y="992124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2C1C0D3-260F-4D60-B2DA-DA12DFF9CE05}"/>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4883F8C-85F4-4505-98AD-50F35D525C1B}"/>
            </a:ext>
          </a:extLst>
        </xdr:cNvPr>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5459D9C-9CF7-4BAD-97A8-06C50925E8E1}"/>
            </a:ext>
          </a:extLst>
        </xdr:cNvPr>
        <xdr:cNvSpPr txBox="1"/>
      </xdr:nvSpPr>
      <xdr:spPr>
        <a:xfrm>
          <a:off x="1816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136633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19FEE9E-8832-48D9-8EFF-C1062222B615}"/>
            </a:ext>
          </a:extLst>
        </xdr:cNvPr>
        <xdr:cNvSpPr txBox="1"/>
      </xdr:nvSpPr>
      <xdr:spPr>
        <a:xfrm>
          <a:off x="927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37936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34FED8F-E9C7-482C-8A8E-07BDC3998013}"/>
            </a:ext>
          </a:extLst>
        </xdr:cNvPr>
        <xdr:cNvSpPr txBox="1"/>
      </xdr:nvSpPr>
      <xdr:spPr>
        <a:xfrm>
          <a:off x="35820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6911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3C685EC-EB3F-4D1E-9A34-A4B38EAD2869}"/>
            </a:ext>
          </a:extLst>
        </xdr:cNvPr>
        <xdr:cNvSpPr txBox="1"/>
      </xdr:nvSpPr>
      <xdr:spPr>
        <a:xfrm>
          <a:off x="27057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44467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913DC13-B17F-4B57-8378-A95278E8CE08}"/>
            </a:ext>
          </a:extLst>
        </xdr:cNvPr>
        <xdr:cNvSpPr txBox="1"/>
      </xdr:nvSpPr>
      <xdr:spPr>
        <a:xfrm>
          <a:off x="1816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54264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A7CF726-5524-4515-8697-E5F142A73C93}"/>
            </a:ext>
          </a:extLst>
        </xdr:cNvPr>
        <xdr:cNvSpPr txBox="1"/>
      </xdr:nvSpPr>
      <xdr:spPr>
        <a:xfrm>
          <a:off x="92774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461605B-128F-4A01-97EE-79DBD11029F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DB52E62-3279-4ED0-8A65-12C4C2255D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FE68A98-E448-4625-A123-08AC4E61DBB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099BED4-279A-4BA7-BD1B-D5D3C70B43F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05653E4-BEC5-4035-8B68-4C86A97596B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26546F5-B329-4D94-93B6-F7B136C513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107F0FE-368F-4726-9D32-DE1D24C154B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C68F381-4691-4D25-B5E1-3AD23206A42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47AAD9B-434F-4975-AA47-9FD046CB267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42282DC-203F-4B25-BF09-931CF8E61F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3044711-736C-44AD-8F96-8F5226CE5C2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5FFFB4F-DA75-4D82-AFB3-894C23FE407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704FB93-9934-4041-9903-385F293A259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4F25480-736F-4DD0-B3CE-7CEF3DDBD89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333B39F-5D15-4E36-9312-D8880237DF6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4D79A129-37B2-4760-BA02-8E41A80A1E2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D3E725B-A270-4225-A743-7CE5BC4F262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AA6176B-63E1-46F7-A38F-09FC18558E5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44D3E49-A177-49EB-B238-848A60FD162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4A2912B-5762-43BB-9F95-A2827AD6F0D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F5C0615-4276-4594-8180-E7D8087AF04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A1F32C0-EE58-476E-BAFD-07DD15A8840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99D63FE-2B5E-4C60-B7E7-3A5CCD52FA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40E4FFF9-E8CE-4474-8D83-35A49A81FC5A}"/>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55DDAA7-DABB-41AE-8AC4-BFF9273DE87A}"/>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0598CFFF-5FDD-41EE-86C0-CF38957AD781}"/>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D8CEBB9-E30C-4D9F-A788-27A6E2C4EE90}"/>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id="{EB1A400D-3A72-4285-8CD3-0FF3A2DA18B6}"/>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A4C6143-C5EE-4122-BD56-818DC3DF1CBA}"/>
            </a:ext>
          </a:extLst>
        </xdr:cNvPr>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id="{64BB1B47-5E47-45DA-817B-0E92DF5C4737}"/>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id="{345A41DA-492C-4BAE-A340-C6476197476E}"/>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id="{D571C9BB-8995-4E5A-BC1C-FDEDAAB35408}"/>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id="{C6C9AF88-1D5B-4E1C-B074-976603E31793}"/>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00EAE6D8-1EFC-4AC4-9140-47CFDF57CED2}"/>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65F6DA6-EAD6-4CAE-97D8-50B707AEAF2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DAFE5A5-52EB-4A9D-8A0B-79CDFDA04CC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AACB5C5-D0D3-4279-B948-447887FAA27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DD3807F-33FD-47DC-BAA1-2EC01447FF7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A45D5BC-06B2-4FE7-82A0-F3E6AC500A3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21650</xdr:rowOff>
    </xdr:from>
    <xdr:to>
      <xdr:col>55</xdr:col>
      <xdr:colOff>50800</xdr:colOff>
      <xdr:row>64</xdr:row>
      <xdr:rowOff>123250</xdr:rowOff>
    </xdr:to>
    <xdr:sp macro="" textlink="">
      <xdr:nvSpPr>
        <xdr:cNvPr id="246" name="楕円 245">
          <a:extLst>
            <a:ext uri="{FF2B5EF4-FFF2-40B4-BE49-F238E27FC236}">
              <a16:creationId xmlns:a16="http://schemas.microsoft.com/office/drawing/2014/main" id="{E3AB3507-0764-4CD4-8C90-1E78B351D379}"/>
            </a:ext>
          </a:extLst>
        </xdr:cNvPr>
        <xdr:cNvSpPr/>
      </xdr:nvSpPr>
      <xdr:spPr>
        <a:xfrm>
          <a:off x="10426700" y="109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108027</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7F65E7BC-FED7-46C4-B639-0E759C2C1CBD}"/>
            </a:ext>
          </a:extLst>
        </xdr:cNvPr>
        <xdr:cNvSpPr txBox="1"/>
      </xdr:nvSpPr>
      <xdr:spPr>
        <a:xfrm>
          <a:off x="10515600" y="109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21661</xdr:rowOff>
    </xdr:from>
    <xdr:to>
      <xdr:col>50</xdr:col>
      <xdr:colOff>165100</xdr:colOff>
      <xdr:row>64</xdr:row>
      <xdr:rowOff>123261</xdr:rowOff>
    </xdr:to>
    <xdr:sp macro="" textlink="">
      <xdr:nvSpPr>
        <xdr:cNvPr id="248" name="楕円 247">
          <a:extLst>
            <a:ext uri="{FF2B5EF4-FFF2-40B4-BE49-F238E27FC236}">
              <a16:creationId xmlns:a16="http://schemas.microsoft.com/office/drawing/2014/main" id="{428AF7AA-B135-4219-8995-2FF6AEB49F4E}"/>
            </a:ext>
          </a:extLst>
        </xdr:cNvPr>
        <xdr:cNvSpPr/>
      </xdr:nvSpPr>
      <xdr:spPr>
        <a:xfrm>
          <a:off x="9588500" y="109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72450</xdr:rowOff>
    </xdr:from>
    <xdr:to>
      <xdr:col>55</xdr:col>
      <xdr:colOff>0</xdr:colOff>
      <xdr:row>64</xdr:row>
      <xdr:rowOff>72461</xdr:rowOff>
    </xdr:to>
    <xdr:cxnSp macro="">
      <xdr:nvCxnSpPr>
        <xdr:cNvPr id="249" name="直線コネクタ 248">
          <a:extLst>
            <a:ext uri="{FF2B5EF4-FFF2-40B4-BE49-F238E27FC236}">
              <a16:creationId xmlns:a16="http://schemas.microsoft.com/office/drawing/2014/main" id="{D487EABE-A512-408B-B278-9096DF2471D2}"/>
            </a:ext>
          </a:extLst>
        </xdr:cNvPr>
        <xdr:cNvCxnSpPr/>
      </xdr:nvCxnSpPr>
      <xdr:spPr>
        <a:xfrm flipV="1">
          <a:off x="9639300" y="11045250"/>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21692</xdr:rowOff>
    </xdr:from>
    <xdr:to>
      <xdr:col>46</xdr:col>
      <xdr:colOff>38100</xdr:colOff>
      <xdr:row>64</xdr:row>
      <xdr:rowOff>123292</xdr:rowOff>
    </xdr:to>
    <xdr:sp macro="" textlink="">
      <xdr:nvSpPr>
        <xdr:cNvPr id="250" name="楕円 249">
          <a:extLst>
            <a:ext uri="{FF2B5EF4-FFF2-40B4-BE49-F238E27FC236}">
              <a16:creationId xmlns:a16="http://schemas.microsoft.com/office/drawing/2014/main" id="{DFF6465E-AB64-4B77-988F-7A9E3EAB45D2}"/>
            </a:ext>
          </a:extLst>
        </xdr:cNvPr>
        <xdr:cNvSpPr/>
      </xdr:nvSpPr>
      <xdr:spPr>
        <a:xfrm>
          <a:off x="8699500" y="109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72461</xdr:rowOff>
    </xdr:from>
    <xdr:to>
      <xdr:col>50</xdr:col>
      <xdr:colOff>114300</xdr:colOff>
      <xdr:row>64</xdr:row>
      <xdr:rowOff>72492</xdr:rowOff>
    </xdr:to>
    <xdr:cxnSp macro="">
      <xdr:nvCxnSpPr>
        <xdr:cNvPr id="251" name="直線コネクタ 250">
          <a:extLst>
            <a:ext uri="{FF2B5EF4-FFF2-40B4-BE49-F238E27FC236}">
              <a16:creationId xmlns:a16="http://schemas.microsoft.com/office/drawing/2014/main" id="{DF1D386F-E803-4859-BE70-9138A479415F}"/>
            </a:ext>
          </a:extLst>
        </xdr:cNvPr>
        <xdr:cNvCxnSpPr/>
      </xdr:nvCxnSpPr>
      <xdr:spPr>
        <a:xfrm flipV="1">
          <a:off x="8750300" y="11045261"/>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22251</xdr:rowOff>
    </xdr:from>
    <xdr:to>
      <xdr:col>41</xdr:col>
      <xdr:colOff>101600</xdr:colOff>
      <xdr:row>64</xdr:row>
      <xdr:rowOff>123851</xdr:rowOff>
    </xdr:to>
    <xdr:sp macro="" textlink="">
      <xdr:nvSpPr>
        <xdr:cNvPr id="252" name="楕円 251">
          <a:extLst>
            <a:ext uri="{FF2B5EF4-FFF2-40B4-BE49-F238E27FC236}">
              <a16:creationId xmlns:a16="http://schemas.microsoft.com/office/drawing/2014/main" id="{83BA2D7C-F932-4993-901F-13D4A2C719D6}"/>
            </a:ext>
          </a:extLst>
        </xdr:cNvPr>
        <xdr:cNvSpPr/>
      </xdr:nvSpPr>
      <xdr:spPr>
        <a:xfrm>
          <a:off x="7810500" y="1099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72492</xdr:rowOff>
    </xdr:from>
    <xdr:to>
      <xdr:col>45</xdr:col>
      <xdr:colOff>177800</xdr:colOff>
      <xdr:row>64</xdr:row>
      <xdr:rowOff>73051</xdr:rowOff>
    </xdr:to>
    <xdr:cxnSp macro="">
      <xdr:nvCxnSpPr>
        <xdr:cNvPr id="253" name="直線コネクタ 252">
          <a:extLst>
            <a:ext uri="{FF2B5EF4-FFF2-40B4-BE49-F238E27FC236}">
              <a16:creationId xmlns:a16="http://schemas.microsoft.com/office/drawing/2014/main" id="{4A8DD147-DE3D-4CED-9DBC-F26C86A3A78B}"/>
            </a:ext>
          </a:extLst>
        </xdr:cNvPr>
        <xdr:cNvCxnSpPr/>
      </xdr:nvCxnSpPr>
      <xdr:spPr>
        <a:xfrm flipV="1">
          <a:off x="7861300" y="11045292"/>
          <a:ext cx="8890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22543</xdr:rowOff>
    </xdr:from>
    <xdr:to>
      <xdr:col>36</xdr:col>
      <xdr:colOff>165100</xdr:colOff>
      <xdr:row>64</xdr:row>
      <xdr:rowOff>124143</xdr:rowOff>
    </xdr:to>
    <xdr:sp macro="" textlink="">
      <xdr:nvSpPr>
        <xdr:cNvPr id="254" name="楕円 253">
          <a:extLst>
            <a:ext uri="{FF2B5EF4-FFF2-40B4-BE49-F238E27FC236}">
              <a16:creationId xmlns:a16="http://schemas.microsoft.com/office/drawing/2014/main" id="{35DBB680-24B6-4F63-B60B-BC5BD6A3ADAE}"/>
            </a:ext>
          </a:extLst>
        </xdr:cNvPr>
        <xdr:cNvSpPr/>
      </xdr:nvSpPr>
      <xdr:spPr>
        <a:xfrm>
          <a:off x="6921500" y="1099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73051</xdr:rowOff>
    </xdr:from>
    <xdr:to>
      <xdr:col>41</xdr:col>
      <xdr:colOff>50800</xdr:colOff>
      <xdr:row>64</xdr:row>
      <xdr:rowOff>73343</xdr:rowOff>
    </xdr:to>
    <xdr:cxnSp macro="">
      <xdr:nvCxnSpPr>
        <xdr:cNvPr id="255" name="直線コネクタ 254">
          <a:extLst>
            <a:ext uri="{FF2B5EF4-FFF2-40B4-BE49-F238E27FC236}">
              <a16:creationId xmlns:a16="http://schemas.microsoft.com/office/drawing/2014/main" id="{7B8DC9D4-6918-4353-940D-B2CC1A3689B5}"/>
            </a:ext>
          </a:extLst>
        </xdr:cNvPr>
        <xdr:cNvCxnSpPr/>
      </xdr:nvCxnSpPr>
      <xdr:spPr>
        <a:xfrm flipV="1">
          <a:off x="6972300" y="11045851"/>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B84BDB5-A480-4B7D-9AC6-549492E54D89}"/>
            </a:ext>
          </a:extLst>
        </xdr:cNvPr>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2D3520D-DC44-4AF6-BEA6-43EEEEA7C30C}"/>
            </a:ext>
          </a:extLst>
        </xdr:cNvPr>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FB649CA-4781-4C5D-8ADA-E2C70EBCBC7D}"/>
            </a:ext>
          </a:extLst>
        </xdr:cNvPr>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BFBAFEA-B005-4090-AA73-107D9BC3EBB9}"/>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114388</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9C41A95F-F512-47E4-8ACB-E149C787E266}"/>
            </a:ext>
          </a:extLst>
        </xdr:cNvPr>
        <xdr:cNvSpPr txBox="1"/>
      </xdr:nvSpPr>
      <xdr:spPr>
        <a:xfrm>
          <a:off x="9391728" y="110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114419</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5B5243CA-D2CD-479B-B22B-CBBBC14FDFF3}"/>
            </a:ext>
          </a:extLst>
        </xdr:cNvPr>
        <xdr:cNvSpPr txBox="1"/>
      </xdr:nvSpPr>
      <xdr:spPr>
        <a:xfrm>
          <a:off x="8515428" y="1108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114978</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E35A1E86-1702-4DE3-A943-AC63FD2868C6}"/>
            </a:ext>
          </a:extLst>
        </xdr:cNvPr>
        <xdr:cNvSpPr txBox="1"/>
      </xdr:nvSpPr>
      <xdr:spPr>
        <a:xfrm>
          <a:off x="7626428" y="1108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115270</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0776C2D8-B6D2-409C-BAC1-60AD8F684E16}"/>
            </a:ext>
          </a:extLst>
        </xdr:cNvPr>
        <xdr:cNvSpPr txBox="1"/>
      </xdr:nvSpPr>
      <xdr:spPr>
        <a:xfrm>
          <a:off x="6737428" y="1108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C0EB14-BA90-4347-BC42-D10E5B45920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D508C48-4986-4C14-B816-7017FA2E29E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EC292C5-C946-4CF8-B8A6-888B4BE75D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7EF1935-22D3-4C49-B504-14327323A1E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9D39EAA-B93A-4894-B722-60FC54A49DC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004E883-B6BE-4CBE-95FC-DA83FE90DF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5B02229-C986-449D-A35B-32530E0AF68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3A88361-B21D-4EC4-B2F6-E0FFFB2FB67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9F3AF70-14A3-4AAB-819F-F36DF5FB609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7439BFE-464E-4D26-A39F-438BD109826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BD80363-4FFC-4CF4-808D-9EDDD605B1F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91112C8D-F87D-4376-84A5-6FF7B6A4B2B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A6FE6E26-97B2-409D-9D59-5423EA0BDE4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B044E408-F829-470E-807D-AD1065B368D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7D3E468E-43AC-4667-825F-FC62A0477A1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9C91D57D-45AC-4381-9C26-5A2B7DFB257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7D5DE9BA-722E-49EB-8B7F-A263BC69F67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58B5F5F7-AE7C-4E58-A6B5-54DE89830A1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1EC09DAA-6713-406C-A259-615D1A42532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C740EC58-C208-4FBA-9C25-5F3731C8660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AAFDE4CA-3868-4AD2-92C6-18609C17176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A6861E14-2752-4F60-93B0-405A9444BD4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27035402-0D89-477F-AF91-DBEA7DC1E01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CAB2FD3-CC55-4080-9F06-980C791834B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77FA5506-6331-4FA4-BD3D-D0407F9156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B829445C-9BF2-4CA5-81DF-7EB1E117AC40}"/>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9D644221-732D-4AB2-ADF8-ADC6EDFEEBC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BCA54DE6-B74A-46E1-90FE-53FA207ABA8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1958C099-7C21-43F6-B33B-AB6E279A163C}"/>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id="{7B3528AE-087A-4DF8-AF2D-3FAE5AF9EF30}"/>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E9ED5DC8-4E62-428B-A1C5-3E52B59A38FF}"/>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024ABCFE-F2D1-43B4-9811-7F5613AA11A3}"/>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id="{1D8F1F6E-5F30-4B6D-8FCB-C389C7D7F9E4}"/>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id="{90E5F38F-8EB9-40F9-89E2-1F5EFDF05B0F}"/>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id="{FBFAD92B-FB6F-4D81-8D47-B867D12B4501}"/>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id="{58D988A9-B481-456F-BFFD-692E97AC61BC}"/>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4162E5C-16A3-4C0A-B430-A4CA0A62894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AFCAA7F-4505-4C25-85ED-3D7A01C1221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852F9C6-8F20-4A1B-82D1-81CDAF738BD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C0BC310-200E-49FC-9E00-56F0FB754C3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FFCB169-12BA-45FD-9398-9BC7198428F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18324</xdr:rowOff>
    </xdr:from>
    <xdr:to>
      <xdr:col>24</xdr:col>
      <xdr:colOff>114300</xdr:colOff>
      <xdr:row>84</xdr:row>
      <xdr:rowOff>119924</xdr:rowOff>
    </xdr:to>
    <xdr:sp macro="" textlink="">
      <xdr:nvSpPr>
        <xdr:cNvPr id="305" name="楕円 304">
          <a:extLst>
            <a:ext uri="{FF2B5EF4-FFF2-40B4-BE49-F238E27FC236}">
              <a16:creationId xmlns:a16="http://schemas.microsoft.com/office/drawing/2014/main" id="{140062A0-EC02-4DF5-AB16-6D4B1B7A2F42}"/>
            </a:ext>
          </a:extLst>
        </xdr:cNvPr>
        <xdr:cNvSpPr/>
      </xdr:nvSpPr>
      <xdr:spPr>
        <a:xfrm>
          <a:off x="45847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168201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D7695FE-581E-4904-AAE1-7317CE078F17}"/>
            </a:ext>
          </a:extLst>
        </xdr:cNvPr>
        <xdr:cNvSpPr txBox="1"/>
      </xdr:nvSpPr>
      <xdr:spPr>
        <a:xfrm>
          <a:off x="4673600"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148952</xdr:rowOff>
    </xdr:from>
    <xdr:to>
      <xdr:col>20</xdr:col>
      <xdr:colOff>38100</xdr:colOff>
      <xdr:row>84</xdr:row>
      <xdr:rowOff>79102</xdr:rowOff>
    </xdr:to>
    <xdr:sp macro="" textlink="">
      <xdr:nvSpPr>
        <xdr:cNvPr id="307" name="楕円 306">
          <a:extLst>
            <a:ext uri="{FF2B5EF4-FFF2-40B4-BE49-F238E27FC236}">
              <a16:creationId xmlns:a16="http://schemas.microsoft.com/office/drawing/2014/main" id="{143F2BD4-C1D4-4893-81E0-A7D8E4A525C0}"/>
            </a:ext>
          </a:extLst>
        </xdr:cNvPr>
        <xdr:cNvSpPr/>
      </xdr:nvSpPr>
      <xdr:spPr>
        <a:xfrm>
          <a:off x="3746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28302</xdr:rowOff>
    </xdr:from>
    <xdr:to>
      <xdr:col>24</xdr:col>
      <xdr:colOff>63500</xdr:colOff>
      <xdr:row>84</xdr:row>
      <xdr:rowOff>69124</xdr:rowOff>
    </xdr:to>
    <xdr:cxnSp macro="">
      <xdr:nvCxnSpPr>
        <xdr:cNvPr id="308" name="直線コネクタ 307">
          <a:extLst>
            <a:ext uri="{FF2B5EF4-FFF2-40B4-BE49-F238E27FC236}">
              <a16:creationId xmlns:a16="http://schemas.microsoft.com/office/drawing/2014/main" id="{D960F648-B5E8-453D-8897-8DA3CC5192F1}"/>
            </a:ext>
          </a:extLst>
        </xdr:cNvPr>
        <xdr:cNvCxnSpPr/>
      </xdr:nvCxnSpPr>
      <xdr:spPr>
        <a:xfrm>
          <a:off x="3797300" y="14430102"/>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108131</xdr:rowOff>
    </xdr:from>
    <xdr:to>
      <xdr:col>15</xdr:col>
      <xdr:colOff>101600</xdr:colOff>
      <xdr:row>84</xdr:row>
      <xdr:rowOff>38281</xdr:rowOff>
    </xdr:to>
    <xdr:sp macro="" textlink="">
      <xdr:nvSpPr>
        <xdr:cNvPr id="309" name="楕円 308">
          <a:extLst>
            <a:ext uri="{FF2B5EF4-FFF2-40B4-BE49-F238E27FC236}">
              <a16:creationId xmlns:a16="http://schemas.microsoft.com/office/drawing/2014/main" id="{8F2DCDB5-A1F0-4F52-9F30-33E852E101BD}"/>
            </a:ext>
          </a:extLst>
        </xdr:cNvPr>
        <xdr:cNvSpPr/>
      </xdr:nvSpPr>
      <xdr:spPr>
        <a:xfrm>
          <a:off x="2857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158931</xdr:rowOff>
    </xdr:from>
    <xdr:to>
      <xdr:col>19</xdr:col>
      <xdr:colOff>177800</xdr:colOff>
      <xdr:row>84</xdr:row>
      <xdr:rowOff>28302</xdr:rowOff>
    </xdr:to>
    <xdr:cxnSp macro="">
      <xdr:nvCxnSpPr>
        <xdr:cNvPr id="310" name="直線コネクタ 309">
          <a:extLst>
            <a:ext uri="{FF2B5EF4-FFF2-40B4-BE49-F238E27FC236}">
              <a16:creationId xmlns:a16="http://schemas.microsoft.com/office/drawing/2014/main" id="{9D3CEE8F-E685-4C15-AA1A-90C46D3EED51}"/>
            </a:ext>
          </a:extLst>
        </xdr:cNvPr>
        <xdr:cNvCxnSpPr/>
      </xdr:nvCxnSpPr>
      <xdr:spPr>
        <a:xfrm>
          <a:off x="2908300" y="143892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95069</xdr:rowOff>
    </xdr:from>
    <xdr:to>
      <xdr:col>10</xdr:col>
      <xdr:colOff>165100</xdr:colOff>
      <xdr:row>84</xdr:row>
      <xdr:rowOff>25219</xdr:rowOff>
    </xdr:to>
    <xdr:sp macro="" textlink="">
      <xdr:nvSpPr>
        <xdr:cNvPr id="311" name="楕円 310">
          <a:extLst>
            <a:ext uri="{FF2B5EF4-FFF2-40B4-BE49-F238E27FC236}">
              <a16:creationId xmlns:a16="http://schemas.microsoft.com/office/drawing/2014/main" id="{5B60BFED-798D-4273-B8B8-A01E6D0F1F83}"/>
            </a:ext>
          </a:extLst>
        </xdr:cNvPr>
        <xdr:cNvSpPr/>
      </xdr:nvSpPr>
      <xdr:spPr>
        <a:xfrm>
          <a:off x="1968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145869</xdr:rowOff>
    </xdr:from>
    <xdr:to>
      <xdr:col>15</xdr:col>
      <xdr:colOff>50800</xdr:colOff>
      <xdr:row>83</xdr:row>
      <xdr:rowOff>158931</xdr:rowOff>
    </xdr:to>
    <xdr:cxnSp macro="">
      <xdr:nvCxnSpPr>
        <xdr:cNvPr id="312" name="直線コネクタ 311">
          <a:extLst>
            <a:ext uri="{FF2B5EF4-FFF2-40B4-BE49-F238E27FC236}">
              <a16:creationId xmlns:a16="http://schemas.microsoft.com/office/drawing/2014/main" id="{9DD719A9-1010-4896-A380-5E037FD5ACAD}"/>
            </a:ext>
          </a:extLst>
        </xdr:cNvPr>
        <xdr:cNvCxnSpPr/>
      </xdr:nvCxnSpPr>
      <xdr:spPr>
        <a:xfrm>
          <a:off x="2019300" y="143762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57513</xdr:rowOff>
    </xdr:from>
    <xdr:to>
      <xdr:col>6</xdr:col>
      <xdr:colOff>38100</xdr:colOff>
      <xdr:row>83</xdr:row>
      <xdr:rowOff>159113</xdr:rowOff>
    </xdr:to>
    <xdr:sp macro="" textlink="">
      <xdr:nvSpPr>
        <xdr:cNvPr id="313" name="楕円 312">
          <a:extLst>
            <a:ext uri="{FF2B5EF4-FFF2-40B4-BE49-F238E27FC236}">
              <a16:creationId xmlns:a16="http://schemas.microsoft.com/office/drawing/2014/main" id="{9E140BEA-55E7-4949-8722-4AEDF9965236}"/>
            </a:ext>
          </a:extLst>
        </xdr:cNvPr>
        <xdr:cNvSpPr/>
      </xdr:nvSpPr>
      <xdr:spPr>
        <a:xfrm>
          <a:off x="1079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108313</xdr:rowOff>
    </xdr:from>
    <xdr:to>
      <xdr:col>10</xdr:col>
      <xdr:colOff>114300</xdr:colOff>
      <xdr:row>83</xdr:row>
      <xdr:rowOff>145869</xdr:rowOff>
    </xdr:to>
    <xdr:cxnSp macro="">
      <xdr:nvCxnSpPr>
        <xdr:cNvPr id="314" name="直線コネクタ 313">
          <a:extLst>
            <a:ext uri="{FF2B5EF4-FFF2-40B4-BE49-F238E27FC236}">
              <a16:creationId xmlns:a16="http://schemas.microsoft.com/office/drawing/2014/main" id="{34C83BFB-E645-44F8-9CB5-48F35BB87443}"/>
            </a:ext>
          </a:extLst>
        </xdr:cNvPr>
        <xdr:cNvCxnSpPr/>
      </xdr:nvCxnSpPr>
      <xdr:spPr>
        <a:xfrm>
          <a:off x="1130300" y="1433866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159311</xdr:rowOff>
    </xdr:from>
    <xdr:ext cx="405111" cy="259045"/>
    <xdr:sp macro="" textlink="">
      <xdr:nvSpPr>
        <xdr:cNvPr id="315" name="n_1aveValue【公営住宅】&#10;有形固定資産減価償却率">
          <a:extLst>
            <a:ext uri="{FF2B5EF4-FFF2-40B4-BE49-F238E27FC236}">
              <a16:creationId xmlns:a16="http://schemas.microsoft.com/office/drawing/2014/main" id="{62E7B773-67E1-4C55-BB18-E3CF4FEDDD1F}"/>
            </a:ext>
          </a:extLst>
        </xdr:cNvPr>
        <xdr:cNvSpPr txBox="1"/>
      </xdr:nvSpPr>
      <xdr:spPr>
        <a:xfrm>
          <a:off x="35820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316" name="n_2aveValue【公営住宅】&#10;有形固定資産減価償却率">
          <a:extLst>
            <a:ext uri="{FF2B5EF4-FFF2-40B4-BE49-F238E27FC236}">
              <a16:creationId xmlns:a16="http://schemas.microsoft.com/office/drawing/2014/main" id="{04202E55-C70B-4CA8-A7FF-C588B6098A2B}"/>
            </a:ext>
          </a:extLst>
        </xdr:cNvPr>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317" name="n_3aveValue【公営住宅】&#10;有形固定資産減価償却率">
          <a:extLst>
            <a:ext uri="{FF2B5EF4-FFF2-40B4-BE49-F238E27FC236}">
              <a16:creationId xmlns:a16="http://schemas.microsoft.com/office/drawing/2014/main" id="{3C742B6A-61E8-4C41-A133-15273E9D0370}"/>
            </a:ext>
          </a:extLst>
        </xdr:cNvPr>
        <xdr:cNvSpPr txBox="1"/>
      </xdr:nvSpPr>
      <xdr:spPr>
        <a:xfrm>
          <a:off x="1816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8" name="n_4aveValue【公営住宅】&#10;有形固定資産減価償却率">
          <a:extLst>
            <a:ext uri="{FF2B5EF4-FFF2-40B4-BE49-F238E27FC236}">
              <a16:creationId xmlns:a16="http://schemas.microsoft.com/office/drawing/2014/main" id="{A586122A-C877-4A15-B857-68D43A1039EC}"/>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70229</xdr:rowOff>
    </xdr:from>
    <xdr:ext cx="405111" cy="259045"/>
    <xdr:sp macro="" textlink="">
      <xdr:nvSpPr>
        <xdr:cNvPr id="319" name="n_1mainValue【公営住宅】&#10;有形固定資産減価償却率">
          <a:extLst>
            <a:ext uri="{FF2B5EF4-FFF2-40B4-BE49-F238E27FC236}">
              <a16:creationId xmlns:a16="http://schemas.microsoft.com/office/drawing/2014/main" id="{549FB311-2B20-4D91-82A3-AE33D9E881F3}"/>
            </a:ext>
          </a:extLst>
        </xdr:cNvPr>
        <xdr:cNvSpPr txBox="1"/>
      </xdr:nvSpPr>
      <xdr:spPr>
        <a:xfrm>
          <a:off x="35820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29408</xdr:rowOff>
    </xdr:from>
    <xdr:ext cx="405111" cy="259045"/>
    <xdr:sp macro="" textlink="">
      <xdr:nvSpPr>
        <xdr:cNvPr id="320" name="n_2mainValue【公営住宅】&#10;有形固定資産減価償却率">
          <a:extLst>
            <a:ext uri="{FF2B5EF4-FFF2-40B4-BE49-F238E27FC236}">
              <a16:creationId xmlns:a16="http://schemas.microsoft.com/office/drawing/2014/main" id="{9DB39213-2CAF-4653-B668-C4589C73DB65}"/>
            </a:ext>
          </a:extLst>
        </xdr:cNvPr>
        <xdr:cNvSpPr txBox="1"/>
      </xdr:nvSpPr>
      <xdr:spPr>
        <a:xfrm>
          <a:off x="2705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16346</xdr:rowOff>
    </xdr:from>
    <xdr:ext cx="405111" cy="259045"/>
    <xdr:sp macro="" textlink="">
      <xdr:nvSpPr>
        <xdr:cNvPr id="321" name="n_3mainValue【公営住宅】&#10;有形固定資産減価償却率">
          <a:extLst>
            <a:ext uri="{FF2B5EF4-FFF2-40B4-BE49-F238E27FC236}">
              <a16:creationId xmlns:a16="http://schemas.microsoft.com/office/drawing/2014/main" id="{2BE79FE1-E580-478D-9046-BFB72D1AF6A1}"/>
            </a:ext>
          </a:extLst>
        </xdr:cNvPr>
        <xdr:cNvSpPr txBox="1"/>
      </xdr:nvSpPr>
      <xdr:spPr>
        <a:xfrm>
          <a:off x="1816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150240</xdr:rowOff>
    </xdr:from>
    <xdr:ext cx="405111" cy="259045"/>
    <xdr:sp macro="" textlink="">
      <xdr:nvSpPr>
        <xdr:cNvPr id="322" name="n_4mainValue【公営住宅】&#10;有形固定資産減価償却率">
          <a:extLst>
            <a:ext uri="{FF2B5EF4-FFF2-40B4-BE49-F238E27FC236}">
              <a16:creationId xmlns:a16="http://schemas.microsoft.com/office/drawing/2014/main" id="{5A389AEF-A1A9-4543-8775-13F8529C3D72}"/>
            </a:ext>
          </a:extLst>
        </xdr:cNvPr>
        <xdr:cNvSpPr txBox="1"/>
      </xdr:nvSpPr>
      <xdr:spPr>
        <a:xfrm>
          <a:off x="927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A68F765-FFB5-4610-AF43-3FA6D7FB3AE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FBFB02E3-8699-43BE-B6B7-EBFB8764A61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87606DE6-504F-4884-B4EC-213A150D6D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9406B997-53C1-4943-99DF-E112D80DDB9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3ADA5DA6-9E8E-4BDB-B2E8-F5537C9E5A0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E7E3FAB-B4FE-4206-991C-257F2180DF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DD440B1-A861-4F21-A186-C13545EF3CA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55A4AD2A-903F-4DA4-B4C3-4B744F58B20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9448CD1-DD00-4449-9538-5DD494B4979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FC8469C-84CE-49E0-867A-64D9241B6F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A49B4C1E-B303-49B2-8894-A42F452FB17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905A6D88-4392-47AE-816C-28FD32D16D5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9A0B44CC-44F2-4169-BB65-4DB50EFFB3A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F29620C7-ED01-4F94-BBA8-770C153C3EE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D2ED9E3C-21D9-4EDB-B853-FC25789BCF5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35D17200-DF32-4AED-BDE6-75B09EC041C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D9DFC60B-E609-4748-A52E-E0674CCCA5A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774C1CDE-D43A-4315-B335-4DD9925775D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BE173052-0E25-4431-8D89-6B1FE97CFD1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920704A5-22B2-44F4-802D-ACE06358677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16177C90-D2B9-43CA-806A-BCBA73A9A80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CDD81B25-C2BE-42A4-AF24-0D8F59DCD857}"/>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2C45C732-51B9-4533-B6B6-C680EF4325C5}"/>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F8C0C7D1-F6B8-4C16-894C-0CE98E2A197B}"/>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id="{C8D64170-A89C-44F6-A487-E463A75EFD56}"/>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id="{FE2A0DAE-0998-42B1-A7A3-5B2D2DB53638}"/>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49" name="【公営住宅】&#10;一人当たり面積平均値テキスト">
          <a:extLst>
            <a:ext uri="{FF2B5EF4-FFF2-40B4-BE49-F238E27FC236}">
              <a16:creationId xmlns:a16="http://schemas.microsoft.com/office/drawing/2014/main" id="{4A09CCBE-AE44-4304-A62C-C8C4793C1D49}"/>
            </a:ext>
          </a:extLst>
        </xdr:cNvPr>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id="{CCEC8283-B181-4C72-930F-E7548DFB705C}"/>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id="{EFD4181A-5DF1-41BB-B7B2-777A60543B21}"/>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id="{29FA59AE-72FE-4409-8F08-98DAF3EC1B78}"/>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id="{70E81E35-5BC1-45B8-9708-99DF894BB8B5}"/>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id="{9A9F9329-6EB0-442B-AB64-CC1B1DF9BC7E}"/>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56C7437-1F4D-4A13-AF5C-0E45EFD7A4A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0F049F9-7E83-463C-9E23-7C64B442A73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6337EEA-4F62-4B70-A131-6F4A9628D73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B3B7CFA-148B-4A73-A9B7-BD79B5D1DA4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6475B0F-995B-430D-929F-CF02F10101F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114173</xdr:rowOff>
    </xdr:from>
    <xdr:to>
      <xdr:col>55</xdr:col>
      <xdr:colOff>50800</xdr:colOff>
      <xdr:row>86</xdr:row>
      <xdr:rowOff>44323</xdr:rowOff>
    </xdr:to>
    <xdr:sp macro="" textlink="">
      <xdr:nvSpPr>
        <xdr:cNvPr id="360" name="楕円 359">
          <a:extLst>
            <a:ext uri="{FF2B5EF4-FFF2-40B4-BE49-F238E27FC236}">
              <a16:creationId xmlns:a16="http://schemas.microsoft.com/office/drawing/2014/main" id="{BAC8DB7E-EDB8-439B-9EE7-0B2C0A30A549}"/>
            </a:ext>
          </a:extLst>
        </xdr:cNvPr>
        <xdr:cNvSpPr/>
      </xdr:nvSpPr>
      <xdr:spPr>
        <a:xfrm>
          <a:off x="10426700" y="14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29100</xdr:rowOff>
    </xdr:from>
    <xdr:ext cx="469744" cy="259045"/>
    <xdr:sp macro="" textlink="">
      <xdr:nvSpPr>
        <xdr:cNvPr id="361" name="【公営住宅】&#10;一人当たり面積該当値テキスト">
          <a:extLst>
            <a:ext uri="{FF2B5EF4-FFF2-40B4-BE49-F238E27FC236}">
              <a16:creationId xmlns:a16="http://schemas.microsoft.com/office/drawing/2014/main" id="{6E7500EF-543E-4719-9DE6-21AC33A0E7F4}"/>
            </a:ext>
          </a:extLst>
        </xdr:cNvPr>
        <xdr:cNvSpPr txBox="1"/>
      </xdr:nvSpPr>
      <xdr:spPr>
        <a:xfrm>
          <a:off x="10515600" y="1460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114402</xdr:rowOff>
    </xdr:from>
    <xdr:to>
      <xdr:col>50</xdr:col>
      <xdr:colOff>165100</xdr:colOff>
      <xdr:row>86</xdr:row>
      <xdr:rowOff>44552</xdr:rowOff>
    </xdr:to>
    <xdr:sp macro="" textlink="">
      <xdr:nvSpPr>
        <xdr:cNvPr id="362" name="楕円 361">
          <a:extLst>
            <a:ext uri="{FF2B5EF4-FFF2-40B4-BE49-F238E27FC236}">
              <a16:creationId xmlns:a16="http://schemas.microsoft.com/office/drawing/2014/main" id="{DF8E89EA-B0C1-4C25-A32F-72966FD3D768}"/>
            </a:ext>
          </a:extLst>
        </xdr:cNvPr>
        <xdr:cNvSpPr/>
      </xdr:nvSpPr>
      <xdr:spPr>
        <a:xfrm>
          <a:off x="9588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164973</xdr:rowOff>
    </xdr:from>
    <xdr:to>
      <xdr:col>55</xdr:col>
      <xdr:colOff>0</xdr:colOff>
      <xdr:row>85</xdr:row>
      <xdr:rowOff>165202</xdr:rowOff>
    </xdr:to>
    <xdr:cxnSp macro="">
      <xdr:nvCxnSpPr>
        <xdr:cNvPr id="363" name="直線コネクタ 362">
          <a:extLst>
            <a:ext uri="{FF2B5EF4-FFF2-40B4-BE49-F238E27FC236}">
              <a16:creationId xmlns:a16="http://schemas.microsoft.com/office/drawing/2014/main" id="{3DA57235-50BE-4959-B6A0-B9F365402731}"/>
            </a:ext>
          </a:extLst>
        </xdr:cNvPr>
        <xdr:cNvCxnSpPr/>
      </xdr:nvCxnSpPr>
      <xdr:spPr>
        <a:xfrm flipV="1">
          <a:off x="9639300" y="1473822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114630</xdr:rowOff>
    </xdr:from>
    <xdr:to>
      <xdr:col>46</xdr:col>
      <xdr:colOff>38100</xdr:colOff>
      <xdr:row>86</xdr:row>
      <xdr:rowOff>44780</xdr:rowOff>
    </xdr:to>
    <xdr:sp macro="" textlink="">
      <xdr:nvSpPr>
        <xdr:cNvPr id="364" name="楕円 363">
          <a:extLst>
            <a:ext uri="{FF2B5EF4-FFF2-40B4-BE49-F238E27FC236}">
              <a16:creationId xmlns:a16="http://schemas.microsoft.com/office/drawing/2014/main" id="{DCF9EB46-89FB-4C8F-A5EB-E44EEAB94D40}"/>
            </a:ext>
          </a:extLst>
        </xdr:cNvPr>
        <xdr:cNvSpPr/>
      </xdr:nvSpPr>
      <xdr:spPr>
        <a:xfrm>
          <a:off x="8699500" y="146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165202</xdr:rowOff>
    </xdr:from>
    <xdr:to>
      <xdr:col>50</xdr:col>
      <xdr:colOff>114300</xdr:colOff>
      <xdr:row>85</xdr:row>
      <xdr:rowOff>165430</xdr:rowOff>
    </xdr:to>
    <xdr:cxnSp macro="">
      <xdr:nvCxnSpPr>
        <xdr:cNvPr id="365" name="直線コネクタ 364">
          <a:extLst>
            <a:ext uri="{FF2B5EF4-FFF2-40B4-BE49-F238E27FC236}">
              <a16:creationId xmlns:a16="http://schemas.microsoft.com/office/drawing/2014/main" id="{77F2F784-87F6-473E-BE01-EFED62A2F9C8}"/>
            </a:ext>
          </a:extLst>
        </xdr:cNvPr>
        <xdr:cNvCxnSpPr/>
      </xdr:nvCxnSpPr>
      <xdr:spPr>
        <a:xfrm flipV="1">
          <a:off x="8750300" y="1473845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115315</xdr:rowOff>
    </xdr:from>
    <xdr:to>
      <xdr:col>41</xdr:col>
      <xdr:colOff>101600</xdr:colOff>
      <xdr:row>86</xdr:row>
      <xdr:rowOff>45465</xdr:rowOff>
    </xdr:to>
    <xdr:sp macro="" textlink="">
      <xdr:nvSpPr>
        <xdr:cNvPr id="366" name="楕円 365">
          <a:extLst>
            <a:ext uri="{FF2B5EF4-FFF2-40B4-BE49-F238E27FC236}">
              <a16:creationId xmlns:a16="http://schemas.microsoft.com/office/drawing/2014/main" id="{D9F3C9BB-4D3B-4D31-8839-6EE8B0FD94BC}"/>
            </a:ext>
          </a:extLst>
        </xdr:cNvPr>
        <xdr:cNvSpPr/>
      </xdr:nvSpPr>
      <xdr:spPr>
        <a:xfrm>
          <a:off x="7810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165430</xdr:rowOff>
    </xdr:from>
    <xdr:to>
      <xdr:col>45</xdr:col>
      <xdr:colOff>177800</xdr:colOff>
      <xdr:row>85</xdr:row>
      <xdr:rowOff>166115</xdr:rowOff>
    </xdr:to>
    <xdr:cxnSp macro="">
      <xdr:nvCxnSpPr>
        <xdr:cNvPr id="367" name="直線コネクタ 366">
          <a:extLst>
            <a:ext uri="{FF2B5EF4-FFF2-40B4-BE49-F238E27FC236}">
              <a16:creationId xmlns:a16="http://schemas.microsoft.com/office/drawing/2014/main" id="{F9C0AC77-8BDB-4D93-AFD0-9B231022AF17}"/>
            </a:ext>
          </a:extLst>
        </xdr:cNvPr>
        <xdr:cNvCxnSpPr/>
      </xdr:nvCxnSpPr>
      <xdr:spPr>
        <a:xfrm flipV="1">
          <a:off x="7861300" y="14738680"/>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115545</xdr:rowOff>
    </xdr:from>
    <xdr:to>
      <xdr:col>36</xdr:col>
      <xdr:colOff>165100</xdr:colOff>
      <xdr:row>86</xdr:row>
      <xdr:rowOff>45695</xdr:rowOff>
    </xdr:to>
    <xdr:sp macro="" textlink="">
      <xdr:nvSpPr>
        <xdr:cNvPr id="368" name="楕円 367">
          <a:extLst>
            <a:ext uri="{FF2B5EF4-FFF2-40B4-BE49-F238E27FC236}">
              <a16:creationId xmlns:a16="http://schemas.microsoft.com/office/drawing/2014/main" id="{059B546C-A8A4-420E-AD8A-6B49AA88D834}"/>
            </a:ext>
          </a:extLst>
        </xdr:cNvPr>
        <xdr:cNvSpPr/>
      </xdr:nvSpPr>
      <xdr:spPr>
        <a:xfrm>
          <a:off x="6921500" y="146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166115</xdr:rowOff>
    </xdr:from>
    <xdr:to>
      <xdr:col>41</xdr:col>
      <xdr:colOff>50800</xdr:colOff>
      <xdr:row>85</xdr:row>
      <xdr:rowOff>166345</xdr:rowOff>
    </xdr:to>
    <xdr:cxnSp macro="">
      <xdr:nvCxnSpPr>
        <xdr:cNvPr id="369" name="直線コネクタ 368">
          <a:extLst>
            <a:ext uri="{FF2B5EF4-FFF2-40B4-BE49-F238E27FC236}">
              <a16:creationId xmlns:a16="http://schemas.microsoft.com/office/drawing/2014/main" id="{BA6FD4AC-645D-4445-89E8-6EA5CCFB008D}"/>
            </a:ext>
          </a:extLst>
        </xdr:cNvPr>
        <xdr:cNvCxnSpPr/>
      </xdr:nvCxnSpPr>
      <xdr:spPr>
        <a:xfrm flipV="1">
          <a:off x="6972300" y="14739365"/>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70" name="n_1aveValue【公営住宅】&#10;一人当たり面積">
          <a:extLst>
            <a:ext uri="{FF2B5EF4-FFF2-40B4-BE49-F238E27FC236}">
              <a16:creationId xmlns:a16="http://schemas.microsoft.com/office/drawing/2014/main" id="{57050D6D-11D4-44FF-8493-CB6F964B5003}"/>
            </a:ext>
          </a:extLst>
        </xdr:cNvPr>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71" name="n_2aveValue【公営住宅】&#10;一人当たり面積">
          <a:extLst>
            <a:ext uri="{FF2B5EF4-FFF2-40B4-BE49-F238E27FC236}">
              <a16:creationId xmlns:a16="http://schemas.microsoft.com/office/drawing/2014/main" id="{19821AB5-EC85-4553-BEAA-7F16E978F2D0}"/>
            </a:ext>
          </a:extLst>
        </xdr:cNvPr>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72" name="n_3aveValue【公営住宅】&#10;一人当たり面積">
          <a:extLst>
            <a:ext uri="{FF2B5EF4-FFF2-40B4-BE49-F238E27FC236}">
              <a16:creationId xmlns:a16="http://schemas.microsoft.com/office/drawing/2014/main" id="{1D605A8A-B430-4285-AF3E-C118DD33061E}"/>
            </a:ext>
          </a:extLst>
        </xdr:cNvPr>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73" name="n_4aveValue【公営住宅】&#10;一人当たり面積">
          <a:extLst>
            <a:ext uri="{FF2B5EF4-FFF2-40B4-BE49-F238E27FC236}">
              <a16:creationId xmlns:a16="http://schemas.microsoft.com/office/drawing/2014/main" id="{727375E0-46D2-4D8A-8686-E27BB193C739}"/>
            </a:ext>
          </a:extLst>
        </xdr:cNvPr>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35679</xdr:rowOff>
    </xdr:from>
    <xdr:ext cx="469744" cy="259045"/>
    <xdr:sp macro="" textlink="">
      <xdr:nvSpPr>
        <xdr:cNvPr id="374" name="n_1mainValue【公営住宅】&#10;一人当たり面積">
          <a:extLst>
            <a:ext uri="{FF2B5EF4-FFF2-40B4-BE49-F238E27FC236}">
              <a16:creationId xmlns:a16="http://schemas.microsoft.com/office/drawing/2014/main" id="{D2F82EAA-7492-423A-8EEE-65AF4844DC76}"/>
            </a:ext>
          </a:extLst>
        </xdr:cNvPr>
        <xdr:cNvSpPr txBox="1"/>
      </xdr:nvSpPr>
      <xdr:spPr>
        <a:xfrm>
          <a:off x="93917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35907</xdr:rowOff>
    </xdr:from>
    <xdr:ext cx="469744" cy="259045"/>
    <xdr:sp macro="" textlink="">
      <xdr:nvSpPr>
        <xdr:cNvPr id="375" name="n_2mainValue【公営住宅】&#10;一人当たり面積">
          <a:extLst>
            <a:ext uri="{FF2B5EF4-FFF2-40B4-BE49-F238E27FC236}">
              <a16:creationId xmlns:a16="http://schemas.microsoft.com/office/drawing/2014/main" id="{AF1449A9-1816-411F-AAC7-33E2A8D6852F}"/>
            </a:ext>
          </a:extLst>
        </xdr:cNvPr>
        <xdr:cNvSpPr txBox="1"/>
      </xdr:nvSpPr>
      <xdr:spPr>
        <a:xfrm>
          <a:off x="8515427" y="1478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36592</xdr:rowOff>
    </xdr:from>
    <xdr:ext cx="469744" cy="259045"/>
    <xdr:sp macro="" textlink="">
      <xdr:nvSpPr>
        <xdr:cNvPr id="376" name="n_3mainValue【公営住宅】&#10;一人当たり面積">
          <a:extLst>
            <a:ext uri="{FF2B5EF4-FFF2-40B4-BE49-F238E27FC236}">
              <a16:creationId xmlns:a16="http://schemas.microsoft.com/office/drawing/2014/main" id="{7D6CF70D-558D-415D-BE6B-5235B9CCD969}"/>
            </a:ext>
          </a:extLst>
        </xdr:cNvPr>
        <xdr:cNvSpPr txBox="1"/>
      </xdr:nvSpPr>
      <xdr:spPr>
        <a:xfrm>
          <a:off x="7626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36822</xdr:rowOff>
    </xdr:from>
    <xdr:ext cx="469744" cy="259045"/>
    <xdr:sp macro="" textlink="">
      <xdr:nvSpPr>
        <xdr:cNvPr id="377" name="n_4mainValue【公営住宅】&#10;一人当たり面積">
          <a:extLst>
            <a:ext uri="{FF2B5EF4-FFF2-40B4-BE49-F238E27FC236}">
              <a16:creationId xmlns:a16="http://schemas.microsoft.com/office/drawing/2014/main" id="{6F67F822-F9C2-437F-ACD1-6E3543F5AA31}"/>
            </a:ext>
          </a:extLst>
        </xdr:cNvPr>
        <xdr:cNvSpPr txBox="1"/>
      </xdr:nvSpPr>
      <xdr:spPr>
        <a:xfrm>
          <a:off x="6737427" y="1478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AE1FF1A9-E9C2-46A6-AA97-85F5D975D1E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C9BFFA26-BCD4-4218-8C6C-1DDA3D015D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E7376585-8CC7-41AD-BABC-EA9ABE8D1A0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70C80B8E-9F2F-4724-AEC1-0BC51A840AD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4D848651-7705-4CD8-98B8-8759711E565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9CA7C6CF-5246-40CA-B679-FCB51907AB4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79B5764D-636D-4DE5-AFD2-18C50AB08E3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7A213580-CB44-4604-8F94-896E094A96C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26068CC6-C36A-4419-BED9-26914F5234F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2BE38934-1EFE-4F2D-971C-50464B9957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985CF9D3-A041-4AEF-8F3C-350E4A5795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F8085F86-A51D-4ED6-A0FC-CD1F61108A3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612AA6B3-E856-4E60-8166-3F8D499D76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41E3B6B2-7A5D-4E41-8688-EA3DA6B94A8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CBEC7330-0D91-465D-A2C0-05290CCDB43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B7EFE189-D981-47D4-AB53-658B5F384CF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46DC4D94-DB37-45E3-91EC-0A98610523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6909168F-F696-4CA5-B466-D780A0BC296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1E5E1C9F-84BE-459B-A3D2-D1066D23B34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FD3C25F7-FD41-4FBA-94B9-CC9AFC14FA7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93A934EC-2A86-4359-859B-C05EE0D9B0A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18556D3A-2EF1-4E40-9D8A-2957BE5CDCE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7298D5A4-1607-47D4-8665-5F9802B32E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5604051B-3A2C-45A9-8D0E-CE5BB0B53E0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703A8C08-2DB6-4204-BC81-49BAD60D18D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A05DBCC9-7280-45DE-B259-D228D7624E9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917078BF-D1F2-4C62-8B5F-4CDC38C2DFD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23393F6F-6942-4409-A2BC-9D35819AABA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9BB0517C-507A-4FCF-8989-2E899E97AC5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F24A486-D97C-4BE0-A18D-D093B096218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F50F000F-E2CC-4C1B-91C4-D67DA081E83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92E81CEC-2BED-4C66-ADC3-90FD3807FD5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75D8FC80-DB54-4329-B738-153F4DD82BA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7535D58B-AF68-4B1D-BB6E-C5DC895AFE2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7B3B090F-E83C-4207-96D8-70B4423F499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B61E9817-CE28-4074-A571-C26FC29DFFD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4D24D61E-4465-431B-BDA3-D191242FEE3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6656274F-8653-4CC8-A8E8-B34A59FE80C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D7B18FD7-DEFF-4FBD-AB47-413FBA4E4AA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5E202E2B-E789-4A73-B675-BE671A2D8E8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13B1EB35-C7BB-479F-B5E1-C0D8F6C4596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B380AC7B-EA86-40E0-8F9F-9E892DC293A9}"/>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B3A46212-D3F1-489F-8054-9F018296021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A5903881-66B9-42A0-8609-8CF584EA017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83C09BA0-F4D4-4117-BE62-BCF1C95FAE4A}"/>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3" name="直線コネクタ 422">
          <a:extLst>
            <a:ext uri="{FF2B5EF4-FFF2-40B4-BE49-F238E27FC236}">
              <a16:creationId xmlns:a16="http://schemas.microsoft.com/office/drawing/2014/main" id="{5D798955-B290-4C08-A4D3-8E1447772818}"/>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E0864187-1C7A-4339-B83D-C3E99BE12331}"/>
            </a:ext>
          </a:extLst>
        </xdr:cNvPr>
        <xdr:cNvSpPr txBox="1"/>
      </xdr:nvSpPr>
      <xdr:spPr>
        <a:xfrm>
          <a:off x="16357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5" name="フローチャート: 判断 424">
          <a:extLst>
            <a:ext uri="{FF2B5EF4-FFF2-40B4-BE49-F238E27FC236}">
              <a16:creationId xmlns:a16="http://schemas.microsoft.com/office/drawing/2014/main" id="{8A897002-BB42-4FA9-9E88-0BC7CD9CEC04}"/>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6" name="フローチャート: 判断 425">
          <a:extLst>
            <a:ext uri="{FF2B5EF4-FFF2-40B4-BE49-F238E27FC236}">
              <a16:creationId xmlns:a16="http://schemas.microsoft.com/office/drawing/2014/main" id="{416B4141-BA4A-47FC-8BE4-EFF7B720203E}"/>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7" name="フローチャート: 判断 426">
          <a:extLst>
            <a:ext uri="{FF2B5EF4-FFF2-40B4-BE49-F238E27FC236}">
              <a16:creationId xmlns:a16="http://schemas.microsoft.com/office/drawing/2014/main" id="{1267174D-979E-4E0A-880A-5C164B07B0C3}"/>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8" name="フローチャート: 判断 427">
          <a:extLst>
            <a:ext uri="{FF2B5EF4-FFF2-40B4-BE49-F238E27FC236}">
              <a16:creationId xmlns:a16="http://schemas.microsoft.com/office/drawing/2014/main" id="{C8A5E6F3-DB27-4174-8B9F-087D49F0B45E}"/>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9" name="フローチャート: 判断 428">
          <a:extLst>
            <a:ext uri="{FF2B5EF4-FFF2-40B4-BE49-F238E27FC236}">
              <a16:creationId xmlns:a16="http://schemas.microsoft.com/office/drawing/2014/main" id="{E91A6E1D-8347-4D3C-B39C-AD2C4D421603}"/>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13FB339-644D-4594-BBC7-D7F04630BB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704A4BD-2FCE-468A-AA62-49AD977AB79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F7972EF-953B-446F-8BC0-DA562A0309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49BF7F7-FFD5-429B-BA06-9D6904C2721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7BE45D3-D6D8-457E-BC41-F158AD76D9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84183</xdr:rowOff>
    </xdr:from>
    <xdr:to>
      <xdr:col>85</xdr:col>
      <xdr:colOff>177800</xdr:colOff>
      <xdr:row>41</xdr:row>
      <xdr:rowOff>14333</xdr:rowOff>
    </xdr:to>
    <xdr:sp macro="" textlink="">
      <xdr:nvSpPr>
        <xdr:cNvPr id="435" name="楕円 434">
          <a:extLst>
            <a:ext uri="{FF2B5EF4-FFF2-40B4-BE49-F238E27FC236}">
              <a16:creationId xmlns:a16="http://schemas.microsoft.com/office/drawing/2014/main" id="{1D616662-3DEA-4C86-BA1F-F56804AFD30D}"/>
            </a:ext>
          </a:extLst>
        </xdr:cNvPr>
        <xdr:cNvSpPr/>
      </xdr:nvSpPr>
      <xdr:spPr>
        <a:xfrm>
          <a:off x="162687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62610</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5353BB7D-3BE9-47F2-B1B8-F831F70092FC}"/>
            </a:ext>
          </a:extLst>
        </xdr:cNvPr>
        <xdr:cNvSpPr txBox="1"/>
      </xdr:nvSpPr>
      <xdr:spPr>
        <a:xfrm>
          <a:off x="16357600"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48260</xdr:rowOff>
    </xdr:from>
    <xdr:to>
      <xdr:col>81</xdr:col>
      <xdr:colOff>101600</xdr:colOff>
      <xdr:row>40</xdr:row>
      <xdr:rowOff>149860</xdr:rowOff>
    </xdr:to>
    <xdr:sp macro="" textlink="">
      <xdr:nvSpPr>
        <xdr:cNvPr id="437" name="楕円 436">
          <a:extLst>
            <a:ext uri="{FF2B5EF4-FFF2-40B4-BE49-F238E27FC236}">
              <a16:creationId xmlns:a16="http://schemas.microsoft.com/office/drawing/2014/main" id="{4B02F436-2CD3-46B6-BA19-95A22721BCC0}"/>
            </a:ext>
          </a:extLst>
        </xdr:cNvPr>
        <xdr:cNvSpPr/>
      </xdr:nvSpPr>
      <xdr:spPr>
        <a:xfrm>
          <a:off x="1543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99060</xdr:rowOff>
    </xdr:from>
    <xdr:to>
      <xdr:col>85</xdr:col>
      <xdr:colOff>127000</xdr:colOff>
      <xdr:row>40</xdr:row>
      <xdr:rowOff>134983</xdr:rowOff>
    </xdr:to>
    <xdr:cxnSp macro="">
      <xdr:nvCxnSpPr>
        <xdr:cNvPr id="438" name="直線コネクタ 437">
          <a:extLst>
            <a:ext uri="{FF2B5EF4-FFF2-40B4-BE49-F238E27FC236}">
              <a16:creationId xmlns:a16="http://schemas.microsoft.com/office/drawing/2014/main" id="{AD004573-29FC-45CB-96DE-7D4945F10B75}"/>
            </a:ext>
          </a:extLst>
        </xdr:cNvPr>
        <xdr:cNvCxnSpPr/>
      </xdr:nvCxnSpPr>
      <xdr:spPr>
        <a:xfrm>
          <a:off x="15481300" y="695706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12337</xdr:rowOff>
    </xdr:from>
    <xdr:to>
      <xdr:col>76</xdr:col>
      <xdr:colOff>165100</xdr:colOff>
      <xdr:row>40</xdr:row>
      <xdr:rowOff>113937</xdr:rowOff>
    </xdr:to>
    <xdr:sp macro="" textlink="">
      <xdr:nvSpPr>
        <xdr:cNvPr id="439" name="楕円 438">
          <a:extLst>
            <a:ext uri="{FF2B5EF4-FFF2-40B4-BE49-F238E27FC236}">
              <a16:creationId xmlns:a16="http://schemas.microsoft.com/office/drawing/2014/main" id="{BE236475-5B28-4E17-8D4B-EA6DD85F3A33}"/>
            </a:ext>
          </a:extLst>
        </xdr:cNvPr>
        <xdr:cNvSpPr/>
      </xdr:nvSpPr>
      <xdr:spPr>
        <a:xfrm>
          <a:off x="14541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63137</xdr:rowOff>
    </xdr:from>
    <xdr:to>
      <xdr:col>81</xdr:col>
      <xdr:colOff>50800</xdr:colOff>
      <xdr:row>40</xdr:row>
      <xdr:rowOff>99060</xdr:rowOff>
    </xdr:to>
    <xdr:cxnSp macro="">
      <xdr:nvCxnSpPr>
        <xdr:cNvPr id="440" name="直線コネクタ 439">
          <a:extLst>
            <a:ext uri="{FF2B5EF4-FFF2-40B4-BE49-F238E27FC236}">
              <a16:creationId xmlns:a16="http://schemas.microsoft.com/office/drawing/2014/main" id="{9F21C2D8-171C-487A-99D5-EBF68C885AFD}"/>
            </a:ext>
          </a:extLst>
        </xdr:cNvPr>
        <xdr:cNvCxnSpPr/>
      </xdr:nvCxnSpPr>
      <xdr:spPr>
        <a:xfrm>
          <a:off x="14592300" y="69211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147865</xdr:rowOff>
    </xdr:from>
    <xdr:to>
      <xdr:col>72</xdr:col>
      <xdr:colOff>38100</xdr:colOff>
      <xdr:row>40</xdr:row>
      <xdr:rowOff>78015</xdr:rowOff>
    </xdr:to>
    <xdr:sp macro="" textlink="">
      <xdr:nvSpPr>
        <xdr:cNvPr id="441" name="楕円 440">
          <a:extLst>
            <a:ext uri="{FF2B5EF4-FFF2-40B4-BE49-F238E27FC236}">
              <a16:creationId xmlns:a16="http://schemas.microsoft.com/office/drawing/2014/main" id="{9AB1C956-93E7-4BAB-8722-FD5197B643AD}"/>
            </a:ext>
          </a:extLst>
        </xdr:cNvPr>
        <xdr:cNvSpPr/>
      </xdr:nvSpPr>
      <xdr:spPr>
        <a:xfrm>
          <a:off x="13652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27215</xdr:rowOff>
    </xdr:from>
    <xdr:to>
      <xdr:col>76</xdr:col>
      <xdr:colOff>114300</xdr:colOff>
      <xdr:row>40</xdr:row>
      <xdr:rowOff>63137</xdr:rowOff>
    </xdr:to>
    <xdr:cxnSp macro="">
      <xdr:nvCxnSpPr>
        <xdr:cNvPr id="442" name="直線コネクタ 441">
          <a:extLst>
            <a:ext uri="{FF2B5EF4-FFF2-40B4-BE49-F238E27FC236}">
              <a16:creationId xmlns:a16="http://schemas.microsoft.com/office/drawing/2014/main" id="{98C8561D-0F9A-410F-B85A-2C8C9121272F}"/>
            </a:ext>
          </a:extLst>
        </xdr:cNvPr>
        <xdr:cNvCxnSpPr/>
      </xdr:nvCxnSpPr>
      <xdr:spPr>
        <a:xfrm>
          <a:off x="13703300" y="68852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111941</xdr:rowOff>
    </xdr:from>
    <xdr:to>
      <xdr:col>67</xdr:col>
      <xdr:colOff>101600</xdr:colOff>
      <xdr:row>40</xdr:row>
      <xdr:rowOff>42091</xdr:rowOff>
    </xdr:to>
    <xdr:sp macro="" textlink="">
      <xdr:nvSpPr>
        <xdr:cNvPr id="443" name="楕円 442">
          <a:extLst>
            <a:ext uri="{FF2B5EF4-FFF2-40B4-BE49-F238E27FC236}">
              <a16:creationId xmlns:a16="http://schemas.microsoft.com/office/drawing/2014/main" id="{4369DED0-E91F-484B-8F49-F1B937589986}"/>
            </a:ext>
          </a:extLst>
        </xdr:cNvPr>
        <xdr:cNvSpPr/>
      </xdr:nvSpPr>
      <xdr:spPr>
        <a:xfrm>
          <a:off x="12763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162741</xdr:rowOff>
    </xdr:from>
    <xdr:to>
      <xdr:col>71</xdr:col>
      <xdr:colOff>177800</xdr:colOff>
      <xdr:row>40</xdr:row>
      <xdr:rowOff>27215</xdr:rowOff>
    </xdr:to>
    <xdr:cxnSp macro="">
      <xdr:nvCxnSpPr>
        <xdr:cNvPr id="444" name="直線コネクタ 443">
          <a:extLst>
            <a:ext uri="{FF2B5EF4-FFF2-40B4-BE49-F238E27FC236}">
              <a16:creationId xmlns:a16="http://schemas.microsoft.com/office/drawing/2014/main" id="{A4526D66-F126-47CA-B004-BFAEA43A23B9}"/>
            </a:ext>
          </a:extLst>
        </xdr:cNvPr>
        <xdr:cNvCxnSpPr/>
      </xdr:nvCxnSpPr>
      <xdr:spPr>
        <a:xfrm>
          <a:off x="12814300" y="68492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CEF6A71B-FD8E-414B-B9E5-93EA18ACC4DA}"/>
            </a:ext>
          </a:extLst>
        </xdr:cNvPr>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81343417-6B47-4550-97AF-4A0E63D96669}"/>
            </a:ext>
          </a:extLst>
        </xdr:cNvPr>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F915A343-C728-4BE1-B40C-63312DE60FCE}"/>
            </a:ext>
          </a:extLst>
        </xdr:cNvPr>
        <xdr:cNvSpPr txBox="1"/>
      </xdr:nvSpPr>
      <xdr:spPr>
        <a:xfrm>
          <a:off x="13500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332A04C4-BAB2-49DF-B0D6-8657EB062FB0}"/>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140987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BE880F1B-F1C4-44E1-902C-2CD5F16AA0A5}"/>
            </a:ext>
          </a:extLst>
        </xdr:cNvPr>
        <xdr:cNvSpPr txBox="1"/>
      </xdr:nvSpPr>
      <xdr:spPr>
        <a:xfrm>
          <a:off x="152660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105064</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4ECC5037-B4D4-4C81-BA9F-1B3FE2F4E756}"/>
            </a:ext>
          </a:extLst>
        </xdr:cNvPr>
        <xdr:cNvSpPr txBox="1"/>
      </xdr:nvSpPr>
      <xdr:spPr>
        <a:xfrm>
          <a:off x="14389744"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69142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FB7E5135-0B82-4CBC-9499-15D006E2C24C}"/>
            </a:ext>
          </a:extLst>
        </xdr:cNvPr>
        <xdr:cNvSpPr txBox="1"/>
      </xdr:nvSpPr>
      <xdr:spPr>
        <a:xfrm>
          <a:off x="13500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33218</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1BEBC272-4B51-43A9-A209-009E0D4ED02D}"/>
            </a:ext>
          </a:extLst>
        </xdr:cNvPr>
        <xdr:cNvSpPr txBox="1"/>
      </xdr:nvSpPr>
      <xdr:spPr>
        <a:xfrm>
          <a:off x="12611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215A4515-3D59-49E5-9306-45573F362E9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01454DE-52E3-4AB2-BBC9-0627565BBD6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707140D6-541F-4AC8-B8CD-BDBDB0A6259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812A5EE-ECF1-4B5A-ADCB-11705590A49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75F6D616-FAB0-4492-840F-6A177E9CAD1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CE00F713-A74B-4C0E-BBB2-078A9266A87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FC39D877-2747-40A8-BE06-C57A889480F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F2B58DD5-BA16-409A-8565-F87023097F5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B38E1CB6-A911-4FC0-BFBA-03676972DD0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72621CC-1404-4F5B-A0AF-703AC5A320C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792E7634-8CB5-4A5D-9497-6937387A245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C5335EF9-5B75-4E5C-8C32-4FE9A8F61BF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2182DD61-FC04-4F76-B7E0-683C253CEA9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1A59681F-086B-43AF-8FAF-CE888B794BD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CC645C92-E318-4E05-B105-B3358237C0C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204444E3-10C0-4CAC-ABEC-DAA3848FFAF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3E4810B5-0E5B-448E-8330-38AB8052FE7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8D6EFF66-FFFC-424C-9AD6-75591FACEF8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42091A03-38B7-4CA6-93FB-8CCE5C2154E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56DD97C6-AFA6-4EAD-A90C-FE05DAB1927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856F440E-EDEC-45A9-95DC-8C730C943F8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2E89D98C-0E63-4DF4-B8AA-6FA21CED52F7}"/>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BC1AD4DD-D20C-4C12-8C85-30BF6102C145}"/>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3D4B8380-16F6-44F2-9476-65CBD978E2E8}"/>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7E880E2A-DE8F-49E9-AD7E-EBC65920AA13}"/>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8" name="直線コネクタ 477">
          <a:extLst>
            <a:ext uri="{FF2B5EF4-FFF2-40B4-BE49-F238E27FC236}">
              <a16:creationId xmlns:a16="http://schemas.microsoft.com/office/drawing/2014/main" id="{A2A7999B-FAC4-487D-93A3-35272196E81C}"/>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66DDB12E-62A3-4F0A-B205-65985D9A3608}"/>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a:extLst>
            <a:ext uri="{FF2B5EF4-FFF2-40B4-BE49-F238E27FC236}">
              <a16:creationId xmlns:a16="http://schemas.microsoft.com/office/drawing/2014/main" id="{9BB7A394-65C9-4204-8DAC-AB714D3D07F8}"/>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81" name="フローチャート: 判断 480">
          <a:extLst>
            <a:ext uri="{FF2B5EF4-FFF2-40B4-BE49-F238E27FC236}">
              <a16:creationId xmlns:a16="http://schemas.microsoft.com/office/drawing/2014/main" id="{DB8FD558-0FCC-4603-BCD3-9A0C2DA416FA}"/>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2" name="フローチャート: 判断 481">
          <a:extLst>
            <a:ext uri="{FF2B5EF4-FFF2-40B4-BE49-F238E27FC236}">
              <a16:creationId xmlns:a16="http://schemas.microsoft.com/office/drawing/2014/main" id="{6B88298E-F803-4523-99BE-FE93B266F726}"/>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3" name="フローチャート: 判断 482">
          <a:extLst>
            <a:ext uri="{FF2B5EF4-FFF2-40B4-BE49-F238E27FC236}">
              <a16:creationId xmlns:a16="http://schemas.microsoft.com/office/drawing/2014/main" id="{5EE84AA9-E7AA-4485-8703-85D497A53416}"/>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9BC252F6-28D8-4D1F-9595-5A25FA64AD04}"/>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88D573D-1A83-479E-AFD5-500FEED2C4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F214300-38BB-460C-AF5F-C684809C825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19973AD-46A1-45DA-8552-04B26479791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2D57C9C-C5CD-4D43-ADDF-D9E919DD12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C2EF210-E103-43B7-BC9A-630A3511C70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16256</xdr:rowOff>
    </xdr:from>
    <xdr:to>
      <xdr:col>116</xdr:col>
      <xdr:colOff>114300</xdr:colOff>
      <xdr:row>41</xdr:row>
      <xdr:rowOff>117856</xdr:rowOff>
    </xdr:to>
    <xdr:sp macro="" textlink="">
      <xdr:nvSpPr>
        <xdr:cNvPr id="490" name="楕円 489">
          <a:extLst>
            <a:ext uri="{FF2B5EF4-FFF2-40B4-BE49-F238E27FC236}">
              <a16:creationId xmlns:a16="http://schemas.microsoft.com/office/drawing/2014/main" id="{05D82BD1-B77D-4086-9715-73163F7A1987}"/>
            </a:ext>
          </a:extLst>
        </xdr:cNvPr>
        <xdr:cNvSpPr/>
      </xdr:nvSpPr>
      <xdr:spPr>
        <a:xfrm>
          <a:off x="221107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102633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60910253-DA36-42A6-BD83-A9E910D19F22}"/>
            </a:ext>
          </a:extLst>
        </xdr:cNvPr>
        <xdr:cNvSpPr txBox="1"/>
      </xdr:nvSpPr>
      <xdr:spPr>
        <a:xfrm>
          <a:off x="22199600" y="696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16256</xdr:rowOff>
    </xdr:from>
    <xdr:to>
      <xdr:col>112</xdr:col>
      <xdr:colOff>38100</xdr:colOff>
      <xdr:row>41</xdr:row>
      <xdr:rowOff>117856</xdr:rowOff>
    </xdr:to>
    <xdr:sp macro="" textlink="">
      <xdr:nvSpPr>
        <xdr:cNvPr id="492" name="楕円 491">
          <a:extLst>
            <a:ext uri="{FF2B5EF4-FFF2-40B4-BE49-F238E27FC236}">
              <a16:creationId xmlns:a16="http://schemas.microsoft.com/office/drawing/2014/main" id="{8DEF1CDC-24FE-4871-924D-5A1239EEDEA5}"/>
            </a:ext>
          </a:extLst>
        </xdr:cNvPr>
        <xdr:cNvSpPr/>
      </xdr:nvSpPr>
      <xdr:spPr>
        <a:xfrm>
          <a:off x="21272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67056</xdr:rowOff>
    </xdr:from>
    <xdr:to>
      <xdr:col>116</xdr:col>
      <xdr:colOff>63500</xdr:colOff>
      <xdr:row>41</xdr:row>
      <xdr:rowOff>67056</xdr:rowOff>
    </xdr:to>
    <xdr:cxnSp macro="">
      <xdr:nvCxnSpPr>
        <xdr:cNvPr id="493" name="直線コネクタ 492">
          <a:extLst>
            <a:ext uri="{FF2B5EF4-FFF2-40B4-BE49-F238E27FC236}">
              <a16:creationId xmlns:a16="http://schemas.microsoft.com/office/drawing/2014/main" id="{6ED679F5-D44C-40C7-AF74-286DB475A37D}"/>
            </a:ext>
          </a:extLst>
        </xdr:cNvPr>
        <xdr:cNvCxnSpPr/>
      </xdr:nvCxnSpPr>
      <xdr:spPr>
        <a:xfrm>
          <a:off x="21323300" y="7096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18542</xdr:rowOff>
    </xdr:from>
    <xdr:to>
      <xdr:col>107</xdr:col>
      <xdr:colOff>101600</xdr:colOff>
      <xdr:row>41</xdr:row>
      <xdr:rowOff>120142</xdr:rowOff>
    </xdr:to>
    <xdr:sp macro="" textlink="">
      <xdr:nvSpPr>
        <xdr:cNvPr id="494" name="楕円 493">
          <a:extLst>
            <a:ext uri="{FF2B5EF4-FFF2-40B4-BE49-F238E27FC236}">
              <a16:creationId xmlns:a16="http://schemas.microsoft.com/office/drawing/2014/main" id="{DDA1AC3F-8D07-4357-867B-E66EEC81BF11}"/>
            </a:ext>
          </a:extLst>
        </xdr:cNvPr>
        <xdr:cNvSpPr/>
      </xdr:nvSpPr>
      <xdr:spPr>
        <a:xfrm>
          <a:off x="20383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67056</xdr:rowOff>
    </xdr:from>
    <xdr:to>
      <xdr:col>111</xdr:col>
      <xdr:colOff>177800</xdr:colOff>
      <xdr:row>41</xdr:row>
      <xdr:rowOff>69342</xdr:rowOff>
    </xdr:to>
    <xdr:cxnSp macro="">
      <xdr:nvCxnSpPr>
        <xdr:cNvPr id="495" name="直線コネクタ 494">
          <a:extLst>
            <a:ext uri="{FF2B5EF4-FFF2-40B4-BE49-F238E27FC236}">
              <a16:creationId xmlns:a16="http://schemas.microsoft.com/office/drawing/2014/main" id="{23D7D6E6-A35C-4A73-9601-5B8D94550B61}"/>
            </a:ext>
          </a:extLst>
        </xdr:cNvPr>
        <xdr:cNvCxnSpPr/>
      </xdr:nvCxnSpPr>
      <xdr:spPr>
        <a:xfrm flipV="1">
          <a:off x="20434300" y="70965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18542</xdr:rowOff>
    </xdr:from>
    <xdr:to>
      <xdr:col>102</xdr:col>
      <xdr:colOff>165100</xdr:colOff>
      <xdr:row>41</xdr:row>
      <xdr:rowOff>120142</xdr:rowOff>
    </xdr:to>
    <xdr:sp macro="" textlink="">
      <xdr:nvSpPr>
        <xdr:cNvPr id="496" name="楕円 495">
          <a:extLst>
            <a:ext uri="{FF2B5EF4-FFF2-40B4-BE49-F238E27FC236}">
              <a16:creationId xmlns:a16="http://schemas.microsoft.com/office/drawing/2014/main" id="{FB4BCE5C-C36D-44CC-8896-444C5BFA64B7}"/>
            </a:ext>
          </a:extLst>
        </xdr:cNvPr>
        <xdr:cNvSpPr/>
      </xdr:nvSpPr>
      <xdr:spPr>
        <a:xfrm>
          <a:off x="19494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69342</xdr:rowOff>
    </xdr:from>
    <xdr:to>
      <xdr:col>107</xdr:col>
      <xdr:colOff>50800</xdr:colOff>
      <xdr:row>41</xdr:row>
      <xdr:rowOff>69342</xdr:rowOff>
    </xdr:to>
    <xdr:cxnSp macro="">
      <xdr:nvCxnSpPr>
        <xdr:cNvPr id="497" name="直線コネクタ 496">
          <a:extLst>
            <a:ext uri="{FF2B5EF4-FFF2-40B4-BE49-F238E27FC236}">
              <a16:creationId xmlns:a16="http://schemas.microsoft.com/office/drawing/2014/main" id="{13E89A33-D2D1-4616-BC80-C0D238094A25}"/>
            </a:ext>
          </a:extLst>
        </xdr:cNvPr>
        <xdr:cNvCxnSpPr/>
      </xdr:nvCxnSpPr>
      <xdr:spPr>
        <a:xfrm>
          <a:off x="19545300" y="709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18542</xdr:rowOff>
    </xdr:from>
    <xdr:to>
      <xdr:col>98</xdr:col>
      <xdr:colOff>38100</xdr:colOff>
      <xdr:row>41</xdr:row>
      <xdr:rowOff>120142</xdr:rowOff>
    </xdr:to>
    <xdr:sp macro="" textlink="">
      <xdr:nvSpPr>
        <xdr:cNvPr id="498" name="楕円 497">
          <a:extLst>
            <a:ext uri="{FF2B5EF4-FFF2-40B4-BE49-F238E27FC236}">
              <a16:creationId xmlns:a16="http://schemas.microsoft.com/office/drawing/2014/main" id="{3FB424F7-A17F-44C2-AC89-E65275A37234}"/>
            </a:ext>
          </a:extLst>
        </xdr:cNvPr>
        <xdr:cNvSpPr/>
      </xdr:nvSpPr>
      <xdr:spPr>
        <a:xfrm>
          <a:off x="18605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69342</xdr:rowOff>
    </xdr:from>
    <xdr:to>
      <xdr:col>102</xdr:col>
      <xdr:colOff>114300</xdr:colOff>
      <xdr:row>41</xdr:row>
      <xdr:rowOff>69342</xdr:rowOff>
    </xdr:to>
    <xdr:cxnSp macro="">
      <xdr:nvCxnSpPr>
        <xdr:cNvPr id="499" name="直線コネクタ 498">
          <a:extLst>
            <a:ext uri="{FF2B5EF4-FFF2-40B4-BE49-F238E27FC236}">
              <a16:creationId xmlns:a16="http://schemas.microsoft.com/office/drawing/2014/main" id="{5D636B79-F56B-419F-8734-D05313568345}"/>
            </a:ext>
          </a:extLst>
        </xdr:cNvPr>
        <xdr:cNvCxnSpPr/>
      </xdr:nvCxnSpPr>
      <xdr:spPr>
        <a:xfrm>
          <a:off x="18656300" y="709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58DB188D-430C-405C-B43E-303A8C525A2B}"/>
            </a:ext>
          </a:extLst>
        </xdr:cNvPr>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3D29B526-8F6E-4E6E-A7A7-123AE3A1E42B}"/>
            </a:ext>
          </a:extLst>
        </xdr:cNvPr>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24709B1A-6588-4E04-B2A1-4FBA55E1E9D0}"/>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8DB9F5C7-1C4C-4C99-9DBF-A009B352D4EC}"/>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108983</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32808688-9ABB-47CF-8B66-1C6E4915FC77}"/>
            </a:ext>
          </a:extLst>
        </xdr:cNvPr>
        <xdr:cNvSpPr txBox="1"/>
      </xdr:nvSpPr>
      <xdr:spPr>
        <a:xfrm>
          <a:off x="210757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111269</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38E51BDF-3BDA-4081-ADFA-EC4FD0A90ECD}"/>
            </a:ext>
          </a:extLst>
        </xdr:cNvPr>
        <xdr:cNvSpPr txBox="1"/>
      </xdr:nvSpPr>
      <xdr:spPr>
        <a:xfrm>
          <a:off x="20199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111269</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3CF55FF9-A01F-48AB-BD9E-F1CAA6FC0175}"/>
            </a:ext>
          </a:extLst>
        </xdr:cNvPr>
        <xdr:cNvSpPr txBox="1"/>
      </xdr:nvSpPr>
      <xdr:spPr>
        <a:xfrm>
          <a:off x="19310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111269</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84F9DDF0-4F07-4EC0-89DC-40302382BDF5}"/>
            </a:ext>
          </a:extLst>
        </xdr:cNvPr>
        <xdr:cNvSpPr txBox="1"/>
      </xdr:nvSpPr>
      <xdr:spPr>
        <a:xfrm>
          <a:off x="18421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95A30587-560A-4EA7-94AB-332F5BE1D23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6B5CA22B-9ECB-407D-A38F-7CF48E5404A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95C8C706-29B8-4B76-BA25-FADF930EC1E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DB12C826-96B9-414D-8EDC-249D41A0BA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3AFC4254-4E64-41F7-807C-C8B75F32941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935845D0-1B2D-4999-B886-3FF1B650628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AA4F30A3-F74C-4683-8C82-FA3B3D3A6A1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909B7006-160A-40C6-8432-CCD9734B79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43D55B8E-E914-499C-A6BC-73CFBDB0018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B34DF349-D01B-4333-99E6-2CF9196EBD2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6706DC0-A41B-493B-84B4-28DDACA8ADA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BB43C976-1510-460F-A3B3-42BCDEA5E4E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AA29B42F-7B6D-4763-A6EC-6AEE9F5B35D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E1C56FDF-37C1-41BF-B431-0F57B1607D4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3F506DB4-10DF-4DBD-8CB1-3BBB8F9A2A4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277C2BC3-751B-459A-B06B-97D5E819BA7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79A2747A-AAE7-440B-9835-CFC95796FEA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845A297B-1D53-44E5-9875-42CC3CDD7F9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C3CA2F90-00C5-4531-A953-D3B63753D6C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D4CD9858-E6A9-4E9C-9B25-0A70170AB3D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00C035A0-020F-48F0-8434-7029BF0745C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CA696033-233B-46A5-B5DA-C7A7E28C40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71DF3CD1-6519-46F9-8BA9-60CEBCB43FF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922F3D34-3A89-49FD-A4C0-435460FB05D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2" name="直線コネクタ 531">
          <a:extLst>
            <a:ext uri="{FF2B5EF4-FFF2-40B4-BE49-F238E27FC236}">
              <a16:creationId xmlns:a16="http://schemas.microsoft.com/office/drawing/2014/main" id="{871AA02F-8F9D-4C93-9A39-0A651A9181D3}"/>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22DDA07B-11B2-4659-AA9C-F48795CC869B}"/>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4" name="直線コネクタ 533">
          <a:extLst>
            <a:ext uri="{FF2B5EF4-FFF2-40B4-BE49-F238E27FC236}">
              <a16:creationId xmlns:a16="http://schemas.microsoft.com/office/drawing/2014/main" id="{349A1EF9-F8D5-4CE9-9AAD-279E799BAAE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54960DD1-523E-4038-9568-F4D081D7F842}"/>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6" name="直線コネクタ 535">
          <a:extLst>
            <a:ext uri="{FF2B5EF4-FFF2-40B4-BE49-F238E27FC236}">
              <a16:creationId xmlns:a16="http://schemas.microsoft.com/office/drawing/2014/main" id="{F92DA739-2680-4C82-93D4-ED43B3AE55DB}"/>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BDEC6CDB-45EF-4741-9BF8-AA6D27DA5860}"/>
            </a:ext>
          </a:extLst>
        </xdr:cNvPr>
        <xdr:cNvSpPr txBox="1"/>
      </xdr:nvSpPr>
      <xdr:spPr>
        <a:xfrm>
          <a:off x="16357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8" name="フローチャート: 判断 537">
          <a:extLst>
            <a:ext uri="{FF2B5EF4-FFF2-40B4-BE49-F238E27FC236}">
              <a16:creationId xmlns:a16="http://schemas.microsoft.com/office/drawing/2014/main" id="{F917798A-25A8-4796-8319-76B6CB4867A1}"/>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a:extLst>
            <a:ext uri="{FF2B5EF4-FFF2-40B4-BE49-F238E27FC236}">
              <a16:creationId xmlns:a16="http://schemas.microsoft.com/office/drawing/2014/main" id="{EA8C7B30-086F-4665-8106-E6FB50CC7F67}"/>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0" name="フローチャート: 判断 539">
          <a:extLst>
            <a:ext uri="{FF2B5EF4-FFF2-40B4-BE49-F238E27FC236}">
              <a16:creationId xmlns:a16="http://schemas.microsoft.com/office/drawing/2014/main" id="{5722693D-DF9A-4EC5-B649-8ECE5E83F885}"/>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41" name="フローチャート: 判断 540">
          <a:extLst>
            <a:ext uri="{FF2B5EF4-FFF2-40B4-BE49-F238E27FC236}">
              <a16:creationId xmlns:a16="http://schemas.microsoft.com/office/drawing/2014/main" id="{9A87C6E8-1E8A-4AC5-AF85-7939A47C16EB}"/>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2" name="フローチャート: 判断 541">
          <a:extLst>
            <a:ext uri="{FF2B5EF4-FFF2-40B4-BE49-F238E27FC236}">
              <a16:creationId xmlns:a16="http://schemas.microsoft.com/office/drawing/2014/main" id="{AEFC0ABD-302D-48BD-94F6-26CACBE7509A}"/>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A8E7EB8-FCFC-4130-BE0D-84F1FD27DF6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23A262A-EAE2-4320-8931-591D66FB608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8E30301-4B72-4588-8E06-D070574B84D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40735E4-A987-4385-BCEC-D9992885DBE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DA00060-2D5C-4510-AB0E-F9007C316F2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xdr:rowOff>
    </xdr:from>
    <xdr:to>
      <xdr:col>85</xdr:col>
      <xdr:colOff>177800</xdr:colOff>
      <xdr:row>61</xdr:row>
      <xdr:rowOff>113665</xdr:rowOff>
    </xdr:to>
    <xdr:sp macro="" textlink="">
      <xdr:nvSpPr>
        <xdr:cNvPr id="548" name="楕円 547">
          <a:extLst>
            <a:ext uri="{FF2B5EF4-FFF2-40B4-BE49-F238E27FC236}">
              <a16:creationId xmlns:a16="http://schemas.microsoft.com/office/drawing/2014/main" id="{EB48C470-A461-4BAA-947E-037233FA1B57}"/>
            </a:ext>
          </a:extLst>
        </xdr:cNvPr>
        <xdr:cNvSpPr/>
      </xdr:nvSpPr>
      <xdr:spPr>
        <a:xfrm>
          <a:off x="162687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161942</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BFF2DBF8-A14E-49F4-B42D-0CAD15E6BFFC}"/>
            </a:ext>
          </a:extLst>
        </xdr:cNvPr>
        <xdr:cNvSpPr txBox="1"/>
      </xdr:nvSpPr>
      <xdr:spPr>
        <a:xfrm>
          <a:off x="16357600"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23495</xdr:rowOff>
    </xdr:from>
    <xdr:to>
      <xdr:col>81</xdr:col>
      <xdr:colOff>101600</xdr:colOff>
      <xdr:row>61</xdr:row>
      <xdr:rowOff>125095</xdr:rowOff>
    </xdr:to>
    <xdr:sp macro="" textlink="">
      <xdr:nvSpPr>
        <xdr:cNvPr id="550" name="楕円 549">
          <a:extLst>
            <a:ext uri="{FF2B5EF4-FFF2-40B4-BE49-F238E27FC236}">
              <a16:creationId xmlns:a16="http://schemas.microsoft.com/office/drawing/2014/main" id="{9786C150-E3D4-4FF3-AACF-8ACD4B11BA43}"/>
            </a:ext>
          </a:extLst>
        </xdr:cNvPr>
        <xdr:cNvSpPr/>
      </xdr:nvSpPr>
      <xdr:spPr>
        <a:xfrm>
          <a:off x="15430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62865</xdr:rowOff>
    </xdr:from>
    <xdr:to>
      <xdr:col>85</xdr:col>
      <xdr:colOff>127000</xdr:colOff>
      <xdr:row>61</xdr:row>
      <xdr:rowOff>74295</xdr:rowOff>
    </xdr:to>
    <xdr:cxnSp macro="">
      <xdr:nvCxnSpPr>
        <xdr:cNvPr id="551" name="直線コネクタ 550">
          <a:extLst>
            <a:ext uri="{FF2B5EF4-FFF2-40B4-BE49-F238E27FC236}">
              <a16:creationId xmlns:a16="http://schemas.microsoft.com/office/drawing/2014/main" id="{3BD67944-25C2-46F2-AF0E-49F0137AE3E3}"/>
            </a:ext>
          </a:extLst>
        </xdr:cNvPr>
        <xdr:cNvCxnSpPr/>
      </xdr:nvCxnSpPr>
      <xdr:spPr>
        <a:xfrm flipV="1">
          <a:off x="15481300" y="1052131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552" name="楕円 551">
          <a:extLst>
            <a:ext uri="{FF2B5EF4-FFF2-40B4-BE49-F238E27FC236}">
              <a16:creationId xmlns:a16="http://schemas.microsoft.com/office/drawing/2014/main" id="{5C18B6D1-071B-4083-A01B-D25B40AEEA4F}"/>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74295</xdr:rowOff>
    </xdr:to>
    <xdr:cxnSp macro="">
      <xdr:nvCxnSpPr>
        <xdr:cNvPr id="553" name="直線コネクタ 552">
          <a:extLst>
            <a:ext uri="{FF2B5EF4-FFF2-40B4-BE49-F238E27FC236}">
              <a16:creationId xmlns:a16="http://schemas.microsoft.com/office/drawing/2014/main" id="{1AFB3983-2013-4FC3-A964-E66FE54CAD81}"/>
            </a:ext>
          </a:extLst>
        </xdr:cNvPr>
        <xdr:cNvCxnSpPr/>
      </xdr:nvCxnSpPr>
      <xdr:spPr>
        <a:xfrm>
          <a:off x="14592300" y="105156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164465</xdr:rowOff>
    </xdr:from>
    <xdr:to>
      <xdr:col>72</xdr:col>
      <xdr:colOff>38100</xdr:colOff>
      <xdr:row>61</xdr:row>
      <xdr:rowOff>94615</xdr:rowOff>
    </xdr:to>
    <xdr:sp macro="" textlink="">
      <xdr:nvSpPr>
        <xdr:cNvPr id="554" name="楕円 553">
          <a:extLst>
            <a:ext uri="{FF2B5EF4-FFF2-40B4-BE49-F238E27FC236}">
              <a16:creationId xmlns:a16="http://schemas.microsoft.com/office/drawing/2014/main" id="{567454EF-1A9C-4CC5-BA81-9F9D62B00CFE}"/>
            </a:ext>
          </a:extLst>
        </xdr:cNvPr>
        <xdr:cNvSpPr/>
      </xdr:nvSpPr>
      <xdr:spPr>
        <a:xfrm>
          <a:off x="13652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43815</xdr:rowOff>
    </xdr:from>
    <xdr:to>
      <xdr:col>76</xdr:col>
      <xdr:colOff>114300</xdr:colOff>
      <xdr:row>61</xdr:row>
      <xdr:rowOff>57150</xdr:rowOff>
    </xdr:to>
    <xdr:cxnSp macro="">
      <xdr:nvCxnSpPr>
        <xdr:cNvPr id="555" name="直線コネクタ 554">
          <a:extLst>
            <a:ext uri="{FF2B5EF4-FFF2-40B4-BE49-F238E27FC236}">
              <a16:creationId xmlns:a16="http://schemas.microsoft.com/office/drawing/2014/main" id="{3670047E-24FA-4AB6-9C5D-7B76837C6F24}"/>
            </a:ext>
          </a:extLst>
        </xdr:cNvPr>
        <xdr:cNvCxnSpPr/>
      </xdr:nvCxnSpPr>
      <xdr:spPr>
        <a:xfrm>
          <a:off x="13703300" y="105022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73025</xdr:rowOff>
    </xdr:from>
    <xdr:to>
      <xdr:col>67</xdr:col>
      <xdr:colOff>101600</xdr:colOff>
      <xdr:row>62</xdr:row>
      <xdr:rowOff>3175</xdr:rowOff>
    </xdr:to>
    <xdr:sp macro="" textlink="">
      <xdr:nvSpPr>
        <xdr:cNvPr id="556" name="楕円 555">
          <a:extLst>
            <a:ext uri="{FF2B5EF4-FFF2-40B4-BE49-F238E27FC236}">
              <a16:creationId xmlns:a16="http://schemas.microsoft.com/office/drawing/2014/main" id="{A8E992AE-7122-4812-82E5-91CD966A8DBE}"/>
            </a:ext>
          </a:extLst>
        </xdr:cNvPr>
        <xdr:cNvSpPr/>
      </xdr:nvSpPr>
      <xdr:spPr>
        <a:xfrm>
          <a:off x="12763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43815</xdr:rowOff>
    </xdr:from>
    <xdr:to>
      <xdr:col>71</xdr:col>
      <xdr:colOff>177800</xdr:colOff>
      <xdr:row>61</xdr:row>
      <xdr:rowOff>123825</xdr:rowOff>
    </xdr:to>
    <xdr:cxnSp macro="">
      <xdr:nvCxnSpPr>
        <xdr:cNvPr id="557" name="直線コネクタ 556">
          <a:extLst>
            <a:ext uri="{FF2B5EF4-FFF2-40B4-BE49-F238E27FC236}">
              <a16:creationId xmlns:a16="http://schemas.microsoft.com/office/drawing/2014/main" id="{139EF5DD-E919-4A06-AD5C-079C15225786}"/>
            </a:ext>
          </a:extLst>
        </xdr:cNvPr>
        <xdr:cNvCxnSpPr/>
      </xdr:nvCxnSpPr>
      <xdr:spPr>
        <a:xfrm flipV="1">
          <a:off x="12814300" y="1050226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58" name="n_1aveValue【学校施設】&#10;有形固定資産減価償却率">
          <a:extLst>
            <a:ext uri="{FF2B5EF4-FFF2-40B4-BE49-F238E27FC236}">
              <a16:creationId xmlns:a16="http://schemas.microsoft.com/office/drawing/2014/main" id="{8D954849-DC15-4F7F-BE16-D9196CA0DA45}"/>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59" name="n_2aveValue【学校施設】&#10;有形固定資産減価償却率">
          <a:extLst>
            <a:ext uri="{FF2B5EF4-FFF2-40B4-BE49-F238E27FC236}">
              <a16:creationId xmlns:a16="http://schemas.microsoft.com/office/drawing/2014/main" id="{208D5DFB-1B05-43F0-9FFA-E1E2BB905D16}"/>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60" name="n_3aveValue【学校施設】&#10;有形固定資産減価償却率">
          <a:extLst>
            <a:ext uri="{FF2B5EF4-FFF2-40B4-BE49-F238E27FC236}">
              <a16:creationId xmlns:a16="http://schemas.microsoft.com/office/drawing/2014/main" id="{EF40EA7A-4131-45DE-B073-D51427503A2C}"/>
            </a:ext>
          </a:extLst>
        </xdr:cNvPr>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561" name="n_4aveValue【学校施設】&#10;有形固定資産減価償却率">
          <a:extLst>
            <a:ext uri="{FF2B5EF4-FFF2-40B4-BE49-F238E27FC236}">
              <a16:creationId xmlns:a16="http://schemas.microsoft.com/office/drawing/2014/main" id="{057E281C-6D45-4A64-97D8-C10390873AEC}"/>
            </a:ext>
          </a:extLst>
        </xdr:cNvPr>
        <xdr:cNvSpPr txBox="1"/>
      </xdr:nvSpPr>
      <xdr:spPr>
        <a:xfrm>
          <a:off x="12611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116222</xdr:rowOff>
    </xdr:from>
    <xdr:ext cx="405111" cy="259045"/>
    <xdr:sp macro="" textlink="">
      <xdr:nvSpPr>
        <xdr:cNvPr id="562" name="n_1mainValue【学校施設】&#10;有形固定資産減価償却率">
          <a:extLst>
            <a:ext uri="{FF2B5EF4-FFF2-40B4-BE49-F238E27FC236}">
              <a16:creationId xmlns:a16="http://schemas.microsoft.com/office/drawing/2014/main" id="{BCB2BF15-DF4A-4B0A-8F35-AF262B74F3D2}"/>
            </a:ext>
          </a:extLst>
        </xdr:cNvPr>
        <xdr:cNvSpPr txBox="1"/>
      </xdr:nvSpPr>
      <xdr:spPr>
        <a:xfrm>
          <a:off x="152660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563" name="n_2mainValue【学校施設】&#10;有形固定資産減価償却率">
          <a:extLst>
            <a:ext uri="{FF2B5EF4-FFF2-40B4-BE49-F238E27FC236}">
              <a16:creationId xmlns:a16="http://schemas.microsoft.com/office/drawing/2014/main" id="{8072BA79-996B-4870-B5AD-38881E288658}"/>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85742</xdr:rowOff>
    </xdr:from>
    <xdr:ext cx="405111" cy="259045"/>
    <xdr:sp macro="" textlink="">
      <xdr:nvSpPr>
        <xdr:cNvPr id="564" name="n_3mainValue【学校施設】&#10;有形固定資産減価償却率">
          <a:extLst>
            <a:ext uri="{FF2B5EF4-FFF2-40B4-BE49-F238E27FC236}">
              <a16:creationId xmlns:a16="http://schemas.microsoft.com/office/drawing/2014/main" id="{EACD928B-570C-4EA1-9CB3-A631CF85C137}"/>
            </a:ext>
          </a:extLst>
        </xdr:cNvPr>
        <xdr:cNvSpPr txBox="1"/>
      </xdr:nvSpPr>
      <xdr:spPr>
        <a:xfrm>
          <a:off x="13500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165752</xdr:rowOff>
    </xdr:from>
    <xdr:ext cx="405111" cy="259045"/>
    <xdr:sp macro="" textlink="">
      <xdr:nvSpPr>
        <xdr:cNvPr id="565" name="n_4mainValue【学校施設】&#10;有形固定資産減価償却率">
          <a:extLst>
            <a:ext uri="{FF2B5EF4-FFF2-40B4-BE49-F238E27FC236}">
              <a16:creationId xmlns:a16="http://schemas.microsoft.com/office/drawing/2014/main" id="{6AA9C58F-11A2-4011-A749-50E10D83D291}"/>
            </a:ext>
          </a:extLst>
        </xdr:cNvPr>
        <xdr:cNvSpPr txBox="1"/>
      </xdr:nvSpPr>
      <xdr:spPr>
        <a:xfrm>
          <a:off x="12611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AA0915A-D6B5-4A57-BCBA-34FA41C40FC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1F7C7547-EF93-4003-9EDD-F96F00744A5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DE55B37-18E5-497A-84AF-6A91669174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1FCADAAC-2834-41FE-93B0-BBFB931F3AA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9F63487A-0C83-4D5C-9946-FCCC52862AD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46E81C48-909A-4CBB-84E3-BB5CFF79991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65074606-EDF6-4CB8-9035-FA1CE7FFBBA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CDF7A4A8-AC3C-4181-8E63-7B31C5E2C4E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1809D636-4C73-4740-92C1-2784ECC5A90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9089FB63-AAC8-4154-8C18-F18EDE3D593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B738B2A7-0ACB-4297-88F8-81716C767F1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43EEA0B7-107D-41EF-8A40-EE662B4F920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72C8548D-A58D-4445-BD12-19D11AE93F7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5C8FAC40-DBB3-4559-98BA-C7978019FA6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18BC1A21-9260-4067-AD29-0510FFD2DA5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F3C7E954-878C-4FD7-8C39-8E21FD64611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FFE30BED-6DFE-475F-B4D7-2487BB70A0F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1A65488D-32E0-42B4-9455-CB0B9685218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858BB71C-B13F-497D-B9FF-23994363FDC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6F89D1FD-033F-4ECC-BB8C-98CFA1841BB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1200428D-D7EA-4D50-A76B-72DFD2BB76C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20C57372-F947-4331-8C98-2329150B4B9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8A9E64E6-5D7E-484D-838F-6D02FD050DC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5096DB57-DD47-4E98-B228-E7CACCBAC3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D1A7DBB4-497C-438E-8A9A-AC23BA2E729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72643A63-D64B-44C5-A27B-CBD82C73E3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2" name="直線コネクタ 591">
          <a:extLst>
            <a:ext uri="{FF2B5EF4-FFF2-40B4-BE49-F238E27FC236}">
              <a16:creationId xmlns:a16="http://schemas.microsoft.com/office/drawing/2014/main" id="{F4707322-532C-42BD-96EF-C265DD020243}"/>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3" name="【学校施設】&#10;一人当たり面積最小値テキスト">
          <a:extLst>
            <a:ext uri="{FF2B5EF4-FFF2-40B4-BE49-F238E27FC236}">
              <a16:creationId xmlns:a16="http://schemas.microsoft.com/office/drawing/2014/main" id="{A52A0AD4-DEA2-4F5D-AA4E-1098BF9E8BA1}"/>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4" name="直線コネクタ 593">
          <a:extLst>
            <a:ext uri="{FF2B5EF4-FFF2-40B4-BE49-F238E27FC236}">
              <a16:creationId xmlns:a16="http://schemas.microsoft.com/office/drawing/2014/main" id="{A19E169B-D4B0-4768-B7F9-98012EDD54CA}"/>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5" name="【学校施設】&#10;一人当たり面積最大値テキスト">
          <a:extLst>
            <a:ext uri="{FF2B5EF4-FFF2-40B4-BE49-F238E27FC236}">
              <a16:creationId xmlns:a16="http://schemas.microsoft.com/office/drawing/2014/main" id="{5A36AC5E-E5F4-413F-8862-4108A8AAB4B9}"/>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6" name="直線コネクタ 595">
          <a:extLst>
            <a:ext uri="{FF2B5EF4-FFF2-40B4-BE49-F238E27FC236}">
              <a16:creationId xmlns:a16="http://schemas.microsoft.com/office/drawing/2014/main" id="{857D4275-F409-49D2-9B71-5F95BB7167AB}"/>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597" name="【学校施設】&#10;一人当たり面積平均値テキスト">
          <a:extLst>
            <a:ext uri="{FF2B5EF4-FFF2-40B4-BE49-F238E27FC236}">
              <a16:creationId xmlns:a16="http://schemas.microsoft.com/office/drawing/2014/main" id="{B23F3EEC-A47F-488C-978D-D7FE974B95B0}"/>
            </a:ext>
          </a:extLst>
        </xdr:cNvPr>
        <xdr:cNvSpPr txBox="1"/>
      </xdr:nvSpPr>
      <xdr:spPr>
        <a:xfrm>
          <a:off x="221996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8" name="フローチャート: 判断 597">
          <a:extLst>
            <a:ext uri="{FF2B5EF4-FFF2-40B4-BE49-F238E27FC236}">
              <a16:creationId xmlns:a16="http://schemas.microsoft.com/office/drawing/2014/main" id="{DA861300-BB5F-46DF-A51F-EF469FE9E79A}"/>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9" name="フローチャート: 判断 598">
          <a:extLst>
            <a:ext uri="{FF2B5EF4-FFF2-40B4-BE49-F238E27FC236}">
              <a16:creationId xmlns:a16="http://schemas.microsoft.com/office/drawing/2014/main" id="{415AE3ED-6008-4793-B5D8-72E8283D114C}"/>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00" name="フローチャート: 判断 599">
          <a:extLst>
            <a:ext uri="{FF2B5EF4-FFF2-40B4-BE49-F238E27FC236}">
              <a16:creationId xmlns:a16="http://schemas.microsoft.com/office/drawing/2014/main" id="{5B0B2409-E3DF-4071-91F4-7BCDD6D0A7C8}"/>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a:extLst>
            <a:ext uri="{FF2B5EF4-FFF2-40B4-BE49-F238E27FC236}">
              <a16:creationId xmlns:a16="http://schemas.microsoft.com/office/drawing/2014/main" id="{8A9CFAA8-0F5C-4D85-A1DE-98731793BF45}"/>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2" name="フローチャート: 判断 601">
          <a:extLst>
            <a:ext uri="{FF2B5EF4-FFF2-40B4-BE49-F238E27FC236}">
              <a16:creationId xmlns:a16="http://schemas.microsoft.com/office/drawing/2014/main" id="{87DC5538-D921-4A3B-AC91-8F3D5ACCE3B0}"/>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A8242B1-ABD8-406C-9437-DF3B3724ABF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AAACAFE-A95C-4AAE-B8FA-6AB1CD58031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3413748-2F67-4EF9-9716-FD0F09AD9C8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D6563FE-5548-45A7-9B5D-95E5B5119EC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740C42B-EB48-4F09-82EF-0A3AC88D656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58601</xdr:rowOff>
    </xdr:from>
    <xdr:to>
      <xdr:col>116</xdr:col>
      <xdr:colOff>114300</xdr:colOff>
      <xdr:row>61</xdr:row>
      <xdr:rowOff>160201</xdr:rowOff>
    </xdr:to>
    <xdr:sp macro="" textlink="">
      <xdr:nvSpPr>
        <xdr:cNvPr id="608" name="楕円 607">
          <a:extLst>
            <a:ext uri="{FF2B5EF4-FFF2-40B4-BE49-F238E27FC236}">
              <a16:creationId xmlns:a16="http://schemas.microsoft.com/office/drawing/2014/main" id="{4A512EE6-0D88-4FB8-9867-BAE7F69BD9AC}"/>
            </a:ext>
          </a:extLst>
        </xdr:cNvPr>
        <xdr:cNvSpPr/>
      </xdr:nvSpPr>
      <xdr:spPr>
        <a:xfrm>
          <a:off x="221107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37028</xdr:rowOff>
    </xdr:from>
    <xdr:ext cx="469744" cy="259045"/>
    <xdr:sp macro="" textlink="">
      <xdr:nvSpPr>
        <xdr:cNvPr id="609" name="【学校施設】&#10;一人当たり面積該当値テキスト">
          <a:extLst>
            <a:ext uri="{FF2B5EF4-FFF2-40B4-BE49-F238E27FC236}">
              <a16:creationId xmlns:a16="http://schemas.microsoft.com/office/drawing/2014/main" id="{D37772ED-D9AF-4D9F-B9BB-284F5ACE9298}"/>
            </a:ext>
          </a:extLst>
        </xdr:cNvPr>
        <xdr:cNvSpPr txBox="1"/>
      </xdr:nvSpPr>
      <xdr:spPr>
        <a:xfrm>
          <a:off x="22199600" y="1049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61214</xdr:rowOff>
    </xdr:from>
    <xdr:to>
      <xdr:col>112</xdr:col>
      <xdr:colOff>38100</xdr:colOff>
      <xdr:row>61</xdr:row>
      <xdr:rowOff>162814</xdr:rowOff>
    </xdr:to>
    <xdr:sp macro="" textlink="">
      <xdr:nvSpPr>
        <xdr:cNvPr id="610" name="楕円 609">
          <a:extLst>
            <a:ext uri="{FF2B5EF4-FFF2-40B4-BE49-F238E27FC236}">
              <a16:creationId xmlns:a16="http://schemas.microsoft.com/office/drawing/2014/main" id="{8EEA725F-BE49-4772-82CD-D92EAF81D00E}"/>
            </a:ext>
          </a:extLst>
        </xdr:cNvPr>
        <xdr:cNvSpPr/>
      </xdr:nvSpPr>
      <xdr:spPr>
        <a:xfrm>
          <a:off x="21272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109401</xdr:rowOff>
    </xdr:from>
    <xdr:to>
      <xdr:col>116</xdr:col>
      <xdr:colOff>63500</xdr:colOff>
      <xdr:row>61</xdr:row>
      <xdr:rowOff>112014</xdr:rowOff>
    </xdr:to>
    <xdr:cxnSp macro="">
      <xdr:nvCxnSpPr>
        <xdr:cNvPr id="611" name="直線コネクタ 610">
          <a:extLst>
            <a:ext uri="{FF2B5EF4-FFF2-40B4-BE49-F238E27FC236}">
              <a16:creationId xmlns:a16="http://schemas.microsoft.com/office/drawing/2014/main" id="{0932F565-DF25-4FD4-BBD0-4D597C81BE99}"/>
            </a:ext>
          </a:extLst>
        </xdr:cNvPr>
        <xdr:cNvCxnSpPr/>
      </xdr:nvCxnSpPr>
      <xdr:spPr>
        <a:xfrm flipV="1">
          <a:off x="21323300" y="10567851"/>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40313</xdr:rowOff>
    </xdr:from>
    <xdr:to>
      <xdr:col>107</xdr:col>
      <xdr:colOff>101600</xdr:colOff>
      <xdr:row>61</xdr:row>
      <xdr:rowOff>141913</xdr:rowOff>
    </xdr:to>
    <xdr:sp macro="" textlink="">
      <xdr:nvSpPr>
        <xdr:cNvPr id="612" name="楕円 611">
          <a:extLst>
            <a:ext uri="{FF2B5EF4-FFF2-40B4-BE49-F238E27FC236}">
              <a16:creationId xmlns:a16="http://schemas.microsoft.com/office/drawing/2014/main" id="{6B7F1403-8A79-47FF-A782-B8D77837A692}"/>
            </a:ext>
          </a:extLst>
        </xdr:cNvPr>
        <xdr:cNvSpPr/>
      </xdr:nvSpPr>
      <xdr:spPr>
        <a:xfrm>
          <a:off x="20383500" y="1049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91113</xdr:rowOff>
    </xdr:from>
    <xdr:to>
      <xdr:col>111</xdr:col>
      <xdr:colOff>177800</xdr:colOff>
      <xdr:row>61</xdr:row>
      <xdr:rowOff>112014</xdr:rowOff>
    </xdr:to>
    <xdr:cxnSp macro="">
      <xdr:nvCxnSpPr>
        <xdr:cNvPr id="613" name="直線コネクタ 612">
          <a:extLst>
            <a:ext uri="{FF2B5EF4-FFF2-40B4-BE49-F238E27FC236}">
              <a16:creationId xmlns:a16="http://schemas.microsoft.com/office/drawing/2014/main" id="{AED68514-AAAA-46E7-87E9-12B8145F6AA1}"/>
            </a:ext>
          </a:extLst>
        </xdr:cNvPr>
        <xdr:cNvCxnSpPr/>
      </xdr:nvCxnSpPr>
      <xdr:spPr>
        <a:xfrm>
          <a:off x="20434300" y="10549563"/>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82768</xdr:rowOff>
    </xdr:from>
    <xdr:to>
      <xdr:col>102</xdr:col>
      <xdr:colOff>165100</xdr:colOff>
      <xdr:row>62</xdr:row>
      <xdr:rowOff>12918</xdr:rowOff>
    </xdr:to>
    <xdr:sp macro="" textlink="">
      <xdr:nvSpPr>
        <xdr:cNvPr id="614" name="楕円 613">
          <a:extLst>
            <a:ext uri="{FF2B5EF4-FFF2-40B4-BE49-F238E27FC236}">
              <a16:creationId xmlns:a16="http://schemas.microsoft.com/office/drawing/2014/main" id="{062411C1-A7B3-4E39-B4B4-9038650A30B9}"/>
            </a:ext>
          </a:extLst>
        </xdr:cNvPr>
        <xdr:cNvSpPr/>
      </xdr:nvSpPr>
      <xdr:spPr>
        <a:xfrm>
          <a:off x="19494500" y="1054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91113</xdr:rowOff>
    </xdr:from>
    <xdr:to>
      <xdr:col>107</xdr:col>
      <xdr:colOff>50800</xdr:colOff>
      <xdr:row>61</xdr:row>
      <xdr:rowOff>133568</xdr:rowOff>
    </xdr:to>
    <xdr:cxnSp macro="">
      <xdr:nvCxnSpPr>
        <xdr:cNvPr id="615" name="直線コネクタ 614">
          <a:extLst>
            <a:ext uri="{FF2B5EF4-FFF2-40B4-BE49-F238E27FC236}">
              <a16:creationId xmlns:a16="http://schemas.microsoft.com/office/drawing/2014/main" id="{7454057B-7E66-4536-8BD1-7CE9696D20A5}"/>
            </a:ext>
          </a:extLst>
        </xdr:cNvPr>
        <xdr:cNvCxnSpPr/>
      </xdr:nvCxnSpPr>
      <xdr:spPr>
        <a:xfrm flipV="1">
          <a:off x="19545300" y="1054956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78849</xdr:rowOff>
    </xdr:from>
    <xdr:to>
      <xdr:col>98</xdr:col>
      <xdr:colOff>38100</xdr:colOff>
      <xdr:row>62</xdr:row>
      <xdr:rowOff>8999</xdr:rowOff>
    </xdr:to>
    <xdr:sp macro="" textlink="">
      <xdr:nvSpPr>
        <xdr:cNvPr id="616" name="楕円 615">
          <a:extLst>
            <a:ext uri="{FF2B5EF4-FFF2-40B4-BE49-F238E27FC236}">
              <a16:creationId xmlns:a16="http://schemas.microsoft.com/office/drawing/2014/main" id="{25F595AC-3AC0-4F29-AAA4-5FC7943C2258}"/>
            </a:ext>
          </a:extLst>
        </xdr:cNvPr>
        <xdr:cNvSpPr/>
      </xdr:nvSpPr>
      <xdr:spPr>
        <a:xfrm>
          <a:off x="18605500" y="105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129649</xdr:rowOff>
    </xdr:from>
    <xdr:to>
      <xdr:col>102</xdr:col>
      <xdr:colOff>114300</xdr:colOff>
      <xdr:row>61</xdr:row>
      <xdr:rowOff>133568</xdr:rowOff>
    </xdr:to>
    <xdr:cxnSp macro="">
      <xdr:nvCxnSpPr>
        <xdr:cNvPr id="617" name="直線コネクタ 616">
          <a:extLst>
            <a:ext uri="{FF2B5EF4-FFF2-40B4-BE49-F238E27FC236}">
              <a16:creationId xmlns:a16="http://schemas.microsoft.com/office/drawing/2014/main" id="{56569D62-0104-4454-8BF1-8DDD6748332D}"/>
            </a:ext>
          </a:extLst>
        </xdr:cNvPr>
        <xdr:cNvCxnSpPr/>
      </xdr:nvCxnSpPr>
      <xdr:spPr>
        <a:xfrm>
          <a:off x="18656300" y="10588099"/>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618" name="n_1aveValue【学校施設】&#10;一人当たり面積">
          <a:extLst>
            <a:ext uri="{FF2B5EF4-FFF2-40B4-BE49-F238E27FC236}">
              <a16:creationId xmlns:a16="http://schemas.microsoft.com/office/drawing/2014/main" id="{29208F08-CCB4-446A-A29C-FA72A0B43814}"/>
            </a:ext>
          </a:extLst>
        </xdr:cNvPr>
        <xdr:cNvSpPr txBox="1"/>
      </xdr:nvSpPr>
      <xdr:spPr>
        <a:xfrm>
          <a:off x="21075727" y="101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619" name="n_2aveValue【学校施設】&#10;一人当たり面積">
          <a:extLst>
            <a:ext uri="{FF2B5EF4-FFF2-40B4-BE49-F238E27FC236}">
              <a16:creationId xmlns:a16="http://schemas.microsoft.com/office/drawing/2014/main" id="{A68BD153-15BA-4B8A-B3E0-238E478C8B23}"/>
            </a:ext>
          </a:extLst>
        </xdr:cNvPr>
        <xdr:cNvSpPr txBox="1"/>
      </xdr:nvSpPr>
      <xdr:spPr>
        <a:xfrm>
          <a:off x="20199427" y="10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620" name="n_3aveValue【学校施設】&#10;一人当たり面積">
          <a:extLst>
            <a:ext uri="{FF2B5EF4-FFF2-40B4-BE49-F238E27FC236}">
              <a16:creationId xmlns:a16="http://schemas.microsoft.com/office/drawing/2014/main" id="{57B705A0-A24B-4000-B8B9-4D9BE113805C}"/>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621" name="n_4aveValue【学校施設】&#10;一人当たり面積">
          <a:extLst>
            <a:ext uri="{FF2B5EF4-FFF2-40B4-BE49-F238E27FC236}">
              <a16:creationId xmlns:a16="http://schemas.microsoft.com/office/drawing/2014/main" id="{AEFAFE6A-3763-4A8D-9DC9-11E2906F8A29}"/>
            </a:ext>
          </a:extLst>
        </xdr:cNvPr>
        <xdr:cNvSpPr txBox="1"/>
      </xdr:nvSpPr>
      <xdr:spPr>
        <a:xfrm>
          <a:off x="18421427"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153941</xdr:rowOff>
    </xdr:from>
    <xdr:ext cx="469744" cy="259045"/>
    <xdr:sp macro="" textlink="">
      <xdr:nvSpPr>
        <xdr:cNvPr id="622" name="n_1mainValue【学校施設】&#10;一人当たり面積">
          <a:extLst>
            <a:ext uri="{FF2B5EF4-FFF2-40B4-BE49-F238E27FC236}">
              <a16:creationId xmlns:a16="http://schemas.microsoft.com/office/drawing/2014/main" id="{11CF80C6-F2BA-4BCB-9EAE-D43A146C0787}"/>
            </a:ext>
          </a:extLst>
        </xdr:cNvPr>
        <xdr:cNvSpPr txBox="1"/>
      </xdr:nvSpPr>
      <xdr:spPr>
        <a:xfrm>
          <a:off x="210757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133040</xdr:rowOff>
    </xdr:from>
    <xdr:ext cx="469744" cy="259045"/>
    <xdr:sp macro="" textlink="">
      <xdr:nvSpPr>
        <xdr:cNvPr id="623" name="n_2mainValue【学校施設】&#10;一人当たり面積">
          <a:extLst>
            <a:ext uri="{FF2B5EF4-FFF2-40B4-BE49-F238E27FC236}">
              <a16:creationId xmlns:a16="http://schemas.microsoft.com/office/drawing/2014/main" id="{DF870527-7295-4B26-AD40-6522FFE86B9D}"/>
            </a:ext>
          </a:extLst>
        </xdr:cNvPr>
        <xdr:cNvSpPr txBox="1"/>
      </xdr:nvSpPr>
      <xdr:spPr>
        <a:xfrm>
          <a:off x="20199427" y="1059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4045</xdr:rowOff>
    </xdr:from>
    <xdr:ext cx="469744" cy="259045"/>
    <xdr:sp macro="" textlink="">
      <xdr:nvSpPr>
        <xdr:cNvPr id="624" name="n_3mainValue【学校施設】&#10;一人当たり面積">
          <a:extLst>
            <a:ext uri="{FF2B5EF4-FFF2-40B4-BE49-F238E27FC236}">
              <a16:creationId xmlns:a16="http://schemas.microsoft.com/office/drawing/2014/main" id="{17E527E1-F59D-46A2-AFA3-410FDD2C7A98}"/>
            </a:ext>
          </a:extLst>
        </xdr:cNvPr>
        <xdr:cNvSpPr txBox="1"/>
      </xdr:nvSpPr>
      <xdr:spPr>
        <a:xfrm>
          <a:off x="19310427" y="1063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xdr:rowOff>
    </xdr:from>
    <xdr:ext cx="469744" cy="259045"/>
    <xdr:sp macro="" textlink="">
      <xdr:nvSpPr>
        <xdr:cNvPr id="625" name="n_4mainValue【学校施設】&#10;一人当たり面積">
          <a:extLst>
            <a:ext uri="{FF2B5EF4-FFF2-40B4-BE49-F238E27FC236}">
              <a16:creationId xmlns:a16="http://schemas.microsoft.com/office/drawing/2014/main" id="{AE5B3ECF-67AC-45DA-B3E3-25BE659B0BC7}"/>
            </a:ext>
          </a:extLst>
        </xdr:cNvPr>
        <xdr:cNvSpPr txBox="1"/>
      </xdr:nvSpPr>
      <xdr:spPr>
        <a:xfrm>
          <a:off x="18421427" y="1063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79665E31-2CC6-48F6-8091-BD1BAD31EDA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A957BEE8-BFB2-4385-90C5-07C5D4B91E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BCB70B52-DEC7-4327-9A38-576B4B7649F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DDE90067-5654-452B-991A-17D45316B2A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6B2B4552-6DB8-4CF9-9351-1F2CEE8208B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4D000AF8-E575-4066-995E-2757F83A30E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DBBD1FAF-EF20-4B47-850A-A26B2F42E08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9E08E508-4167-4DB6-BDA7-3C8E6F8D8BD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9700C385-BD82-4E75-A457-42262F214E0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91AB874D-B84D-42BF-A9A8-8C4FE9628B8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9A85D9E3-E82A-476F-8C52-AE40500E884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C1E429F3-1D54-454F-A176-1F4223C9540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05409886-184C-442D-ABDB-FCF0C37FBC8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605F31A3-3E38-44C7-BACA-39EC8B59351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296F74E8-0B2A-42F4-984C-E33CF83D362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E44CBF5C-316D-4FC0-A3B1-E404FF30ADE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6B74DF4A-EF64-42A2-BAA1-8CA8CB1247F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33D41C92-99BC-42C6-971D-F2343F59D8E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D3DBB6D8-055B-4EBA-B651-F59A50193B7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0CDAB59C-CA59-4954-80C5-4728928EC92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a:extLst>
            <a:ext uri="{FF2B5EF4-FFF2-40B4-BE49-F238E27FC236}">
              <a16:creationId xmlns:a16="http://schemas.microsoft.com/office/drawing/2014/main" id="{B7D9481B-B3ED-4CCA-ACE6-BB4F23DB751E}"/>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5B592A46-5D1E-4E7C-882C-39A5DA565C8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F72D7ED6-6FD7-4AAA-8DE4-BB334C1162A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a:extLst>
            <a:ext uri="{FF2B5EF4-FFF2-40B4-BE49-F238E27FC236}">
              <a16:creationId xmlns:a16="http://schemas.microsoft.com/office/drawing/2014/main" id="{9D20EAF0-F5C1-4BBF-9E30-21CDADB0DD58}"/>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児童館】&#10;有形固定資産減価償却率最小値テキスト">
          <a:extLst>
            <a:ext uri="{FF2B5EF4-FFF2-40B4-BE49-F238E27FC236}">
              <a16:creationId xmlns:a16="http://schemas.microsoft.com/office/drawing/2014/main" id="{ACA9C672-75AE-47C5-9123-944324C721F6}"/>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a:extLst>
            <a:ext uri="{FF2B5EF4-FFF2-40B4-BE49-F238E27FC236}">
              <a16:creationId xmlns:a16="http://schemas.microsoft.com/office/drawing/2014/main" id="{B818B20E-3894-4C3E-A130-371D346FF8DC}"/>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児童館】&#10;有形固定資産減価償却率最大値テキスト">
          <a:extLst>
            <a:ext uri="{FF2B5EF4-FFF2-40B4-BE49-F238E27FC236}">
              <a16:creationId xmlns:a16="http://schemas.microsoft.com/office/drawing/2014/main" id="{512E8B96-C583-4CD9-B129-B4AA107CB61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a:extLst>
            <a:ext uri="{FF2B5EF4-FFF2-40B4-BE49-F238E27FC236}">
              <a16:creationId xmlns:a16="http://schemas.microsoft.com/office/drawing/2014/main" id="{6003961D-58CF-4000-96FE-81D1B689E122}"/>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654" name="【児童館】&#10;有形固定資産減価償却率平均値テキスト">
          <a:extLst>
            <a:ext uri="{FF2B5EF4-FFF2-40B4-BE49-F238E27FC236}">
              <a16:creationId xmlns:a16="http://schemas.microsoft.com/office/drawing/2014/main" id="{03966855-519E-4921-9CC8-4DF5D985487B}"/>
            </a:ext>
          </a:extLst>
        </xdr:cNvPr>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655" name="フローチャート: 判断 654">
          <a:extLst>
            <a:ext uri="{FF2B5EF4-FFF2-40B4-BE49-F238E27FC236}">
              <a16:creationId xmlns:a16="http://schemas.microsoft.com/office/drawing/2014/main" id="{C90DE211-1147-4E28-B216-CFC346005995}"/>
            </a:ext>
          </a:extLst>
        </xdr:cNvPr>
        <xdr:cNvSpPr/>
      </xdr:nvSpPr>
      <xdr:spPr>
        <a:xfrm>
          <a:off x="162687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656" name="フローチャート: 判断 655">
          <a:extLst>
            <a:ext uri="{FF2B5EF4-FFF2-40B4-BE49-F238E27FC236}">
              <a16:creationId xmlns:a16="http://schemas.microsoft.com/office/drawing/2014/main" id="{9281A5B4-4688-476B-922A-03F5BA5F3337}"/>
            </a:ext>
          </a:extLst>
        </xdr:cNvPr>
        <xdr:cNvSpPr/>
      </xdr:nvSpPr>
      <xdr:spPr>
        <a:xfrm>
          <a:off x="15430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657" name="フローチャート: 判断 656">
          <a:extLst>
            <a:ext uri="{FF2B5EF4-FFF2-40B4-BE49-F238E27FC236}">
              <a16:creationId xmlns:a16="http://schemas.microsoft.com/office/drawing/2014/main" id="{565E2EDA-9FF3-4433-A53B-EB97F3E679E6}"/>
            </a:ext>
          </a:extLst>
        </xdr:cNvPr>
        <xdr:cNvSpPr/>
      </xdr:nvSpPr>
      <xdr:spPr>
        <a:xfrm>
          <a:off x="1454150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658" name="フローチャート: 判断 657">
          <a:extLst>
            <a:ext uri="{FF2B5EF4-FFF2-40B4-BE49-F238E27FC236}">
              <a16:creationId xmlns:a16="http://schemas.microsoft.com/office/drawing/2014/main" id="{B00C2E96-D2A9-469B-8DFE-9EAF418EA2FE}"/>
            </a:ext>
          </a:extLst>
        </xdr:cNvPr>
        <xdr:cNvSpPr/>
      </xdr:nvSpPr>
      <xdr:spPr>
        <a:xfrm>
          <a:off x="13652500" y="1388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659" name="フローチャート: 判断 658">
          <a:extLst>
            <a:ext uri="{FF2B5EF4-FFF2-40B4-BE49-F238E27FC236}">
              <a16:creationId xmlns:a16="http://schemas.microsoft.com/office/drawing/2014/main" id="{40C7BD37-147C-43FF-A487-2A37D086AFE5}"/>
            </a:ext>
          </a:extLst>
        </xdr:cNvPr>
        <xdr:cNvSpPr/>
      </xdr:nvSpPr>
      <xdr:spPr>
        <a:xfrm>
          <a:off x="12763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7F0753E-0F6E-467A-80BD-DF6ED5F333F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86F8FC51-4CD0-4E2A-ABE1-3F1096E544F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EC94F54-C016-4281-8345-9AF88FBA7FC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F050AAE-A0B6-4F93-8E4B-5A21829E4C3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9D06B57-4228-403E-A1AD-F3E3CCFB988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121920</xdr:rowOff>
    </xdr:from>
    <xdr:to>
      <xdr:col>85</xdr:col>
      <xdr:colOff>177800</xdr:colOff>
      <xdr:row>81</xdr:row>
      <xdr:rowOff>52070</xdr:rowOff>
    </xdr:to>
    <xdr:sp macro="" textlink="">
      <xdr:nvSpPr>
        <xdr:cNvPr id="665" name="楕円 664">
          <a:extLst>
            <a:ext uri="{FF2B5EF4-FFF2-40B4-BE49-F238E27FC236}">
              <a16:creationId xmlns:a16="http://schemas.microsoft.com/office/drawing/2014/main" id="{36751E7B-5DB6-437D-9EC5-348910483FD0}"/>
            </a:ext>
          </a:extLst>
        </xdr:cNvPr>
        <xdr:cNvSpPr/>
      </xdr:nvSpPr>
      <xdr:spPr>
        <a:xfrm>
          <a:off x="162687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144797</xdr:rowOff>
    </xdr:from>
    <xdr:ext cx="405111" cy="259045"/>
    <xdr:sp macro="" textlink="">
      <xdr:nvSpPr>
        <xdr:cNvPr id="666" name="【児童館】&#10;有形固定資産減価償却率該当値テキスト">
          <a:extLst>
            <a:ext uri="{FF2B5EF4-FFF2-40B4-BE49-F238E27FC236}">
              <a16:creationId xmlns:a16="http://schemas.microsoft.com/office/drawing/2014/main" id="{A703EC41-9017-47DF-AE01-C579E3F241F0}"/>
            </a:ext>
          </a:extLst>
        </xdr:cNvPr>
        <xdr:cNvSpPr txBox="1"/>
      </xdr:nvSpPr>
      <xdr:spPr>
        <a:xfrm>
          <a:off x="16357600" y="1368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92711</xdr:rowOff>
    </xdr:from>
    <xdr:to>
      <xdr:col>81</xdr:col>
      <xdr:colOff>101600</xdr:colOff>
      <xdr:row>81</xdr:row>
      <xdr:rowOff>22861</xdr:rowOff>
    </xdr:to>
    <xdr:sp macro="" textlink="">
      <xdr:nvSpPr>
        <xdr:cNvPr id="667" name="楕円 666">
          <a:extLst>
            <a:ext uri="{FF2B5EF4-FFF2-40B4-BE49-F238E27FC236}">
              <a16:creationId xmlns:a16="http://schemas.microsoft.com/office/drawing/2014/main" id="{F34B35D0-02B7-4676-964B-443850844F0A}"/>
            </a:ext>
          </a:extLst>
        </xdr:cNvPr>
        <xdr:cNvSpPr/>
      </xdr:nvSpPr>
      <xdr:spPr>
        <a:xfrm>
          <a:off x="15430500" y="138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143511</xdr:rowOff>
    </xdr:from>
    <xdr:to>
      <xdr:col>85</xdr:col>
      <xdr:colOff>127000</xdr:colOff>
      <xdr:row>81</xdr:row>
      <xdr:rowOff>1270</xdr:rowOff>
    </xdr:to>
    <xdr:cxnSp macro="">
      <xdr:nvCxnSpPr>
        <xdr:cNvPr id="668" name="直線コネクタ 667">
          <a:extLst>
            <a:ext uri="{FF2B5EF4-FFF2-40B4-BE49-F238E27FC236}">
              <a16:creationId xmlns:a16="http://schemas.microsoft.com/office/drawing/2014/main" id="{D4EC68A1-42B3-4D15-BE50-B159839B0264}"/>
            </a:ext>
          </a:extLst>
        </xdr:cNvPr>
        <xdr:cNvCxnSpPr/>
      </xdr:nvCxnSpPr>
      <xdr:spPr>
        <a:xfrm>
          <a:off x="15481300" y="13859511"/>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64770</xdr:rowOff>
    </xdr:from>
    <xdr:to>
      <xdr:col>76</xdr:col>
      <xdr:colOff>165100</xdr:colOff>
      <xdr:row>80</xdr:row>
      <xdr:rowOff>166370</xdr:rowOff>
    </xdr:to>
    <xdr:sp macro="" textlink="">
      <xdr:nvSpPr>
        <xdr:cNvPr id="669" name="楕円 668">
          <a:extLst>
            <a:ext uri="{FF2B5EF4-FFF2-40B4-BE49-F238E27FC236}">
              <a16:creationId xmlns:a16="http://schemas.microsoft.com/office/drawing/2014/main" id="{07797FCE-D38F-475D-BC22-C80FCC8BC456}"/>
            </a:ext>
          </a:extLst>
        </xdr:cNvPr>
        <xdr:cNvSpPr/>
      </xdr:nvSpPr>
      <xdr:spPr>
        <a:xfrm>
          <a:off x="145415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115570</xdr:rowOff>
    </xdr:from>
    <xdr:to>
      <xdr:col>81</xdr:col>
      <xdr:colOff>50800</xdr:colOff>
      <xdr:row>80</xdr:row>
      <xdr:rowOff>143511</xdr:rowOff>
    </xdr:to>
    <xdr:cxnSp macro="">
      <xdr:nvCxnSpPr>
        <xdr:cNvPr id="670" name="直線コネクタ 669">
          <a:extLst>
            <a:ext uri="{FF2B5EF4-FFF2-40B4-BE49-F238E27FC236}">
              <a16:creationId xmlns:a16="http://schemas.microsoft.com/office/drawing/2014/main" id="{BD8DF0D0-6F2A-43C2-9B21-E43210C28019}"/>
            </a:ext>
          </a:extLst>
        </xdr:cNvPr>
        <xdr:cNvCxnSpPr/>
      </xdr:nvCxnSpPr>
      <xdr:spPr>
        <a:xfrm>
          <a:off x="14592300" y="138315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36830</xdr:rowOff>
    </xdr:from>
    <xdr:to>
      <xdr:col>72</xdr:col>
      <xdr:colOff>38100</xdr:colOff>
      <xdr:row>80</xdr:row>
      <xdr:rowOff>138430</xdr:rowOff>
    </xdr:to>
    <xdr:sp macro="" textlink="">
      <xdr:nvSpPr>
        <xdr:cNvPr id="671" name="楕円 670">
          <a:extLst>
            <a:ext uri="{FF2B5EF4-FFF2-40B4-BE49-F238E27FC236}">
              <a16:creationId xmlns:a16="http://schemas.microsoft.com/office/drawing/2014/main" id="{C356AA16-E8C4-4D8D-A71F-B7FEFBC0658E}"/>
            </a:ext>
          </a:extLst>
        </xdr:cNvPr>
        <xdr:cNvSpPr/>
      </xdr:nvSpPr>
      <xdr:spPr>
        <a:xfrm>
          <a:off x="13652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87630</xdr:rowOff>
    </xdr:from>
    <xdr:to>
      <xdr:col>76</xdr:col>
      <xdr:colOff>114300</xdr:colOff>
      <xdr:row>80</xdr:row>
      <xdr:rowOff>115570</xdr:rowOff>
    </xdr:to>
    <xdr:cxnSp macro="">
      <xdr:nvCxnSpPr>
        <xdr:cNvPr id="672" name="直線コネクタ 671">
          <a:extLst>
            <a:ext uri="{FF2B5EF4-FFF2-40B4-BE49-F238E27FC236}">
              <a16:creationId xmlns:a16="http://schemas.microsoft.com/office/drawing/2014/main" id="{BA1CE865-226F-40CC-919E-209BF08C959D}"/>
            </a:ext>
          </a:extLst>
        </xdr:cNvPr>
        <xdr:cNvCxnSpPr/>
      </xdr:nvCxnSpPr>
      <xdr:spPr>
        <a:xfrm>
          <a:off x="13703300" y="138036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6350</xdr:rowOff>
    </xdr:from>
    <xdr:to>
      <xdr:col>67</xdr:col>
      <xdr:colOff>101600</xdr:colOff>
      <xdr:row>80</xdr:row>
      <xdr:rowOff>107950</xdr:rowOff>
    </xdr:to>
    <xdr:sp macro="" textlink="">
      <xdr:nvSpPr>
        <xdr:cNvPr id="673" name="楕円 672">
          <a:extLst>
            <a:ext uri="{FF2B5EF4-FFF2-40B4-BE49-F238E27FC236}">
              <a16:creationId xmlns:a16="http://schemas.microsoft.com/office/drawing/2014/main" id="{38346F41-A6A8-41D1-9BBD-02D4EB9B4F20}"/>
            </a:ext>
          </a:extLst>
        </xdr:cNvPr>
        <xdr:cNvSpPr/>
      </xdr:nvSpPr>
      <xdr:spPr>
        <a:xfrm>
          <a:off x="12763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57150</xdr:rowOff>
    </xdr:from>
    <xdr:to>
      <xdr:col>71</xdr:col>
      <xdr:colOff>177800</xdr:colOff>
      <xdr:row>80</xdr:row>
      <xdr:rowOff>87630</xdr:rowOff>
    </xdr:to>
    <xdr:cxnSp macro="">
      <xdr:nvCxnSpPr>
        <xdr:cNvPr id="674" name="直線コネクタ 673">
          <a:extLst>
            <a:ext uri="{FF2B5EF4-FFF2-40B4-BE49-F238E27FC236}">
              <a16:creationId xmlns:a16="http://schemas.microsoft.com/office/drawing/2014/main" id="{823C8DF2-11A8-4842-A7D6-0A3741108E05}"/>
            </a:ext>
          </a:extLst>
        </xdr:cNvPr>
        <xdr:cNvCxnSpPr/>
      </xdr:nvCxnSpPr>
      <xdr:spPr>
        <a:xfrm>
          <a:off x="12814300" y="13773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146066</xdr:rowOff>
    </xdr:from>
    <xdr:ext cx="405111" cy="259045"/>
    <xdr:sp macro="" textlink="">
      <xdr:nvSpPr>
        <xdr:cNvPr id="675" name="n_1aveValue【児童館】&#10;有形固定資産減価償却率">
          <a:extLst>
            <a:ext uri="{FF2B5EF4-FFF2-40B4-BE49-F238E27FC236}">
              <a16:creationId xmlns:a16="http://schemas.microsoft.com/office/drawing/2014/main" id="{9A8D305B-902D-4F75-B8CE-9662FA1BC245}"/>
            </a:ext>
          </a:extLst>
        </xdr:cNvPr>
        <xdr:cNvSpPr txBox="1"/>
      </xdr:nvSpPr>
      <xdr:spPr>
        <a:xfrm>
          <a:off x="15266044" y="1403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138447</xdr:rowOff>
    </xdr:from>
    <xdr:ext cx="405111" cy="259045"/>
    <xdr:sp macro="" textlink="">
      <xdr:nvSpPr>
        <xdr:cNvPr id="676" name="n_2aveValue【児童館】&#10;有形固定資産減価償却率">
          <a:extLst>
            <a:ext uri="{FF2B5EF4-FFF2-40B4-BE49-F238E27FC236}">
              <a16:creationId xmlns:a16="http://schemas.microsoft.com/office/drawing/2014/main" id="{E2F359B6-0D1C-4403-911A-3576C1389509}"/>
            </a:ext>
          </a:extLst>
        </xdr:cNvPr>
        <xdr:cNvSpPr txBox="1"/>
      </xdr:nvSpPr>
      <xdr:spPr>
        <a:xfrm>
          <a:off x="14389744" y="1402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677" name="n_3aveValue【児童館】&#10;有形固定資産減価償却率">
          <a:extLst>
            <a:ext uri="{FF2B5EF4-FFF2-40B4-BE49-F238E27FC236}">
              <a16:creationId xmlns:a16="http://schemas.microsoft.com/office/drawing/2014/main" id="{0D783FC9-BF86-46FD-AF22-9A9D9BCDA013}"/>
            </a:ext>
          </a:extLst>
        </xdr:cNvPr>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82566</xdr:rowOff>
    </xdr:from>
    <xdr:ext cx="405111" cy="259045"/>
    <xdr:sp macro="" textlink="">
      <xdr:nvSpPr>
        <xdr:cNvPr id="678" name="n_4aveValue【児童館】&#10;有形固定資産減価償却率">
          <a:extLst>
            <a:ext uri="{FF2B5EF4-FFF2-40B4-BE49-F238E27FC236}">
              <a16:creationId xmlns:a16="http://schemas.microsoft.com/office/drawing/2014/main" id="{9DAFCD4E-8A97-469F-A54D-688B58A9DBED}"/>
            </a:ext>
          </a:extLst>
        </xdr:cNvPr>
        <xdr:cNvSpPr txBox="1"/>
      </xdr:nvSpPr>
      <xdr:spPr>
        <a:xfrm>
          <a:off x="12611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39388</xdr:rowOff>
    </xdr:from>
    <xdr:ext cx="405111" cy="259045"/>
    <xdr:sp macro="" textlink="">
      <xdr:nvSpPr>
        <xdr:cNvPr id="679" name="n_1mainValue【児童館】&#10;有形固定資産減価償却率">
          <a:extLst>
            <a:ext uri="{FF2B5EF4-FFF2-40B4-BE49-F238E27FC236}">
              <a16:creationId xmlns:a16="http://schemas.microsoft.com/office/drawing/2014/main" id="{C753797B-1DF0-4BA3-872F-038435C19C9F}"/>
            </a:ext>
          </a:extLst>
        </xdr:cNvPr>
        <xdr:cNvSpPr txBox="1"/>
      </xdr:nvSpPr>
      <xdr:spPr>
        <a:xfrm>
          <a:off x="15266044" y="1358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11447</xdr:rowOff>
    </xdr:from>
    <xdr:ext cx="405111" cy="259045"/>
    <xdr:sp macro="" textlink="">
      <xdr:nvSpPr>
        <xdr:cNvPr id="680" name="n_2mainValue【児童館】&#10;有形固定資産減価償却率">
          <a:extLst>
            <a:ext uri="{FF2B5EF4-FFF2-40B4-BE49-F238E27FC236}">
              <a16:creationId xmlns:a16="http://schemas.microsoft.com/office/drawing/2014/main" id="{7027A054-A8BA-4345-AB6A-071055432AAF}"/>
            </a:ext>
          </a:extLst>
        </xdr:cNvPr>
        <xdr:cNvSpPr txBox="1"/>
      </xdr:nvSpPr>
      <xdr:spPr>
        <a:xfrm>
          <a:off x="14389744"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154957</xdr:rowOff>
    </xdr:from>
    <xdr:ext cx="405111" cy="259045"/>
    <xdr:sp macro="" textlink="">
      <xdr:nvSpPr>
        <xdr:cNvPr id="681" name="n_3mainValue【児童館】&#10;有形固定資産減価償却率">
          <a:extLst>
            <a:ext uri="{FF2B5EF4-FFF2-40B4-BE49-F238E27FC236}">
              <a16:creationId xmlns:a16="http://schemas.microsoft.com/office/drawing/2014/main" id="{5790AB45-D48E-4E20-B18A-FCBB728BD3C1}"/>
            </a:ext>
          </a:extLst>
        </xdr:cNvPr>
        <xdr:cNvSpPr txBox="1"/>
      </xdr:nvSpPr>
      <xdr:spPr>
        <a:xfrm>
          <a:off x="13500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124477</xdr:rowOff>
    </xdr:from>
    <xdr:ext cx="405111" cy="259045"/>
    <xdr:sp macro="" textlink="">
      <xdr:nvSpPr>
        <xdr:cNvPr id="682" name="n_4mainValue【児童館】&#10;有形固定資産減価償却率">
          <a:extLst>
            <a:ext uri="{FF2B5EF4-FFF2-40B4-BE49-F238E27FC236}">
              <a16:creationId xmlns:a16="http://schemas.microsoft.com/office/drawing/2014/main" id="{FBF7E36C-2884-44A5-B803-901F7ED0C524}"/>
            </a:ext>
          </a:extLst>
        </xdr:cNvPr>
        <xdr:cNvSpPr txBox="1"/>
      </xdr:nvSpPr>
      <xdr:spPr>
        <a:xfrm>
          <a:off x="12611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52D4A909-C372-4803-BE49-3FE98039D7F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72D0142B-A480-4482-B0EE-C8C029355B8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5E6A185B-EFBC-4D28-8748-EBF8AF1339A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AFA0AEB2-DAD7-4920-87DC-70D9AD61B73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21187F63-E43A-444C-9C6F-24D9126C102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4B106CC4-07BA-4C68-A8A7-4A61AF39AB7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5AD7C8B-3B41-4F86-B426-AB95551DF61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BBB3319F-B66F-49CF-94AE-354EEF26B1A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A6B1BE07-9F3C-4DA3-80DB-1BB8593BCC4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350CDA3F-0ECE-40F8-8DE7-FF3C2DBB892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2B3B429E-9939-45A6-9DEC-320D0BF8478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CBB97F45-B437-4790-A157-8AA369786C2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F283778A-0C4B-4EAE-9876-7D63212E37F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916FE205-12C6-479A-BD4F-6C6ECD4CE84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2E623C70-8449-458D-BC1F-39B1F26D28C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C4CE02D-8031-4B9E-B235-277F089C403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C7A77CB7-FDCF-4E99-914F-F89064E8D9B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92E1BC8-423D-45F2-B47E-A79B08CCCF1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84306F3A-583E-4329-9A78-192E4954F21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B8FCA526-16FB-4E80-A88F-1451C75A85A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9F95CC53-BAC7-416C-976E-9B0C367F75A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5460213D-0361-4556-8E61-294DCF770EC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8BAD8D1A-A596-4D69-915E-6C6168D2615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597C8257-9627-4243-B6E9-19605B2DB9B0}"/>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C67E3AF0-F5B0-4977-B735-67727C5B7E83}"/>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98E9D2C5-F203-44AE-8733-CA6F5D702EE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9" name="【児童館】&#10;一人当たり面積最大値テキスト">
          <a:extLst>
            <a:ext uri="{FF2B5EF4-FFF2-40B4-BE49-F238E27FC236}">
              <a16:creationId xmlns:a16="http://schemas.microsoft.com/office/drawing/2014/main" id="{2D2579E0-77FB-4B21-B483-EF797F78D96A}"/>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10" name="直線コネクタ 709">
          <a:extLst>
            <a:ext uri="{FF2B5EF4-FFF2-40B4-BE49-F238E27FC236}">
              <a16:creationId xmlns:a16="http://schemas.microsoft.com/office/drawing/2014/main" id="{A61C63C8-5F04-4750-814F-DC388D24D313}"/>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11" name="【児童館】&#10;一人当たり面積平均値テキスト">
          <a:extLst>
            <a:ext uri="{FF2B5EF4-FFF2-40B4-BE49-F238E27FC236}">
              <a16:creationId xmlns:a16="http://schemas.microsoft.com/office/drawing/2014/main" id="{FF89B619-3BE9-438E-93A1-5400000B1ADF}"/>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2" name="フローチャート: 判断 711">
          <a:extLst>
            <a:ext uri="{FF2B5EF4-FFF2-40B4-BE49-F238E27FC236}">
              <a16:creationId xmlns:a16="http://schemas.microsoft.com/office/drawing/2014/main" id="{EE691985-8AE1-4347-B2C7-CCFD0B8F4E5E}"/>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3" name="フローチャート: 判断 712">
          <a:extLst>
            <a:ext uri="{FF2B5EF4-FFF2-40B4-BE49-F238E27FC236}">
              <a16:creationId xmlns:a16="http://schemas.microsoft.com/office/drawing/2014/main" id="{C594F534-77A3-43EB-BADE-A5815F0CF57A}"/>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4" name="フローチャート: 判断 713">
          <a:extLst>
            <a:ext uri="{FF2B5EF4-FFF2-40B4-BE49-F238E27FC236}">
              <a16:creationId xmlns:a16="http://schemas.microsoft.com/office/drawing/2014/main" id="{44CFED0D-6970-437C-89DD-96DB31C26DB2}"/>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A85F66DE-09A3-46C9-9BBC-BD6AAAADC090}"/>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716" name="フローチャート: 判断 715">
          <a:extLst>
            <a:ext uri="{FF2B5EF4-FFF2-40B4-BE49-F238E27FC236}">
              <a16:creationId xmlns:a16="http://schemas.microsoft.com/office/drawing/2014/main" id="{C4ADB238-624E-4A89-921F-B3A961BF4877}"/>
            </a:ext>
          </a:extLst>
        </xdr:cNvPr>
        <xdr:cNvSpPr/>
      </xdr:nvSpPr>
      <xdr:spPr>
        <a:xfrm>
          <a:off x="18605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FA36409-6625-4ECC-B627-491925C3358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29353CF-4B28-4008-9201-784F9234EFD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248A429-9F02-4FB1-95D6-E99B19D9B47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22C4A5F-9DF1-4CD2-9772-68926349C96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F3B6999-4009-4AFE-9660-B50461D1713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22" name="楕円 721">
          <a:extLst>
            <a:ext uri="{FF2B5EF4-FFF2-40B4-BE49-F238E27FC236}">
              <a16:creationId xmlns:a16="http://schemas.microsoft.com/office/drawing/2014/main" id="{F4C5F9CD-684E-47ED-ACFD-22E6A5AC7658}"/>
            </a:ext>
          </a:extLst>
        </xdr:cNvPr>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23" name="【児童館】&#10;一人当たり面積該当値テキスト">
          <a:extLst>
            <a:ext uri="{FF2B5EF4-FFF2-40B4-BE49-F238E27FC236}">
              <a16:creationId xmlns:a16="http://schemas.microsoft.com/office/drawing/2014/main" id="{0B168E55-E383-4731-9E45-3B4A91642F42}"/>
            </a:ext>
          </a:extLst>
        </xdr:cNvPr>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724" name="楕円 723">
          <a:extLst>
            <a:ext uri="{FF2B5EF4-FFF2-40B4-BE49-F238E27FC236}">
              <a16:creationId xmlns:a16="http://schemas.microsoft.com/office/drawing/2014/main" id="{2AAE0D01-E157-4328-A54C-2614E109DCC8}"/>
            </a:ext>
          </a:extLst>
        </xdr:cNvPr>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19050</xdr:rowOff>
    </xdr:to>
    <xdr:cxnSp macro="">
      <xdr:nvCxnSpPr>
        <xdr:cNvPr id="725" name="直線コネクタ 724">
          <a:extLst>
            <a:ext uri="{FF2B5EF4-FFF2-40B4-BE49-F238E27FC236}">
              <a16:creationId xmlns:a16="http://schemas.microsoft.com/office/drawing/2014/main" id="{D709DDA6-8A9B-4855-B044-88B5B729461E}"/>
            </a:ext>
          </a:extLst>
        </xdr:cNvPr>
        <xdr:cNvCxnSpPr/>
      </xdr:nvCxnSpPr>
      <xdr:spPr>
        <a:xfrm>
          <a:off x="21323300" y="1424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726" name="楕円 725">
          <a:extLst>
            <a:ext uri="{FF2B5EF4-FFF2-40B4-BE49-F238E27FC236}">
              <a16:creationId xmlns:a16="http://schemas.microsoft.com/office/drawing/2014/main" id="{EB9B7CED-AAB3-4772-B9DD-BA4D07858262}"/>
            </a:ext>
          </a:extLst>
        </xdr:cNvPr>
        <xdr:cNvSpPr/>
      </xdr:nvSpPr>
      <xdr:spPr>
        <a:xfrm>
          <a:off x="2038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19050</xdr:rowOff>
    </xdr:to>
    <xdr:cxnSp macro="">
      <xdr:nvCxnSpPr>
        <xdr:cNvPr id="727" name="直線コネクタ 726">
          <a:extLst>
            <a:ext uri="{FF2B5EF4-FFF2-40B4-BE49-F238E27FC236}">
              <a16:creationId xmlns:a16="http://schemas.microsoft.com/office/drawing/2014/main" id="{D6024862-DB99-48F5-9628-996C2B2673DD}"/>
            </a:ext>
          </a:extLst>
        </xdr:cNvPr>
        <xdr:cNvCxnSpPr/>
      </xdr:nvCxnSpPr>
      <xdr:spPr>
        <a:xfrm>
          <a:off x="20434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28" name="楕円 727">
          <a:extLst>
            <a:ext uri="{FF2B5EF4-FFF2-40B4-BE49-F238E27FC236}">
              <a16:creationId xmlns:a16="http://schemas.microsoft.com/office/drawing/2014/main" id="{2109692E-5EA8-4348-B2E3-EEFAEAA8A406}"/>
            </a:ext>
          </a:extLst>
        </xdr:cNvPr>
        <xdr:cNvSpPr/>
      </xdr:nvSpPr>
      <xdr:spPr>
        <a:xfrm>
          <a:off x="19494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19050</xdr:rowOff>
    </xdr:to>
    <xdr:cxnSp macro="">
      <xdr:nvCxnSpPr>
        <xdr:cNvPr id="729" name="直線コネクタ 728">
          <a:extLst>
            <a:ext uri="{FF2B5EF4-FFF2-40B4-BE49-F238E27FC236}">
              <a16:creationId xmlns:a16="http://schemas.microsoft.com/office/drawing/2014/main" id="{F3EBBA0C-7B85-4BDA-8A5E-F180D7C84020}"/>
            </a:ext>
          </a:extLst>
        </xdr:cNvPr>
        <xdr:cNvCxnSpPr/>
      </xdr:nvCxnSpPr>
      <xdr:spPr>
        <a:xfrm>
          <a:off x="19545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152400</xdr:rowOff>
    </xdr:from>
    <xdr:to>
      <xdr:col>98</xdr:col>
      <xdr:colOff>38100</xdr:colOff>
      <xdr:row>83</xdr:row>
      <xdr:rowOff>82550</xdr:rowOff>
    </xdr:to>
    <xdr:sp macro="" textlink="">
      <xdr:nvSpPr>
        <xdr:cNvPr id="730" name="楕円 729">
          <a:extLst>
            <a:ext uri="{FF2B5EF4-FFF2-40B4-BE49-F238E27FC236}">
              <a16:creationId xmlns:a16="http://schemas.microsoft.com/office/drawing/2014/main" id="{C212B375-3A39-4C6A-801E-8CC0A53077CF}"/>
            </a:ext>
          </a:extLst>
        </xdr:cNvPr>
        <xdr:cNvSpPr/>
      </xdr:nvSpPr>
      <xdr:spPr>
        <a:xfrm>
          <a:off x="186055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19050</xdr:rowOff>
    </xdr:from>
    <xdr:to>
      <xdr:col>102</xdr:col>
      <xdr:colOff>114300</xdr:colOff>
      <xdr:row>83</xdr:row>
      <xdr:rowOff>31750</xdr:rowOff>
    </xdr:to>
    <xdr:cxnSp macro="">
      <xdr:nvCxnSpPr>
        <xdr:cNvPr id="731" name="直線コネクタ 730">
          <a:extLst>
            <a:ext uri="{FF2B5EF4-FFF2-40B4-BE49-F238E27FC236}">
              <a16:creationId xmlns:a16="http://schemas.microsoft.com/office/drawing/2014/main" id="{F6BDB2CA-1868-4F52-9999-EA2819F60094}"/>
            </a:ext>
          </a:extLst>
        </xdr:cNvPr>
        <xdr:cNvCxnSpPr/>
      </xdr:nvCxnSpPr>
      <xdr:spPr>
        <a:xfrm flipV="1">
          <a:off x="18656300" y="1424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732" name="n_1aveValue【児童館】&#10;一人当たり面積">
          <a:extLst>
            <a:ext uri="{FF2B5EF4-FFF2-40B4-BE49-F238E27FC236}">
              <a16:creationId xmlns:a16="http://schemas.microsoft.com/office/drawing/2014/main" id="{19EF052A-3ABC-4082-8364-60A189E79FEA}"/>
            </a:ext>
          </a:extLst>
        </xdr:cNvPr>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733" name="n_2aveValue【児童館】&#10;一人当たり面積">
          <a:extLst>
            <a:ext uri="{FF2B5EF4-FFF2-40B4-BE49-F238E27FC236}">
              <a16:creationId xmlns:a16="http://schemas.microsoft.com/office/drawing/2014/main" id="{37E3F305-A40F-4939-BA0B-D4E90CA34EE3}"/>
            </a:ext>
          </a:extLst>
        </xdr:cNvPr>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a:extLst>
            <a:ext uri="{FF2B5EF4-FFF2-40B4-BE49-F238E27FC236}">
              <a16:creationId xmlns:a16="http://schemas.microsoft.com/office/drawing/2014/main" id="{3533F4A3-A508-484E-9EDF-C5B32BB9DC55}"/>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92727</xdr:rowOff>
    </xdr:from>
    <xdr:ext cx="469744" cy="259045"/>
    <xdr:sp macro="" textlink="">
      <xdr:nvSpPr>
        <xdr:cNvPr id="735" name="n_4aveValue【児童館】&#10;一人当たり面積">
          <a:extLst>
            <a:ext uri="{FF2B5EF4-FFF2-40B4-BE49-F238E27FC236}">
              <a16:creationId xmlns:a16="http://schemas.microsoft.com/office/drawing/2014/main" id="{B70424A7-3C0A-43C3-B7F2-05545C2221CB}"/>
            </a:ext>
          </a:extLst>
        </xdr:cNvPr>
        <xdr:cNvSpPr txBox="1"/>
      </xdr:nvSpPr>
      <xdr:spPr>
        <a:xfrm>
          <a:off x="18421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736" name="n_1mainValue【児童館】&#10;一人当たり面積">
          <a:extLst>
            <a:ext uri="{FF2B5EF4-FFF2-40B4-BE49-F238E27FC236}">
              <a16:creationId xmlns:a16="http://schemas.microsoft.com/office/drawing/2014/main" id="{8AC851DA-ABEC-4735-96ED-B2C60938F6EB}"/>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37" name="n_2mainValue【児童館】&#10;一人当たり面積">
          <a:extLst>
            <a:ext uri="{FF2B5EF4-FFF2-40B4-BE49-F238E27FC236}">
              <a16:creationId xmlns:a16="http://schemas.microsoft.com/office/drawing/2014/main" id="{027E7DB3-9CE7-4E4E-88F1-93D9C7B37A0D}"/>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738" name="n_3mainValue【児童館】&#10;一人当たり面積">
          <a:extLst>
            <a:ext uri="{FF2B5EF4-FFF2-40B4-BE49-F238E27FC236}">
              <a16:creationId xmlns:a16="http://schemas.microsoft.com/office/drawing/2014/main" id="{F875635A-EA2B-430C-9EFA-4A55099B5059}"/>
            </a:ext>
          </a:extLst>
        </xdr:cNvPr>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99077</xdr:rowOff>
    </xdr:from>
    <xdr:ext cx="469744" cy="259045"/>
    <xdr:sp macro="" textlink="">
      <xdr:nvSpPr>
        <xdr:cNvPr id="739" name="n_4mainValue【児童館】&#10;一人当たり面積">
          <a:extLst>
            <a:ext uri="{FF2B5EF4-FFF2-40B4-BE49-F238E27FC236}">
              <a16:creationId xmlns:a16="http://schemas.microsoft.com/office/drawing/2014/main" id="{AD845985-FA4A-4DEA-859D-B60A72FCCFE7}"/>
            </a:ext>
          </a:extLst>
        </xdr:cNvPr>
        <xdr:cNvSpPr txBox="1"/>
      </xdr:nvSpPr>
      <xdr:spPr>
        <a:xfrm>
          <a:off x="18421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3A4999F3-9408-4B3C-9C7F-D96375AC6FC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289FAA2-E5A5-4AC9-955C-9C05EF101FB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DF714326-D2D7-4DE6-8277-52531A12295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FAE99831-B0A0-4E86-8306-F88D5385AE6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4973D3F0-9F90-4454-AD5C-0B21F254B5F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F36F5D00-46FC-407F-8ECE-73481482D26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B1BFA95B-5159-4DE3-82DF-1F0BDD812A3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42D09FF3-CB05-4388-8D07-EBC85DFAC43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CD16FF11-FF12-4E57-8DF4-50EB4C9232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C9E0458F-9228-4885-88EC-52E9BA4359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D6DD6E1-4599-4D68-A9F1-CDD6690564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73FB6C3D-FDB3-44E2-98ED-15729A83E5F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F3E0DE68-F02E-4F75-BAA6-48FFD6F15D5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FE80E477-0C48-4934-B125-41B7B231064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4A9A2BBC-5515-4130-96C0-596558388CE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2E4AEC1C-D0FA-4DBC-B160-E62C8D6C18C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4AD3C9F9-7590-4899-912F-9D074A6456D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A407D053-D46B-44AB-A146-83E8ED337BC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52BD0D35-83D3-472E-AB10-2FDE6253B62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AC747AF3-7F69-4379-949D-176C73F0FDC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1825F96-A930-4572-86B3-04BE29CE728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49895185-4020-42D9-A09A-6FB9D8905F9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246024A6-EC3E-47A7-8692-FE7AFE3ED7A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9C7F28F-B0C4-4549-B5E2-658B658C3EA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DAF80158-C7CE-4996-8F65-E4CB002E3F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765" name="直線コネクタ 764">
          <a:extLst>
            <a:ext uri="{FF2B5EF4-FFF2-40B4-BE49-F238E27FC236}">
              <a16:creationId xmlns:a16="http://schemas.microsoft.com/office/drawing/2014/main" id="{E8B61A89-0A7D-4F0D-A594-4833159C513D}"/>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766" name="【公民館】&#10;有形固定資産減価償却率最小値テキスト">
          <a:extLst>
            <a:ext uri="{FF2B5EF4-FFF2-40B4-BE49-F238E27FC236}">
              <a16:creationId xmlns:a16="http://schemas.microsoft.com/office/drawing/2014/main" id="{305D836F-0CE2-4225-8529-E8E5A525C060}"/>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767" name="直線コネクタ 766">
          <a:extLst>
            <a:ext uri="{FF2B5EF4-FFF2-40B4-BE49-F238E27FC236}">
              <a16:creationId xmlns:a16="http://schemas.microsoft.com/office/drawing/2014/main" id="{454471B0-46F2-457E-9708-FF661826F327}"/>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68" name="【公民館】&#10;有形固定資産減価償却率最大値テキスト">
          <a:extLst>
            <a:ext uri="{FF2B5EF4-FFF2-40B4-BE49-F238E27FC236}">
              <a16:creationId xmlns:a16="http://schemas.microsoft.com/office/drawing/2014/main" id="{DAC27B7E-0464-4399-B4A1-F43946D6156C}"/>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69" name="直線コネクタ 768">
          <a:extLst>
            <a:ext uri="{FF2B5EF4-FFF2-40B4-BE49-F238E27FC236}">
              <a16:creationId xmlns:a16="http://schemas.microsoft.com/office/drawing/2014/main" id="{0E7EF44B-7C75-4CBC-A5F5-7E12382949F9}"/>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770" name="【公民館】&#10;有形固定資産減価償却率平均値テキスト">
          <a:extLst>
            <a:ext uri="{FF2B5EF4-FFF2-40B4-BE49-F238E27FC236}">
              <a16:creationId xmlns:a16="http://schemas.microsoft.com/office/drawing/2014/main" id="{E682A098-A02C-4244-936C-40B43FDEBC64}"/>
            </a:ext>
          </a:extLst>
        </xdr:cNvPr>
        <xdr:cNvSpPr txBox="1"/>
      </xdr:nvSpPr>
      <xdr:spPr>
        <a:xfrm>
          <a:off x="16357600" y="1790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771" name="フローチャート: 判断 770">
          <a:extLst>
            <a:ext uri="{FF2B5EF4-FFF2-40B4-BE49-F238E27FC236}">
              <a16:creationId xmlns:a16="http://schemas.microsoft.com/office/drawing/2014/main" id="{FA3C3A39-61DC-41A0-AC68-D214447453F3}"/>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772" name="フローチャート: 判断 771">
          <a:extLst>
            <a:ext uri="{FF2B5EF4-FFF2-40B4-BE49-F238E27FC236}">
              <a16:creationId xmlns:a16="http://schemas.microsoft.com/office/drawing/2014/main" id="{E997CC78-A9B2-4DDB-A39D-12C35D66EA29}"/>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773" name="フローチャート: 判断 772">
          <a:extLst>
            <a:ext uri="{FF2B5EF4-FFF2-40B4-BE49-F238E27FC236}">
              <a16:creationId xmlns:a16="http://schemas.microsoft.com/office/drawing/2014/main" id="{AA368726-9E2E-4FDA-985F-80F7590A7B0F}"/>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774" name="フローチャート: 判断 773">
          <a:extLst>
            <a:ext uri="{FF2B5EF4-FFF2-40B4-BE49-F238E27FC236}">
              <a16:creationId xmlns:a16="http://schemas.microsoft.com/office/drawing/2014/main" id="{4BB53210-8A79-455A-9027-16915769B79A}"/>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75" name="フローチャート: 判断 774">
          <a:extLst>
            <a:ext uri="{FF2B5EF4-FFF2-40B4-BE49-F238E27FC236}">
              <a16:creationId xmlns:a16="http://schemas.microsoft.com/office/drawing/2014/main" id="{44F4A709-4212-4473-8023-E34282D8D2D8}"/>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76C6DE7-825F-40AC-BFAE-FD705B920D0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75DB96C-C351-4E24-BF54-4CDDC285FBF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FA4B775-B525-48CF-825C-B648A997769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E12CD90-94CE-4D58-9C4C-3667179EF01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CC8E1BF-5248-4AAD-B828-847DAA410E5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25400</xdr:rowOff>
    </xdr:from>
    <xdr:to>
      <xdr:col>85</xdr:col>
      <xdr:colOff>177800</xdr:colOff>
      <xdr:row>106</xdr:row>
      <xdr:rowOff>127000</xdr:rowOff>
    </xdr:to>
    <xdr:sp macro="" textlink="">
      <xdr:nvSpPr>
        <xdr:cNvPr id="781" name="楕円 780">
          <a:extLst>
            <a:ext uri="{FF2B5EF4-FFF2-40B4-BE49-F238E27FC236}">
              <a16:creationId xmlns:a16="http://schemas.microsoft.com/office/drawing/2014/main" id="{0CFDEFEF-C804-4019-85B7-75FA76288A09}"/>
            </a:ext>
          </a:extLst>
        </xdr:cNvPr>
        <xdr:cNvSpPr/>
      </xdr:nvSpPr>
      <xdr:spPr>
        <a:xfrm>
          <a:off x="16268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3827</xdr:rowOff>
    </xdr:from>
    <xdr:ext cx="405111" cy="259045"/>
    <xdr:sp macro="" textlink="">
      <xdr:nvSpPr>
        <xdr:cNvPr id="782" name="【公民館】&#10;有形固定資産減価償却率該当値テキスト">
          <a:extLst>
            <a:ext uri="{FF2B5EF4-FFF2-40B4-BE49-F238E27FC236}">
              <a16:creationId xmlns:a16="http://schemas.microsoft.com/office/drawing/2014/main" id="{93DCFAFF-2897-4310-B2C2-1DE30C30ABE2}"/>
            </a:ext>
          </a:extLst>
        </xdr:cNvPr>
        <xdr:cNvSpPr txBox="1"/>
      </xdr:nvSpPr>
      <xdr:spPr>
        <a:xfrm>
          <a:off x="16357600"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165826</xdr:rowOff>
    </xdr:from>
    <xdr:to>
      <xdr:col>81</xdr:col>
      <xdr:colOff>101600</xdr:colOff>
      <xdr:row>106</xdr:row>
      <xdr:rowOff>95976</xdr:rowOff>
    </xdr:to>
    <xdr:sp macro="" textlink="">
      <xdr:nvSpPr>
        <xdr:cNvPr id="783" name="楕円 782">
          <a:extLst>
            <a:ext uri="{FF2B5EF4-FFF2-40B4-BE49-F238E27FC236}">
              <a16:creationId xmlns:a16="http://schemas.microsoft.com/office/drawing/2014/main" id="{FC2BF619-8D2E-4FFE-B609-710706B63683}"/>
            </a:ext>
          </a:extLst>
        </xdr:cNvPr>
        <xdr:cNvSpPr/>
      </xdr:nvSpPr>
      <xdr:spPr>
        <a:xfrm>
          <a:off x="15430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45176</xdr:rowOff>
    </xdr:from>
    <xdr:to>
      <xdr:col>85</xdr:col>
      <xdr:colOff>127000</xdr:colOff>
      <xdr:row>106</xdr:row>
      <xdr:rowOff>76200</xdr:rowOff>
    </xdr:to>
    <xdr:cxnSp macro="">
      <xdr:nvCxnSpPr>
        <xdr:cNvPr id="784" name="直線コネクタ 783">
          <a:extLst>
            <a:ext uri="{FF2B5EF4-FFF2-40B4-BE49-F238E27FC236}">
              <a16:creationId xmlns:a16="http://schemas.microsoft.com/office/drawing/2014/main" id="{2E06381B-075B-4370-A826-56087A11ADAD}"/>
            </a:ext>
          </a:extLst>
        </xdr:cNvPr>
        <xdr:cNvCxnSpPr/>
      </xdr:nvCxnSpPr>
      <xdr:spPr>
        <a:xfrm>
          <a:off x="15481300" y="1821887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133169</xdr:rowOff>
    </xdr:from>
    <xdr:to>
      <xdr:col>76</xdr:col>
      <xdr:colOff>165100</xdr:colOff>
      <xdr:row>106</xdr:row>
      <xdr:rowOff>63319</xdr:rowOff>
    </xdr:to>
    <xdr:sp macro="" textlink="">
      <xdr:nvSpPr>
        <xdr:cNvPr id="785" name="楕円 784">
          <a:extLst>
            <a:ext uri="{FF2B5EF4-FFF2-40B4-BE49-F238E27FC236}">
              <a16:creationId xmlns:a16="http://schemas.microsoft.com/office/drawing/2014/main" id="{23B887C5-2769-4CDA-A1C1-77C9A50BCFB5}"/>
            </a:ext>
          </a:extLst>
        </xdr:cNvPr>
        <xdr:cNvSpPr/>
      </xdr:nvSpPr>
      <xdr:spPr>
        <a:xfrm>
          <a:off x="14541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12519</xdr:rowOff>
    </xdr:from>
    <xdr:to>
      <xdr:col>81</xdr:col>
      <xdr:colOff>50800</xdr:colOff>
      <xdr:row>106</xdr:row>
      <xdr:rowOff>45176</xdr:rowOff>
    </xdr:to>
    <xdr:cxnSp macro="">
      <xdr:nvCxnSpPr>
        <xdr:cNvPr id="786" name="直線コネクタ 785">
          <a:extLst>
            <a:ext uri="{FF2B5EF4-FFF2-40B4-BE49-F238E27FC236}">
              <a16:creationId xmlns:a16="http://schemas.microsoft.com/office/drawing/2014/main" id="{EC01E941-B2DE-4170-A589-0A9F5DAC871B}"/>
            </a:ext>
          </a:extLst>
        </xdr:cNvPr>
        <xdr:cNvCxnSpPr/>
      </xdr:nvCxnSpPr>
      <xdr:spPr>
        <a:xfrm>
          <a:off x="14592300" y="181862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105411</xdr:rowOff>
    </xdr:from>
    <xdr:to>
      <xdr:col>72</xdr:col>
      <xdr:colOff>38100</xdr:colOff>
      <xdr:row>106</xdr:row>
      <xdr:rowOff>35561</xdr:rowOff>
    </xdr:to>
    <xdr:sp macro="" textlink="">
      <xdr:nvSpPr>
        <xdr:cNvPr id="787" name="楕円 786">
          <a:extLst>
            <a:ext uri="{FF2B5EF4-FFF2-40B4-BE49-F238E27FC236}">
              <a16:creationId xmlns:a16="http://schemas.microsoft.com/office/drawing/2014/main" id="{5A6028DB-E917-4245-A629-BDC11006956F}"/>
            </a:ext>
          </a:extLst>
        </xdr:cNvPr>
        <xdr:cNvSpPr/>
      </xdr:nvSpPr>
      <xdr:spPr>
        <a:xfrm>
          <a:off x="1365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156211</xdr:rowOff>
    </xdr:from>
    <xdr:to>
      <xdr:col>76</xdr:col>
      <xdr:colOff>114300</xdr:colOff>
      <xdr:row>106</xdr:row>
      <xdr:rowOff>12519</xdr:rowOff>
    </xdr:to>
    <xdr:cxnSp macro="">
      <xdr:nvCxnSpPr>
        <xdr:cNvPr id="788" name="直線コネクタ 787">
          <a:extLst>
            <a:ext uri="{FF2B5EF4-FFF2-40B4-BE49-F238E27FC236}">
              <a16:creationId xmlns:a16="http://schemas.microsoft.com/office/drawing/2014/main" id="{36AFE71D-2D89-42E5-B042-B62074E833D7}"/>
            </a:ext>
          </a:extLst>
        </xdr:cNvPr>
        <xdr:cNvCxnSpPr/>
      </xdr:nvCxnSpPr>
      <xdr:spPr>
        <a:xfrm>
          <a:off x="13703300" y="1815846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74386</xdr:rowOff>
    </xdr:from>
    <xdr:to>
      <xdr:col>67</xdr:col>
      <xdr:colOff>101600</xdr:colOff>
      <xdr:row>106</xdr:row>
      <xdr:rowOff>4536</xdr:rowOff>
    </xdr:to>
    <xdr:sp macro="" textlink="">
      <xdr:nvSpPr>
        <xdr:cNvPr id="789" name="楕円 788">
          <a:extLst>
            <a:ext uri="{FF2B5EF4-FFF2-40B4-BE49-F238E27FC236}">
              <a16:creationId xmlns:a16="http://schemas.microsoft.com/office/drawing/2014/main" id="{9128061A-87EC-43CA-806C-D4DED28D7C95}"/>
            </a:ext>
          </a:extLst>
        </xdr:cNvPr>
        <xdr:cNvSpPr/>
      </xdr:nvSpPr>
      <xdr:spPr>
        <a:xfrm>
          <a:off x="12763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125186</xdr:rowOff>
    </xdr:from>
    <xdr:to>
      <xdr:col>71</xdr:col>
      <xdr:colOff>177800</xdr:colOff>
      <xdr:row>105</xdr:row>
      <xdr:rowOff>156211</xdr:rowOff>
    </xdr:to>
    <xdr:cxnSp macro="">
      <xdr:nvCxnSpPr>
        <xdr:cNvPr id="790" name="直線コネクタ 789">
          <a:extLst>
            <a:ext uri="{FF2B5EF4-FFF2-40B4-BE49-F238E27FC236}">
              <a16:creationId xmlns:a16="http://schemas.microsoft.com/office/drawing/2014/main" id="{8F0B2DAB-A81B-49AB-BC1F-4B5BC0CF87F5}"/>
            </a:ext>
          </a:extLst>
        </xdr:cNvPr>
        <xdr:cNvCxnSpPr/>
      </xdr:nvCxnSpPr>
      <xdr:spPr>
        <a:xfrm>
          <a:off x="12814300" y="1812743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34126</xdr:rowOff>
    </xdr:from>
    <xdr:ext cx="405111" cy="259045"/>
    <xdr:sp macro="" textlink="">
      <xdr:nvSpPr>
        <xdr:cNvPr id="791" name="n_1aveValue【公民館】&#10;有形固定資産減価償却率">
          <a:extLst>
            <a:ext uri="{FF2B5EF4-FFF2-40B4-BE49-F238E27FC236}">
              <a16:creationId xmlns:a16="http://schemas.microsoft.com/office/drawing/2014/main" id="{3EB81988-9236-4B57-8C37-C093AF2A156A}"/>
            </a:ext>
          </a:extLst>
        </xdr:cNvPr>
        <xdr:cNvSpPr txBox="1"/>
      </xdr:nvSpPr>
      <xdr:spPr>
        <a:xfrm>
          <a:off x="152660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792" name="n_2aveValue【公民館】&#10;有形固定資産減価償却率">
          <a:extLst>
            <a:ext uri="{FF2B5EF4-FFF2-40B4-BE49-F238E27FC236}">
              <a16:creationId xmlns:a16="http://schemas.microsoft.com/office/drawing/2014/main" id="{4720AE9E-3389-42F5-A2A2-FBEFC9975907}"/>
            </a:ext>
          </a:extLst>
        </xdr:cNvPr>
        <xdr:cNvSpPr txBox="1"/>
      </xdr:nvSpPr>
      <xdr:spPr>
        <a:xfrm>
          <a:off x="14389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793" name="n_3aveValue【公民館】&#10;有形固定資産減価償却率">
          <a:extLst>
            <a:ext uri="{FF2B5EF4-FFF2-40B4-BE49-F238E27FC236}">
              <a16:creationId xmlns:a16="http://schemas.microsoft.com/office/drawing/2014/main" id="{10CE407E-397B-4D35-9574-3BFCCC83E7C5}"/>
            </a:ext>
          </a:extLst>
        </xdr:cNvPr>
        <xdr:cNvSpPr txBox="1"/>
      </xdr:nvSpPr>
      <xdr:spPr>
        <a:xfrm>
          <a:off x="13500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794" name="n_4aveValue【公民館】&#10;有形固定資産減価償却率">
          <a:extLst>
            <a:ext uri="{FF2B5EF4-FFF2-40B4-BE49-F238E27FC236}">
              <a16:creationId xmlns:a16="http://schemas.microsoft.com/office/drawing/2014/main" id="{68408959-87D5-4F40-9976-753CA87248F5}"/>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87103</xdr:rowOff>
    </xdr:from>
    <xdr:ext cx="405111" cy="259045"/>
    <xdr:sp macro="" textlink="">
      <xdr:nvSpPr>
        <xdr:cNvPr id="795" name="n_1mainValue【公民館】&#10;有形固定資産減価償却率">
          <a:extLst>
            <a:ext uri="{FF2B5EF4-FFF2-40B4-BE49-F238E27FC236}">
              <a16:creationId xmlns:a16="http://schemas.microsoft.com/office/drawing/2014/main" id="{EC889E42-9913-401C-AD79-6857A3061719}"/>
            </a:ext>
          </a:extLst>
        </xdr:cNvPr>
        <xdr:cNvSpPr txBox="1"/>
      </xdr:nvSpPr>
      <xdr:spPr>
        <a:xfrm>
          <a:off x="152660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54446</xdr:rowOff>
    </xdr:from>
    <xdr:ext cx="405111" cy="259045"/>
    <xdr:sp macro="" textlink="">
      <xdr:nvSpPr>
        <xdr:cNvPr id="796" name="n_2mainValue【公民館】&#10;有形固定資産減価償却率">
          <a:extLst>
            <a:ext uri="{FF2B5EF4-FFF2-40B4-BE49-F238E27FC236}">
              <a16:creationId xmlns:a16="http://schemas.microsoft.com/office/drawing/2014/main" id="{604A32A0-8600-49F1-B311-685CB60E0B36}"/>
            </a:ext>
          </a:extLst>
        </xdr:cNvPr>
        <xdr:cNvSpPr txBox="1"/>
      </xdr:nvSpPr>
      <xdr:spPr>
        <a:xfrm>
          <a:off x="14389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26688</xdr:rowOff>
    </xdr:from>
    <xdr:ext cx="405111" cy="259045"/>
    <xdr:sp macro="" textlink="">
      <xdr:nvSpPr>
        <xdr:cNvPr id="797" name="n_3mainValue【公民館】&#10;有形固定資産減価償却率">
          <a:extLst>
            <a:ext uri="{FF2B5EF4-FFF2-40B4-BE49-F238E27FC236}">
              <a16:creationId xmlns:a16="http://schemas.microsoft.com/office/drawing/2014/main" id="{6B690E59-32B5-42E7-ABB1-ED511372B55C}"/>
            </a:ext>
          </a:extLst>
        </xdr:cNvPr>
        <xdr:cNvSpPr txBox="1"/>
      </xdr:nvSpPr>
      <xdr:spPr>
        <a:xfrm>
          <a:off x="13500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167113</xdr:rowOff>
    </xdr:from>
    <xdr:ext cx="405111" cy="259045"/>
    <xdr:sp macro="" textlink="">
      <xdr:nvSpPr>
        <xdr:cNvPr id="798" name="n_4mainValue【公民館】&#10;有形固定資産減価償却率">
          <a:extLst>
            <a:ext uri="{FF2B5EF4-FFF2-40B4-BE49-F238E27FC236}">
              <a16:creationId xmlns:a16="http://schemas.microsoft.com/office/drawing/2014/main" id="{E9F667E0-AAC8-49E4-9084-3D93D0427721}"/>
            </a:ext>
          </a:extLst>
        </xdr:cNvPr>
        <xdr:cNvSpPr txBox="1"/>
      </xdr:nvSpPr>
      <xdr:spPr>
        <a:xfrm>
          <a:off x="12611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C780295A-2453-4443-9C62-22C570105A3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12877D87-FDDA-467F-A498-71EA169D7F6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E56BF9EE-B5A0-402A-8C2F-A0F22AA444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BFDFCDA3-5B31-4815-9A4D-9585B3D0DC9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1AB77FF3-653D-4790-A9FD-361CEA27AA9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34AAA9C7-1D1C-472F-ACC4-A4755817E1A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75A8A5C3-A837-4DD2-91ED-FB23119B803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CB3A63B6-88CC-4037-B7FD-C8DDED685DA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53A54588-A1ED-43E5-871C-4B6923E0C1E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DAB3C68-B8D5-46F4-A58A-764EACBBD71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50B2CEC3-A159-46B9-AB11-4880D9BD3F6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B4BAA4A8-B2BE-4E01-A2D7-C33CE1FD082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2FB8FF60-C37F-4332-80FF-E178D0142B9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5B024B5F-688D-4A83-82D0-D9982448B5B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2E189D83-F733-4DEA-BC7C-0AAF3E1E691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EF9FC763-CBD0-493C-8FA6-165EB0F8F44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F91FE9F2-B1D5-4EAA-8D63-8D0A1E85B8F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13F443C6-3266-4EE5-98A7-D46A8707B9A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E0550575-F36E-47C2-9637-3E72EB0BBCA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7736BC29-D597-431C-9D3C-1B8A4DF8AC5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A0DE0B69-2585-47EB-A76C-F7AA5735AB3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7E81CC69-D432-4F66-8629-6F460427193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2B353110-62F7-4A25-A40F-CBB7D338056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7D6FADA4-EC7B-4A26-A574-7A927962144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283A032B-6CD0-4996-808D-E0725A6FD18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824" name="直線コネクタ 823">
          <a:extLst>
            <a:ext uri="{FF2B5EF4-FFF2-40B4-BE49-F238E27FC236}">
              <a16:creationId xmlns:a16="http://schemas.microsoft.com/office/drawing/2014/main" id="{3B65FF89-BBC9-4BCC-8A06-5A05A87DAF33}"/>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5" name="【公民館】&#10;一人当たり面積最小値テキスト">
          <a:extLst>
            <a:ext uri="{FF2B5EF4-FFF2-40B4-BE49-F238E27FC236}">
              <a16:creationId xmlns:a16="http://schemas.microsoft.com/office/drawing/2014/main" id="{D6F7087C-E880-4AAA-9ED3-DDE017FFDC6C}"/>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6" name="直線コネクタ 825">
          <a:extLst>
            <a:ext uri="{FF2B5EF4-FFF2-40B4-BE49-F238E27FC236}">
              <a16:creationId xmlns:a16="http://schemas.microsoft.com/office/drawing/2014/main" id="{5842D457-F6B5-415B-9BC6-1014235FE532}"/>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827" name="【公民館】&#10;一人当たり面積最大値テキスト">
          <a:extLst>
            <a:ext uri="{FF2B5EF4-FFF2-40B4-BE49-F238E27FC236}">
              <a16:creationId xmlns:a16="http://schemas.microsoft.com/office/drawing/2014/main" id="{9E130F63-C8F1-46EF-A0C7-ACD501CEB91D}"/>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828" name="直線コネクタ 827">
          <a:extLst>
            <a:ext uri="{FF2B5EF4-FFF2-40B4-BE49-F238E27FC236}">
              <a16:creationId xmlns:a16="http://schemas.microsoft.com/office/drawing/2014/main" id="{0479D184-9249-4AA5-8648-AD623750BDE9}"/>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129920</xdr:rowOff>
    </xdr:from>
    <xdr:ext cx="469744" cy="259045"/>
    <xdr:sp macro="" textlink="">
      <xdr:nvSpPr>
        <xdr:cNvPr id="829" name="【公民館】&#10;一人当たり面積平均値テキスト">
          <a:extLst>
            <a:ext uri="{FF2B5EF4-FFF2-40B4-BE49-F238E27FC236}">
              <a16:creationId xmlns:a16="http://schemas.microsoft.com/office/drawing/2014/main" id="{75D9F7C3-BE25-40D4-9BAC-D80B676F776F}"/>
            </a:ext>
          </a:extLst>
        </xdr:cNvPr>
        <xdr:cNvSpPr txBox="1"/>
      </xdr:nvSpPr>
      <xdr:spPr>
        <a:xfrm>
          <a:off x="22199600" y="1813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830" name="フローチャート: 判断 829">
          <a:extLst>
            <a:ext uri="{FF2B5EF4-FFF2-40B4-BE49-F238E27FC236}">
              <a16:creationId xmlns:a16="http://schemas.microsoft.com/office/drawing/2014/main" id="{7B7C2207-772F-4509-AB86-E8DE6822AB86}"/>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31" name="フローチャート: 判断 830">
          <a:extLst>
            <a:ext uri="{FF2B5EF4-FFF2-40B4-BE49-F238E27FC236}">
              <a16:creationId xmlns:a16="http://schemas.microsoft.com/office/drawing/2014/main" id="{EE5A3E13-BC1D-4384-8218-AB6CE093E1A8}"/>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32" name="フローチャート: 判断 831">
          <a:extLst>
            <a:ext uri="{FF2B5EF4-FFF2-40B4-BE49-F238E27FC236}">
              <a16:creationId xmlns:a16="http://schemas.microsoft.com/office/drawing/2014/main" id="{54A85649-3089-468E-979E-023A6726E915}"/>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3" name="フローチャート: 判断 832">
          <a:extLst>
            <a:ext uri="{FF2B5EF4-FFF2-40B4-BE49-F238E27FC236}">
              <a16:creationId xmlns:a16="http://schemas.microsoft.com/office/drawing/2014/main" id="{EEC833C2-7D90-43DB-92A9-F54C2A4F1E9D}"/>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34" name="フローチャート: 判断 833">
          <a:extLst>
            <a:ext uri="{FF2B5EF4-FFF2-40B4-BE49-F238E27FC236}">
              <a16:creationId xmlns:a16="http://schemas.microsoft.com/office/drawing/2014/main" id="{B02E5A51-1144-46C0-8E74-049A15F7C233}"/>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D59B879-3B0C-47B0-BAEB-E968D824A27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263F56B-FB21-434C-92E7-D6A43FBDB79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5D2CA68-0019-421A-8B24-81EF268E7AB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D0FFC938-167F-457D-9D41-2AE63E51DCC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7F395239-6116-495D-9703-D3EF15F0C39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92348</xdr:rowOff>
    </xdr:from>
    <xdr:to>
      <xdr:col>116</xdr:col>
      <xdr:colOff>114300</xdr:colOff>
      <xdr:row>108</xdr:row>
      <xdr:rowOff>22498</xdr:rowOff>
    </xdr:to>
    <xdr:sp macro="" textlink="">
      <xdr:nvSpPr>
        <xdr:cNvPr id="840" name="楕円 839">
          <a:extLst>
            <a:ext uri="{FF2B5EF4-FFF2-40B4-BE49-F238E27FC236}">
              <a16:creationId xmlns:a16="http://schemas.microsoft.com/office/drawing/2014/main" id="{978CAE61-986F-4B39-8FB9-C3AFE6CC11F4}"/>
            </a:ext>
          </a:extLst>
        </xdr:cNvPr>
        <xdr:cNvSpPr/>
      </xdr:nvSpPr>
      <xdr:spPr>
        <a:xfrm>
          <a:off x="221107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70775</xdr:rowOff>
    </xdr:from>
    <xdr:ext cx="469744" cy="259045"/>
    <xdr:sp macro="" textlink="">
      <xdr:nvSpPr>
        <xdr:cNvPr id="841" name="【公民館】&#10;一人当たり面積該当値テキスト">
          <a:extLst>
            <a:ext uri="{FF2B5EF4-FFF2-40B4-BE49-F238E27FC236}">
              <a16:creationId xmlns:a16="http://schemas.microsoft.com/office/drawing/2014/main" id="{D25B90A1-6651-402B-95EE-C9C9041565CA}"/>
            </a:ext>
          </a:extLst>
        </xdr:cNvPr>
        <xdr:cNvSpPr txBox="1"/>
      </xdr:nvSpPr>
      <xdr:spPr>
        <a:xfrm>
          <a:off x="22199600"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92348</xdr:rowOff>
    </xdr:from>
    <xdr:to>
      <xdr:col>112</xdr:col>
      <xdr:colOff>38100</xdr:colOff>
      <xdr:row>108</xdr:row>
      <xdr:rowOff>22498</xdr:rowOff>
    </xdr:to>
    <xdr:sp macro="" textlink="">
      <xdr:nvSpPr>
        <xdr:cNvPr id="842" name="楕円 841">
          <a:extLst>
            <a:ext uri="{FF2B5EF4-FFF2-40B4-BE49-F238E27FC236}">
              <a16:creationId xmlns:a16="http://schemas.microsoft.com/office/drawing/2014/main" id="{47E17A95-1BB3-4DFF-B541-0A4A6B97D3A7}"/>
            </a:ext>
          </a:extLst>
        </xdr:cNvPr>
        <xdr:cNvSpPr/>
      </xdr:nvSpPr>
      <xdr:spPr>
        <a:xfrm>
          <a:off x="2127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143148</xdr:rowOff>
    </xdr:from>
    <xdr:to>
      <xdr:col>116</xdr:col>
      <xdr:colOff>63500</xdr:colOff>
      <xdr:row>107</xdr:row>
      <xdr:rowOff>143148</xdr:rowOff>
    </xdr:to>
    <xdr:cxnSp macro="">
      <xdr:nvCxnSpPr>
        <xdr:cNvPr id="843" name="直線コネクタ 842">
          <a:extLst>
            <a:ext uri="{FF2B5EF4-FFF2-40B4-BE49-F238E27FC236}">
              <a16:creationId xmlns:a16="http://schemas.microsoft.com/office/drawing/2014/main" id="{7CA1B54E-7F4D-43C0-8135-DD83C927F47C}"/>
            </a:ext>
          </a:extLst>
        </xdr:cNvPr>
        <xdr:cNvCxnSpPr/>
      </xdr:nvCxnSpPr>
      <xdr:spPr>
        <a:xfrm>
          <a:off x="21323300" y="184882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844" name="楕円 843">
          <a:extLst>
            <a:ext uri="{FF2B5EF4-FFF2-40B4-BE49-F238E27FC236}">
              <a16:creationId xmlns:a16="http://schemas.microsoft.com/office/drawing/2014/main" id="{227A4812-9DE3-4ED2-96D8-40CE39B6F11F}"/>
            </a:ext>
          </a:extLst>
        </xdr:cNvPr>
        <xdr:cNvSpPr/>
      </xdr:nvSpPr>
      <xdr:spPr>
        <a:xfrm>
          <a:off x="20383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143148</xdr:rowOff>
    </xdr:from>
    <xdr:to>
      <xdr:col>111</xdr:col>
      <xdr:colOff>177800</xdr:colOff>
      <xdr:row>108</xdr:row>
      <xdr:rowOff>14151</xdr:rowOff>
    </xdr:to>
    <xdr:cxnSp macro="">
      <xdr:nvCxnSpPr>
        <xdr:cNvPr id="845" name="直線コネクタ 844">
          <a:extLst>
            <a:ext uri="{FF2B5EF4-FFF2-40B4-BE49-F238E27FC236}">
              <a16:creationId xmlns:a16="http://schemas.microsoft.com/office/drawing/2014/main" id="{BFC40F9C-20EB-4DD5-9B17-5662542BE7AA}"/>
            </a:ext>
          </a:extLst>
        </xdr:cNvPr>
        <xdr:cNvCxnSpPr/>
      </xdr:nvCxnSpPr>
      <xdr:spPr>
        <a:xfrm flipV="1">
          <a:off x="20434300" y="1848829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141332</xdr:rowOff>
    </xdr:from>
    <xdr:to>
      <xdr:col>102</xdr:col>
      <xdr:colOff>165100</xdr:colOff>
      <xdr:row>108</xdr:row>
      <xdr:rowOff>71482</xdr:rowOff>
    </xdr:to>
    <xdr:sp macro="" textlink="">
      <xdr:nvSpPr>
        <xdr:cNvPr id="846" name="楕円 845">
          <a:extLst>
            <a:ext uri="{FF2B5EF4-FFF2-40B4-BE49-F238E27FC236}">
              <a16:creationId xmlns:a16="http://schemas.microsoft.com/office/drawing/2014/main" id="{7B6EE0CE-828A-4F2C-9EC7-A8639CCBE2F4}"/>
            </a:ext>
          </a:extLst>
        </xdr:cNvPr>
        <xdr:cNvSpPr/>
      </xdr:nvSpPr>
      <xdr:spPr>
        <a:xfrm>
          <a:off x="19494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108</xdr:row>
      <xdr:rowOff>20682</xdr:rowOff>
    </xdr:to>
    <xdr:cxnSp macro="">
      <xdr:nvCxnSpPr>
        <xdr:cNvPr id="847" name="直線コネクタ 846">
          <a:extLst>
            <a:ext uri="{FF2B5EF4-FFF2-40B4-BE49-F238E27FC236}">
              <a16:creationId xmlns:a16="http://schemas.microsoft.com/office/drawing/2014/main" id="{475D420B-1AA5-44C9-A572-9B652C10B6B9}"/>
            </a:ext>
          </a:extLst>
        </xdr:cNvPr>
        <xdr:cNvCxnSpPr/>
      </xdr:nvCxnSpPr>
      <xdr:spPr>
        <a:xfrm flipV="1">
          <a:off x="19545300" y="185307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141332</xdr:rowOff>
    </xdr:from>
    <xdr:to>
      <xdr:col>98</xdr:col>
      <xdr:colOff>38100</xdr:colOff>
      <xdr:row>108</xdr:row>
      <xdr:rowOff>71482</xdr:rowOff>
    </xdr:to>
    <xdr:sp macro="" textlink="">
      <xdr:nvSpPr>
        <xdr:cNvPr id="848" name="楕円 847">
          <a:extLst>
            <a:ext uri="{FF2B5EF4-FFF2-40B4-BE49-F238E27FC236}">
              <a16:creationId xmlns:a16="http://schemas.microsoft.com/office/drawing/2014/main" id="{D09B8B72-6756-4C9B-8626-EA7A656A90FB}"/>
            </a:ext>
          </a:extLst>
        </xdr:cNvPr>
        <xdr:cNvSpPr/>
      </xdr:nvSpPr>
      <xdr:spPr>
        <a:xfrm>
          <a:off x="18605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20682</xdr:rowOff>
    </xdr:from>
    <xdr:to>
      <xdr:col>102</xdr:col>
      <xdr:colOff>114300</xdr:colOff>
      <xdr:row>108</xdr:row>
      <xdr:rowOff>20682</xdr:rowOff>
    </xdr:to>
    <xdr:cxnSp macro="">
      <xdr:nvCxnSpPr>
        <xdr:cNvPr id="849" name="直線コネクタ 848">
          <a:extLst>
            <a:ext uri="{FF2B5EF4-FFF2-40B4-BE49-F238E27FC236}">
              <a16:creationId xmlns:a16="http://schemas.microsoft.com/office/drawing/2014/main" id="{B293547D-BC76-47D6-9ED6-A79CD6E2A5CB}"/>
            </a:ext>
          </a:extLst>
        </xdr:cNvPr>
        <xdr:cNvCxnSpPr/>
      </xdr:nvCxnSpPr>
      <xdr:spPr>
        <a:xfrm>
          <a:off x="18656300" y="1853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50" name="n_1aveValue【公民館】&#10;一人当たり面積">
          <a:extLst>
            <a:ext uri="{FF2B5EF4-FFF2-40B4-BE49-F238E27FC236}">
              <a16:creationId xmlns:a16="http://schemas.microsoft.com/office/drawing/2014/main" id="{7041492F-6067-4E1F-BF4E-621C93AA921E}"/>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851" name="n_2aveValue【公民館】&#10;一人当たり面積">
          <a:extLst>
            <a:ext uri="{FF2B5EF4-FFF2-40B4-BE49-F238E27FC236}">
              <a16:creationId xmlns:a16="http://schemas.microsoft.com/office/drawing/2014/main" id="{CB718192-CD62-4546-9A9A-FADA12F89E71}"/>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852" name="n_3aveValue【公民館】&#10;一人当たり面積">
          <a:extLst>
            <a:ext uri="{FF2B5EF4-FFF2-40B4-BE49-F238E27FC236}">
              <a16:creationId xmlns:a16="http://schemas.microsoft.com/office/drawing/2014/main" id="{1F236E6F-4CCD-4D5D-8BF8-87BF998278F6}"/>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853" name="n_4aveValue【公民館】&#10;一人当たり面積">
          <a:extLst>
            <a:ext uri="{FF2B5EF4-FFF2-40B4-BE49-F238E27FC236}">
              <a16:creationId xmlns:a16="http://schemas.microsoft.com/office/drawing/2014/main" id="{CF5C81B6-B5D7-4630-A754-E32B13E6F68E}"/>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13625</xdr:rowOff>
    </xdr:from>
    <xdr:ext cx="469744" cy="259045"/>
    <xdr:sp macro="" textlink="">
      <xdr:nvSpPr>
        <xdr:cNvPr id="854" name="n_1mainValue【公民館】&#10;一人当たり面積">
          <a:extLst>
            <a:ext uri="{FF2B5EF4-FFF2-40B4-BE49-F238E27FC236}">
              <a16:creationId xmlns:a16="http://schemas.microsoft.com/office/drawing/2014/main" id="{477A307E-1D45-44C6-B441-F4E8D7200977}"/>
            </a:ext>
          </a:extLst>
        </xdr:cNvPr>
        <xdr:cNvSpPr txBox="1"/>
      </xdr:nvSpPr>
      <xdr:spPr>
        <a:xfrm>
          <a:off x="210757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855" name="n_2mainValue【公民館】&#10;一人当たり面積">
          <a:extLst>
            <a:ext uri="{FF2B5EF4-FFF2-40B4-BE49-F238E27FC236}">
              <a16:creationId xmlns:a16="http://schemas.microsoft.com/office/drawing/2014/main" id="{9F515A5A-45F8-4F5E-8147-060548E53989}"/>
            </a:ext>
          </a:extLst>
        </xdr:cNvPr>
        <xdr:cNvSpPr txBox="1"/>
      </xdr:nvSpPr>
      <xdr:spPr>
        <a:xfrm>
          <a:off x="20199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62609</xdr:rowOff>
    </xdr:from>
    <xdr:ext cx="469744" cy="259045"/>
    <xdr:sp macro="" textlink="">
      <xdr:nvSpPr>
        <xdr:cNvPr id="856" name="n_3mainValue【公民館】&#10;一人当たり面積">
          <a:extLst>
            <a:ext uri="{FF2B5EF4-FFF2-40B4-BE49-F238E27FC236}">
              <a16:creationId xmlns:a16="http://schemas.microsoft.com/office/drawing/2014/main" id="{717F49FB-D6F6-45F2-B8C9-EEF08AEDD55F}"/>
            </a:ext>
          </a:extLst>
        </xdr:cNvPr>
        <xdr:cNvSpPr txBox="1"/>
      </xdr:nvSpPr>
      <xdr:spPr>
        <a:xfrm>
          <a:off x="19310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62609</xdr:rowOff>
    </xdr:from>
    <xdr:ext cx="469744" cy="259045"/>
    <xdr:sp macro="" textlink="">
      <xdr:nvSpPr>
        <xdr:cNvPr id="857" name="n_4mainValue【公民館】&#10;一人当たり面積">
          <a:extLst>
            <a:ext uri="{FF2B5EF4-FFF2-40B4-BE49-F238E27FC236}">
              <a16:creationId xmlns:a16="http://schemas.microsoft.com/office/drawing/2014/main" id="{0D5D66C3-97F4-409C-9084-4D46561E329C}"/>
            </a:ext>
          </a:extLst>
        </xdr:cNvPr>
        <xdr:cNvSpPr txBox="1"/>
      </xdr:nvSpPr>
      <xdr:spPr>
        <a:xfrm>
          <a:off x="18421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6E8D0F04-E97C-4002-9F54-62F10B17D0D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2B07B35A-2823-4CB5-BBE8-53BFBAEA09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F568AF84-B9D3-495C-B197-E1699B85FFD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類似団体と比較して、学校施設の有形固定資産減価償却率が高くなっている。学校施設においては、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1990</a:t>
          </a:r>
          <a:r>
            <a:rPr kumimoji="1" lang="ja-JP" altLang="ja-JP" sz="1100">
              <a:solidFill>
                <a:schemeClr val="dk1"/>
              </a:solidFill>
              <a:effectLst/>
              <a:latin typeface="+mn-lt"/>
              <a:ea typeface="+mn-ea"/>
              <a:cs typeface="+mn-cs"/>
            </a:rPr>
            <a:t>年代に整備された建築物が多く、令和元年度に策定された個別計画に基づいて老朽化対策に取り組んでいる。</a:t>
          </a:r>
          <a:endParaRPr lang="ja-JP" altLang="ja-JP" sz="1400">
            <a:effectLst/>
          </a:endParaRPr>
        </a:p>
        <a:p>
          <a:r>
            <a:rPr kumimoji="1" lang="ja-JP" altLang="ja-JP" sz="1100">
              <a:solidFill>
                <a:schemeClr val="dk1"/>
              </a:solidFill>
              <a:effectLst/>
              <a:latin typeface="+mn-lt"/>
              <a:ea typeface="+mn-ea"/>
              <a:cs typeface="+mn-cs"/>
            </a:rPr>
            <a:t>道路の一人当たりの延長や公民館の一人当たりの面積が少ない値となっているのは、本町の面積が</a:t>
          </a:r>
          <a:r>
            <a:rPr kumimoji="1" lang="en-US" altLang="ja-JP" sz="1100">
              <a:solidFill>
                <a:schemeClr val="dk1"/>
              </a:solidFill>
              <a:effectLst/>
              <a:latin typeface="+mn-lt"/>
              <a:ea typeface="+mn-ea"/>
              <a:cs typeface="+mn-cs"/>
            </a:rPr>
            <a:t>20.94</a:t>
          </a:r>
          <a:r>
            <a:rPr kumimoji="1" lang="ja-JP" altLang="ja-JP" sz="1100">
              <a:solidFill>
                <a:schemeClr val="dk1"/>
              </a:solidFill>
              <a:effectLst/>
              <a:latin typeface="+mn-lt"/>
              <a:ea typeface="+mn-ea"/>
              <a:cs typeface="+mn-cs"/>
            </a:rPr>
            <a:t>㎢とコンパクトな行政域であることを生かして施設配備を行ってきたことなどによるが、今後も現状を踏まえながら効率的な維持管理を行う。</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3F9DE3-BCB9-4884-9D23-7194E6BD151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D79BE73-C63E-4F55-982F-838DBBB2B2B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90B2852-FB10-4A8B-A48E-E5B4B0FA9AF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45EE616-37DD-4030-8E03-850F3B2B353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197578-A235-489F-B200-F1DE5856D20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E044639-9155-47B6-A445-65ABCACD4B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00CA8A-BB66-4176-8083-760AF179BEC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C0CF02-C222-4869-8165-0EB05A77201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746C5A3-F94B-4F60-921C-BE838A409DD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663E85A-1679-4DD2-9A67-538A35A9FAE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29,473
29,327
20.94
14,771,742
13,882,138
576,951
6,506,132
11,912,519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DA60D81-A4ED-40C1-AE05-B980F0586D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2FC051-94E1-4606-9D3D-EB8EFEF3ED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1C9147-97E3-40F0-BE98-852E95F34FA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58D08B-3264-4CDC-B664-AA3EA9FA92F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E99DED-1F38-4F22-8670-F4DD5502DDD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15DA78B-61BC-4A41-9B10-662431100A4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3C4710D-79F1-4143-9B42-7CFC8556E6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A2835EC-61B6-4903-A7C6-356293EB6C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741A0B-2B63-4A4E-9C95-3FA82C0339B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A6C589-FBE5-4ED7-819D-1C20535F29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69D353-4950-4B31-94EE-64A5BD8D3C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3E2DB88-8B1A-4AFE-A6EB-A2D5BBB3DA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A4F34D-C019-4F99-B19A-DFA570B9AA1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90198FF-B6B8-4632-8409-3889EDB9BF7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6FF961-676C-49FC-B004-3C06C9123A4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803443-6BF7-471D-BEBE-BE874B915F7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C0F0CC-120C-49E9-AE41-94B644D6411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E8D9B3-061F-4E86-9A58-642880EEA94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48170E0-A943-4ECB-95BE-95D1AC6D12C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8B836D4-0A4F-48AA-BB23-57384F7B6A1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EAE7E8-5982-42B8-A1DC-F337692A08F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53916F-2750-4790-A3FC-E821C3BFC38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F9AEC01-B591-4476-8C5B-052B282B872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C8F6E3-ABAF-43FF-9F8B-48FBAFEC267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1C73B7F-38B7-4039-B571-5204C3BC5A8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7FAFBA-8DEA-4E8A-8AF2-88B10D380D1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FCB666B-E2B0-4C55-A1C9-5FCF7E75390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B47A6E8-0BDE-4B7A-AD2A-0D1B9FFD41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450C0C-9C93-46C1-A9B5-7B4AA588B3B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F131FEF-E323-4047-B347-C47C87FE086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C0F8CD-63EC-49A2-A845-8E9F181D2DA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1D99164-FA7D-464C-BD1B-7A04EA8B704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044053D-3217-4B03-B9CF-A268E5FD7C6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974DB25-157D-4228-B5AF-4DAEC6883A0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1AE8A42-A471-4D78-B58C-64B794178DD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E91DE25-368D-4AB8-8EDA-FBEEEB7343E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423E907-1323-45BD-BEB4-16843AD7379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B4740B3-5F0E-4EDE-BEA1-21499326F52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BBBAED5-968E-43FA-8D21-B55E7050550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BE6DCD1-B097-4D11-B135-F56A88A577E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51B9C03-E540-4CD4-8011-32CF1088B82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479AD28-C35B-4CAA-A938-A559B81A3D4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93D98A4-4477-4F38-A09D-EB739B1DD6A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93DC485-305C-492F-A195-22F561A996F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492DDF4-7BA4-4E16-A967-10BC9A8281A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673C3B9-FB2D-41AD-9592-3815BAAFAC3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557CE387-F068-43A4-B3E5-5937F18BBF40}"/>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352E3BCD-930E-41DB-A66F-EB8733A005E3}"/>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E12B63C2-DF9F-48D5-BC5F-25B7EB61A08A}"/>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81E25868-1FD4-4EA4-B3F2-E105B3AD50D2}"/>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88FD533E-D656-4053-8145-CC208EB46CCF}"/>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a:extLst>
            <a:ext uri="{FF2B5EF4-FFF2-40B4-BE49-F238E27FC236}">
              <a16:creationId xmlns:a16="http://schemas.microsoft.com/office/drawing/2014/main" id="{048D8BD2-3F3F-4FB1-A8FE-90205707C0D8}"/>
            </a:ext>
          </a:extLst>
        </xdr:cNvPr>
        <xdr:cNvSpPr txBox="1"/>
      </xdr:nvSpPr>
      <xdr:spPr>
        <a:xfrm>
          <a:off x="4673600" y="6275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3B75EBB7-D953-4A54-B30D-9A5A1F971912}"/>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FAFA0014-D133-40B5-AFF7-9C3BF55D2ED0}"/>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9BCBAAFC-B64E-4058-ABE6-500839CA2346}"/>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AA9DD3D8-69E8-497F-9C67-8C4E1716E03A}"/>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A4242ECA-99FA-4825-AFC4-5EE811573C5D}"/>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14CC795-9E23-43D5-BFEA-7E055F1EAF0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D37DF22-4323-4CC7-A81E-1019358302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CAB376-B24D-49E7-A8D8-EB03E024ED1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B7C64E4-DD1E-447D-924D-908DC0E9AE6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EAF2F3D-C5C4-4D40-9079-A3DB331F25F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95613</xdr:rowOff>
    </xdr:from>
    <xdr:to>
      <xdr:col>24</xdr:col>
      <xdr:colOff>114300</xdr:colOff>
      <xdr:row>40</xdr:row>
      <xdr:rowOff>25763</xdr:rowOff>
    </xdr:to>
    <xdr:sp macro="" textlink="">
      <xdr:nvSpPr>
        <xdr:cNvPr id="74" name="楕円 73">
          <a:extLst>
            <a:ext uri="{FF2B5EF4-FFF2-40B4-BE49-F238E27FC236}">
              <a16:creationId xmlns:a16="http://schemas.microsoft.com/office/drawing/2014/main" id="{CE800030-4C8B-42ED-BE3E-4367AA225AEC}"/>
            </a:ext>
          </a:extLst>
        </xdr:cNvPr>
        <xdr:cNvSpPr/>
      </xdr:nvSpPr>
      <xdr:spPr>
        <a:xfrm>
          <a:off x="45847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74040</xdr:rowOff>
    </xdr:from>
    <xdr:ext cx="405111" cy="259045"/>
    <xdr:sp macro="" textlink="">
      <xdr:nvSpPr>
        <xdr:cNvPr id="75" name="【図書館】&#10;有形固定資産減価償却率該当値テキスト">
          <a:extLst>
            <a:ext uri="{FF2B5EF4-FFF2-40B4-BE49-F238E27FC236}">
              <a16:creationId xmlns:a16="http://schemas.microsoft.com/office/drawing/2014/main" id="{157B377E-ED20-4E9E-981C-570B5CF2B97A}"/>
            </a:ext>
          </a:extLst>
        </xdr:cNvPr>
        <xdr:cNvSpPr txBox="1"/>
      </xdr:nvSpPr>
      <xdr:spPr>
        <a:xfrm>
          <a:off x="4673600"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62956</xdr:rowOff>
    </xdr:from>
    <xdr:to>
      <xdr:col>20</xdr:col>
      <xdr:colOff>38100</xdr:colOff>
      <xdr:row>39</xdr:row>
      <xdr:rowOff>164556</xdr:rowOff>
    </xdr:to>
    <xdr:sp macro="" textlink="">
      <xdr:nvSpPr>
        <xdr:cNvPr id="76" name="楕円 75">
          <a:extLst>
            <a:ext uri="{FF2B5EF4-FFF2-40B4-BE49-F238E27FC236}">
              <a16:creationId xmlns:a16="http://schemas.microsoft.com/office/drawing/2014/main" id="{C3820DA8-636B-4AC8-B7B9-518648BAF29D}"/>
            </a:ext>
          </a:extLst>
        </xdr:cNvPr>
        <xdr:cNvSpPr/>
      </xdr:nvSpPr>
      <xdr:spPr>
        <a:xfrm>
          <a:off x="3746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113756</xdr:rowOff>
    </xdr:from>
    <xdr:to>
      <xdr:col>24</xdr:col>
      <xdr:colOff>63500</xdr:colOff>
      <xdr:row>39</xdr:row>
      <xdr:rowOff>146413</xdr:rowOff>
    </xdr:to>
    <xdr:cxnSp macro="">
      <xdr:nvCxnSpPr>
        <xdr:cNvPr id="77" name="直線コネクタ 76">
          <a:extLst>
            <a:ext uri="{FF2B5EF4-FFF2-40B4-BE49-F238E27FC236}">
              <a16:creationId xmlns:a16="http://schemas.microsoft.com/office/drawing/2014/main" id="{20299DB6-2214-431F-B5F1-EE55165FC9DE}"/>
            </a:ext>
          </a:extLst>
        </xdr:cNvPr>
        <xdr:cNvCxnSpPr/>
      </xdr:nvCxnSpPr>
      <xdr:spPr>
        <a:xfrm>
          <a:off x="3797300" y="68003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30299</xdr:rowOff>
    </xdr:from>
    <xdr:to>
      <xdr:col>15</xdr:col>
      <xdr:colOff>101600</xdr:colOff>
      <xdr:row>39</xdr:row>
      <xdr:rowOff>131899</xdr:rowOff>
    </xdr:to>
    <xdr:sp macro="" textlink="">
      <xdr:nvSpPr>
        <xdr:cNvPr id="78" name="楕円 77">
          <a:extLst>
            <a:ext uri="{FF2B5EF4-FFF2-40B4-BE49-F238E27FC236}">
              <a16:creationId xmlns:a16="http://schemas.microsoft.com/office/drawing/2014/main" id="{703963A3-8FF1-43D5-8840-348199234160}"/>
            </a:ext>
          </a:extLst>
        </xdr:cNvPr>
        <xdr:cNvSpPr/>
      </xdr:nvSpPr>
      <xdr:spPr>
        <a:xfrm>
          <a:off x="2857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81099</xdr:rowOff>
    </xdr:from>
    <xdr:to>
      <xdr:col>19</xdr:col>
      <xdr:colOff>177800</xdr:colOff>
      <xdr:row>39</xdr:row>
      <xdr:rowOff>113756</xdr:rowOff>
    </xdr:to>
    <xdr:cxnSp macro="">
      <xdr:nvCxnSpPr>
        <xdr:cNvPr id="79" name="直線コネクタ 78">
          <a:extLst>
            <a:ext uri="{FF2B5EF4-FFF2-40B4-BE49-F238E27FC236}">
              <a16:creationId xmlns:a16="http://schemas.microsoft.com/office/drawing/2014/main" id="{5514AA85-1625-4EDE-9F78-DF7F6CFC89E2}"/>
            </a:ext>
          </a:extLst>
        </xdr:cNvPr>
        <xdr:cNvCxnSpPr/>
      </xdr:nvCxnSpPr>
      <xdr:spPr>
        <a:xfrm>
          <a:off x="2908300" y="67676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170724</xdr:rowOff>
    </xdr:from>
    <xdr:to>
      <xdr:col>10</xdr:col>
      <xdr:colOff>165100</xdr:colOff>
      <xdr:row>39</xdr:row>
      <xdr:rowOff>100874</xdr:rowOff>
    </xdr:to>
    <xdr:sp macro="" textlink="">
      <xdr:nvSpPr>
        <xdr:cNvPr id="80" name="楕円 79">
          <a:extLst>
            <a:ext uri="{FF2B5EF4-FFF2-40B4-BE49-F238E27FC236}">
              <a16:creationId xmlns:a16="http://schemas.microsoft.com/office/drawing/2014/main" id="{D3849530-C9A7-4CAF-8FA0-217BFC76F844}"/>
            </a:ext>
          </a:extLst>
        </xdr:cNvPr>
        <xdr:cNvSpPr/>
      </xdr:nvSpPr>
      <xdr:spPr>
        <a:xfrm>
          <a:off x="1968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50074</xdr:rowOff>
    </xdr:from>
    <xdr:to>
      <xdr:col>15</xdr:col>
      <xdr:colOff>50800</xdr:colOff>
      <xdr:row>39</xdr:row>
      <xdr:rowOff>81099</xdr:rowOff>
    </xdr:to>
    <xdr:cxnSp macro="">
      <xdr:nvCxnSpPr>
        <xdr:cNvPr id="81" name="直線コネクタ 80">
          <a:extLst>
            <a:ext uri="{FF2B5EF4-FFF2-40B4-BE49-F238E27FC236}">
              <a16:creationId xmlns:a16="http://schemas.microsoft.com/office/drawing/2014/main" id="{39D0B362-6B36-41DD-B754-290FC0362346}"/>
            </a:ext>
          </a:extLst>
        </xdr:cNvPr>
        <xdr:cNvCxnSpPr/>
      </xdr:nvCxnSpPr>
      <xdr:spPr>
        <a:xfrm>
          <a:off x="2019300" y="67366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138067</xdr:rowOff>
    </xdr:from>
    <xdr:to>
      <xdr:col>6</xdr:col>
      <xdr:colOff>38100</xdr:colOff>
      <xdr:row>39</xdr:row>
      <xdr:rowOff>68217</xdr:rowOff>
    </xdr:to>
    <xdr:sp macro="" textlink="">
      <xdr:nvSpPr>
        <xdr:cNvPr id="82" name="楕円 81">
          <a:extLst>
            <a:ext uri="{FF2B5EF4-FFF2-40B4-BE49-F238E27FC236}">
              <a16:creationId xmlns:a16="http://schemas.microsoft.com/office/drawing/2014/main" id="{68A56774-3558-4512-9623-661ACABE5994}"/>
            </a:ext>
          </a:extLst>
        </xdr:cNvPr>
        <xdr:cNvSpPr/>
      </xdr:nvSpPr>
      <xdr:spPr>
        <a:xfrm>
          <a:off x="1079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17417</xdr:rowOff>
    </xdr:from>
    <xdr:to>
      <xdr:col>10</xdr:col>
      <xdr:colOff>114300</xdr:colOff>
      <xdr:row>39</xdr:row>
      <xdr:rowOff>50074</xdr:rowOff>
    </xdr:to>
    <xdr:cxnSp macro="">
      <xdr:nvCxnSpPr>
        <xdr:cNvPr id="83" name="直線コネクタ 82">
          <a:extLst>
            <a:ext uri="{FF2B5EF4-FFF2-40B4-BE49-F238E27FC236}">
              <a16:creationId xmlns:a16="http://schemas.microsoft.com/office/drawing/2014/main" id="{F303113D-2B52-4E5F-B09C-11DA642C4392}"/>
            </a:ext>
          </a:extLst>
        </xdr:cNvPr>
        <xdr:cNvCxnSpPr/>
      </xdr:nvCxnSpPr>
      <xdr:spPr>
        <a:xfrm>
          <a:off x="1130300" y="67039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a:extLst>
            <a:ext uri="{FF2B5EF4-FFF2-40B4-BE49-F238E27FC236}">
              <a16:creationId xmlns:a16="http://schemas.microsoft.com/office/drawing/2014/main" id="{7F01353C-8E9D-4275-BA10-C1119EB3442F}"/>
            </a:ext>
          </a:extLst>
        </xdr:cNvPr>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1593C650-AEED-4887-A041-DDC7B3366E42}"/>
            </a:ext>
          </a:extLst>
        </xdr:cNvPr>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a:extLst>
            <a:ext uri="{FF2B5EF4-FFF2-40B4-BE49-F238E27FC236}">
              <a16:creationId xmlns:a16="http://schemas.microsoft.com/office/drawing/2014/main" id="{DF5BAF7A-310E-4A1B-8DF3-FACAEEA95FE0}"/>
            </a:ext>
          </a:extLst>
        </xdr:cNvPr>
        <xdr:cNvSpPr txBox="1"/>
      </xdr:nvSpPr>
      <xdr:spPr>
        <a:xfrm>
          <a:off x="1816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BE95515A-567C-4C2A-BF70-B74856A5E425}"/>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155683</xdr:rowOff>
    </xdr:from>
    <xdr:ext cx="405111" cy="259045"/>
    <xdr:sp macro="" textlink="">
      <xdr:nvSpPr>
        <xdr:cNvPr id="88" name="n_1mainValue【図書館】&#10;有形固定資産減価償却率">
          <a:extLst>
            <a:ext uri="{FF2B5EF4-FFF2-40B4-BE49-F238E27FC236}">
              <a16:creationId xmlns:a16="http://schemas.microsoft.com/office/drawing/2014/main" id="{5A0C4361-F57A-42E9-885B-286496D3F03A}"/>
            </a:ext>
          </a:extLst>
        </xdr:cNvPr>
        <xdr:cNvSpPr txBox="1"/>
      </xdr:nvSpPr>
      <xdr:spPr>
        <a:xfrm>
          <a:off x="35820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123026</xdr:rowOff>
    </xdr:from>
    <xdr:ext cx="405111" cy="259045"/>
    <xdr:sp macro="" textlink="">
      <xdr:nvSpPr>
        <xdr:cNvPr id="89" name="n_2mainValue【図書館】&#10;有形固定資産減価償却率">
          <a:extLst>
            <a:ext uri="{FF2B5EF4-FFF2-40B4-BE49-F238E27FC236}">
              <a16:creationId xmlns:a16="http://schemas.microsoft.com/office/drawing/2014/main" id="{4024D50B-9D40-4F95-A10C-F6887082577A}"/>
            </a:ext>
          </a:extLst>
        </xdr:cNvPr>
        <xdr:cNvSpPr txBox="1"/>
      </xdr:nvSpPr>
      <xdr:spPr>
        <a:xfrm>
          <a:off x="2705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92001</xdr:rowOff>
    </xdr:from>
    <xdr:ext cx="405111" cy="259045"/>
    <xdr:sp macro="" textlink="">
      <xdr:nvSpPr>
        <xdr:cNvPr id="90" name="n_3mainValue【図書館】&#10;有形固定資産減価償却率">
          <a:extLst>
            <a:ext uri="{FF2B5EF4-FFF2-40B4-BE49-F238E27FC236}">
              <a16:creationId xmlns:a16="http://schemas.microsoft.com/office/drawing/2014/main" id="{AD49B9FA-925A-478C-BD5C-2973F9425C1F}"/>
            </a:ext>
          </a:extLst>
        </xdr:cNvPr>
        <xdr:cNvSpPr txBox="1"/>
      </xdr:nvSpPr>
      <xdr:spPr>
        <a:xfrm>
          <a:off x="1816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59344</xdr:rowOff>
    </xdr:from>
    <xdr:ext cx="405111" cy="259045"/>
    <xdr:sp macro="" textlink="">
      <xdr:nvSpPr>
        <xdr:cNvPr id="91" name="n_4mainValue【図書館】&#10;有形固定資産減価償却率">
          <a:extLst>
            <a:ext uri="{FF2B5EF4-FFF2-40B4-BE49-F238E27FC236}">
              <a16:creationId xmlns:a16="http://schemas.microsoft.com/office/drawing/2014/main" id="{D6163E83-0251-4230-A73E-4521D7749905}"/>
            </a:ext>
          </a:extLst>
        </xdr:cNvPr>
        <xdr:cNvSpPr txBox="1"/>
      </xdr:nvSpPr>
      <xdr:spPr>
        <a:xfrm>
          <a:off x="927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C172A9F-5C91-42BB-BC1B-84A5965BE3E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E222B0E-5D77-4F2A-960F-09416362ACF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E899086-872A-4B4F-A676-10F861D8D0D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2B59324-0470-4AC3-BF56-DB1264F1E84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2DA4E85-E502-4E48-AFBD-EF7B5B8579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A826B8C-0A0E-4CCC-9913-EB66FF3EDB9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0716129-2A93-4B71-992E-D9E8A7740A0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F67FBA7-FB80-4F7C-9EA3-79A7C9B6820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DF2E928-9C42-4575-B929-0A56D35D0E8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EBF2CF-972E-438F-8867-BBDD49F4375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877A875-E9BE-4C67-AFBD-6E4A9D25897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383F26F-57A9-45D2-800C-6CC77F75C36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A7713DC-BE1E-4738-843F-BC826AE1FCB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7957AC13-49D4-428C-87F1-76D07769184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79CC5BB-5C88-4E07-8FE4-4D6ECCFC555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43E55EFD-5F65-42DF-90EA-8823D565741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8212442-49CF-4E79-8F49-DA5F3F808D8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B31CD04-3D03-4917-9D70-3082E41C352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A6C4220-C2EA-4269-9211-D7DEC0971EA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8D013480-AEBC-419A-8CFC-43A10861644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E5E4572-C085-4612-9D12-D3D4CD2555E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0F9AC3C-AA0C-4E23-A9B3-4AAAADF5A65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90ADD0D-1E01-4D9E-B9BF-D624852CEDF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2C513036-DFBA-40A6-8182-A628E418B56F}"/>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8EF57CC2-2ADC-4CBB-B759-0457667D5FC8}"/>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39343216-10F4-4509-9460-93C767907E96}"/>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id="{EBD4769E-FBEC-4863-9D16-C272B7B99C63}"/>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id="{DA64EBC9-7C68-4A58-B7A3-C6A0A448A483}"/>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a:extLst>
            <a:ext uri="{FF2B5EF4-FFF2-40B4-BE49-F238E27FC236}">
              <a16:creationId xmlns:a16="http://schemas.microsoft.com/office/drawing/2014/main" id="{A0DDE083-939B-491F-AE8B-7D8880415E08}"/>
            </a:ext>
          </a:extLst>
        </xdr:cNvPr>
        <xdr:cNvSpPr txBox="1"/>
      </xdr:nvSpPr>
      <xdr:spPr>
        <a:xfrm>
          <a:off x="10515600" y="679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id="{40307725-3777-4A60-8F50-70EEE38970CB}"/>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id="{10657B96-7CC6-43AA-8873-346F07C9CA2D}"/>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id="{96DF6ED6-0435-40D8-8352-D5D3C9594A5E}"/>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1BEE2E54-A4C7-4F32-B667-785A3EBB278A}"/>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FA141F1C-43FB-4206-84CF-E11C44CD08D6}"/>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7B1C9B2-06A4-445C-98E6-F70685337FF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0272D92-DFA9-4FA3-9C53-A37932F96D9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59C440F-4277-429B-AA47-95AA015593E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4EDBAE1-25C0-4B8B-A6B5-005C825C840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0232B8B-137E-4269-83C5-FB63E4B283F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143510</xdr:rowOff>
    </xdr:from>
    <xdr:to>
      <xdr:col>55</xdr:col>
      <xdr:colOff>50800</xdr:colOff>
      <xdr:row>41</xdr:row>
      <xdr:rowOff>73660</xdr:rowOff>
    </xdr:to>
    <xdr:sp macro="" textlink="">
      <xdr:nvSpPr>
        <xdr:cNvPr id="131" name="楕円 130">
          <a:extLst>
            <a:ext uri="{FF2B5EF4-FFF2-40B4-BE49-F238E27FC236}">
              <a16:creationId xmlns:a16="http://schemas.microsoft.com/office/drawing/2014/main" id="{5983E375-E384-41A4-90DD-B9529ED77559}"/>
            </a:ext>
          </a:extLst>
        </xdr:cNvPr>
        <xdr:cNvSpPr/>
      </xdr:nvSpPr>
      <xdr:spPr>
        <a:xfrm>
          <a:off x="10426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121937</xdr:rowOff>
    </xdr:from>
    <xdr:ext cx="469744" cy="259045"/>
    <xdr:sp macro="" textlink="">
      <xdr:nvSpPr>
        <xdr:cNvPr id="132" name="【図書館】&#10;一人当たり面積該当値テキスト">
          <a:extLst>
            <a:ext uri="{FF2B5EF4-FFF2-40B4-BE49-F238E27FC236}">
              <a16:creationId xmlns:a16="http://schemas.microsoft.com/office/drawing/2014/main" id="{9E826783-E4CE-44A5-A7DB-32949E30ED2C}"/>
            </a:ext>
          </a:extLst>
        </xdr:cNvPr>
        <xdr:cNvSpPr txBox="1"/>
      </xdr:nvSpPr>
      <xdr:spPr>
        <a:xfrm>
          <a:off x="10515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143510</xdr:rowOff>
    </xdr:from>
    <xdr:to>
      <xdr:col>50</xdr:col>
      <xdr:colOff>165100</xdr:colOff>
      <xdr:row>41</xdr:row>
      <xdr:rowOff>73660</xdr:rowOff>
    </xdr:to>
    <xdr:sp macro="" textlink="">
      <xdr:nvSpPr>
        <xdr:cNvPr id="133" name="楕円 132">
          <a:extLst>
            <a:ext uri="{FF2B5EF4-FFF2-40B4-BE49-F238E27FC236}">
              <a16:creationId xmlns:a16="http://schemas.microsoft.com/office/drawing/2014/main" id="{566616C1-44F2-44E3-BEF1-3AC98FA0B8A7}"/>
            </a:ext>
          </a:extLst>
        </xdr:cNvPr>
        <xdr:cNvSpPr/>
      </xdr:nvSpPr>
      <xdr:spPr>
        <a:xfrm>
          <a:off x="9588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22860</xdr:rowOff>
    </xdr:from>
    <xdr:to>
      <xdr:col>55</xdr:col>
      <xdr:colOff>0</xdr:colOff>
      <xdr:row>41</xdr:row>
      <xdr:rowOff>22860</xdr:rowOff>
    </xdr:to>
    <xdr:cxnSp macro="">
      <xdr:nvCxnSpPr>
        <xdr:cNvPr id="134" name="直線コネクタ 133">
          <a:extLst>
            <a:ext uri="{FF2B5EF4-FFF2-40B4-BE49-F238E27FC236}">
              <a16:creationId xmlns:a16="http://schemas.microsoft.com/office/drawing/2014/main" id="{C635419D-7EE5-4CAC-8A2F-A9EF5AB23339}"/>
            </a:ext>
          </a:extLst>
        </xdr:cNvPr>
        <xdr:cNvCxnSpPr/>
      </xdr:nvCxnSpPr>
      <xdr:spPr>
        <a:xfrm>
          <a:off x="9639300" y="7052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147320</xdr:rowOff>
    </xdr:from>
    <xdr:to>
      <xdr:col>46</xdr:col>
      <xdr:colOff>38100</xdr:colOff>
      <xdr:row>41</xdr:row>
      <xdr:rowOff>77470</xdr:rowOff>
    </xdr:to>
    <xdr:sp macro="" textlink="">
      <xdr:nvSpPr>
        <xdr:cNvPr id="135" name="楕円 134">
          <a:extLst>
            <a:ext uri="{FF2B5EF4-FFF2-40B4-BE49-F238E27FC236}">
              <a16:creationId xmlns:a16="http://schemas.microsoft.com/office/drawing/2014/main" id="{30A06F1B-B3C9-468E-A5B3-EA8F9749CF87}"/>
            </a:ext>
          </a:extLst>
        </xdr:cNvPr>
        <xdr:cNvSpPr/>
      </xdr:nvSpPr>
      <xdr:spPr>
        <a:xfrm>
          <a:off x="8699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22860</xdr:rowOff>
    </xdr:from>
    <xdr:to>
      <xdr:col>50</xdr:col>
      <xdr:colOff>114300</xdr:colOff>
      <xdr:row>41</xdr:row>
      <xdr:rowOff>26670</xdr:rowOff>
    </xdr:to>
    <xdr:cxnSp macro="">
      <xdr:nvCxnSpPr>
        <xdr:cNvPr id="136" name="直線コネクタ 135">
          <a:extLst>
            <a:ext uri="{FF2B5EF4-FFF2-40B4-BE49-F238E27FC236}">
              <a16:creationId xmlns:a16="http://schemas.microsoft.com/office/drawing/2014/main" id="{04000F74-2689-4E99-B0BA-CE674A36F486}"/>
            </a:ext>
          </a:extLst>
        </xdr:cNvPr>
        <xdr:cNvCxnSpPr/>
      </xdr:nvCxnSpPr>
      <xdr:spPr>
        <a:xfrm flipV="1">
          <a:off x="8750300" y="705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147320</xdr:rowOff>
    </xdr:from>
    <xdr:to>
      <xdr:col>41</xdr:col>
      <xdr:colOff>101600</xdr:colOff>
      <xdr:row>41</xdr:row>
      <xdr:rowOff>77470</xdr:rowOff>
    </xdr:to>
    <xdr:sp macro="" textlink="">
      <xdr:nvSpPr>
        <xdr:cNvPr id="137" name="楕円 136">
          <a:extLst>
            <a:ext uri="{FF2B5EF4-FFF2-40B4-BE49-F238E27FC236}">
              <a16:creationId xmlns:a16="http://schemas.microsoft.com/office/drawing/2014/main" id="{9286B7D9-12B7-4D9C-9C2E-02DA4F1EA38A}"/>
            </a:ext>
          </a:extLst>
        </xdr:cNvPr>
        <xdr:cNvSpPr/>
      </xdr:nvSpPr>
      <xdr:spPr>
        <a:xfrm>
          <a:off x="7810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26670</xdr:rowOff>
    </xdr:from>
    <xdr:to>
      <xdr:col>45</xdr:col>
      <xdr:colOff>177800</xdr:colOff>
      <xdr:row>41</xdr:row>
      <xdr:rowOff>26670</xdr:rowOff>
    </xdr:to>
    <xdr:cxnSp macro="">
      <xdr:nvCxnSpPr>
        <xdr:cNvPr id="138" name="直線コネクタ 137">
          <a:extLst>
            <a:ext uri="{FF2B5EF4-FFF2-40B4-BE49-F238E27FC236}">
              <a16:creationId xmlns:a16="http://schemas.microsoft.com/office/drawing/2014/main" id="{FF819F56-EAD4-4B39-91D3-AC0901FF07D2}"/>
            </a:ext>
          </a:extLst>
        </xdr:cNvPr>
        <xdr:cNvCxnSpPr/>
      </xdr:nvCxnSpPr>
      <xdr:spPr>
        <a:xfrm>
          <a:off x="7861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147320</xdr:rowOff>
    </xdr:from>
    <xdr:to>
      <xdr:col>36</xdr:col>
      <xdr:colOff>165100</xdr:colOff>
      <xdr:row>41</xdr:row>
      <xdr:rowOff>77470</xdr:rowOff>
    </xdr:to>
    <xdr:sp macro="" textlink="">
      <xdr:nvSpPr>
        <xdr:cNvPr id="139" name="楕円 138">
          <a:extLst>
            <a:ext uri="{FF2B5EF4-FFF2-40B4-BE49-F238E27FC236}">
              <a16:creationId xmlns:a16="http://schemas.microsoft.com/office/drawing/2014/main" id="{AC24FA2B-7E72-4288-A448-FDCFF1EC246B}"/>
            </a:ext>
          </a:extLst>
        </xdr:cNvPr>
        <xdr:cNvSpPr/>
      </xdr:nvSpPr>
      <xdr:spPr>
        <a:xfrm>
          <a:off x="6921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26670</xdr:rowOff>
    </xdr:from>
    <xdr:to>
      <xdr:col>41</xdr:col>
      <xdr:colOff>50800</xdr:colOff>
      <xdr:row>41</xdr:row>
      <xdr:rowOff>26670</xdr:rowOff>
    </xdr:to>
    <xdr:cxnSp macro="">
      <xdr:nvCxnSpPr>
        <xdr:cNvPr id="140" name="直線コネクタ 139">
          <a:extLst>
            <a:ext uri="{FF2B5EF4-FFF2-40B4-BE49-F238E27FC236}">
              <a16:creationId xmlns:a16="http://schemas.microsoft.com/office/drawing/2014/main" id="{657876FD-0204-43D1-8922-F3C79EF7B83B}"/>
            </a:ext>
          </a:extLst>
        </xdr:cNvPr>
        <xdr:cNvCxnSpPr/>
      </xdr:nvCxnSpPr>
      <xdr:spPr>
        <a:xfrm>
          <a:off x="6972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a:extLst>
            <a:ext uri="{FF2B5EF4-FFF2-40B4-BE49-F238E27FC236}">
              <a16:creationId xmlns:a16="http://schemas.microsoft.com/office/drawing/2014/main" id="{1F81BFF6-6659-4E55-AE9C-29FEC71110F2}"/>
            </a:ext>
          </a:extLst>
        </xdr:cNvPr>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a:extLst>
            <a:ext uri="{FF2B5EF4-FFF2-40B4-BE49-F238E27FC236}">
              <a16:creationId xmlns:a16="http://schemas.microsoft.com/office/drawing/2014/main" id="{AF55B99E-32FE-46D8-A6E1-E4372C1091CC}"/>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id="{B2A0AA4D-B0E1-4AA3-A10B-A9AF2BBAE1E0}"/>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94AFD03A-5CA7-4B4F-A357-CCCDF391B982}"/>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64787</xdr:rowOff>
    </xdr:from>
    <xdr:ext cx="469744" cy="259045"/>
    <xdr:sp macro="" textlink="">
      <xdr:nvSpPr>
        <xdr:cNvPr id="145" name="n_1mainValue【図書館】&#10;一人当たり面積">
          <a:extLst>
            <a:ext uri="{FF2B5EF4-FFF2-40B4-BE49-F238E27FC236}">
              <a16:creationId xmlns:a16="http://schemas.microsoft.com/office/drawing/2014/main" id="{1A786AA5-4F8C-4EFA-901D-411F41F863F1}"/>
            </a:ext>
          </a:extLst>
        </xdr:cNvPr>
        <xdr:cNvSpPr txBox="1"/>
      </xdr:nvSpPr>
      <xdr:spPr>
        <a:xfrm>
          <a:off x="93917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68597</xdr:rowOff>
    </xdr:from>
    <xdr:ext cx="469744" cy="259045"/>
    <xdr:sp macro="" textlink="">
      <xdr:nvSpPr>
        <xdr:cNvPr id="146" name="n_2mainValue【図書館】&#10;一人当たり面積">
          <a:extLst>
            <a:ext uri="{FF2B5EF4-FFF2-40B4-BE49-F238E27FC236}">
              <a16:creationId xmlns:a16="http://schemas.microsoft.com/office/drawing/2014/main" id="{92512C61-3BFB-4168-89D6-1484BAFDA5C0}"/>
            </a:ext>
          </a:extLst>
        </xdr:cNvPr>
        <xdr:cNvSpPr txBox="1"/>
      </xdr:nvSpPr>
      <xdr:spPr>
        <a:xfrm>
          <a:off x="8515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68597</xdr:rowOff>
    </xdr:from>
    <xdr:ext cx="469744" cy="259045"/>
    <xdr:sp macro="" textlink="">
      <xdr:nvSpPr>
        <xdr:cNvPr id="147" name="n_3mainValue【図書館】&#10;一人当たり面積">
          <a:extLst>
            <a:ext uri="{FF2B5EF4-FFF2-40B4-BE49-F238E27FC236}">
              <a16:creationId xmlns:a16="http://schemas.microsoft.com/office/drawing/2014/main" id="{FD4CFF73-F309-4B50-9CA7-7B641C47DC15}"/>
            </a:ext>
          </a:extLst>
        </xdr:cNvPr>
        <xdr:cNvSpPr txBox="1"/>
      </xdr:nvSpPr>
      <xdr:spPr>
        <a:xfrm>
          <a:off x="7626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68597</xdr:rowOff>
    </xdr:from>
    <xdr:ext cx="469744" cy="259045"/>
    <xdr:sp macro="" textlink="">
      <xdr:nvSpPr>
        <xdr:cNvPr id="148" name="n_4mainValue【図書館】&#10;一人当たり面積">
          <a:extLst>
            <a:ext uri="{FF2B5EF4-FFF2-40B4-BE49-F238E27FC236}">
              <a16:creationId xmlns:a16="http://schemas.microsoft.com/office/drawing/2014/main" id="{ACFE5C23-05C7-42B9-BC1B-AD71C85BE66A}"/>
            </a:ext>
          </a:extLst>
        </xdr:cNvPr>
        <xdr:cNvSpPr txBox="1"/>
      </xdr:nvSpPr>
      <xdr:spPr>
        <a:xfrm>
          <a:off x="6737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25FFA34-88E2-4FAB-9316-C4861FE5764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132E94E-FF2F-41A2-93D7-70414ADFAF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446BE29-DFB7-4C3B-82F4-5B8598AFDF8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625D981C-98DB-475B-A912-8F6F5234A85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7A54B12-8AB3-4EBA-A78B-72434E6797C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F59EF39-2657-4463-A90A-F21363E45B2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3D7245E-F024-4B96-89EE-818090486AF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910A215-62CD-461D-A179-84FF8BAAD65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29A8D42-D22E-434C-946E-836A8401BC6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F2E3D40-3159-445A-AFE3-BCBC45CA7B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AC12114-A7CC-4152-B5DD-78BFFA8F012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33B7722-D478-46CF-97E5-6FFAB1CCB4A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8E16178-7506-4820-AB27-1FE5CA0EE08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C3869E56-4963-4286-B7FB-ABA992D93A3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D8F2731-6B83-4292-AC1E-799472F16F9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E0362AA-B177-402A-B3A3-99D09A677FC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AD46B71-0B52-48D0-84E6-03955FBCDEA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12654FC5-590D-40B1-9362-96728368D3B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3CF7878-7077-4C69-B6E1-FA1FA484CD7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79545AA8-5C05-4E23-BF7C-782DA397BB9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CFBA54E6-8C5C-412A-A46E-E57DCBDCC2F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B59170E0-AF58-4933-89C6-ED17B4DE0B6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A06AFBC0-2087-4D04-B641-C9FABC2606F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EFAD190-EB55-47B6-9042-75F85D4F5D4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416C4B0C-A403-4709-B21A-2F99B1A224D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B7423DBC-25EB-4969-BE2E-9C834D67627A}"/>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E71C2314-C9C7-4A91-BC59-AD1044F732F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12CC9249-DC4B-4D18-8E5C-BE9B5C57518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DFF328FE-9FEA-4E75-B173-9AAC3D4D2913}"/>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id="{1913E7B5-12EC-4252-BFA7-1C68D1D71279}"/>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3369B058-B8D4-4D87-B66B-8B2C12C94B15}"/>
            </a:ext>
          </a:extLst>
        </xdr:cNvPr>
        <xdr:cNvSpPr txBox="1"/>
      </xdr:nvSpPr>
      <xdr:spPr>
        <a:xfrm>
          <a:off x="4673600" y="1032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id="{251D0C91-BCA5-48E8-A533-DB028965D1B9}"/>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id="{DEA4BEAD-CDA2-4DDB-963D-FBF4560B9342}"/>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id="{E3AAE4D4-E9DB-4329-A399-29402583968B}"/>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18EE031B-A9D8-46D8-AEDA-9F68858CEFC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id="{739E2B7D-EB0E-4F2E-B479-CB2C5D9DEF7C}"/>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58276A1-0FD2-4D8A-A9F9-BCCA2ACAFB9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78EF56C-F876-472C-BD50-9372D3393BB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15810A2-07DF-4663-930C-56818A1459D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9BAB035-344E-4F47-8154-BEA72E9216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FCCB0D8-B52F-4695-9F30-B045B5B1443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112485</xdr:rowOff>
    </xdr:from>
    <xdr:to>
      <xdr:col>24</xdr:col>
      <xdr:colOff>114300</xdr:colOff>
      <xdr:row>62</xdr:row>
      <xdr:rowOff>42635</xdr:rowOff>
    </xdr:to>
    <xdr:sp macro="" textlink="">
      <xdr:nvSpPr>
        <xdr:cNvPr id="190" name="楕円 189">
          <a:extLst>
            <a:ext uri="{FF2B5EF4-FFF2-40B4-BE49-F238E27FC236}">
              <a16:creationId xmlns:a16="http://schemas.microsoft.com/office/drawing/2014/main" id="{D5839317-FFC8-4001-AA56-F42A09817C56}"/>
            </a:ext>
          </a:extLst>
        </xdr:cNvPr>
        <xdr:cNvSpPr/>
      </xdr:nvSpPr>
      <xdr:spPr>
        <a:xfrm>
          <a:off x="45847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90912</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E60CAB3B-1AC2-4B15-BA89-A2424D6FE0A2}"/>
            </a:ext>
          </a:extLst>
        </xdr:cNvPr>
        <xdr:cNvSpPr txBox="1"/>
      </xdr:nvSpPr>
      <xdr:spPr>
        <a:xfrm>
          <a:off x="4673600"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3084</xdr:rowOff>
    </xdr:from>
    <xdr:to>
      <xdr:col>20</xdr:col>
      <xdr:colOff>38100</xdr:colOff>
      <xdr:row>62</xdr:row>
      <xdr:rowOff>104684</xdr:rowOff>
    </xdr:to>
    <xdr:sp macro="" textlink="">
      <xdr:nvSpPr>
        <xdr:cNvPr id="192" name="楕円 191">
          <a:extLst>
            <a:ext uri="{FF2B5EF4-FFF2-40B4-BE49-F238E27FC236}">
              <a16:creationId xmlns:a16="http://schemas.microsoft.com/office/drawing/2014/main" id="{B3DAD8C2-DC9A-4150-9C5B-25666ED40B50}"/>
            </a:ext>
          </a:extLst>
        </xdr:cNvPr>
        <xdr:cNvSpPr/>
      </xdr:nvSpPr>
      <xdr:spPr>
        <a:xfrm>
          <a:off x="3746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163285</xdr:rowOff>
    </xdr:from>
    <xdr:to>
      <xdr:col>24</xdr:col>
      <xdr:colOff>63500</xdr:colOff>
      <xdr:row>62</xdr:row>
      <xdr:rowOff>53884</xdr:rowOff>
    </xdr:to>
    <xdr:cxnSp macro="">
      <xdr:nvCxnSpPr>
        <xdr:cNvPr id="193" name="直線コネクタ 192">
          <a:extLst>
            <a:ext uri="{FF2B5EF4-FFF2-40B4-BE49-F238E27FC236}">
              <a16:creationId xmlns:a16="http://schemas.microsoft.com/office/drawing/2014/main" id="{A0145B82-8149-46DD-B645-FA29E674E080}"/>
            </a:ext>
          </a:extLst>
        </xdr:cNvPr>
        <xdr:cNvCxnSpPr/>
      </xdr:nvCxnSpPr>
      <xdr:spPr>
        <a:xfrm flipV="1">
          <a:off x="3797300" y="10621735"/>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135346</xdr:rowOff>
    </xdr:from>
    <xdr:to>
      <xdr:col>15</xdr:col>
      <xdr:colOff>101600</xdr:colOff>
      <xdr:row>62</xdr:row>
      <xdr:rowOff>65496</xdr:rowOff>
    </xdr:to>
    <xdr:sp macro="" textlink="">
      <xdr:nvSpPr>
        <xdr:cNvPr id="194" name="楕円 193">
          <a:extLst>
            <a:ext uri="{FF2B5EF4-FFF2-40B4-BE49-F238E27FC236}">
              <a16:creationId xmlns:a16="http://schemas.microsoft.com/office/drawing/2014/main" id="{DA2104C5-759B-4601-AE9F-6C09E3D29FB1}"/>
            </a:ext>
          </a:extLst>
        </xdr:cNvPr>
        <xdr:cNvSpPr/>
      </xdr:nvSpPr>
      <xdr:spPr>
        <a:xfrm>
          <a:off x="2857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14696</xdr:rowOff>
    </xdr:from>
    <xdr:to>
      <xdr:col>19</xdr:col>
      <xdr:colOff>177800</xdr:colOff>
      <xdr:row>62</xdr:row>
      <xdr:rowOff>53884</xdr:rowOff>
    </xdr:to>
    <xdr:cxnSp macro="">
      <xdr:nvCxnSpPr>
        <xdr:cNvPr id="195" name="直線コネクタ 194">
          <a:extLst>
            <a:ext uri="{FF2B5EF4-FFF2-40B4-BE49-F238E27FC236}">
              <a16:creationId xmlns:a16="http://schemas.microsoft.com/office/drawing/2014/main" id="{2323AE92-E7CD-4203-BE4D-AF2F8ABFB566}"/>
            </a:ext>
          </a:extLst>
        </xdr:cNvPr>
        <xdr:cNvCxnSpPr/>
      </xdr:nvCxnSpPr>
      <xdr:spPr>
        <a:xfrm>
          <a:off x="2908300" y="1064459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196" name="楕円 195">
          <a:extLst>
            <a:ext uri="{FF2B5EF4-FFF2-40B4-BE49-F238E27FC236}">
              <a16:creationId xmlns:a16="http://schemas.microsoft.com/office/drawing/2014/main" id="{3B9CF1EC-0D5E-46E8-9E06-146B8EF1BD55}"/>
            </a:ext>
          </a:extLst>
        </xdr:cNvPr>
        <xdr:cNvSpPr/>
      </xdr:nvSpPr>
      <xdr:spPr>
        <a:xfrm>
          <a:off x="196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148590</xdr:rowOff>
    </xdr:from>
    <xdr:to>
      <xdr:col>15</xdr:col>
      <xdr:colOff>50800</xdr:colOff>
      <xdr:row>62</xdr:row>
      <xdr:rowOff>14696</xdr:rowOff>
    </xdr:to>
    <xdr:cxnSp macro="">
      <xdr:nvCxnSpPr>
        <xdr:cNvPr id="197" name="直線コネクタ 196">
          <a:extLst>
            <a:ext uri="{FF2B5EF4-FFF2-40B4-BE49-F238E27FC236}">
              <a16:creationId xmlns:a16="http://schemas.microsoft.com/office/drawing/2014/main" id="{6127FA83-5148-4680-970F-DB3C0CAF8A42}"/>
            </a:ext>
          </a:extLst>
        </xdr:cNvPr>
        <xdr:cNvCxnSpPr/>
      </xdr:nvCxnSpPr>
      <xdr:spPr>
        <a:xfrm>
          <a:off x="2019300" y="1060704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92891</xdr:rowOff>
    </xdr:from>
    <xdr:to>
      <xdr:col>6</xdr:col>
      <xdr:colOff>38100</xdr:colOff>
      <xdr:row>61</xdr:row>
      <xdr:rowOff>23041</xdr:rowOff>
    </xdr:to>
    <xdr:sp macro="" textlink="">
      <xdr:nvSpPr>
        <xdr:cNvPr id="198" name="楕円 197">
          <a:extLst>
            <a:ext uri="{FF2B5EF4-FFF2-40B4-BE49-F238E27FC236}">
              <a16:creationId xmlns:a16="http://schemas.microsoft.com/office/drawing/2014/main" id="{62415A86-E975-46C3-B602-72A7650064C1}"/>
            </a:ext>
          </a:extLst>
        </xdr:cNvPr>
        <xdr:cNvSpPr/>
      </xdr:nvSpPr>
      <xdr:spPr>
        <a:xfrm>
          <a:off x="1079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143691</xdr:rowOff>
    </xdr:from>
    <xdr:to>
      <xdr:col>10</xdr:col>
      <xdr:colOff>114300</xdr:colOff>
      <xdr:row>61</xdr:row>
      <xdr:rowOff>148590</xdr:rowOff>
    </xdr:to>
    <xdr:cxnSp macro="">
      <xdr:nvCxnSpPr>
        <xdr:cNvPr id="199" name="直線コネクタ 198">
          <a:extLst>
            <a:ext uri="{FF2B5EF4-FFF2-40B4-BE49-F238E27FC236}">
              <a16:creationId xmlns:a16="http://schemas.microsoft.com/office/drawing/2014/main" id="{A8C11848-17B7-4262-B960-A2C2CFD0F548}"/>
            </a:ext>
          </a:extLst>
        </xdr:cNvPr>
        <xdr:cNvCxnSpPr/>
      </xdr:nvCxnSpPr>
      <xdr:spPr>
        <a:xfrm>
          <a:off x="1130300" y="10430691"/>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a:extLst>
            <a:ext uri="{FF2B5EF4-FFF2-40B4-BE49-F238E27FC236}">
              <a16:creationId xmlns:a16="http://schemas.microsoft.com/office/drawing/2014/main" id="{52111BF1-9A50-40DF-9027-6F6C69679EFA}"/>
            </a:ext>
          </a:extLst>
        </xdr:cNvPr>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a:extLst>
            <a:ext uri="{FF2B5EF4-FFF2-40B4-BE49-F238E27FC236}">
              <a16:creationId xmlns:a16="http://schemas.microsoft.com/office/drawing/2014/main" id="{CA9B51A4-7FB5-4235-8C1F-4ED4F1B2F835}"/>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0A79A3A3-128A-4C03-BB53-D67C25090251}"/>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3" name="n_4aveValue【体育館・プール】&#10;有形固定資産減価償却率">
          <a:extLst>
            <a:ext uri="{FF2B5EF4-FFF2-40B4-BE49-F238E27FC236}">
              <a16:creationId xmlns:a16="http://schemas.microsoft.com/office/drawing/2014/main" id="{9BA1252D-1CC3-43E8-8E53-F44FD269C3D5}"/>
            </a:ext>
          </a:extLst>
        </xdr:cNvPr>
        <xdr:cNvSpPr txBox="1"/>
      </xdr:nvSpPr>
      <xdr:spPr>
        <a:xfrm>
          <a:off x="927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95811</xdr:rowOff>
    </xdr:from>
    <xdr:ext cx="405111" cy="259045"/>
    <xdr:sp macro="" textlink="">
      <xdr:nvSpPr>
        <xdr:cNvPr id="204" name="n_1mainValue【体育館・プール】&#10;有形固定資産減価償却率">
          <a:extLst>
            <a:ext uri="{FF2B5EF4-FFF2-40B4-BE49-F238E27FC236}">
              <a16:creationId xmlns:a16="http://schemas.microsoft.com/office/drawing/2014/main" id="{CF217811-2EA5-4A30-B679-3C7EC666F767}"/>
            </a:ext>
          </a:extLst>
        </xdr:cNvPr>
        <xdr:cNvSpPr txBox="1"/>
      </xdr:nvSpPr>
      <xdr:spPr>
        <a:xfrm>
          <a:off x="35820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56623</xdr:rowOff>
    </xdr:from>
    <xdr:ext cx="405111" cy="259045"/>
    <xdr:sp macro="" textlink="">
      <xdr:nvSpPr>
        <xdr:cNvPr id="205" name="n_2mainValue【体育館・プール】&#10;有形固定資産減価償却率">
          <a:extLst>
            <a:ext uri="{FF2B5EF4-FFF2-40B4-BE49-F238E27FC236}">
              <a16:creationId xmlns:a16="http://schemas.microsoft.com/office/drawing/2014/main" id="{244E7841-AEC8-4422-BEB6-DF4EC8311B6E}"/>
            </a:ext>
          </a:extLst>
        </xdr:cNvPr>
        <xdr:cNvSpPr txBox="1"/>
      </xdr:nvSpPr>
      <xdr:spPr>
        <a:xfrm>
          <a:off x="2705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19067</xdr:rowOff>
    </xdr:from>
    <xdr:ext cx="405111" cy="259045"/>
    <xdr:sp macro="" textlink="">
      <xdr:nvSpPr>
        <xdr:cNvPr id="206" name="n_3mainValue【体育館・プール】&#10;有形固定資産減価償却率">
          <a:extLst>
            <a:ext uri="{FF2B5EF4-FFF2-40B4-BE49-F238E27FC236}">
              <a16:creationId xmlns:a16="http://schemas.microsoft.com/office/drawing/2014/main" id="{A5EFB2AE-22AF-4F3A-B0A4-1A150696765A}"/>
            </a:ext>
          </a:extLst>
        </xdr:cNvPr>
        <xdr:cNvSpPr txBox="1"/>
      </xdr:nvSpPr>
      <xdr:spPr>
        <a:xfrm>
          <a:off x="1816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7" name="n_4mainValue【体育館・プール】&#10;有形固定資産減価償却率">
          <a:extLst>
            <a:ext uri="{FF2B5EF4-FFF2-40B4-BE49-F238E27FC236}">
              <a16:creationId xmlns:a16="http://schemas.microsoft.com/office/drawing/2014/main" id="{B35680E0-7ED7-4615-8D3E-070F29766E0E}"/>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7A597DE4-43E1-47BB-ABDB-B592FD9962A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2C37294-9E7B-4C80-890C-AEBD42E22F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4100A63-C040-433E-84ED-09876BAFDC4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FAE37FB7-1BF3-4C81-9B72-C530A131BAB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03D58DD-6080-481F-B1E8-91C5567F2CB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65CE5E8-AA42-4D73-86D9-58D7DB2B7E7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4AC07F8-FAB6-4B4B-8A61-DE9DEE7806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9E8175E4-CE11-4D4C-BF63-A54541F8B02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53D6E1B-780D-436F-8291-97E4A034A64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82FE621-4D46-43F5-A594-FCF80B89B19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11CFA1EF-DC98-4C9D-AE08-210D608E97A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92C32FDB-0471-42B9-96E6-18426545310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EB812CD6-90D7-4264-B82F-BBBDE1DCB84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F4698D57-AC5D-4506-B0F7-BC778A0FEE2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951FD8C5-B230-4A83-816D-2AB7F1B4854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B9A64B2-7D6C-4184-91E6-5EF51762319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FFB93C76-7C0F-40B0-9895-FAED32BA30D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29345980-332F-4FD9-AACB-31714542F41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DC085835-A94B-4401-B222-96E37B3396A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EDD2E22E-5CB9-437B-8B28-6F34A8C7701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592EBB8-7411-4A93-BF05-2356D3B3F32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E0C6B8AC-D0B9-4440-A87F-7C394DD4CF2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BEED7297-D284-4E05-9E5E-1C6745FF00B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9BFB5C97-C75E-4721-8926-2FD0ACC599B4}"/>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4420B3DB-5024-4E53-BDC9-4133F2DFDA05}"/>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7523AE38-BFE2-4641-8107-B6086EE375C1}"/>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id="{FBAE1651-8D87-475A-A807-831F55AC1515}"/>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id="{6B9AB14C-ADA4-4E72-A1BA-667928B03F95}"/>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236" name="【体育館・プール】&#10;一人当たり面積平均値テキスト">
          <a:extLst>
            <a:ext uri="{FF2B5EF4-FFF2-40B4-BE49-F238E27FC236}">
              <a16:creationId xmlns:a16="http://schemas.microsoft.com/office/drawing/2014/main" id="{65BBE63B-33DD-4006-9360-25EFDEA591F2}"/>
            </a:ext>
          </a:extLst>
        </xdr:cNvPr>
        <xdr:cNvSpPr txBox="1"/>
      </xdr:nvSpPr>
      <xdr:spPr>
        <a:xfrm>
          <a:off x="10515600" y="10531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id="{F5454167-8725-49B3-A1EA-05E0A19C006A}"/>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id="{9ECE738E-70C7-4A45-B425-371B30288385}"/>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id="{3A3FAEB2-57D2-41AB-86CC-F796E0220C3B}"/>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id="{4D7D8659-6D5C-429C-A054-871600F7BBFD}"/>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id="{1AB79D10-6691-417F-933C-73C7E9F8CEDF}"/>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0864585-EBF1-4B0F-B330-3BAD66FA65C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B634244-14AA-4351-AF93-7265363B3EC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F778837-A9EB-4868-8118-A22AE8B5F8B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2DD1026-97C6-497E-8BD1-F518B17B57B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471B63A-12D9-465A-BA6E-79ABEF3CC1F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86360</xdr:rowOff>
    </xdr:from>
    <xdr:to>
      <xdr:col>55</xdr:col>
      <xdr:colOff>50800</xdr:colOff>
      <xdr:row>64</xdr:row>
      <xdr:rowOff>16510</xdr:rowOff>
    </xdr:to>
    <xdr:sp macro="" textlink="">
      <xdr:nvSpPr>
        <xdr:cNvPr id="247" name="楕円 246">
          <a:extLst>
            <a:ext uri="{FF2B5EF4-FFF2-40B4-BE49-F238E27FC236}">
              <a16:creationId xmlns:a16="http://schemas.microsoft.com/office/drawing/2014/main" id="{471EBFE8-0547-4373-8B64-915EBD90400B}"/>
            </a:ext>
          </a:extLst>
        </xdr:cNvPr>
        <xdr:cNvSpPr/>
      </xdr:nvSpPr>
      <xdr:spPr>
        <a:xfrm>
          <a:off x="10426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1287</xdr:rowOff>
    </xdr:from>
    <xdr:ext cx="469744" cy="259045"/>
    <xdr:sp macro="" textlink="">
      <xdr:nvSpPr>
        <xdr:cNvPr id="248" name="【体育館・プール】&#10;一人当たり面積該当値テキスト">
          <a:extLst>
            <a:ext uri="{FF2B5EF4-FFF2-40B4-BE49-F238E27FC236}">
              <a16:creationId xmlns:a16="http://schemas.microsoft.com/office/drawing/2014/main" id="{7A2A7E4E-0A0C-4609-B518-D5CDD54B2002}"/>
            </a:ext>
          </a:extLst>
        </xdr:cNvPr>
        <xdr:cNvSpPr txBox="1"/>
      </xdr:nvSpPr>
      <xdr:spPr>
        <a:xfrm>
          <a:off x="10515600"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86360</xdr:rowOff>
    </xdr:from>
    <xdr:to>
      <xdr:col>50</xdr:col>
      <xdr:colOff>165100</xdr:colOff>
      <xdr:row>64</xdr:row>
      <xdr:rowOff>16510</xdr:rowOff>
    </xdr:to>
    <xdr:sp macro="" textlink="">
      <xdr:nvSpPr>
        <xdr:cNvPr id="249" name="楕円 248">
          <a:extLst>
            <a:ext uri="{FF2B5EF4-FFF2-40B4-BE49-F238E27FC236}">
              <a16:creationId xmlns:a16="http://schemas.microsoft.com/office/drawing/2014/main" id="{9F2D8581-342E-4299-994F-9AC0308EBBF0}"/>
            </a:ext>
          </a:extLst>
        </xdr:cNvPr>
        <xdr:cNvSpPr/>
      </xdr:nvSpPr>
      <xdr:spPr>
        <a:xfrm>
          <a:off x="9588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137160</xdr:rowOff>
    </xdr:from>
    <xdr:to>
      <xdr:col>55</xdr:col>
      <xdr:colOff>0</xdr:colOff>
      <xdr:row>63</xdr:row>
      <xdr:rowOff>137160</xdr:rowOff>
    </xdr:to>
    <xdr:cxnSp macro="">
      <xdr:nvCxnSpPr>
        <xdr:cNvPr id="250" name="直線コネクタ 249">
          <a:extLst>
            <a:ext uri="{FF2B5EF4-FFF2-40B4-BE49-F238E27FC236}">
              <a16:creationId xmlns:a16="http://schemas.microsoft.com/office/drawing/2014/main" id="{8DEDAAF8-A0FB-4222-9112-C62F7B4D0AD9}"/>
            </a:ext>
          </a:extLst>
        </xdr:cNvPr>
        <xdr:cNvCxnSpPr/>
      </xdr:nvCxnSpPr>
      <xdr:spPr>
        <a:xfrm>
          <a:off x="9639300" y="10938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63500</xdr:rowOff>
    </xdr:from>
    <xdr:to>
      <xdr:col>46</xdr:col>
      <xdr:colOff>38100</xdr:colOff>
      <xdr:row>63</xdr:row>
      <xdr:rowOff>165100</xdr:rowOff>
    </xdr:to>
    <xdr:sp macro="" textlink="">
      <xdr:nvSpPr>
        <xdr:cNvPr id="251" name="楕円 250">
          <a:extLst>
            <a:ext uri="{FF2B5EF4-FFF2-40B4-BE49-F238E27FC236}">
              <a16:creationId xmlns:a16="http://schemas.microsoft.com/office/drawing/2014/main" id="{DC72CC99-F1E8-4706-A026-F2C7B1B957E9}"/>
            </a:ext>
          </a:extLst>
        </xdr:cNvPr>
        <xdr:cNvSpPr/>
      </xdr:nvSpPr>
      <xdr:spPr>
        <a:xfrm>
          <a:off x="8699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114300</xdr:rowOff>
    </xdr:from>
    <xdr:to>
      <xdr:col>50</xdr:col>
      <xdr:colOff>114300</xdr:colOff>
      <xdr:row>63</xdr:row>
      <xdr:rowOff>137160</xdr:rowOff>
    </xdr:to>
    <xdr:cxnSp macro="">
      <xdr:nvCxnSpPr>
        <xdr:cNvPr id="252" name="直線コネクタ 251">
          <a:extLst>
            <a:ext uri="{FF2B5EF4-FFF2-40B4-BE49-F238E27FC236}">
              <a16:creationId xmlns:a16="http://schemas.microsoft.com/office/drawing/2014/main" id="{E8DBDF0C-953C-46DF-BE0F-D77C8CCCB84A}"/>
            </a:ext>
          </a:extLst>
        </xdr:cNvPr>
        <xdr:cNvCxnSpPr/>
      </xdr:nvCxnSpPr>
      <xdr:spPr>
        <a:xfrm>
          <a:off x="8750300" y="109156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65405</xdr:rowOff>
    </xdr:from>
    <xdr:to>
      <xdr:col>41</xdr:col>
      <xdr:colOff>101600</xdr:colOff>
      <xdr:row>63</xdr:row>
      <xdr:rowOff>167005</xdr:rowOff>
    </xdr:to>
    <xdr:sp macro="" textlink="">
      <xdr:nvSpPr>
        <xdr:cNvPr id="253" name="楕円 252">
          <a:extLst>
            <a:ext uri="{FF2B5EF4-FFF2-40B4-BE49-F238E27FC236}">
              <a16:creationId xmlns:a16="http://schemas.microsoft.com/office/drawing/2014/main" id="{E98359E9-5734-471A-82F8-22DC8BB62674}"/>
            </a:ext>
          </a:extLst>
        </xdr:cNvPr>
        <xdr:cNvSpPr/>
      </xdr:nvSpPr>
      <xdr:spPr>
        <a:xfrm>
          <a:off x="7810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114300</xdr:rowOff>
    </xdr:from>
    <xdr:to>
      <xdr:col>45</xdr:col>
      <xdr:colOff>177800</xdr:colOff>
      <xdr:row>63</xdr:row>
      <xdr:rowOff>116205</xdr:rowOff>
    </xdr:to>
    <xdr:cxnSp macro="">
      <xdr:nvCxnSpPr>
        <xdr:cNvPr id="254" name="直線コネクタ 253">
          <a:extLst>
            <a:ext uri="{FF2B5EF4-FFF2-40B4-BE49-F238E27FC236}">
              <a16:creationId xmlns:a16="http://schemas.microsoft.com/office/drawing/2014/main" id="{41832D32-3167-4DA9-992F-56403EE22D6D}"/>
            </a:ext>
          </a:extLst>
        </xdr:cNvPr>
        <xdr:cNvCxnSpPr/>
      </xdr:nvCxnSpPr>
      <xdr:spPr>
        <a:xfrm flipV="1">
          <a:off x="7861300" y="109156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65405</xdr:rowOff>
    </xdr:from>
    <xdr:to>
      <xdr:col>36</xdr:col>
      <xdr:colOff>165100</xdr:colOff>
      <xdr:row>63</xdr:row>
      <xdr:rowOff>167005</xdr:rowOff>
    </xdr:to>
    <xdr:sp macro="" textlink="">
      <xdr:nvSpPr>
        <xdr:cNvPr id="255" name="楕円 254">
          <a:extLst>
            <a:ext uri="{FF2B5EF4-FFF2-40B4-BE49-F238E27FC236}">
              <a16:creationId xmlns:a16="http://schemas.microsoft.com/office/drawing/2014/main" id="{4A546C6B-4AAD-4E2D-AE27-7D699EA70BBD}"/>
            </a:ext>
          </a:extLst>
        </xdr:cNvPr>
        <xdr:cNvSpPr/>
      </xdr:nvSpPr>
      <xdr:spPr>
        <a:xfrm>
          <a:off x="6921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116205</xdr:rowOff>
    </xdr:from>
    <xdr:to>
      <xdr:col>41</xdr:col>
      <xdr:colOff>50800</xdr:colOff>
      <xdr:row>63</xdr:row>
      <xdr:rowOff>116205</xdr:rowOff>
    </xdr:to>
    <xdr:cxnSp macro="">
      <xdr:nvCxnSpPr>
        <xdr:cNvPr id="256" name="直線コネクタ 255">
          <a:extLst>
            <a:ext uri="{FF2B5EF4-FFF2-40B4-BE49-F238E27FC236}">
              <a16:creationId xmlns:a16="http://schemas.microsoft.com/office/drawing/2014/main" id="{BA9D6D3C-A68B-4CC6-8146-03A8B6E43883}"/>
            </a:ext>
          </a:extLst>
        </xdr:cNvPr>
        <xdr:cNvCxnSpPr/>
      </xdr:nvCxnSpPr>
      <xdr:spPr>
        <a:xfrm>
          <a:off x="6972300" y="109175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57" name="n_1aveValue【体育館・プール】&#10;一人当たり面積">
          <a:extLst>
            <a:ext uri="{FF2B5EF4-FFF2-40B4-BE49-F238E27FC236}">
              <a16:creationId xmlns:a16="http://schemas.microsoft.com/office/drawing/2014/main" id="{92A22D2F-A3E8-43BE-A1FC-C5BEEB584F47}"/>
            </a:ext>
          </a:extLst>
        </xdr:cNvPr>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258" name="n_2aveValue【体育館・プール】&#10;一人当たり面積">
          <a:extLst>
            <a:ext uri="{FF2B5EF4-FFF2-40B4-BE49-F238E27FC236}">
              <a16:creationId xmlns:a16="http://schemas.microsoft.com/office/drawing/2014/main" id="{D61CAF52-B3AA-4481-92AF-59E223BE83BB}"/>
            </a:ext>
          </a:extLst>
        </xdr:cNvPr>
        <xdr:cNvSpPr txBox="1"/>
      </xdr:nvSpPr>
      <xdr:spPr>
        <a:xfrm>
          <a:off x="85154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59" name="n_3aveValue【体育館・プール】&#10;一人当たり面積">
          <a:extLst>
            <a:ext uri="{FF2B5EF4-FFF2-40B4-BE49-F238E27FC236}">
              <a16:creationId xmlns:a16="http://schemas.microsoft.com/office/drawing/2014/main" id="{A8008BD4-3CBA-4DC2-A0E2-AB5D829B773F}"/>
            </a:ext>
          </a:extLst>
        </xdr:cNvPr>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60" name="n_4aveValue【体育館・プール】&#10;一人当たり面積">
          <a:extLst>
            <a:ext uri="{FF2B5EF4-FFF2-40B4-BE49-F238E27FC236}">
              <a16:creationId xmlns:a16="http://schemas.microsoft.com/office/drawing/2014/main" id="{041DD505-BDD3-4DBD-893A-3FF1EEC5DE9F}"/>
            </a:ext>
          </a:extLst>
        </xdr:cNvPr>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7637</xdr:rowOff>
    </xdr:from>
    <xdr:ext cx="469744" cy="259045"/>
    <xdr:sp macro="" textlink="">
      <xdr:nvSpPr>
        <xdr:cNvPr id="261" name="n_1mainValue【体育館・プール】&#10;一人当たり面積">
          <a:extLst>
            <a:ext uri="{FF2B5EF4-FFF2-40B4-BE49-F238E27FC236}">
              <a16:creationId xmlns:a16="http://schemas.microsoft.com/office/drawing/2014/main" id="{A1582496-890F-4A2F-9593-69983CC7BADB}"/>
            </a:ext>
          </a:extLst>
        </xdr:cNvPr>
        <xdr:cNvSpPr txBox="1"/>
      </xdr:nvSpPr>
      <xdr:spPr>
        <a:xfrm>
          <a:off x="9391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156227</xdr:rowOff>
    </xdr:from>
    <xdr:ext cx="469744" cy="259045"/>
    <xdr:sp macro="" textlink="">
      <xdr:nvSpPr>
        <xdr:cNvPr id="262" name="n_2mainValue【体育館・プール】&#10;一人当たり面積">
          <a:extLst>
            <a:ext uri="{FF2B5EF4-FFF2-40B4-BE49-F238E27FC236}">
              <a16:creationId xmlns:a16="http://schemas.microsoft.com/office/drawing/2014/main" id="{09F27699-D701-4BF6-B1C0-F0B545D01915}"/>
            </a:ext>
          </a:extLst>
        </xdr:cNvPr>
        <xdr:cNvSpPr txBox="1"/>
      </xdr:nvSpPr>
      <xdr:spPr>
        <a:xfrm>
          <a:off x="8515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158132</xdr:rowOff>
    </xdr:from>
    <xdr:ext cx="469744" cy="259045"/>
    <xdr:sp macro="" textlink="">
      <xdr:nvSpPr>
        <xdr:cNvPr id="263" name="n_3mainValue【体育館・プール】&#10;一人当たり面積">
          <a:extLst>
            <a:ext uri="{FF2B5EF4-FFF2-40B4-BE49-F238E27FC236}">
              <a16:creationId xmlns:a16="http://schemas.microsoft.com/office/drawing/2014/main" id="{D60FC6A9-B11C-4F4D-B02E-031EED853A7B}"/>
            </a:ext>
          </a:extLst>
        </xdr:cNvPr>
        <xdr:cNvSpPr txBox="1"/>
      </xdr:nvSpPr>
      <xdr:spPr>
        <a:xfrm>
          <a:off x="7626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158132</xdr:rowOff>
    </xdr:from>
    <xdr:ext cx="469744" cy="259045"/>
    <xdr:sp macro="" textlink="">
      <xdr:nvSpPr>
        <xdr:cNvPr id="264" name="n_4mainValue【体育館・プール】&#10;一人当たり面積">
          <a:extLst>
            <a:ext uri="{FF2B5EF4-FFF2-40B4-BE49-F238E27FC236}">
              <a16:creationId xmlns:a16="http://schemas.microsoft.com/office/drawing/2014/main" id="{5543E9B3-F571-4238-9F75-2CE3BF24D9F7}"/>
            </a:ext>
          </a:extLst>
        </xdr:cNvPr>
        <xdr:cNvSpPr txBox="1"/>
      </xdr:nvSpPr>
      <xdr:spPr>
        <a:xfrm>
          <a:off x="6737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380C455-046B-45B8-8C01-AAB5A55696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D00C289D-89BB-4B39-AF0A-EB096A59A7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EEA73D75-8F70-416F-99DD-7EDB5BCC09D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B24BBC2-6990-4384-8746-7753ABF15E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27C68A65-A87E-4C17-9B8A-14002D1BBDD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51B4D0E1-554A-4B2D-A956-5B1CCAD60B8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ED7C953E-7EFF-4F0B-881C-53DA360E143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CCF1D75-F0CD-4772-9A19-1654947B3BF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8219898E-262C-4657-913F-FE502C5E8E3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E0FCC57-5BD5-42A4-8E7B-4EEB226F6C5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213B1159-ECCC-4ECD-A03B-37182A8EDEB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9A3C57C2-9697-4A80-858A-D046D1EA88D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E718393C-17BE-422B-9BC6-E4597738E75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5AD2C3E3-A785-48AF-A5F2-D4D410D3F21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8B712D38-3911-410B-8E72-A313D139ACC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85620737-705D-4E90-A939-9250A2CA993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B3B0880-603A-4E36-8FE2-30BA0FB077A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851CCF78-87B6-4011-AE4A-357EA44D3A8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EA90426A-32D4-467A-8DBB-BEBBD573415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E2183C99-2CC4-43D9-9FDE-6EA52AD9D92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F2E1AC66-B4BB-4663-8EDA-EA48B0092B5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652FD3FE-C966-46A2-B934-202667F4460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EE83347F-9CA2-4578-9654-7B92B2EE602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9434F042-14D6-4E14-85BA-E8BC913FF03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C261D3F0-9F68-4426-87D1-E320B64380A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623F2537-D3C1-4EFC-9A9A-2B418BDD7ED6}"/>
            </a:ext>
          </a:extLst>
        </xdr:cNvPr>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DB3B50AD-6141-4C6D-8768-AFBE7BEF745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F65F525D-67CC-4B2A-A249-92AAA01A4FC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06F3B454-5C8B-4591-A9F8-EECDC2BC1958}"/>
            </a:ext>
          </a:extLst>
        </xdr:cNvPr>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94" name="直線コネクタ 293">
          <a:extLst>
            <a:ext uri="{FF2B5EF4-FFF2-40B4-BE49-F238E27FC236}">
              <a16:creationId xmlns:a16="http://schemas.microsoft.com/office/drawing/2014/main" id="{DE223D5C-3520-46C7-9124-23149FE0EA97}"/>
            </a:ext>
          </a:extLst>
        </xdr:cNvPr>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130646</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29091C8E-834C-4922-8E94-10E9E094E6E9}"/>
            </a:ext>
          </a:extLst>
        </xdr:cNvPr>
        <xdr:cNvSpPr txBox="1"/>
      </xdr:nvSpPr>
      <xdr:spPr>
        <a:xfrm>
          <a:off x="4673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96" name="フローチャート: 判断 295">
          <a:extLst>
            <a:ext uri="{FF2B5EF4-FFF2-40B4-BE49-F238E27FC236}">
              <a16:creationId xmlns:a16="http://schemas.microsoft.com/office/drawing/2014/main" id="{51C2E0EA-B7A5-498F-A1B2-F1E9B287B730}"/>
            </a:ext>
          </a:extLst>
        </xdr:cNvPr>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97" name="フローチャート: 判断 296">
          <a:extLst>
            <a:ext uri="{FF2B5EF4-FFF2-40B4-BE49-F238E27FC236}">
              <a16:creationId xmlns:a16="http://schemas.microsoft.com/office/drawing/2014/main" id="{32B1C89A-33DE-423C-951F-EF45E6C3F6FA}"/>
            </a:ext>
          </a:extLst>
        </xdr:cNvPr>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98" name="フローチャート: 判断 297">
          <a:extLst>
            <a:ext uri="{FF2B5EF4-FFF2-40B4-BE49-F238E27FC236}">
              <a16:creationId xmlns:a16="http://schemas.microsoft.com/office/drawing/2014/main" id="{36865905-A048-48E3-AE17-27281D9FE6B0}"/>
            </a:ext>
          </a:extLst>
        </xdr:cNvPr>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99" name="フローチャート: 判断 298">
          <a:extLst>
            <a:ext uri="{FF2B5EF4-FFF2-40B4-BE49-F238E27FC236}">
              <a16:creationId xmlns:a16="http://schemas.microsoft.com/office/drawing/2014/main" id="{5E5CDB8D-6A93-4C4F-B830-6C065D05685D}"/>
            </a:ext>
          </a:extLst>
        </xdr:cNvPr>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300" name="フローチャート: 判断 299">
          <a:extLst>
            <a:ext uri="{FF2B5EF4-FFF2-40B4-BE49-F238E27FC236}">
              <a16:creationId xmlns:a16="http://schemas.microsoft.com/office/drawing/2014/main" id="{3563712F-723A-46EC-8CDD-CB52CB8440E4}"/>
            </a:ext>
          </a:extLst>
        </xdr:cNvPr>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203BF11-391B-4E48-A9D0-1399775686D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C4D8B80-3C22-40FC-8D23-D68AF225852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B8B8FCA-0DD7-48E0-ACC6-475C1C5A1A3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17882DA-035E-4B77-98F4-44C309DAAFF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E695F1F-FD7C-4A8E-A16A-F499C49A7F1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52614</xdr:rowOff>
    </xdr:from>
    <xdr:to>
      <xdr:col>24</xdr:col>
      <xdr:colOff>114300</xdr:colOff>
      <xdr:row>81</xdr:row>
      <xdr:rowOff>154214</xdr:rowOff>
    </xdr:to>
    <xdr:sp macro="" textlink="">
      <xdr:nvSpPr>
        <xdr:cNvPr id="306" name="楕円 305">
          <a:extLst>
            <a:ext uri="{FF2B5EF4-FFF2-40B4-BE49-F238E27FC236}">
              <a16:creationId xmlns:a16="http://schemas.microsoft.com/office/drawing/2014/main" id="{0879E091-9690-496F-977C-145D0C88D27F}"/>
            </a:ext>
          </a:extLst>
        </xdr:cNvPr>
        <xdr:cNvSpPr/>
      </xdr:nvSpPr>
      <xdr:spPr>
        <a:xfrm>
          <a:off x="45847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75491</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6CA86103-8B25-4574-8D3F-A7FC7C10CBE5}"/>
            </a:ext>
          </a:extLst>
        </xdr:cNvPr>
        <xdr:cNvSpPr txBox="1"/>
      </xdr:nvSpPr>
      <xdr:spPr>
        <a:xfrm>
          <a:off x="4673600" y="1379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145687</xdr:rowOff>
    </xdr:from>
    <xdr:to>
      <xdr:col>20</xdr:col>
      <xdr:colOff>38100</xdr:colOff>
      <xdr:row>81</xdr:row>
      <xdr:rowOff>75837</xdr:rowOff>
    </xdr:to>
    <xdr:sp macro="" textlink="">
      <xdr:nvSpPr>
        <xdr:cNvPr id="308" name="楕円 307">
          <a:extLst>
            <a:ext uri="{FF2B5EF4-FFF2-40B4-BE49-F238E27FC236}">
              <a16:creationId xmlns:a16="http://schemas.microsoft.com/office/drawing/2014/main" id="{54865822-A461-4ABE-9911-7275F4008BFF}"/>
            </a:ext>
          </a:extLst>
        </xdr:cNvPr>
        <xdr:cNvSpPr/>
      </xdr:nvSpPr>
      <xdr:spPr>
        <a:xfrm>
          <a:off x="3746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25037</xdr:rowOff>
    </xdr:from>
    <xdr:to>
      <xdr:col>24</xdr:col>
      <xdr:colOff>63500</xdr:colOff>
      <xdr:row>81</xdr:row>
      <xdr:rowOff>103414</xdr:rowOff>
    </xdr:to>
    <xdr:cxnSp macro="">
      <xdr:nvCxnSpPr>
        <xdr:cNvPr id="309" name="直線コネクタ 308">
          <a:extLst>
            <a:ext uri="{FF2B5EF4-FFF2-40B4-BE49-F238E27FC236}">
              <a16:creationId xmlns:a16="http://schemas.microsoft.com/office/drawing/2014/main" id="{98470B14-3856-4D41-8E84-DFD0CBB0BEDF}"/>
            </a:ext>
          </a:extLst>
        </xdr:cNvPr>
        <xdr:cNvCxnSpPr/>
      </xdr:nvCxnSpPr>
      <xdr:spPr>
        <a:xfrm>
          <a:off x="3797300" y="13912487"/>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116295</xdr:rowOff>
    </xdr:from>
    <xdr:to>
      <xdr:col>15</xdr:col>
      <xdr:colOff>101600</xdr:colOff>
      <xdr:row>81</xdr:row>
      <xdr:rowOff>46445</xdr:rowOff>
    </xdr:to>
    <xdr:sp macro="" textlink="">
      <xdr:nvSpPr>
        <xdr:cNvPr id="310" name="楕円 309">
          <a:extLst>
            <a:ext uri="{FF2B5EF4-FFF2-40B4-BE49-F238E27FC236}">
              <a16:creationId xmlns:a16="http://schemas.microsoft.com/office/drawing/2014/main" id="{02E94E14-7B16-44F7-8EDC-FF96FBECAF58}"/>
            </a:ext>
          </a:extLst>
        </xdr:cNvPr>
        <xdr:cNvSpPr/>
      </xdr:nvSpPr>
      <xdr:spPr>
        <a:xfrm>
          <a:off x="28575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167095</xdr:rowOff>
    </xdr:from>
    <xdr:to>
      <xdr:col>19</xdr:col>
      <xdr:colOff>177800</xdr:colOff>
      <xdr:row>81</xdr:row>
      <xdr:rowOff>25037</xdr:rowOff>
    </xdr:to>
    <xdr:cxnSp macro="">
      <xdr:nvCxnSpPr>
        <xdr:cNvPr id="311" name="直線コネクタ 310">
          <a:extLst>
            <a:ext uri="{FF2B5EF4-FFF2-40B4-BE49-F238E27FC236}">
              <a16:creationId xmlns:a16="http://schemas.microsoft.com/office/drawing/2014/main" id="{FE478931-DA0A-4266-97B5-7E96F9AE49C1}"/>
            </a:ext>
          </a:extLst>
        </xdr:cNvPr>
        <xdr:cNvCxnSpPr/>
      </xdr:nvCxnSpPr>
      <xdr:spPr>
        <a:xfrm>
          <a:off x="2908300" y="1388309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163649</xdr:rowOff>
    </xdr:from>
    <xdr:to>
      <xdr:col>10</xdr:col>
      <xdr:colOff>165100</xdr:colOff>
      <xdr:row>81</xdr:row>
      <xdr:rowOff>93799</xdr:rowOff>
    </xdr:to>
    <xdr:sp macro="" textlink="">
      <xdr:nvSpPr>
        <xdr:cNvPr id="312" name="楕円 311">
          <a:extLst>
            <a:ext uri="{FF2B5EF4-FFF2-40B4-BE49-F238E27FC236}">
              <a16:creationId xmlns:a16="http://schemas.microsoft.com/office/drawing/2014/main" id="{FB6B75EE-1DCA-4CE3-BE07-E6BB83FC81A1}"/>
            </a:ext>
          </a:extLst>
        </xdr:cNvPr>
        <xdr:cNvSpPr/>
      </xdr:nvSpPr>
      <xdr:spPr>
        <a:xfrm>
          <a:off x="1968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167095</xdr:rowOff>
    </xdr:from>
    <xdr:to>
      <xdr:col>15</xdr:col>
      <xdr:colOff>50800</xdr:colOff>
      <xdr:row>81</xdr:row>
      <xdr:rowOff>42999</xdr:rowOff>
    </xdr:to>
    <xdr:cxnSp macro="">
      <xdr:nvCxnSpPr>
        <xdr:cNvPr id="313" name="直線コネクタ 312">
          <a:extLst>
            <a:ext uri="{FF2B5EF4-FFF2-40B4-BE49-F238E27FC236}">
              <a16:creationId xmlns:a16="http://schemas.microsoft.com/office/drawing/2014/main" id="{CCEB18B3-2596-4318-801A-5927D404FD53}"/>
            </a:ext>
          </a:extLst>
        </xdr:cNvPr>
        <xdr:cNvCxnSpPr/>
      </xdr:nvCxnSpPr>
      <xdr:spPr>
        <a:xfrm flipV="1">
          <a:off x="2019300" y="13883095"/>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83638</xdr:rowOff>
    </xdr:from>
    <xdr:to>
      <xdr:col>6</xdr:col>
      <xdr:colOff>38100</xdr:colOff>
      <xdr:row>82</xdr:row>
      <xdr:rowOff>13788</xdr:rowOff>
    </xdr:to>
    <xdr:sp macro="" textlink="">
      <xdr:nvSpPr>
        <xdr:cNvPr id="314" name="楕円 313">
          <a:extLst>
            <a:ext uri="{FF2B5EF4-FFF2-40B4-BE49-F238E27FC236}">
              <a16:creationId xmlns:a16="http://schemas.microsoft.com/office/drawing/2014/main" id="{CF985756-BF26-48F5-BA60-B9FF5A6CA8D8}"/>
            </a:ext>
          </a:extLst>
        </xdr:cNvPr>
        <xdr:cNvSpPr/>
      </xdr:nvSpPr>
      <xdr:spPr>
        <a:xfrm>
          <a:off x="1079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42999</xdr:rowOff>
    </xdr:from>
    <xdr:to>
      <xdr:col>10</xdr:col>
      <xdr:colOff>114300</xdr:colOff>
      <xdr:row>81</xdr:row>
      <xdr:rowOff>134438</xdr:rowOff>
    </xdr:to>
    <xdr:cxnSp macro="">
      <xdr:nvCxnSpPr>
        <xdr:cNvPr id="315" name="直線コネクタ 314">
          <a:extLst>
            <a:ext uri="{FF2B5EF4-FFF2-40B4-BE49-F238E27FC236}">
              <a16:creationId xmlns:a16="http://schemas.microsoft.com/office/drawing/2014/main" id="{31A8F913-8A81-48A5-A0E0-5B60065FC67E}"/>
            </a:ext>
          </a:extLst>
        </xdr:cNvPr>
        <xdr:cNvCxnSpPr/>
      </xdr:nvCxnSpPr>
      <xdr:spPr>
        <a:xfrm flipV="1">
          <a:off x="1130300" y="1393044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49003</xdr:rowOff>
    </xdr:from>
    <xdr:ext cx="405111" cy="259045"/>
    <xdr:sp macro="" textlink="">
      <xdr:nvSpPr>
        <xdr:cNvPr id="316" name="n_1aveValue【福祉施設】&#10;有形固定資産減価償却率">
          <a:extLst>
            <a:ext uri="{FF2B5EF4-FFF2-40B4-BE49-F238E27FC236}">
              <a16:creationId xmlns:a16="http://schemas.microsoft.com/office/drawing/2014/main" id="{2930E205-F77B-4BDC-8B5E-396E0344EDD2}"/>
            </a:ext>
          </a:extLst>
        </xdr:cNvPr>
        <xdr:cNvSpPr txBox="1"/>
      </xdr:nvSpPr>
      <xdr:spPr>
        <a:xfrm>
          <a:off x="3582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35940</xdr:rowOff>
    </xdr:from>
    <xdr:ext cx="405111" cy="259045"/>
    <xdr:sp macro="" textlink="">
      <xdr:nvSpPr>
        <xdr:cNvPr id="317" name="n_2aveValue【福祉施設】&#10;有形固定資産減価償却率">
          <a:extLst>
            <a:ext uri="{FF2B5EF4-FFF2-40B4-BE49-F238E27FC236}">
              <a16:creationId xmlns:a16="http://schemas.microsoft.com/office/drawing/2014/main" id="{34551C02-A737-4978-B9BB-8E4F1963525D}"/>
            </a:ext>
          </a:extLst>
        </xdr:cNvPr>
        <xdr:cNvSpPr txBox="1"/>
      </xdr:nvSpPr>
      <xdr:spPr>
        <a:xfrm>
          <a:off x="2705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6548</xdr:rowOff>
    </xdr:from>
    <xdr:ext cx="405111" cy="259045"/>
    <xdr:sp macro="" textlink="">
      <xdr:nvSpPr>
        <xdr:cNvPr id="318" name="n_3aveValue【福祉施設】&#10;有形固定資産減価償却率">
          <a:extLst>
            <a:ext uri="{FF2B5EF4-FFF2-40B4-BE49-F238E27FC236}">
              <a16:creationId xmlns:a16="http://schemas.microsoft.com/office/drawing/2014/main" id="{5AEF074A-3583-4C7E-B282-AE206416E6F7}"/>
            </a:ext>
          </a:extLst>
        </xdr:cNvPr>
        <xdr:cNvSpPr txBox="1"/>
      </xdr:nvSpPr>
      <xdr:spPr>
        <a:xfrm>
          <a:off x="1816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111051</xdr:rowOff>
    </xdr:from>
    <xdr:ext cx="405111" cy="259045"/>
    <xdr:sp macro="" textlink="">
      <xdr:nvSpPr>
        <xdr:cNvPr id="319" name="n_4aveValue【福祉施設】&#10;有形固定資産減価償却率">
          <a:extLst>
            <a:ext uri="{FF2B5EF4-FFF2-40B4-BE49-F238E27FC236}">
              <a16:creationId xmlns:a16="http://schemas.microsoft.com/office/drawing/2014/main" id="{1AEC24B3-044B-496B-8794-ACF951438CCB}"/>
            </a:ext>
          </a:extLst>
        </xdr:cNvPr>
        <xdr:cNvSpPr txBox="1"/>
      </xdr:nvSpPr>
      <xdr:spPr>
        <a:xfrm>
          <a:off x="927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92364</xdr:rowOff>
    </xdr:from>
    <xdr:ext cx="405111" cy="259045"/>
    <xdr:sp macro="" textlink="">
      <xdr:nvSpPr>
        <xdr:cNvPr id="320" name="n_1mainValue【福祉施設】&#10;有形固定資産減価償却率">
          <a:extLst>
            <a:ext uri="{FF2B5EF4-FFF2-40B4-BE49-F238E27FC236}">
              <a16:creationId xmlns:a16="http://schemas.microsoft.com/office/drawing/2014/main" id="{9126F49F-A938-4997-859F-FA07CA46A8DE}"/>
            </a:ext>
          </a:extLst>
        </xdr:cNvPr>
        <xdr:cNvSpPr txBox="1"/>
      </xdr:nvSpPr>
      <xdr:spPr>
        <a:xfrm>
          <a:off x="35820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62972</xdr:rowOff>
    </xdr:from>
    <xdr:ext cx="405111" cy="259045"/>
    <xdr:sp macro="" textlink="">
      <xdr:nvSpPr>
        <xdr:cNvPr id="321" name="n_2mainValue【福祉施設】&#10;有形固定資産減価償却率">
          <a:extLst>
            <a:ext uri="{FF2B5EF4-FFF2-40B4-BE49-F238E27FC236}">
              <a16:creationId xmlns:a16="http://schemas.microsoft.com/office/drawing/2014/main" id="{2785A560-1263-4BE5-98E8-6040B8E7A513}"/>
            </a:ext>
          </a:extLst>
        </xdr:cNvPr>
        <xdr:cNvSpPr txBox="1"/>
      </xdr:nvSpPr>
      <xdr:spPr>
        <a:xfrm>
          <a:off x="2705744" y="136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110326</xdr:rowOff>
    </xdr:from>
    <xdr:ext cx="405111" cy="259045"/>
    <xdr:sp macro="" textlink="">
      <xdr:nvSpPr>
        <xdr:cNvPr id="322" name="n_3mainValue【福祉施設】&#10;有形固定資産減価償却率">
          <a:extLst>
            <a:ext uri="{FF2B5EF4-FFF2-40B4-BE49-F238E27FC236}">
              <a16:creationId xmlns:a16="http://schemas.microsoft.com/office/drawing/2014/main" id="{2D26F1D2-B8FE-4CD0-87AB-822EA5BE55F3}"/>
            </a:ext>
          </a:extLst>
        </xdr:cNvPr>
        <xdr:cNvSpPr txBox="1"/>
      </xdr:nvSpPr>
      <xdr:spPr>
        <a:xfrm>
          <a:off x="1816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30315</xdr:rowOff>
    </xdr:from>
    <xdr:ext cx="405111" cy="259045"/>
    <xdr:sp macro="" textlink="">
      <xdr:nvSpPr>
        <xdr:cNvPr id="323" name="n_4mainValue【福祉施設】&#10;有形固定資産減価償却率">
          <a:extLst>
            <a:ext uri="{FF2B5EF4-FFF2-40B4-BE49-F238E27FC236}">
              <a16:creationId xmlns:a16="http://schemas.microsoft.com/office/drawing/2014/main" id="{82F99AA5-C355-48FE-BB12-D7DE97B473C6}"/>
            </a:ext>
          </a:extLst>
        </xdr:cNvPr>
        <xdr:cNvSpPr txBox="1"/>
      </xdr:nvSpPr>
      <xdr:spPr>
        <a:xfrm>
          <a:off x="927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FEC03FB-8CD5-4891-B0A7-3A9624E6F7F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89F1A5CC-6764-4D6E-BACA-B6BC5CD5B32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958553A5-6CC8-4240-9DD4-EBAEE08EC07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BD2136ED-B715-4F19-A242-D74644CE9F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754B40B-5FAF-4FBC-991F-999D525D97A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D3898DEA-13B4-4CDC-AF23-EBC29A4A4D9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F546E1FC-B3C0-48E6-A64C-BB2DD317A9C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D5FF199F-6B95-4B77-A757-7A734C0039B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7E75899-8759-400F-A168-14F7EA544A0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C10D8F55-7ED9-4F31-9492-FAB08802318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4E3A6344-B944-4DA1-AFE5-466A54D4730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4AB7AA6B-05DB-4B9C-BA76-22E095929C3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64C9DE02-5F86-42C5-B7F9-6C3C7C8FE95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D5DD3F28-A8EC-430C-9F02-A0B8865EFBA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8B8BABAC-DDA6-42F2-8ECC-C3FF30C579C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955085BE-1FC4-4630-A2F2-BDF3F53ABAB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A5E69C56-BD11-4B2B-A44B-5BD676BC588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A2B024C3-1D5F-4038-9D12-298FAD3423D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398E799-1374-4BC1-A3D0-35622C3825A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2D04D22D-BD4E-41B7-BD9E-84D9874D394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8ABFD9BD-4885-405D-9B53-DA46CC9038F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id="{D64672BF-0F1B-4F25-8853-78A8FFFE1059}"/>
            </a:ext>
          </a:extLst>
        </xdr:cNvPr>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id="{D4618CD7-DB4E-4CBD-94D9-51D69A7C63C9}"/>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id="{DC3E613C-1DD1-4D6C-B777-F8A24EE88044}"/>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8" name="【福祉施設】&#10;一人当たり面積最大値テキスト">
          <a:extLst>
            <a:ext uri="{FF2B5EF4-FFF2-40B4-BE49-F238E27FC236}">
              <a16:creationId xmlns:a16="http://schemas.microsoft.com/office/drawing/2014/main" id="{E3E76960-DBA8-4FB4-8D33-C5152DAEF852}"/>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9" name="直線コネクタ 348">
          <a:extLst>
            <a:ext uri="{FF2B5EF4-FFF2-40B4-BE49-F238E27FC236}">
              <a16:creationId xmlns:a16="http://schemas.microsoft.com/office/drawing/2014/main" id="{57982C33-7212-4284-9EF1-881E8F500E05}"/>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50" name="【福祉施設】&#10;一人当たり面積平均値テキスト">
          <a:extLst>
            <a:ext uri="{FF2B5EF4-FFF2-40B4-BE49-F238E27FC236}">
              <a16:creationId xmlns:a16="http://schemas.microsoft.com/office/drawing/2014/main" id="{B633A68F-480A-4123-A23C-B2B3C51D1DEC}"/>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1" name="フローチャート: 判断 350">
          <a:extLst>
            <a:ext uri="{FF2B5EF4-FFF2-40B4-BE49-F238E27FC236}">
              <a16:creationId xmlns:a16="http://schemas.microsoft.com/office/drawing/2014/main" id="{91D1F236-3514-4ADB-931F-6C68355F3184}"/>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52" name="フローチャート: 判断 351">
          <a:extLst>
            <a:ext uri="{FF2B5EF4-FFF2-40B4-BE49-F238E27FC236}">
              <a16:creationId xmlns:a16="http://schemas.microsoft.com/office/drawing/2014/main" id="{4E750BDF-4997-46D2-A57E-0053F7F28A61}"/>
            </a:ext>
          </a:extLst>
        </xdr:cNvPr>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53" name="フローチャート: 判断 352">
          <a:extLst>
            <a:ext uri="{FF2B5EF4-FFF2-40B4-BE49-F238E27FC236}">
              <a16:creationId xmlns:a16="http://schemas.microsoft.com/office/drawing/2014/main" id="{B7F39262-2C28-4C0B-8882-A31686A9FA30}"/>
            </a:ext>
          </a:extLst>
        </xdr:cNvPr>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54" name="フローチャート: 判断 353">
          <a:extLst>
            <a:ext uri="{FF2B5EF4-FFF2-40B4-BE49-F238E27FC236}">
              <a16:creationId xmlns:a16="http://schemas.microsoft.com/office/drawing/2014/main" id="{47206670-D3FF-4449-A1A2-C969571ACE0A}"/>
            </a:ext>
          </a:extLst>
        </xdr:cNvPr>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55" name="フローチャート: 判断 354">
          <a:extLst>
            <a:ext uri="{FF2B5EF4-FFF2-40B4-BE49-F238E27FC236}">
              <a16:creationId xmlns:a16="http://schemas.microsoft.com/office/drawing/2014/main" id="{3FBE8A99-C51F-460F-BFC1-48E5D5EB4933}"/>
            </a:ext>
          </a:extLst>
        </xdr:cNvPr>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0A62C59-FE74-4C44-93BB-977F8135220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A92826C-9D47-47C1-8D82-6923A35584C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B82A9D1-6911-4502-B225-C6F39C692B3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CF07F15-B5F8-48E5-87EA-A4838264C89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F097AEF-EBCF-4C65-852D-C499CF8DB93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154178</xdr:rowOff>
    </xdr:from>
    <xdr:to>
      <xdr:col>55</xdr:col>
      <xdr:colOff>50800</xdr:colOff>
      <xdr:row>84</xdr:row>
      <xdr:rowOff>84328</xdr:rowOff>
    </xdr:to>
    <xdr:sp macro="" textlink="">
      <xdr:nvSpPr>
        <xdr:cNvPr id="361" name="楕円 360">
          <a:extLst>
            <a:ext uri="{FF2B5EF4-FFF2-40B4-BE49-F238E27FC236}">
              <a16:creationId xmlns:a16="http://schemas.microsoft.com/office/drawing/2014/main" id="{6A1A36E2-C9D8-41EA-971F-3A392DBFD50A}"/>
            </a:ext>
          </a:extLst>
        </xdr:cNvPr>
        <xdr:cNvSpPr/>
      </xdr:nvSpPr>
      <xdr:spPr>
        <a:xfrm>
          <a:off x="104267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132605</xdr:rowOff>
    </xdr:from>
    <xdr:ext cx="469744" cy="259045"/>
    <xdr:sp macro="" textlink="">
      <xdr:nvSpPr>
        <xdr:cNvPr id="362" name="【福祉施設】&#10;一人当たり面積該当値テキスト">
          <a:extLst>
            <a:ext uri="{FF2B5EF4-FFF2-40B4-BE49-F238E27FC236}">
              <a16:creationId xmlns:a16="http://schemas.microsoft.com/office/drawing/2014/main" id="{327B70D8-C174-406C-AADA-3E87758AC4FB}"/>
            </a:ext>
          </a:extLst>
        </xdr:cNvPr>
        <xdr:cNvSpPr txBox="1"/>
      </xdr:nvSpPr>
      <xdr:spPr>
        <a:xfrm>
          <a:off x="10515600"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167894</xdr:rowOff>
    </xdr:from>
    <xdr:to>
      <xdr:col>50</xdr:col>
      <xdr:colOff>165100</xdr:colOff>
      <xdr:row>84</xdr:row>
      <xdr:rowOff>98044</xdr:rowOff>
    </xdr:to>
    <xdr:sp macro="" textlink="">
      <xdr:nvSpPr>
        <xdr:cNvPr id="363" name="楕円 362">
          <a:extLst>
            <a:ext uri="{FF2B5EF4-FFF2-40B4-BE49-F238E27FC236}">
              <a16:creationId xmlns:a16="http://schemas.microsoft.com/office/drawing/2014/main" id="{3B797174-DE73-4049-8D10-4B616E28D3C7}"/>
            </a:ext>
          </a:extLst>
        </xdr:cNvPr>
        <xdr:cNvSpPr/>
      </xdr:nvSpPr>
      <xdr:spPr>
        <a:xfrm>
          <a:off x="9588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33528</xdr:rowOff>
    </xdr:from>
    <xdr:to>
      <xdr:col>55</xdr:col>
      <xdr:colOff>0</xdr:colOff>
      <xdr:row>84</xdr:row>
      <xdr:rowOff>47244</xdr:rowOff>
    </xdr:to>
    <xdr:cxnSp macro="">
      <xdr:nvCxnSpPr>
        <xdr:cNvPr id="364" name="直線コネクタ 363">
          <a:extLst>
            <a:ext uri="{FF2B5EF4-FFF2-40B4-BE49-F238E27FC236}">
              <a16:creationId xmlns:a16="http://schemas.microsoft.com/office/drawing/2014/main" id="{FB471E02-6041-4705-9C75-A06A64DF312E}"/>
            </a:ext>
          </a:extLst>
        </xdr:cNvPr>
        <xdr:cNvCxnSpPr/>
      </xdr:nvCxnSpPr>
      <xdr:spPr>
        <a:xfrm flipV="1">
          <a:off x="9639300" y="144353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65" name="楕円 364">
          <a:extLst>
            <a:ext uri="{FF2B5EF4-FFF2-40B4-BE49-F238E27FC236}">
              <a16:creationId xmlns:a16="http://schemas.microsoft.com/office/drawing/2014/main" id="{F8A29888-C62A-4C21-AFE9-04D1D339E92A}"/>
            </a:ext>
          </a:extLst>
        </xdr:cNvPr>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47244</xdr:rowOff>
    </xdr:to>
    <xdr:cxnSp macro="">
      <xdr:nvCxnSpPr>
        <xdr:cNvPr id="366" name="直線コネクタ 365">
          <a:extLst>
            <a:ext uri="{FF2B5EF4-FFF2-40B4-BE49-F238E27FC236}">
              <a16:creationId xmlns:a16="http://schemas.microsoft.com/office/drawing/2014/main" id="{8BE2B8E3-2F7C-47EC-BF8A-ABF0CCC59792}"/>
            </a:ext>
          </a:extLst>
        </xdr:cNvPr>
        <xdr:cNvCxnSpPr/>
      </xdr:nvCxnSpPr>
      <xdr:spPr>
        <a:xfrm>
          <a:off x="8750300" y="14439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19304</xdr:rowOff>
    </xdr:from>
    <xdr:to>
      <xdr:col>41</xdr:col>
      <xdr:colOff>101600</xdr:colOff>
      <xdr:row>84</xdr:row>
      <xdr:rowOff>120904</xdr:rowOff>
    </xdr:to>
    <xdr:sp macro="" textlink="">
      <xdr:nvSpPr>
        <xdr:cNvPr id="367" name="楕円 366">
          <a:extLst>
            <a:ext uri="{FF2B5EF4-FFF2-40B4-BE49-F238E27FC236}">
              <a16:creationId xmlns:a16="http://schemas.microsoft.com/office/drawing/2014/main" id="{6D544759-E713-4318-AB37-2FECFE92762F}"/>
            </a:ext>
          </a:extLst>
        </xdr:cNvPr>
        <xdr:cNvSpPr/>
      </xdr:nvSpPr>
      <xdr:spPr>
        <a:xfrm>
          <a:off x="7810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70104</xdr:rowOff>
    </xdr:to>
    <xdr:cxnSp macro="">
      <xdr:nvCxnSpPr>
        <xdr:cNvPr id="368" name="直線コネクタ 367">
          <a:extLst>
            <a:ext uri="{FF2B5EF4-FFF2-40B4-BE49-F238E27FC236}">
              <a16:creationId xmlns:a16="http://schemas.microsoft.com/office/drawing/2014/main" id="{1C50EBED-5189-4C51-AB88-53D4D038F204}"/>
            </a:ext>
          </a:extLst>
        </xdr:cNvPr>
        <xdr:cNvCxnSpPr/>
      </xdr:nvCxnSpPr>
      <xdr:spPr>
        <a:xfrm flipV="1">
          <a:off x="7861300" y="144399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46737</xdr:rowOff>
    </xdr:from>
    <xdr:to>
      <xdr:col>36</xdr:col>
      <xdr:colOff>165100</xdr:colOff>
      <xdr:row>84</xdr:row>
      <xdr:rowOff>148337</xdr:rowOff>
    </xdr:to>
    <xdr:sp macro="" textlink="">
      <xdr:nvSpPr>
        <xdr:cNvPr id="369" name="楕円 368">
          <a:extLst>
            <a:ext uri="{FF2B5EF4-FFF2-40B4-BE49-F238E27FC236}">
              <a16:creationId xmlns:a16="http://schemas.microsoft.com/office/drawing/2014/main" id="{5B77C1E4-D139-419F-A5A7-9E57697FE22D}"/>
            </a:ext>
          </a:extLst>
        </xdr:cNvPr>
        <xdr:cNvSpPr/>
      </xdr:nvSpPr>
      <xdr:spPr>
        <a:xfrm>
          <a:off x="6921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70104</xdr:rowOff>
    </xdr:from>
    <xdr:to>
      <xdr:col>41</xdr:col>
      <xdr:colOff>50800</xdr:colOff>
      <xdr:row>84</xdr:row>
      <xdr:rowOff>97537</xdr:rowOff>
    </xdr:to>
    <xdr:cxnSp macro="">
      <xdr:nvCxnSpPr>
        <xdr:cNvPr id="370" name="直線コネクタ 369">
          <a:extLst>
            <a:ext uri="{FF2B5EF4-FFF2-40B4-BE49-F238E27FC236}">
              <a16:creationId xmlns:a16="http://schemas.microsoft.com/office/drawing/2014/main" id="{B9805011-5DEA-4A56-B03D-56BD09304855}"/>
            </a:ext>
          </a:extLst>
        </xdr:cNvPr>
        <xdr:cNvCxnSpPr/>
      </xdr:nvCxnSpPr>
      <xdr:spPr>
        <a:xfrm flipV="1">
          <a:off x="6972300" y="144719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55135</xdr:rowOff>
    </xdr:from>
    <xdr:ext cx="469744" cy="259045"/>
    <xdr:sp macro="" textlink="">
      <xdr:nvSpPr>
        <xdr:cNvPr id="371" name="n_1aveValue【福祉施設】&#10;一人当たり面積">
          <a:extLst>
            <a:ext uri="{FF2B5EF4-FFF2-40B4-BE49-F238E27FC236}">
              <a16:creationId xmlns:a16="http://schemas.microsoft.com/office/drawing/2014/main" id="{0B9760A3-E631-401E-BC0C-4004819984C3}"/>
            </a:ext>
          </a:extLst>
        </xdr:cNvPr>
        <xdr:cNvSpPr txBox="1"/>
      </xdr:nvSpPr>
      <xdr:spPr>
        <a:xfrm>
          <a:off x="9391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372" name="n_2aveValue【福祉施設】&#10;一人当たり面積">
          <a:extLst>
            <a:ext uri="{FF2B5EF4-FFF2-40B4-BE49-F238E27FC236}">
              <a16:creationId xmlns:a16="http://schemas.microsoft.com/office/drawing/2014/main" id="{6A23505E-6FCC-4873-B28C-2388AE2D24AB}"/>
            </a:ext>
          </a:extLst>
        </xdr:cNvPr>
        <xdr:cNvSpPr txBox="1"/>
      </xdr:nvSpPr>
      <xdr:spPr>
        <a:xfrm>
          <a:off x="8515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32275</xdr:rowOff>
    </xdr:from>
    <xdr:ext cx="469744" cy="259045"/>
    <xdr:sp macro="" textlink="">
      <xdr:nvSpPr>
        <xdr:cNvPr id="373" name="n_3aveValue【福祉施設】&#10;一人当たり面積">
          <a:extLst>
            <a:ext uri="{FF2B5EF4-FFF2-40B4-BE49-F238E27FC236}">
              <a16:creationId xmlns:a16="http://schemas.microsoft.com/office/drawing/2014/main" id="{29BC442F-9C95-4F34-A042-1797DE365732}"/>
            </a:ext>
          </a:extLst>
        </xdr:cNvPr>
        <xdr:cNvSpPr txBox="1"/>
      </xdr:nvSpPr>
      <xdr:spPr>
        <a:xfrm>
          <a:off x="7626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9414</xdr:rowOff>
    </xdr:from>
    <xdr:ext cx="469744" cy="259045"/>
    <xdr:sp macro="" textlink="">
      <xdr:nvSpPr>
        <xdr:cNvPr id="374" name="n_4aveValue【福祉施設】&#10;一人当たり面積">
          <a:extLst>
            <a:ext uri="{FF2B5EF4-FFF2-40B4-BE49-F238E27FC236}">
              <a16:creationId xmlns:a16="http://schemas.microsoft.com/office/drawing/2014/main" id="{264FD90A-87E9-4FA9-8C19-BC471A84F0FC}"/>
            </a:ext>
          </a:extLst>
        </xdr:cNvPr>
        <xdr:cNvSpPr txBox="1"/>
      </xdr:nvSpPr>
      <xdr:spPr>
        <a:xfrm>
          <a:off x="6737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89171</xdr:rowOff>
    </xdr:from>
    <xdr:ext cx="469744" cy="259045"/>
    <xdr:sp macro="" textlink="">
      <xdr:nvSpPr>
        <xdr:cNvPr id="375" name="n_1mainValue【福祉施設】&#10;一人当たり面積">
          <a:extLst>
            <a:ext uri="{FF2B5EF4-FFF2-40B4-BE49-F238E27FC236}">
              <a16:creationId xmlns:a16="http://schemas.microsoft.com/office/drawing/2014/main" id="{E14AECCA-EDA9-4B17-8163-D62DF36BA060}"/>
            </a:ext>
          </a:extLst>
        </xdr:cNvPr>
        <xdr:cNvSpPr txBox="1"/>
      </xdr:nvSpPr>
      <xdr:spPr>
        <a:xfrm>
          <a:off x="93917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6" name="n_2mainValue【福祉施設】&#10;一人当たり面積">
          <a:extLst>
            <a:ext uri="{FF2B5EF4-FFF2-40B4-BE49-F238E27FC236}">
              <a16:creationId xmlns:a16="http://schemas.microsoft.com/office/drawing/2014/main" id="{EAFBABA9-3005-49C8-972E-C77EBE1E4DC6}"/>
            </a:ext>
          </a:extLst>
        </xdr:cNvPr>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112031</xdr:rowOff>
    </xdr:from>
    <xdr:ext cx="469744" cy="259045"/>
    <xdr:sp macro="" textlink="">
      <xdr:nvSpPr>
        <xdr:cNvPr id="377" name="n_3mainValue【福祉施設】&#10;一人当たり面積">
          <a:extLst>
            <a:ext uri="{FF2B5EF4-FFF2-40B4-BE49-F238E27FC236}">
              <a16:creationId xmlns:a16="http://schemas.microsoft.com/office/drawing/2014/main" id="{B3D967BE-12A7-44D1-84E9-7BD84BA3447B}"/>
            </a:ext>
          </a:extLst>
        </xdr:cNvPr>
        <xdr:cNvSpPr txBox="1"/>
      </xdr:nvSpPr>
      <xdr:spPr>
        <a:xfrm>
          <a:off x="7626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139464</xdr:rowOff>
    </xdr:from>
    <xdr:ext cx="469744" cy="259045"/>
    <xdr:sp macro="" textlink="">
      <xdr:nvSpPr>
        <xdr:cNvPr id="378" name="n_4mainValue【福祉施設】&#10;一人当たり面積">
          <a:extLst>
            <a:ext uri="{FF2B5EF4-FFF2-40B4-BE49-F238E27FC236}">
              <a16:creationId xmlns:a16="http://schemas.microsoft.com/office/drawing/2014/main" id="{CD0C043B-D0FA-45E2-8F78-0573497687D4}"/>
            </a:ext>
          </a:extLst>
        </xdr:cNvPr>
        <xdr:cNvSpPr txBox="1"/>
      </xdr:nvSpPr>
      <xdr:spPr>
        <a:xfrm>
          <a:off x="6737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CDE3045-0F25-4CE0-8DFD-7E3609E0E50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9ECC32E-8932-4E32-AC89-B8D6353BD1F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B10AD861-07C2-47A0-BE50-CDD4CFC2738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C9D9176-08A4-4D49-ADF9-BFE5E652C51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C3CC91C-4F77-4738-AF11-D120377587C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624762C-5A15-4690-84CB-52F14AA657A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F6C3B9C-4E38-4B9B-84D0-536BC92486C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A9F7DAA-3152-429A-8E85-1D8EA385B1B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B2CC42CC-24F9-40EA-B243-34EACC10C00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7268848C-3A39-4C69-BBC4-28F121C1A7C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AB9B27A7-B2BF-4C7E-9C3C-7DFB0C3FA2E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520102BD-A15D-481D-9BEF-B3AD1F51467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20F273C2-FB0E-47D0-9BF1-DFFB590F700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6638A3EB-363B-4938-8130-BAF78CFF416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2A60A23B-9CBB-407A-B63B-026BEDE6992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400E7DDF-68C4-47FD-AFC9-8926780EC97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202B311A-7819-4CAC-90C5-1B2A171F425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D4266C0-329D-435D-81EE-D5B0E9A4AAF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A68EFDE7-D5C1-4C57-A644-52C451984C6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DF6ED6E6-2B19-4E75-BDCB-D49AE51125C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B102FF95-9306-4894-9381-2885C7FC441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202CCE40-47DA-4C89-A1BF-94D6248F66D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BD8564E7-5E4B-4309-B594-598186EA5B0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6020C973-44DA-4676-B434-26CB531B29D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8942DB53-A04D-4F89-97DD-8DE5AB8E431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CCB152C8-066F-4D80-AA4F-565452DAD4CE}"/>
            </a:ext>
          </a:extLst>
        </xdr:cNvPr>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2FA8AA1D-5BA8-4B91-9887-B086D2F7649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3FAC223F-E5EA-415C-987A-E36641F5324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8272D9A6-1A07-4DA2-AF86-2D18E4CBBF64}"/>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8" name="直線コネクタ 407">
          <a:extLst>
            <a:ext uri="{FF2B5EF4-FFF2-40B4-BE49-F238E27FC236}">
              <a16:creationId xmlns:a16="http://schemas.microsoft.com/office/drawing/2014/main" id="{2C9B5982-F1BA-4C09-8A29-877B40A697EB}"/>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85470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D722B2A2-7CB7-4FF1-BDC9-4BF95CBDE70E}"/>
            </a:ext>
          </a:extLst>
        </xdr:cNvPr>
        <xdr:cNvSpPr txBox="1"/>
      </xdr:nvSpPr>
      <xdr:spPr>
        <a:xfrm>
          <a:off x="4673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410" name="フローチャート: 判断 409">
          <a:extLst>
            <a:ext uri="{FF2B5EF4-FFF2-40B4-BE49-F238E27FC236}">
              <a16:creationId xmlns:a16="http://schemas.microsoft.com/office/drawing/2014/main" id="{5CC5B456-E02F-4AF3-B8E4-999744036E74}"/>
            </a:ext>
          </a:extLst>
        </xdr:cNvPr>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411" name="フローチャート: 判断 410">
          <a:extLst>
            <a:ext uri="{FF2B5EF4-FFF2-40B4-BE49-F238E27FC236}">
              <a16:creationId xmlns:a16="http://schemas.microsoft.com/office/drawing/2014/main" id="{54893F8F-3059-40B1-BBB1-9B2BD26171DC}"/>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2" name="フローチャート: 判断 411">
          <a:extLst>
            <a:ext uri="{FF2B5EF4-FFF2-40B4-BE49-F238E27FC236}">
              <a16:creationId xmlns:a16="http://schemas.microsoft.com/office/drawing/2014/main" id="{F9043981-59B2-4103-B030-CE4F385C4AF9}"/>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413" name="フローチャート: 判断 412">
          <a:extLst>
            <a:ext uri="{FF2B5EF4-FFF2-40B4-BE49-F238E27FC236}">
              <a16:creationId xmlns:a16="http://schemas.microsoft.com/office/drawing/2014/main" id="{075DD4CB-1044-4842-B064-10A0F52E6B5C}"/>
            </a:ext>
          </a:extLst>
        </xdr:cNvPr>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a:extLst>
            <a:ext uri="{FF2B5EF4-FFF2-40B4-BE49-F238E27FC236}">
              <a16:creationId xmlns:a16="http://schemas.microsoft.com/office/drawing/2014/main" id="{68C69C1D-3791-45A8-89ED-2AC5AC3359E1}"/>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4A64D63-F7F2-48E4-B82B-81D9101EB9B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EAB5336-DB5F-46C2-A6DA-9A7BAA082AE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CE2F203-9680-4E95-BC52-1B0D5080C59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F1EE18A-0AA7-41C7-B8D3-AD59BBDB008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B86F83B-C737-4B75-A7DA-34A7168E4DD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126637</xdr:rowOff>
    </xdr:from>
    <xdr:to>
      <xdr:col>24</xdr:col>
      <xdr:colOff>114300</xdr:colOff>
      <xdr:row>104</xdr:row>
      <xdr:rowOff>56787</xdr:rowOff>
    </xdr:to>
    <xdr:sp macro="" textlink="">
      <xdr:nvSpPr>
        <xdr:cNvPr id="420" name="楕円 419">
          <a:extLst>
            <a:ext uri="{FF2B5EF4-FFF2-40B4-BE49-F238E27FC236}">
              <a16:creationId xmlns:a16="http://schemas.microsoft.com/office/drawing/2014/main" id="{025542A3-FF5D-4F2B-90E4-2F26A67E4443}"/>
            </a:ext>
          </a:extLst>
        </xdr:cNvPr>
        <xdr:cNvSpPr/>
      </xdr:nvSpPr>
      <xdr:spPr>
        <a:xfrm>
          <a:off x="45847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149514</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CC5CBC25-32AE-45D3-AB8E-EF490EACFBC7}"/>
            </a:ext>
          </a:extLst>
        </xdr:cNvPr>
        <xdr:cNvSpPr txBox="1"/>
      </xdr:nvSpPr>
      <xdr:spPr>
        <a:xfrm>
          <a:off x="4673600" y="1763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93980</xdr:rowOff>
    </xdr:from>
    <xdr:to>
      <xdr:col>20</xdr:col>
      <xdr:colOff>38100</xdr:colOff>
      <xdr:row>104</xdr:row>
      <xdr:rowOff>24130</xdr:rowOff>
    </xdr:to>
    <xdr:sp macro="" textlink="">
      <xdr:nvSpPr>
        <xdr:cNvPr id="422" name="楕円 421">
          <a:extLst>
            <a:ext uri="{FF2B5EF4-FFF2-40B4-BE49-F238E27FC236}">
              <a16:creationId xmlns:a16="http://schemas.microsoft.com/office/drawing/2014/main" id="{D3F0219E-99DB-4620-B4EC-181145466EAC}"/>
            </a:ext>
          </a:extLst>
        </xdr:cNvPr>
        <xdr:cNvSpPr/>
      </xdr:nvSpPr>
      <xdr:spPr>
        <a:xfrm>
          <a:off x="3746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144780</xdr:rowOff>
    </xdr:from>
    <xdr:to>
      <xdr:col>24</xdr:col>
      <xdr:colOff>63500</xdr:colOff>
      <xdr:row>104</xdr:row>
      <xdr:rowOff>5987</xdr:rowOff>
    </xdr:to>
    <xdr:cxnSp macro="">
      <xdr:nvCxnSpPr>
        <xdr:cNvPr id="423" name="直線コネクタ 422">
          <a:extLst>
            <a:ext uri="{FF2B5EF4-FFF2-40B4-BE49-F238E27FC236}">
              <a16:creationId xmlns:a16="http://schemas.microsoft.com/office/drawing/2014/main" id="{469DE729-0154-4467-95A9-F4AAD01FE801}"/>
            </a:ext>
          </a:extLst>
        </xdr:cNvPr>
        <xdr:cNvCxnSpPr/>
      </xdr:nvCxnSpPr>
      <xdr:spPr>
        <a:xfrm>
          <a:off x="3797300" y="1780413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59689</xdr:rowOff>
    </xdr:from>
    <xdr:to>
      <xdr:col>15</xdr:col>
      <xdr:colOff>101600</xdr:colOff>
      <xdr:row>103</xdr:row>
      <xdr:rowOff>161289</xdr:rowOff>
    </xdr:to>
    <xdr:sp macro="" textlink="">
      <xdr:nvSpPr>
        <xdr:cNvPr id="424" name="楕円 423">
          <a:extLst>
            <a:ext uri="{FF2B5EF4-FFF2-40B4-BE49-F238E27FC236}">
              <a16:creationId xmlns:a16="http://schemas.microsoft.com/office/drawing/2014/main" id="{0B5ADDB9-E7A8-4D73-A7B7-7780D038C1A3}"/>
            </a:ext>
          </a:extLst>
        </xdr:cNvPr>
        <xdr:cNvSpPr/>
      </xdr:nvSpPr>
      <xdr:spPr>
        <a:xfrm>
          <a:off x="2857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110489</xdr:rowOff>
    </xdr:from>
    <xdr:to>
      <xdr:col>19</xdr:col>
      <xdr:colOff>177800</xdr:colOff>
      <xdr:row>103</xdr:row>
      <xdr:rowOff>144780</xdr:rowOff>
    </xdr:to>
    <xdr:cxnSp macro="">
      <xdr:nvCxnSpPr>
        <xdr:cNvPr id="425" name="直線コネクタ 424">
          <a:extLst>
            <a:ext uri="{FF2B5EF4-FFF2-40B4-BE49-F238E27FC236}">
              <a16:creationId xmlns:a16="http://schemas.microsoft.com/office/drawing/2014/main" id="{3CEB3F94-D11F-4499-8B3F-10978FC38097}"/>
            </a:ext>
          </a:extLst>
        </xdr:cNvPr>
        <xdr:cNvCxnSpPr/>
      </xdr:nvCxnSpPr>
      <xdr:spPr>
        <a:xfrm>
          <a:off x="2908300" y="177698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30299</xdr:rowOff>
    </xdr:from>
    <xdr:to>
      <xdr:col>10</xdr:col>
      <xdr:colOff>165100</xdr:colOff>
      <xdr:row>103</xdr:row>
      <xdr:rowOff>131899</xdr:rowOff>
    </xdr:to>
    <xdr:sp macro="" textlink="">
      <xdr:nvSpPr>
        <xdr:cNvPr id="426" name="楕円 425">
          <a:extLst>
            <a:ext uri="{FF2B5EF4-FFF2-40B4-BE49-F238E27FC236}">
              <a16:creationId xmlns:a16="http://schemas.microsoft.com/office/drawing/2014/main" id="{22E6CF10-1BEB-429B-848F-3049EABD50A3}"/>
            </a:ext>
          </a:extLst>
        </xdr:cNvPr>
        <xdr:cNvSpPr/>
      </xdr:nvSpPr>
      <xdr:spPr>
        <a:xfrm>
          <a:off x="1968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81099</xdr:rowOff>
    </xdr:from>
    <xdr:to>
      <xdr:col>15</xdr:col>
      <xdr:colOff>50800</xdr:colOff>
      <xdr:row>103</xdr:row>
      <xdr:rowOff>110489</xdr:rowOff>
    </xdr:to>
    <xdr:cxnSp macro="">
      <xdr:nvCxnSpPr>
        <xdr:cNvPr id="427" name="直線コネクタ 426">
          <a:extLst>
            <a:ext uri="{FF2B5EF4-FFF2-40B4-BE49-F238E27FC236}">
              <a16:creationId xmlns:a16="http://schemas.microsoft.com/office/drawing/2014/main" id="{F5843F30-39D2-4470-A54D-4FEC434382AA}"/>
            </a:ext>
          </a:extLst>
        </xdr:cNvPr>
        <xdr:cNvCxnSpPr/>
      </xdr:nvCxnSpPr>
      <xdr:spPr>
        <a:xfrm>
          <a:off x="2019300" y="177404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167458</xdr:rowOff>
    </xdr:from>
    <xdr:to>
      <xdr:col>6</xdr:col>
      <xdr:colOff>38100</xdr:colOff>
      <xdr:row>103</xdr:row>
      <xdr:rowOff>97608</xdr:rowOff>
    </xdr:to>
    <xdr:sp macro="" textlink="">
      <xdr:nvSpPr>
        <xdr:cNvPr id="428" name="楕円 427">
          <a:extLst>
            <a:ext uri="{FF2B5EF4-FFF2-40B4-BE49-F238E27FC236}">
              <a16:creationId xmlns:a16="http://schemas.microsoft.com/office/drawing/2014/main" id="{BBA513B1-5DDA-4733-A808-29CD95D17648}"/>
            </a:ext>
          </a:extLst>
        </xdr:cNvPr>
        <xdr:cNvSpPr/>
      </xdr:nvSpPr>
      <xdr:spPr>
        <a:xfrm>
          <a:off x="1079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46808</xdr:rowOff>
    </xdr:from>
    <xdr:to>
      <xdr:col>10</xdr:col>
      <xdr:colOff>114300</xdr:colOff>
      <xdr:row>103</xdr:row>
      <xdr:rowOff>81099</xdr:rowOff>
    </xdr:to>
    <xdr:cxnSp macro="">
      <xdr:nvCxnSpPr>
        <xdr:cNvPr id="429" name="直線コネクタ 428">
          <a:extLst>
            <a:ext uri="{FF2B5EF4-FFF2-40B4-BE49-F238E27FC236}">
              <a16:creationId xmlns:a16="http://schemas.microsoft.com/office/drawing/2014/main" id="{53D57949-FB79-4649-A7CA-8B7763E45156}"/>
            </a:ext>
          </a:extLst>
        </xdr:cNvPr>
        <xdr:cNvCxnSpPr/>
      </xdr:nvCxnSpPr>
      <xdr:spPr>
        <a:xfrm>
          <a:off x="1130300" y="177061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430" name="n_1aveValue【市民会館】&#10;有形固定資産減価償却率">
          <a:extLst>
            <a:ext uri="{FF2B5EF4-FFF2-40B4-BE49-F238E27FC236}">
              <a16:creationId xmlns:a16="http://schemas.microsoft.com/office/drawing/2014/main" id="{2A4A8A16-D566-4D02-A25B-16DFDE243309}"/>
            </a:ext>
          </a:extLst>
        </xdr:cNvPr>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431" name="n_2aveValue【市民会館】&#10;有形固定資産減価償却率">
          <a:extLst>
            <a:ext uri="{FF2B5EF4-FFF2-40B4-BE49-F238E27FC236}">
              <a16:creationId xmlns:a16="http://schemas.microsoft.com/office/drawing/2014/main" id="{98F1185B-A851-4742-ABC7-4A9F098C482A}"/>
            </a:ext>
          </a:extLst>
        </xdr:cNvPr>
        <xdr:cNvSpPr txBox="1"/>
      </xdr:nvSpPr>
      <xdr:spPr>
        <a:xfrm>
          <a:off x="2705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149151</xdr:rowOff>
    </xdr:from>
    <xdr:ext cx="405111" cy="259045"/>
    <xdr:sp macro="" textlink="">
      <xdr:nvSpPr>
        <xdr:cNvPr id="432" name="n_3aveValue【市民会館】&#10;有形固定資産減価償却率">
          <a:extLst>
            <a:ext uri="{FF2B5EF4-FFF2-40B4-BE49-F238E27FC236}">
              <a16:creationId xmlns:a16="http://schemas.microsoft.com/office/drawing/2014/main" id="{B68E5CFC-625F-4009-BA65-18082A8A36CE}"/>
            </a:ext>
          </a:extLst>
        </xdr:cNvPr>
        <xdr:cNvSpPr txBox="1"/>
      </xdr:nvSpPr>
      <xdr:spPr>
        <a:xfrm>
          <a:off x="1816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33" name="n_4aveValue【市民会館】&#10;有形固定資産減価償却率">
          <a:extLst>
            <a:ext uri="{FF2B5EF4-FFF2-40B4-BE49-F238E27FC236}">
              <a16:creationId xmlns:a16="http://schemas.microsoft.com/office/drawing/2014/main" id="{3C109A8E-03E9-4C71-9C5D-0BEBE42B442E}"/>
            </a:ext>
          </a:extLst>
        </xdr:cNvPr>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40657</xdr:rowOff>
    </xdr:from>
    <xdr:ext cx="405111" cy="259045"/>
    <xdr:sp macro="" textlink="">
      <xdr:nvSpPr>
        <xdr:cNvPr id="434" name="n_1mainValue【市民会館】&#10;有形固定資産減価償却率">
          <a:extLst>
            <a:ext uri="{FF2B5EF4-FFF2-40B4-BE49-F238E27FC236}">
              <a16:creationId xmlns:a16="http://schemas.microsoft.com/office/drawing/2014/main" id="{A901207F-BB4C-4288-BC14-D9407ABD6445}"/>
            </a:ext>
          </a:extLst>
        </xdr:cNvPr>
        <xdr:cNvSpPr txBox="1"/>
      </xdr:nvSpPr>
      <xdr:spPr>
        <a:xfrm>
          <a:off x="35820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6366</xdr:rowOff>
    </xdr:from>
    <xdr:ext cx="405111" cy="259045"/>
    <xdr:sp macro="" textlink="">
      <xdr:nvSpPr>
        <xdr:cNvPr id="435" name="n_2mainValue【市民会館】&#10;有形固定資産減価償却率">
          <a:extLst>
            <a:ext uri="{FF2B5EF4-FFF2-40B4-BE49-F238E27FC236}">
              <a16:creationId xmlns:a16="http://schemas.microsoft.com/office/drawing/2014/main" id="{F940D90A-1538-4E5D-B693-629AFB6E1228}"/>
            </a:ext>
          </a:extLst>
        </xdr:cNvPr>
        <xdr:cNvSpPr txBox="1"/>
      </xdr:nvSpPr>
      <xdr:spPr>
        <a:xfrm>
          <a:off x="2705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148426</xdr:rowOff>
    </xdr:from>
    <xdr:ext cx="405111" cy="259045"/>
    <xdr:sp macro="" textlink="">
      <xdr:nvSpPr>
        <xdr:cNvPr id="436" name="n_3mainValue【市民会館】&#10;有形固定資産減価償却率">
          <a:extLst>
            <a:ext uri="{FF2B5EF4-FFF2-40B4-BE49-F238E27FC236}">
              <a16:creationId xmlns:a16="http://schemas.microsoft.com/office/drawing/2014/main" id="{B6FEFF81-01CA-4A7C-85D8-0930442F1797}"/>
            </a:ext>
          </a:extLst>
        </xdr:cNvPr>
        <xdr:cNvSpPr txBox="1"/>
      </xdr:nvSpPr>
      <xdr:spPr>
        <a:xfrm>
          <a:off x="1816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114135</xdr:rowOff>
    </xdr:from>
    <xdr:ext cx="405111" cy="259045"/>
    <xdr:sp macro="" textlink="">
      <xdr:nvSpPr>
        <xdr:cNvPr id="437" name="n_4mainValue【市民会館】&#10;有形固定資産減価償却率">
          <a:extLst>
            <a:ext uri="{FF2B5EF4-FFF2-40B4-BE49-F238E27FC236}">
              <a16:creationId xmlns:a16="http://schemas.microsoft.com/office/drawing/2014/main" id="{2C5259A3-39B5-45B2-A448-7AC811429767}"/>
            </a:ext>
          </a:extLst>
        </xdr:cNvPr>
        <xdr:cNvSpPr txBox="1"/>
      </xdr:nvSpPr>
      <xdr:spPr>
        <a:xfrm>
          <a:off x="9277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8F87CE6-AED2-4AE8-972A-CF8B3814C52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351A4DC9-F135-4BA6-9D32-1426615517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A1BE45CF-D58E-42D0-B384-D246F652BAE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CC8A7BE9-24CD-4693-87D1-F96FCC870CE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2A5DB302-84F0-4A1A-8C4E-1CE06C004A2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B7BF6E69-D360-4343-9916-790F801D905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FAAD33D1-3386-4853-9F7E-8E62362824A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C06A80B6-6689-4D38-948E-B02EEA295F9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9F6AFDA2-60DF-401E-AD89-3ECF4B3B30B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33C422F4-58A1-4D0B-8253-3A038A4FBA5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9EDEAA69-D495-4C11-B5C2-1DBF7DB1B3A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CDD8B4F5-CEC3-4398-8216-DC12C0F4C02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D66E77C0-1B11-4FD5-AB89-224CD6F3F95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4E9D0EC4-45B5-454F-8053-7848C4C666D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FECA5164-CA1F-4FF4-B2F9-FB2CBA1BD4E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5AC12A74-A3F9-4658-92D6-D9E327CA98A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6E82B43B-00CC-4800-B82B-659F2684899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98A34365-8584-439F-A471-FBB9CAAE432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B703E9A6-7EAC-4AE9-984E-7125399B289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B0139292-E9EF-4682-AFDB-803CD11E874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9733081E-0BCE-4B4B-BB9A-F4EF2ACB3FC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3B58D78F-BAC4-48E6-BED1-B4A6FA2B012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BE47089A-E466-4735-A057-A62237D4AD8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461" name="直線コネクタ 460">
          <a:extLst>
            <a:ext uri="{FF2B5EF4-FFF2-40B4-BE49-F238E27FC236}">
              <a16:creationId xmlns:a16="http://schemas.microsoft.com/office/drawing/2014/main" id="{C8837687-774E-4439-9B8F-BE76FA350BDB}"/>
            </a:ext>
          </a:extLst>
        </xdr:cNvPr>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2" name="【市民会館】&#10;一人当たり面積最小値テキスト">
          <a:extLst>
            <a:ext uri="{FF2B5EF4-FFF2-40B4-BE49-F238E27FC236}">
              <a16:creationId xmlns:a16="http://schemas.microsoft.com/office/drawing/2014/main" id="{CE64026D-FFDE-45A5-99E0-38739A92EB88}"/>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3" name="直線コネクタ 462">
          <a:extLst>
            <a:ext uri="{FF2B5EF4-FFF2-40B4-BE49-F238E27FC236}">
              <a16:creationId xmlns:a16="http://schemas.microsoft.com/office/drawing/2014/main" id="{D65A27BC-8143-4FB8-B647-AB00E19F56A1}"/>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464" name="【市民会館】&#10;一人当たり面積最大値テキスト">
          <a:extLst>
            <a:ext uri="{FF2B5EF4-FFF2-40B4-BE49-F238E27FC236}">
              <a16:creationId xmlns:a16="http://schemas.microsoft.com/office/drawing/2014/main" id="{64153540-4E5C-41B2-BD3B-1EE51A0A3A25}"/>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465" name="直線コネクタ 464">
          <a:extLst>
            <a:ext uri="{FF2B5EF4-FFF2-40B4-BE49-F238E27FC236}">
              <a16:creationId xmlns:a16="http://schemas.microsoft.com/office/drawing/2014/main" id="{56C066C5-BAC5-4BE5-BD0A-95878429F37C}"/>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139082</xdr:rowOff>
    </xdr:from>
    <xdr:ext cx="469744" cy="259045"/>
    <xdr:sp macro="" textlink="">
      <xdr:nvSpPr>
        <xdr:cNvPr id="466" name="【市民会館】&#10;一人当たり面積平均値テキスト">
          <a:extLst>
            <a:ext uri="{FF2B5EF4-FFF2-40B4-BE49-F238E27FC236}">
              <a16:creationId xmlns:a16="http://schemas.microsoft.com/office/drawing/2014/main" id="{5D2F16A8-47E1-4880-A544-62DB52B1E6B9}"/>
            </a:ext>
          </a:extLst>
        </xdr:cNvPr>
        <xdr:cNvSpPr txBox="1"/>
      </xdr:nvSpPr>
      <xdr:spPr>
        <a:xfrm>
          <a:off x="10515600" y="1831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467" name="フローチャート: 判断 466">
          <a:extLst>
            <a:ext uri="{FF2B5EF4-FFF2-40B4-BE49-F238E27FC236}">
              <a16:creationId xmlns:a16="http://schemas.microsoft.com/office/drawing/2014/main" id="{EB484E97-70C0-492D-9C3B-962E8356AD83}"/>
            </a:ext>
          </a:extLst>
        </xdr:cNvPr>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8" name="フローチャート: 判断 467">
          <a:extLst>
            <a:ext uri="{FF2B5EF4-FFF2-40B4-BE49-F238E27FC236}">
              <a16:creationId xmlns:a16="http://schemas.microsoft.com/office/drawing/2014/main" id="{68A26348-9B5C-4A20-9D8F-7D5CEECD8C74}"/>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469" name="フローチャート: 判断 468">
          <a:extLst>
            <a:ext uri="{FF2B5EF4-FFF2-40B4-BE49-F238E27FC236}">
              <a16:creationId xmlns:a16="http://schemas.microsoft.com/office/drawing/2014/main" id="{2C03339F-C76A-41C8-BFB8-BC61FF756A50}"/>
            </a:ext>
          </a:extLst>
        </xdr:cNvPr>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470" name="フローチャート: 判断 469">
          <a:extLst>
            <a:ext uri="{FF2B5EF4-FFF2-40B4-BE49-F238E27FC236}">
              <a16:creationId xmlns:a16="http://schemas.microsoft.com/office/drawing/2014/main" id="{53FD4B4B-9A42-4E48-817D-29DC149ECF18}"/>
            </a:ext>
          </a:extLst>
        </xdr:cNvPr>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471" name="フローチャート: 判断 470">
          <a:extLst>
            <a:ext uri="{FF2B5EF4-FFF2-40B4-BE49-F238E27FC236}">
              <a16:creationId xmlns:a16="http://schemas.microsoft.com/office/drawing/2014/main" id="{C69AAC64-4504-4996-9DB3-D5188782041A}"/>
            </a:ext>
          </a:extLst>
        </xdr:cNvPr>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3C5BA8A-A98D-48A0-8287-9A1BDDB9695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EBE03B4-E0D7-401C-B6A5-57A25FB8D61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DB56FC5-66EB-425C-A5C8-4C8DA8357DD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5DA5604-5427-4372-97CB-0881891CC7B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1BACFC8-3F04-410E-9DC5-1177ACFFAD3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90170</xdr:rowOff>
    </xdr:from>
    <xdr:to>
      <xdr:col>55</xdr:col>
      <xdr:colOff>50800</xdr:colOff>
      <xdr:row>105</xdr:row>
      <xdr:rowOff>20320</xdr:rowOff>
    </xdr:to>
    <xdr:sp macro="" textlink="">
      <xdr:nvSpPr>
        <xdr:cNvPr id="477" name="楕円 476">
          <a:extLst>
            <a:ext uri="{FF2B5EF4-FFF2-40B4-BE49-F238E27FC236}">
              <a16:creationId xmlns:a16="http://schemas.microsoft.com/office/drawing/2014/main" id="{E9FB0FD5-952C-4FFC-8C37-614B48A9D170}"/>
            </a:ext>
          </a:extLst>
        </xdr:cNvPr>
        <xdr:cNvSpPr/>
      </xdr:nvSpPr>
      <xdr:spPr>
        <a:xfrm>
          <a:off x="104267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113047</xdr:rowOff>
    </xdr:from>
    <xdr:ext cx="469744" cy="259045"/>
    <xdr:sp macro="" textlink="">
      <xdr:nvSpPr>
        <xdr:cNvPr id="478" name="【市民会館】&#10;一人当たり面積該当値テキスト">
          <a:extLst>
            <a:ext uri="{FF2B5EF4-FFF2-40B4-BE49-F238E27FC236}">
              <a16:creationId xmlns:a16="http://schemas.microsoft.com/office/drawing/2014/main" id="{76FCAC1E-2515-4FD0-A17B-42D6EA9DF8ED}"/>
            </a:ext>
          </a:extLst>
        </xdr:cNvPr>
        <xdr:cNvSpPr txBox="1"/>
      </xdr:nvSpPr>
      <xdr:spPr>
        <a:xfrm>
          <a:off x="10515600"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92075</xdr:rowOff>
    </xdr:from>
    <xdr:to>
      <xdr:col>50</xdr:col>
      <xdr:colOff>165100</xdr:colOff>
      <xdr:row>105</xdr:row>
      <xdr:rowOff>22225</xdr:rowOff>
    </xdr:to>
    <xdr:sp macro="" textlink="">
      <xdr:nvSpPr>
        <xdr:cNvPr id="479" name="楕円 478">
          <a:extLst>
            <a:ext uri="{FF2B5EF4-FFF2-40B4-BE49-F238E27FC236}">
              <a16:creationId xmlns:a16="http://schemas.microsoft.com/office/drawing/2014/main" id="{6070FDB8-13BD-4754-B0DB-71DC2ACD50CB}"/>
            </a:ext>
          </a:extLst>
        </xdr:cNvPr>
        <xdr:cNvSpPr/>
      </xdr:nvSpPr>
      <xdr:spPr>
        <a:xfrm>
          <a:off x="9588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140970</xdr:rowOff>
    </xdr:from>
    <xdr:to>
      <xdr:col>55</xdr:col>
      <xdr:colOff>0</xdr:colOff>
      <xdr:row>104</xdr:row>
      <xdr:rowOff>142875</xdr:rowOff>
    </xdr:to>
    <xdr:cxnSp macro="">
      <xdr:nvCxnSpPr>
        <xdr:cNvPr id="480" name="直線コネクタ 479">
          <a:extLst>
            <a:ext uri="{FF2B5EF4-FFF2-40B4-BE49-F238E27FC236}">
              <a16:creationId xmlns:a16="http://schemas.microsoft.com/office/drawing/2014/main" id="{BC29EC8E-B50E-4770-9C34-33E39048AE24}"/>
            </a:ext>
          </a:extLst>
        </xdr:cNvPr>
        <xdr:cNvCxnSpPr/>
      </xdr:nvCxnSpPr>
      <xdr:spPr>
        <a:xfrm flipV="1">
          <a:off x="9639300" y="179717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97789</xdr:rowOff>
    </xdr:from>
    <xdr:to>
      <xdr:col>46</xdr:col>
      <xdr:colOff>38100</xdr:colOff>
      <xdr:row>105</xdr:row>
      <xdr:rowOff>27939</xdr:rowOff>
    </xdr:to>
    <xdr:sp macro="" textlink="">
      <xdr:nvSpPr>
        <xdr:cNvPr id="481" name="楕円 480">
          <a:extLst>
            <a:ext uri="{FF2B5EF4-FFF2-40B4-BE49-F238E27FC236}">
              <a16:creationId xmlns:a16="http://schemas.microsoft.com/office/drawing/2014/main" id="{A4D33167-C716-4AF0-A854-46480A5FC854}"/>
            </a:ext>
          </a:extLst>
        </xdr:cNvPr>
        <xdr:cNvSpPr/>
      </xdr:nvSpPr>
      <xdr:spPr>
        <a:xfrm>
          <a:off x="8699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142875</xdr:rowOff>
    </xdr:from>
    <xdr:to>
      <xdr:col>50</xdr:col>
      <xdr:colOff>114300</xdr:colOff>
      <xdr:row>104</xdr:row>
      <xdr:rowOff>148589</xdr:rowOff>
    </xdr:to>
    <xdr:cxnSp macro="">
      <xdr:nvCxnSpPr>
        <xdr:cNvPr id="482" name="直線コネクタ 481">
          <a:extLst>
            <a:ext uri="{FF2B5EF4-FFF2-40B4-BE49-F238E27FC236}">
              <a16:creationId xmlns:a16="http://schemas.microsoft.com/office/drawing/2014/main" id="{6FAC7D8A-A53C-4A20-AB0E-80D262FB8D4E}"/>
            </a:ext>
          </a:extLst>
        </xdr:cNvPr>
        <xdr:cNvCxnSpPr/>
      </xdr:nvCxnSpPr>
      <xdr:spPr>
        <a:xfrm flipV="1">
          <a:off x="8750300" y="179736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101600</xdr:rowOff>
    </xdr:from>
    <xdr:to>
      <xdr:col>41</xdr:col>
      <xdr:colOff>101600</xdr:colOff>
      <xdr:row>105</xdr:row>
      <xdr:rowOff>31750</xdr:rowOff>
    </xdr:to>
    <xdr:sp macro="" textlink="">
      <xdr:nvSpPr>
        <xdr:cNvPr id="483" name="楕円 482">
          <a:extLst>
            <a:ext uri="{FF2B5EF4-FFF2-40B4-BE49-F238E27FC236}">
              <a16:creationId xmlns:a16="http://schemas.microsoft.com/office/drawing/2014/main" id="{7D82A728-7933-4A65-9C06-3ABEAA12C667}"/>
            </a:ext>
          </a:extLst>
        </xdr:cNvPr>
        <xdr:cNvSpPr/>
      </xdr:nvSpPr>
      <xdr:spPr>
        <a:xfrm>
          <a:off x="7810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148589</xdr:rowOff>
    </xdr:from>
    <xdr:to>
      <xdr:col>45</xdr:col>
      <xdr:colOff>177800</xdr:colOff>
      <xdr:row>104</xdr:row>
      <xdr:rowOff>152400</xdr:rowOff>
    </xdr:to>
    <xdr:cxnSp macro="">
      <xdr:nvCxnSpPr>
        <xdr:cNvPr id="484" name="直線コネクタ 483">
          <a:extLst>
            <a:ext uri="{FF2B5EF4-FFF2-40B4-BE49-F238E27FC236}">
              <a16:creationId xmlns:a16="http://schemas.microsoft.com/office/drawing/2014/main" id="{ECCE821D-59B4-4A2B-9157-A7054ABA4B3A}"/>
            </a:ext>
          </a:extLst>
        </xdr:cNvPr>
        <xdr:cNvCxnSpPr/>
      </xdr:nvCxnSpPr>
      <xdr:spPr>
        <a:xfrm flipV="1">
          <a:off x="7861300" y="179793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107314</xdr:rowOff>
    </xdr:from>
    <xdr:to>
      <xdr:col>36</xdr:col>
      <xdr:colOff>165100</xdr:colOff>
      <xdr:row>105</xdr:row>
      <xdr:rowOff>37464</xdr:rowOff>
    </xdr:to>
    <xdr:sp macro="" textlink="">
      <xdr:nvSpPr>
        <xdr:cNvPr id="485" name="楕円 484">
          <a:extLst>
            <a:ext uri="{FF2B5EF4-FFF2-40B4-BE49-F238E27FC236}">
              <a16:creationId xmlns:a16="http://schemas.microsoft.com/office/drawing/2014/main" id="{52D5F555-0272-449A-85D9-4B0033983B16}"/>
            </a:ext>
          </a:extLst>
        </xdr:cNvPr>
        <xdr:cNvSpPr/>
      </xdr:nvSpPr>
      <xdr:spPr>
        <a:xfrm>
          <a:off x="6921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152400</xdr:rowOff>
    </xdr:from>
    <xdr:to>
      <xdr:col>41</xdr:col>
      <xdr:colOff>50800</xdr:colOff>
      <xdr:row>104</xdr:row>
      <xdr:rowOff>158114</xdr:rowOff>
    </xdr:to>
    <xdr:cxnSp macro="">
      <xdr:nvCxnSpPr>
        <xdr:cNvPr id="486" name="直線コネクタ 485">
          <a:extLst>
            <a:ext uri="{FF2B5EF4-FFF2-40B4-BE49-F238E27FC236}">
              <a16:creationId xmlns:a16="http://schemas.microsoft.com/office/drawing/2014/main" id="{BCE025DB-858B-4E22-9885-3811841C9517}"/>
            </a:ext>
          </a:extLst>
        </xdr:cNvPr>
        <xdr:cNvCxnSpPr/>
      </xdr:nvCxnSpPr>
      <xdr:spPr>
        <a:xfrm flipV="1">
          <a:off x="6972300" y="17983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487" name="n_1aveValue【市民会館】&#10;一人当たり面積">
          <a:extLst>
            <a:ext uri="{FF2B5EF4-FFF2-40B4-BE49-F238E27FC236}">
              <a16:creationId xmlns:a16="http://schemas.microsoft.com/office/drawing/2014/main" id="{2B74E2A6-A512-4CA5-AB1F-02A0AF773D21}"/>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64788</xdr:rowOff>
    </xdr:from>
    <xdr:ext cx="469744" cy="259045"/>
    <xdr:sp macro="" textlink="">
      <xdr:nvSpPr>
        <xdr:cNvPr id="488" name="n_2aveValue【市民会館】&#10;一人当たり面積">
          <a:extLst>
            <a:ext uri="{FF2B5EF4-FFF2-40B4-BE49-F238E27FC236}">
              <a16:creationId xmlns:a16="http://schemas.microsoft.com/office/drawing/2014/main" id="{D63E19F2-39E0-4E5D-819C-5F98C922F4FD}"/>
            </a:ext>
          </a:extLst>
        </xdr:cNvPr>
        <xdr:cNvSpPr txBox="1"/>
      </xdr:nvSpPr>
      <xdr:spPr>
        <a:xfrm>
          <a:off x="8515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72407</xdr:rowOff>
    </xdr:from>
    <xdr:ext cx="469744" cy="259045"/>
    <xdr:sp macro="" textlink="">
      <xdr:nvSpPr>
        <xdr:cNvPr id="489" name="n_3aveValue【市民会館】&#10;一人当たり面積">
          <a:extLst>
            <a:ext uri="{FF2B5EF4-FFF2-40B4-BE49-F238E27FC236}">
              <a16:creationId xmlns:a16="http://schemas.microsoft.com/office/drawing/2014/main" id="{1B10ECBD-F639-483A-BC5A-79DB24F22093}"/>
            </a:ext>
          </a:extLst>
        </xdr:cNvPr>
        <xdr:cNvSpPr txBox="1"/>
      </xdr:nvSpPr>
      <xdr:spPr>
        <a:xfrm>
          <a:off x="7626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490" name="n_4aveValue【市民会館】&#10;一人当たり面積">
          <a:extLst>
            <a:ext uri="{FF2B5EF4-FFF2-40B4-BE49-F238E27FC236}">
              <a16:creationId xmlns:a16="http://schemas.microsoft.com/office/drawing/2014/main" id="{82800D12-8C71-4574-BA37-90B7FAA25678}"/>
            </a:ext>
          </a:extLst>
        </xdr:cNvPr>
        <xdr:cNvSpPr txBox="1"/>
      </xdr:nvSpPr>
      <xdr:spPr>
        <a:xfrm>
          <a:off x="6737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38752</xdr:rowOff>
    </xdr:from>
    <xdr:ext cx="469744" cy="259045"/>
    <xdr:sp macro="" textlink="">
      <xdr:nvSpPr>
        <xdr:cNvPr id="491" name="n_1mainValue【市民会館】&#10;一人当たり面積">
          <a:extLst>
            <a:ext uri="{FF2B5EF4-FFF2-40B4-BE49-F238E27FC236}">
              <a16:creationId xmlns:a16="http://schemas.microsoft.com/office/drawing/2014/main" id="{AF459601-9B6A-47FC-A106-273D279CE39D}"/>
            </a:ext>
          </a:extLst>
        </xdr:cNvPr>
        <xdr:cNvSpPr txBox="1"/>
      </xdr:nvSpPr>
      <xdr:spPr>
        <a:xfrm>
          <a:off x="9391727" y="176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44466</xdr:rowOff>
    </xdr:from>
    <xdr:ext cx="469744" cy="259045"/>
    <xdr:sp macro="" textlink="">
      <xdr:nvSpPr>
        <xdr:cNvPr id="492" name="n_2mainValue【市民会館】&#10;一人当たり面積">
          <a:extLst>
            <a:ext uri="{FF2B5EF4-FFF2-40B4-BE49-F238E27FC236}">
              <a16:creationId xmlns:a16="http://schemas.microsoft.com/office/drawing/2014/main" id="{EED84DCA-8C51-4200-9807-6B2170BF1568}"/>
            </a:ext>
          </a:extLst>
        </xdr:cNvPr>
        <xdr:cNvSpPr txBox="1"/>
      </xdr:nvSpPr>
      <xdr:spPr>
        <a:xfrm>
          <a:off x="85154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48277</xdr:rowOff>
    </xdr:from>
    <xdr:ext cx="469744" cy="259045"/>
    <xdr:sp macro="" textlink="">
      <xdr:nvSpPr>
        <xdr:cNvPr id="493" name="n_3mainValue【市民会館】&#10;一人当たり面積">
          <a:extLst>
            <a:ext uri="{FF2B5EF4-FFF2-40B4-BE49-F238E27FC236}">
              <a16:creationId xmlns:a16="http://schemas.microsoft.com/office/drawing/2014/main" id="{9EFD6335-5B6C-4631-9C96-5A5A920DE847}"/>
            </a:ext>
          </a:extLst>
        </xdr:cNvPr>
        <xdr:cNvSpPr txBox="1"/>
      </xdr:nvSpPr>
      <xdr:spPr>
        <a:xfrm>
          <a:off x="7626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53991</xdr:rowOff>
    </xdr:from>
    <xdr:ext cx="469744" cy="259045"/>
    <xdr:sp macro="" textlink="">
      <xdr:nvSpPr>
        <xdr:cNvPr id="494" name="n_4mainValue【市民会館】&#10;一人当たり面積">
          <a:extLst>
            <a:ext uri="{FF2B5EF4-FFF2-40B4-BE49-F238E27FC236}">
              <a16:creationId xmlns:a16="http://schemas.microsoft.com/office/drawing/2014/main" id="{EA7BC07B-BBE5-4684-B508-F288B27A4CFC}"/>
            </a:ext>
          </a:extLst>
        </xdr:cNvPr>
        <xdr:cNvSpPr txBox="1"/>
      </xdr:nvSpPr>
      <xdr:spPr>
        <a:xfrm>
          <a:off x="6737427" y="1771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530A7F08-9822-44C4-894D-1D8B9A041C8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C4C2E570-1110-4D3A-A96D-918D7D91F0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3A61F1CC-EA38-4448-B704-A629D1C64A0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217CF1FC-2C27-4D86-9F60-156F00C720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EC68B403-E17E-4B92-A8C3-48D68B8D1F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1EB4E38A-AD0D-41BD-86A4-686D8701AE8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FF80A180-BC30-4F9F-95B0-23C7E6E8D88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500581A5-EFA2-4EEB-BA9E-54C249B46A6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F9ECA7F1-DD1F-4501-8A40-8D9A823CCE8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895B1E52-0B37-4E7B-8048-5770B925F93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44132BB5-06DE-4FA6-9A6F-603502A06D5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993FD2F2-0DEC-4F0D-B6F1-86ADA206D96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88224D5B-EFDD-4C8B-90D1-2049487B165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9D0D9A61-A037-4FCB-8B2F-05E7E282CB2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A9267566-37A2-44C0-87C1-DCC4FEC0FF8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5BFFAD8C-AC62-4E2E-BCD0-DBA8944D873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67448045-370D-4744-89FB-AA6C0DE39CF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6BED68CC-1F48-4F3F-9DA2-8410B85B924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DE4B1916-0F14-46EB-BC7B-E765968081D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D8C6BD21-47A1-4913-B0CD-121FA8E2CB0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BA185BA3-1E9F-49E3-B7C8-14EB5FD0A33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2970B69C-1940-48A1-85AC-0F81834492E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48F94085-5D8F-4410-9192-72E152596FB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742E230E-490F-4C61-9F18-157ACC4BB1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D045B275-995F-43E3-9646-8D71EDAF1DF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102326</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2C833195-A41C-4709-90F3-863F2AF22F42}"/>
            </a:ext>
          </a:extLst>
        </xdr:cNvPr>
        <xdr:cNvCxnSpPr/>
      </xdr:nvCxnSpPr>
      <xdr:spPr>
        <a:xfrm flipV="1">
          <a:off x="16318864" y="5931626"/>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34C8B6D5-D7DC-40AA-8258-AF9FA1693D9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E3143FE6-79F2-4088-BFEB-7E611AEAD20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49003</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ABE68D6F-70B8-49E8-805A-4B816D8DEFF4}"/>
            </a:ext>
          </a:extLst>
        </xdr:cNvPr>
        <xdr:cNvSpPr txBox="1"/>
      </xdr:nvSpPr>
      <xdr:spPr>
        <a:xfrm>
          <a:off x="16357600" y="570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102326</xdr:rowOff>
    </xdr:from>
    <xdr:to>
      <xdr:col>86</xdr:col>
      <xdr:colOff>25400</xdr:colOff>
      <xdr:row>34</xdr:row>
      <xdr:rowOff>102326</xdr:rowOff>
    </xdr:to>
    <xdr:cxnSp macro="">
      <xdr:nvCxnSpPr>
        <xdr:cNvPr id="524" name="直線コネクタ 523">
          <a:extLst>
            <a:ext uri="{FF2B5EF4-FFF2-40B4-BE49-F238E27FC236}">
              <a16:creationId xmlns:a16="http://schemas.microsoft.com/office/drawing/2014/main" id="{BDEEEBA7-0B5C-401F-B1A3-4AB177311122}"/>
            </a:ext>
          </a:extLst>
        </xdr:cNvPr>
        <xdr:cNvCxnSpPr/>
      </xdr:nvCxnSpPr>
      <xdr:spPr>
        <a:xfrm>
          <a:off x="16230600" y="593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113228</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9AED32C1-1AFA-4957-8669-D5C2A9A40095}"/>
            </a:ext>
          </a:extLst>
        </xdr:cNvPr>
        <xdr:cNvSpPr txBox="1"/>
      </xdr:nvSpPr>
      <xdr:spPr>
        <a:xfrm>
          <a:off x="163576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26" name="フローチャート: 判断 525">
          <a:extLst>
            <a:ext uri="{FF2B5EF4-FFF2-40B4-BE49-F238E27FC236}">
              <a16:creationId xmlns:a16="http://schemas.microsoft.com/office/drawing/2014/main" id="{E89E7E2A-FCAE-4BCB-B4D4-E435B5829B1C}"/>
            </a:ext>
          </a:extLst>
        </xdr:cNvPr>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133169</xdr:rowOff>
    </xdr:from>
    <xdr:to>
      <xdr:col>81</xdr:col>
      <xdr:colOff>101600</xdr:colOff>
      <xdr:row>39</xdr:row>
      <xdr:rowOff>63319</xdr:rowOff>
    </xdr:to>
    <xdr:sp macro="" textlink="">
      <xdr:nvSpPr>
        <xdr:cNvPr id="527" name="フローチャート: 判断 526">
          <a:extLst>
            <a:ext uri="{FF2B5EF4-FFF2-40B4-BE49-F238E27FC236}">
              <a16:creationId xmlns:a16="http://schemas.microsoft.com/office/drawing/2014/main" id="{00C30E1C-D7AF-4CED-ADCE-9828C8AB2058}"/>
            </a:ext>
          </a:extLst>
        </xdr:cNvPr>
        <xdr:cNvSpPr/>
      </xdr:nvSpPr>
      <xdr:spPr>
        <a:xfrm>
          <a:off x="15430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108676</xdr:rowOff>
    </xdr:from>
    <xdr:to>
      <xdr:col>76</xdr:col>
      <xdr:colOff>165100</xdr:colOff>
      <xdr:row>39</xdr:row>
      <xdr:rowOff>38826</xdr:rowOff>
    </xdr:to>
    <xdr:sp macro="" textlink="">
      <xdr:nvSpPr>
        <xdr:cNvPr id="528" name="フローチャート: 判断 527">
          <a:extLst>
            <a:ext uri="{FF2B5EF4-FFF2-40B4-BE49-F238E27FC236}">
              <a16:creationId xmlns:a16="http://schemas.microsoft.com/office/drawing/2014/main" id="{B4FDDEC5-0CB3-4C84-9E23-CEC2E899A6D9}"/>
            </a:ext>
          </a:extLst>
        </xdr:cNvPr>
        <xdr:cNvSpPr/>
      </xdr:nvSpPr>
      <xdr:spPr>
        <a:xfrm>
          <a:off x="14541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529" name="フローチャート: 判断 528">
          <a:extLst>
            <a:ext uri="{FF2B5EF4-FFF2-40B4-BE49-F238E27FC236}">
              <a16:creationId xmlns:a16="http://schemas.microsoft.com/office/drawing/2014/main" id="{FF6D8D48-1A82-4626-A239-36C1C47D04A3}"/>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79284</xdr:rowOff>
    </xdr:from>
    <xdr:to>
      <xdr:col>67</xdr:col>
      <xdr:colOff>101600</xdr:colOff>
      <xdr:row>39</xdr:row>
      <xdr:rowOff>9434</xdr:rowOff>
    </xdr:to>
    <xdr:sp macro="" textlink="">
      <xdr:nvSpPr>
        <xdr:cNvPr id="530" name="フローチャート: 判断 529">
          <a:extLst>
            <a:ext uri="{FF2B5EF4-FFF2-40B4-BE49-F238E27FC236}">
              <a16:creationId xmlns:a16="http://schemas.microsoft.com/office/drawing/2014/main" id="{3A39F773-89E5-4DBC-813D-51C73FB82EC3}"/>
            </a:ext>
          </a:extLst>
        </xdr:cNvPr>
        <xdr:cNvSpPr/>
      </xdr:nvSpPr>
      <xdr:spPr>
        <a:xfrm>
          <a:off x="12763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7D2BA21-283F-4BF3-BE44-C7D3E5F5D15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1EEE176-EE87-4D3C-988A-A72DDFA3402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7AF0A8B-2702-4B58-A6EE-36506349AD2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C646C93-CC7E-4825-864C-F0FDB4E24E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EABA37C-CCA2-48F9-A041-A5BA2BB6110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22134</xdr:rowOff>
    </xdr:from>
    <xdr:to>
      <xdr:col>85</xdr:col>
      <xdr:colOff>177800</xdr:colOff>
      <xdr:row>35</xdr:row>
      <xdr:rowOff>123734</xdr:rowOff>
    </xdr:to>
    <xdr:sp macro="" textlink="">
      <xdr:nvSpPr>
        <xdr:cNvPr id="536" name="楕円 535">
          <a:extLst>
            <a:ext uri="{FF2B5EF4-FFF2-40B4-BE49-F238E27FC236}">
              <a16:creationId xmlns:a16="http://schemas.microsoft.com/office/drawing/2014/main" id="{1C68E2B1-476E-47A9-AC8B-302A7D06C468}"/>
            </a:ext>
          </a:extLst>
        </xdr:cNvPr>
        <xdr:cNvSpPr/>
      </xdr:nvSpPr>
      <xdr:spPr>
        <a:xfrm>
          <a:off x="16268700" y="6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45011</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7D10DBE-17DD-4831-9BFE-6ADC2F4B2739}"/>
            </a:ext>
          </a:extLst>
        </xdr:cNvPr>
        <xdr:cNvSpPr txBox="1"/>
      </xdr:nvSpPr>
      <xdr:spPr>
        <a:xfrm>
          <a:off x="16357600" y="587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139700</xdr:rowOff>
    </xdr:from>
    <xdr:to>
      <xdr:col>81</xdr:col>
      <xdr:colOff>101600</xdr:colOff>
      <xdr:row>35</xdr:row>
      <xdr:rowOff>69850</xdr:rowOff>
    </xdr:to>
    <xdr:sp macro="" textlink="">
      <xdr:nvSpPr>
        <xdr:cNvPr id="538" name="楕円 537">
          <a:extLst>
            <a:ext uri="{FF2B5EF4-FFF2-40B4-BE49-F238E27FC236}">
              <a16:creationId xmlns:a16="http://schemas.microsoft.com/office/drawing/2014/main" id="{7C6AA831-E638-463A-AF69-6DB22D87A55D}"/>
            </a:ext>
          </a:extLst>
        </xdr:cNvPr>
        <xdr:cNvSpPr/>
      </xdr:nvSpPr>
      <xdr:spPr>
        <a:xfrm>
          <a:off x="15430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19050</xdr:rowOff>
    </xdr:from>
    <xdr:to>
      <xdr:col>85</xdr:col>
      <xdr:colOff>127000</xdr:colOff>
      <xdr:row>35</xdr:row>
      <xdr:rowOff>72934</xdr:rowOff>
    </xdr:to>
    <xdr:cxnSp macro="">
      <xdr:nvCxnSpPr>
        <xdr:cNvPr id="539" name="直線コネクタ 538">
          <a:extLst>
            <a:ext uri="{FF2B5EF4-FFF2-40B4-BE49-F238E27FC236}">
              <a16:creationId xmlns:a16="http://schemas.microsoft.com/office/drawing/2014/main" id="{46C81E84-9DF6-4019-8101-193F03E20D35}"/>
            </a:ext>
          </a:extLst>
        </xdr:cNvPr>
        <xdr:cNvCxnSpPr/>
      </xdr:nvCxnSpPr>
      <xdr:spPr>
        <a:xfrm>
          <a:off x="15481300" y="601980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87449</xdr:rowOff>
    </xdr:from>
    <xdr:to>
      <xdr:col>76</xdr:col>
      <xdr:colOff>165100</xdr:colOff>
      <xdr:row>35</xdr:row>
      <xdr:rowOff>17599</xdr:rowOff>
    </xdr:to>
    <xdr:sp macro="" textlink="">
      <xdr:nvSpPr>
        <xdr:cNvPr id="540" name="楕円 539">
          <a:extLst>
            <a:ext uri="{FF2B5EF4-FFF2-40B4-BE49-F238E27FC236}">
              <a16:creationId xmlns:a16="http://schemas.microsoft.com/office/drawing/2014/main" id="{A3DD1B20-88E0-4845-BD93-04360731E23C}"/>
            </a:ext>
          </a:extLst>
        </xdr:cNvPr>
        <xdr:cNvSpPr/>
      </xdr:nvSpPr>
      <xdr:spPr>
        <a:xfrm>
          <a:off x="145415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138249</xdr:rowOff>
    </xdr:from>
    <xdr:to>
      <xdr:col>81</xdr:col>
      <xdr:colOff>50800</xdr:colOff>
      <xdr:row>35</xdr:row>
      <xdr:rowOff>19050</xdr:rowOff>
    </xdr:to>
    <xdr:cxnSp macro="">
      <xdr:nvCxnSpPr>
        <xdr:cNvPr id="541" name="直線コネクタ 540">
          <a:extLst>
            <a:ext uri="{FF2B5EF4-FFF2-40B4-BE49-F238E27FC236}">
              <a16:creationId xmlns:a16="http://schemas.microsoft.com/office/drawing/2014/main" id="{C58CC743-1BF2-446C-8FFF-30F4E575C837}"/>
            </a:ext>
          </a:extLst>
        </xdr:cNvPr>
        <xdr:cNvCxnSpPr/>
      </xdr:nvCxnSpPr>
      <xdr:spPr>
        <a:xfrm>
          <a:off x="14592300" y="59675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33564</xdr:rowOff>
    </xdr:from>
    <xdr:to>
      <xdr:col>72</xdr:col>
      <xdr:colOff>38100</xdr:colOff>
      <xdr:row>34</xdr:row>
      <xdr:rowOff>135164</xdr:rowOff>
    </xdr:to>
    <xdr:sp macro="" textlink="">
      <xdr:nvSpPr>
        <xdr:cNvPr id="542" name="楕円 541">
          <a:extLst>
            <a:ext uri="{FF2B5EF4-FFF2-40B4-BE49-F238E27FC236}">
              <a16:creationId xmlns:a16="http://schemas.microsoft.com/office/drawing/2014/main" id="{F6A8E300-7D27-4A5D-9C87-0C28AD858220}"/>
            </a:ext>
          </a:extLst>
        </xdr:cNvPr>
        <xdr:cNvSpPr/>
      </xdr:nvSpPr>
      <xdr:spPr>
        <a:xfrm>
          <a:off x="13652500" y="5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84364</xdr:rowOff>
    </xdr:from>
    <xdr:to>
      <xdr:col>76</xdr:col>
      <xdr:colOff>114300</xdr:colOff>
      <xdr:row>34</xdr:row>
      <xdr:rowOff>138249</xdr:rowOff>
    </xdr:to>
    <xdr:cxnSp macro="">
      <xdr:nvCxnSpPr>
        <xdr:cNvPr id="543" name="直線コネクタ 542">
          <a:extLst>
            <a:ext uri="{FF2B5EF4-FFF2-40B4-BE49-F238E27FC236}">
              <a16:creationId xmlns:a16="http://schemas.microsoft.com/office/drawing/2014/main" id="{E386E1A7-DB67-4062-9BBB-8CA0FF5B624B}"/>
            </a:ext>
          </a:extLst>
        </xdr:cNvPr>
        <xdr:cNvCxnSpPr/>
      </xdr:nvCxnSpPr>
      <xdr:spPr>
        <a:xfrm>
          <a:off x="13703300" y="591366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151130</xdr:rowOff>
    </xdr:from>
    <xdr:to>
      <xdr:col>67</xdr:col>
      <xdr:colOff>101600</xdr:colOff>
      <xdr:row>34</xdr:row>
      <xdr:rowOff>81280</xdr:rowOff>
    </xdr:to>
    <xdr:sp macro="" textlink="">
      <xdr:nvSpPr>
        <xdr:cNvPr id="544" name="楕円 543">
          <a:extLst>
            <a:ext uri="{FF2B5EF4-FFF2-40B4-BE49-F238E27FC236}">
              <a16:creationId xmlns:a16="http://schemas.microsoft.com/office/drawing/2014/main" id="{15D30E93-7726-4EF9-9720-68B958405B4B}"/>
            </a:ext>
          </a:extLst>
        </xdr:cNvPr>
        <xdr:cNvSpPr/>
      </xdr:nvSpPr>
      <xdr:spPr>
        <a:xfrm>
          <a:off x="12763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30480</xdr:rowOff>
    </xdr:from>
    <xdr:to>
      <xdr:col>71</xdr:col>
      <xdr:colOff>177800</xdr:colOff>
      <xdr:row>34</xdr:row>
      <xdr:rowOff>84364</xdr:rowOff>
    </xdr:to>
    <xdr:cxnSp macro="">
      <xdr:nvCxnSpPr>
        <xdr:cNvPr id="545" name="直線コネクタ 544">
          <a:extLst>
            <a:ext uri="{FF2B5EF4-FFF2-40B4-BE49-F238E27FC236}">
              <a16:creationId xmlns:a16="http://schemas.microsoft.com/office/drawing/2014/main" id="{F61A5B94-E2DC-473C-9B18-AD39794A89BA}"/>
            </a:ext>
          </a:extLst>
        </xdr:cNvPr>
        <xdr:cNvCxnSpPr/>
      </xdr:nvCxnSpPr>
      <xdr:spPr>
        <a:xfrm>
          <a:off x="12814300" y="585978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54446</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FBEEE89A-F753-409E-82C6-A60E96530740}"/>
            </a:ext>
          </a:extLst>
        </xdr:cNvPr>
        <xdr:cNvSpPr txBox="1"/>
      </xdr:nvSpPr>
      <xdr:spPr>
        <a:xfrm>
          <a:off x="152660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29953</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D1223BCB-1D07-4F92-A850-D7CB92929CDE}"/>
            </a:ext>
          </a:extLst>
        </xdr:cNvPr>
        <xdr:cNvSpPr txBox="1"/>
      </xdr:nvSpPr>
      <xdr:spPr>
        <a:xfrm>
          <a:off x="14389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B67847E6-0D30-422B-987F-F767B03F6227}"/>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561</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29B245A8-2938-471A-8CA7-DCB524AD1534}"/>
            </a:ext>
          </a:extLst>
        </xdr:cNvPr>
        <xdr:cNvSpPr txBox="1"/>
      </xdr:nvSpPr>
      <xdr:spPr>
        <a:xfrm>
          <a:off x="12611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86377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971F0BFB-3AC7-4EF2-8AC0-506DEF7E09B4}"/>
            </a:ext>
          </a:extLst>
        </xdr:cNvPr>
        <xdr:cNvSpPr txBox="1"/>
      </xdr:nvSpPr>
      <xdr:spPr>
        <a:xfrm>
          <a:off x="152660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34126</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B1C486C9-242B-48A3-89B5-39CE9E15725E}"/>
            </a:ext>
          </a:extLst>
        </xdr:cNvPr>
        <xdr:cNvSpPr txBox="1"/>
      </xdr:nvSpPr>
      <xdr:spPr>
        <a:xfrm>
          <a:off x="14389744" y="569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151691</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9205BF62-56CD-4A24-984C-6162F22714DB}"/>
            </a:ext>
          </a:extLst>
        </xdr:cNvPr>
        <xdr:cNvSpPr txBox="1"/>
      </xdr:nvSpPr>
      <xdr:spPr>
        <a:xfrm>
          <a:off x="13500744" y="563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97807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6C4D5E51-54D0-4F6B-9397-DBCE6BA29155}"/>
            </a:ext>
          </a:extLst>
        </xdr:cNvPr>
        <xdr:cNvSpPr txBox="1"/>
      </xdr:nvSpPr>
      <xdr:spPr>
        <a:xfrm>
          <a:off x="12611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699D452F-83A9-49CB-9EAB-D1D9730369B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BC65D68C-FDB0-471D-A76D-A657D8CFBB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9521BB9F-BDFC-43C5-925B-688727A060B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BFDC2DD8-3769-4778-B978-5AD623F791E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6783F8A0-8C08-4B1A-AC55-F34FC8DF9B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D1B092C8-E17C-4C92-A4DA-7B02D630164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7315FBB8-5BFB-4525-B7CA-48C9FA2E0BD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97CE700A-1A41-4E42-A401-C2DCBC7B62C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CCE45EA3-A774-4CF3-B76F-2CD9BE42673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DD425652-AE33-4657-8EE5-95D201E2F24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4" name="直線コネクタ 563">
          <a:extLst>
            <a:ext uri="{FF2B5EF4-FFF2-40B4-BE49-F238E27FC236}">
              <a16:creationId xmlns:a16="http://schemas.microsoft.com/office/drawing/2014/main" id="{B87214C4-46C4-4D87-90F5-3EA1C16ED6D9}"/>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5" name="テキスト ボックス 564">
          <a:extLst>
            <a:ext uri="{FF2B5EF4-FFF2-40B4-BE49-F238E27FC236}">
              <a16:creationId xmlns:a16="http://schemas.microsoft.com/office/drawing/2014/main" id="{87CD546D-453A-47F8-993F-453E0B94B48F}"/>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076AA0F8-33E9-48E0-8404-95BC3EBB7A2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7" name="テキスト ボックス 566">
          <a:extLst>
            <a:ext uri="{FF2B5EF4-FFF2-40B4-BE49-F238E27FC236}">
              <a16:creationId xmlns:a16="http://schemas.microsoft.com/office/drawing/2014/main" id="{C10DFAD3-C44D-4612-85CE-A5C493044C8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8" name="直線コネクタ 567">
          <a:extLst>
            <a:ext uri="{FF2B5EF4-FFF2-40B4-BE49-F238E27FC236}">
              <a16:creationId xmlns:a16="http://schemas.microsoft.com/office/drawing/2014/main" id="{718B51F8-797C-4213-B257-981393EE1B2A}"/>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9" name="テキスト ボックス 568">
          <a:extLst>
            <a:ext uri="{FF2B5EF4-FFF2-40B4-BE49-F238E27FC236}">
              <a16:creationId xmlns:a16="http://schemas.microsoft.com/office/drawing/2014/main" id="{98227E7B-CC3B-4405-BB55-E127DA354401}"/>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65AB3E7C-DC93-4C94-A8D7-7ABAD82251A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C3067671-38E8-486F-8F7A-9D2BAAE8AB4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D8725043-2741-4FB0-A690-F2FF8D1E001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573" name="直線コネクタ 572">
          <a:extLst>
            <a:ext uri="{FF2B5EF4-FFF2-40B4-BE49-F238E27FC236}">
              <a16:creationId xmlns:a16="http://schemas.microsoft.com/office/drawing/2014/main" id="{31012286-C86F-4261-9EF8-BC9318AD1CC5}"/>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74" name="【一般廃棄物処理施設】&#10;一人当たり有形固定資産（償却資産）額最小値テキスト">
          <a:extLst>
            <a:ext uri="{FF2B5EF4-FFF2-40B4-BE49-F238E27FC236}">
              <a16:creationId xmlns:a16="http://schemas.microsoft.com/office/drawing/2014/main" id="{4BDCABA4-EAD3-4D89-BA6E-D892B7BD77BE}"/>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75" name="直線コネクタ 574">
          <a:extLst>
            <a:ext uri="{FF2B5EF4-FFF2-40B4-BE49-F238E27FC236}">
              <a16:creationId xmlns:a16="http://schemas.microsoft.com/office/drawing/2014/main" id="{6981A5CD-8996-4154-A9EE-9EE8B3B06789}"/>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1319FC3A-7BBE-4683-B20B-6E4FA3B26BF0}"/>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577" name="直線コネクタ 576">
          <a:extLst>
            <a:ext uri="{FF2B5EF4-FFF2-40B4-BE49-F238E27FC236}">
              <a16:creationId xmlns:a16="http://schemas.microsoft.com/office/drawing/2014/main" id="{CB940FA2-E9D8-4B8E-B270-FC10D1DE788F}"/>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D07C48F2-EADC-4557-B1AB-80C5BD7A006F}"/>
            </a:ext>
          </a:extLst>
        </xdr:cNvPr>
        <xdr:cNvSpPr txBox="1"/>
      </xdr:nvSpPr>
      <xdr:spPr>
        <a:xfrm>
          <a:off x="22199600" y="6402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579" name="フローチャート: 判断 578">
          <a:extLst>
            <a:ext uri="{FF2B5EF4-FFF2-40B4-BE49-F238E27FC236}">
              <a16:creationId xmlns:a16="http://schemas.microsoft.com/office/drawing/2014/main" id="{F54EAA0B-0093-4706-800B-9BC680AFE017}"/>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580" name="フローチャート: 判断 579">
          <a:extLst>
            <a:ext uri="{FF2B5EF4-FFF2-40B4-BE49-F238E27FC236}">
              <a16:creationId xmlns:a16="http://schemas.microsoft.com/office/drawing/2014/main" id="{9BC3F8B4-E8E5-4F88-8AC5-F22336A7A5BB}"/>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581" name="フローチャート: 判断 580">
          <a:extLst>
            <a:ext uri="{FF2B5EF4-FFF2-40B4-BE49-F238E27FC236}">
              <a16:creationId xmlns:a16="http://schemas.microsoft.com/office/drawing/2014/main" id="{AF24053C-1D24-4241-8E6A-FDED8D434CE9}"/>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582" name="フローチャート: 判断 581">
          <a:extLst>
            <a:ext uri="{FF2B5EF4-FFF2-40B4-BE49-F238E27FC236}">
              <a16:creationId xmlns:a16="http://schemas.microsoft.com/office/drawing/2014/main" id="{6FFC8D34-A065-4380-93E6-2D7034E2DFDE}"/>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583" name="フローチャート: 判断 582">
          <a:extLst>
            <a:ext uri="{FF2B5EF4-FFF2-40B4-BE49-F238E27FC236}">
              <a16:creationId xmlns:a16="http://schemas.microsoft.com/office/drawing/2014/main" id="{5D638296-2B95-45E1-BDF9-0DD495EF5150}"/>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5335FBA-B0FB-4B5B-805B-1ECA1CA5816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07886B9-D076-4E6F-9EED-63571ABCC89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D7FF9F1-57EE-4061-BAF0-D853DAE2AD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84AC709-52C5-433A-8DD8-8F16B30AB4F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9E12AFC-097B-4764-9169-52D4D9076D2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83636</xdr:rowOff>
    </xdr:from>
    <xdr:to>
      <xdr:col>116</xdr:col>
      <xdr:colOff>114300</xdr:colOff>
      <xdr:row>40</xdr:row>
      <xdr:rowOff>13786</xdr:rowOff>
    </xdr:to>
    <xdr:sp macro="" textlink="">
      <xdr:nvSpPr>
        <xdr:cNvPr id="589" name="楕円 588">
          <a:extLst>
            <a:ext uri="{FF2B5EF4-FFF2-40B4-BE49-F238E27FC236}">
              <a16:creationId xmlns:a16="http://schemas.microsoft.com/office/drawing/2014/main" id="{36A17C2B-9891-41CA-B89C-C86507DEF096}"/>
            </a:ext>
          </a:extLst>
        </xdr:cNvPr>
        <xdr:cNvSpPr/>
      </xdr:nvSpPr>
      <xdr:spPr>
        <a:xfrm>
          <a:off x="22110700" y="677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62063</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411644BD-9263-4B53-8D90-675486C479F6}"/>
            </a:ext>
          </a:extLst>
        </xdr:cNvPr>
        <xdr:cNvSpPr txBox="1"/>
      </xdr:nvSpPr>
      <xdr:spPr>
        <a:xfrm>
          <a:off x="22199600" y="67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84350</xdr:rowOff>
    </xdr:from>
    <xdr:to>
      <xdr:col>112</xdr:col>
      <xdr:colOff>38100</xdr:colOff>
      <xdr:row>40</xdr:row>
      <xdr:rowOff>14500</xdr:rowOff>
    </xdr:to>
    <xdr:sp macro="" textlink="">
      <xdr:nvSpPr>
        <xdr:cNvPr id="591" name="楕円 590">
          <a:extLst>
            <a:ext uri="{FF2B5EF4-FFF2-40B4-BE49-F238E27FC236}">
              <a16:creationId xmlns:a16="http://schemas.microsoft.com/office/drawing/2014/main" id="{DAF4BEF5-2079-4F90-A465-8A3EE2734AF0}"/>
            </a:ext>
          </a:extLst>
        </xdr:cNvPr>
        <xdr:cNvSpPr/>
      </xdr:nvSpPr>
      <xdr:spPr>
        <a:xfrm>
          <a:off x="21272500" y="677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134436</xdr:rowOff>
    </xdr:from>
    <xdr:to>
      <xdr:col>116</xdr:col>
      <xdr:colOff>63500</xdr:colOff>
      <xdr:row>39</xdr:row>
      <xdr:rowOff>135150</xdr:rowOff>
    </xdr:to>
    <xdr:cxnSp macro="">
      <xdr:nvCxnSpPr>
        <xdr:cNvPr id="592" name="直線コネクタ 591">
          <a:extLst>
            <a:ext uri="{FF2B5EF4-FFF2-40B4-BE49-F238E27FC236}">
              <a16:creationId xmlns:a16="http://schemas.microsoft.com/office/drawing/2014/main" id="{1ED543E5-17CF-4C48-9913-319DDFC3DAF3}"/>
            </a:ext>
          </a:extLst>
        </xdr:cNvPr>
        <xdr:cNvCxnSpPr/>
      </xdr:nvCxnSpPr>
      <xdr:spPr>
        <a:xfrm flipV="1">
          <a:off x="21323300" y="6820986"/>
          <a:ext cx="8382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86362</xdr:rowOff>
    </xdr:from>
    <xdr:to>
      <xdr:col>107</xdr:col>
      <xdr:colOff>101600</xdr:colOff>
      <xdr:row>40</xdr:row>
      <xdr:rowOff>16512</xdr:rowOff>
    </xdr:to>
    <xdr:sp macro="" textlink="">
      <xdr:nvSpPr>
        <xdr:cNvPr id="593" name="楕円 592">
          <a:extLst>
            <a:ext uri="{FF2B5EF4-FFF2-40B4-BE49-F238E27FC236}">
              <a16:creationId xmlns:a16="http://schemas.microsoft.com/office/drawing/2014/main" id="{135C6349-11F7-4A1E-A3BE-5FFC73C5F614}"/>
            </a:ext>
          </a:extLst>
        </xdr:cNvPr>
        <xdr:cNvSpPr/>
      </xdr:nvSpPr>
      <xdr:spPr>
        <a:xfrm>
          <a:off x="20383500" y="6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135150</xdr:rowOff>
    </xdr:from>
    <xdr:to>
      <xdr:col>111</xdr:col>
      <xdr:colOff>177800</xdr:colOff>
      <xdr:row>39</xdr:row>
      <xdr:rowOff>137162</xdr:rowOff>
    </xdr:to>
    <xdr:cxnSp macro="">
      <xdr:nvCxnSpPr>
        <xdr:cNvPr id="594" name="直線コネクタ 593">
          <a:extLst>
            <a:ext uri="{FF2B5EF4-FFF2-40B4-BE49-F238E27FC236}">
              <a16:creationId xmlns:a16="http://schemas.microsoft.com/office/drawing/2014/main" id="{FB043D97-94A0-4457-AF35-3DAA0F5C8E9B}"/>
            </a:ext>
          </a:extLst>
        </xdr:cNvPr>
        <xdr:cNvCxnSpPr/>
      </xdr:nvCxnSpPr>
      <xdr:spPr>
        <a:xfrm flipV="1">
          <a:off x="20434300" y="6821700"/>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87950</xdr:rowOff>
    </xdr:from>
    <xdr:to>
      <xdr:col>102</xdr:col>
      <xdr:colOff>165100</xdr:colOff>
      <xdr:row>40</xdr:row>
      <xdr:rowOff>18100</xdr:rowOff>
    </xdr:to>
    <xdr:sp macro="" textlink="">
      <xdr:nvSpPr>
        <xdr:cNvPr id="595" name="楕円 594">
          <a:extLst>
            <a:ext uri="{FF2B5EF4-FFF2-40B4-BE49-F238E27FC236}">
              <a16:creationId xmlns:a16="http://schemas.microsoft.com/office/drawing/2014/main" id="{4BEF2A88-B534-46FC-AC62-FF5E897FAF94}"/>
            </a:ext>
          </a:extLst>
        </xdr:cNvPr>
        <xdr:cNvSpPr/>
      </xdr:nvSpPr>
      <xdr:spPr>
        <a:xfrm>
          <a:off x="19494500" y="67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137162</xdr:rowOff>
    </xdr:from>
    <xdr:to>
      <xdr:col>107</xdr:col>
      <xdr:colOff>50800</xdr:colOff>
      <xdr:row>39</xdr:row>
      <xdr:rowOff>138750</xdr:rowOff>
    </xdr:to>
    <xdr:cxnSp macro="">
      <xdr:nvCxnSpPr>
        <xdr:cNvPr id="596" name="直線コネクタ 595">
          <a:extLst>
            <a:ext uri="{FF2B5EF4-FFF2-40B4-BE49-F238E27FC236}">
              <a16:creationId xmlns:a16="http://schemas.microsoft.com/office/drawing/2014/main" id="{F8D5DFF5-461B-42C6-9829-8BCB685E277F}"/>
            </a:ext>
          </a:extLst>
        </xdr:cNvPr>
        <xdr:cNvCxnSpPr/>
      </xdr:nvCxnSpPr>
      <xdr:spPr>
        <a:xfrm flipV="1">
          <a:off x="19545300" y="6823712"/>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89602</xdr:rowOff>
    </xdr:from>
    <xdr:to>
      <xdr:col>98</xdr:col>
      <xdr:colOff>38100</xdr:colOff>
      <xdr:row>40</xdr:row>
      <xdr:rowOff>19752</xdr:rowOff>
    </xdr:to>
    <xdr:sp macro="" textlink="">
      <xdr:nvSpPr>
        <xdr:cNvPr id="597" name="楕円 596">
          <a:extLst>
            <a:ext uri="{FF2B5EF4-FFF2-40B4-BE49-F238E27FC236}">
              <a16:creationId xmlns:a16="http://schemas.microsoft.com/office/drawing/2014/main" id="{F39E0FA6-9FC5-4B71-AB2E-4F58C1C658DE}"/>
            </a:ext>
          </a:extLst>
        </xdr:cNvPr>
        <xdr:cNvSpPr/>
      </xdr:nvSpPr>
      <xdr:spPr>
        <a:xfrm>
          <a:off x="18605500" y="677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138750</xdr:rowOff>
    </xdr:from>
    <xdr:to>
      <xdr:col>102</xdr:col>
      <xdr:colOff>114300</xdr:colOff>
      <xdr:row>39</xdr:row>
      <xdr:rowOff>140402</xdr:rowOff>
    </xdr:to>
    <xdr:cxnSp macro="">
      <xdr:nvCxnSpPr>
        <xdr:cNvPr id="598" name="直線コネクタ 597">
          <a:extLst>
            <a:ext uri="{FF2B5EF4-FFF2-40B4-BE49-F238E27FC236}">
              <a16:creationId xmlns:a16="http://schemas.microsoft.com/office/drawing/2014/main" id="{0C51B454-825D-403E-99FC-111B8F1F5638}"/>
            </a:ext>
          </a:extLst>
        </xdr:cNvPr>
        <xdr:cNvCxnSpPr/>
      </xdr:nvCxnSpPr>
      <xdr:spPr>
        <a:xfrm flipV="1">
          <a:off x="18656300" y="6825300"/>
          <a:ext cx="889000" cy="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2BBA497F-C716-4A84-B3B8-0646843EFA42}"/>
            </a:ext>
          </a:extLst>
        </xdr:cNvPr>
        <xdr:cNvSpPr txBox="1"/>
      </xdr:nvSpPr>
      <xdr:spPr>
        <a:xfrm>
          <a:off x="21043411" y="63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D0083870-D2F5-484D-A3F2-252A99BAAD78}"/>
            </a:ext>
          </a:extLst>
        </xdr:cNvPr>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A52CD102-F01C-4BBC-A0F1-708E6DFB395E}"/>
            </a:ext>
          </a:extLst>
        </xdr:cNvPr>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60A7262D-29D5-43EB-811A-E7B1D0E5B627}"/>
            </a:ext>
          </a:extLst>
        </xdr:cNvPr>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5627</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72A302E9-D3E0-43C2-8319-198A6F4C0392}"/>
            </a:ext>
          </a:extLst>
        </xdr:cNvPr>
        <xdr:cNvSpPr txBox="1"/>
      </xdr:nvSpPr>
      <xdr:spPr>
        <a:xfrm>
          <a:off x="21043411" y="686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7639</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3E6BC814-CFCC-4527-BBE9-4632E828036F}"/>
            </a:ext>
          </a:extLst>
        </xdr:cNvPr>
        <xdr:cNvSpPr txBox="1"/>
      </xdr:nvSpPr>
      <xdr:spPr>
        <a:xfrm>
          <a:off x="20167111" y="68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9227</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82E7DEA5-6D36-418F-B4FA-8707598F5E9A}"/>
            </a:ext>
          </a:extLst>
        </xdr:cNvPr>
        <xdr:cNvSpPr txBox="1"/>
      </xdr:nvSpPr>
      <xdr:spPr>
        <a:xfrm>
          <a:off x="19278111" y="686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10879</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5C0EB52E-2177-4C6D-B796-6910AFFE53D8}"/>
            </a:ext>
          </a:extLst>
        </xdr:cNvPr>
        <xdr:cNvSpPr txBox="1"/>
      </xdr:nvSpPr>
      <xdr:spPr>
        <a:xfrm>
          <a:off x="18389111" y="686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A4D09086-A6E4-45B4-9942-4C7147E65F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8342D785-4483-4FD8-8D29-4640A390ABA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7E4F370-7F83-41AE-8275-8EC7C01504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D99C3B57-C4FB-4EC1-B05B-F5F52D2367A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F6F76B41-89D7-4ABF-B71E-C15A1746D5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535B67FE-7952-414E-88DF-0686414984C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4FAD6BEC-816C-4BA5-B236-1AD6280809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ECEF2ED2-3DBF-4C5A-9CA4-46C0B08B7A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A1FDBD9E-3F1C-487F-B5B7-EB4C35258AD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84C83AD4-3135-4F45-8B38-89F86284AA1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E2EF5A54-F1A5-460A-949E-A06C62EDDA6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6A6193AA-D59C-4C03-A7AC-266136D9AF7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B943EE5A-D676-4229-AB34-A8B7BEEFBE1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762D8748-E0B9-480B-A93F-3CBD338B90B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E25EFDCB-8330-46F1-BEF8-4CB81719A15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C3E503A5-C6A2-49EE-AF4C-B89559DC0ED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32048E19-A010-46BD-AD64-BFD975B11A3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C633B9F4-E736-4E5E-AF1C-C42E443E906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A0CC3357-7493-41DC-B68B-7987B5D8B36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7FB283F4-370A-412A-9CA3-E5FB3C1427F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75F45565-430B-40D4-9058-AF63370027F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8A9FBB38-3EF2-47E5-9B91-7987FBBE3A7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52A1B4A9-F29E-41AE-9ED0-494AE8BCD61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AC552D23-F6DD-41F7-9F71-8B16430EF56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F33909AF-B913-436A-9AB8-CCDD80FD577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632" name="直線コネクタ 631">
          <a:extLst>
            <a:ext uri="{FF2B5EF4-FFF2-40B4-BE49-F238E27FC236}">
              <a16:creationId xmlns:a16="http://schemas.microsoft.com/office/drawing/2014/main" id="{612BE0EF-EED1-40B4-9D39-D5EAC8BA8079}"/>
            </a:ext>
          </a:extLst>
        </xdr:cNvPr>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62FAE0F9-3379-4FEC-9DA0-68A45B7A7628}"/>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34" name="直線コネクタ 633">
          <a:extLst>
            <a:ext uri="{FF2B5EF4-FFF2-40B4-BE49-F238E27FC236}">
              <a16:creationId xmlns:a16="http://schemas.microsoft.com/office/drawing/2014/main" id="{1306B2DD-964F-4894-945E-53A42178753A}"/>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5FA0BA8F-48AE-41D1-8654-CE4DF3250920}"/>
            </a:ext>
          </a:extLst>
        </xdr:cNvPr>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36" name="直線コネクタ 635">
          <a:extLst>
            <a:ext uri="{FF2B5EF4-FFF2-40B4-BE49-F238E27FC236}">
              <a16:creationId xmlns:a16="http://schemas.microsoft.com/office/drawing/2014/main" id="{85297C9C-4096-415F-B29F-D0ADFD5EDB57}"/>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3AFED335-EFE1-4F6A-BC66-0EC4F2E8DEF4}"/>
            </a:ext>
          </a:extLst>
        </xdr:cNvPr>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638" name="フローチャート: 判断 637">
          <a:extLst>
            <a:ext uri="{FF2B5EF4-FFF2-40B4-BE49-F238E27FC236}">
              <a16:creationId xmlns:a16="http://schemas.microsoft.com/office/drawing/2014/main" id="{7541E4E4-1582-47AE-8C65-1F80FFBBDEB8}"/>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639" name="フローチャート: 判断 638">
          <a:extLst>
            <a:ext uri="{FF2B5EF4-FFF2-40B4-BE49-F238E27FC236}">
              <a16:creationId xmlns:a16="http://schemas.microsoft.com/office/drawing/2014/main" id="{C8180DC0-9D69-4A92-888C-D58BFBAE05F2}"/>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40" name="フローチャート: 判断 639">
          <a:extLst>
            <a:ext uri="{FF2B5EF4-FFF2-40B4-BE49-F238E27FC236}">
              <a16:creationId xmlns:a16="http://schemas.microsoft.com/office/drawing/2014/main" id="{03D9D9F7-4279-49A0-80EF-1E74A8762816}"/>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1" name="フローチャート: 判断 640">
          <a:extLst>
            <a:ext uri="{FF2B5EF4-FFF2-40B4-BE49-F238E27FC236}">
              <a16:creationId xmlns:a16="http://schemas.microsoft.com/office/drawing/2014/main" id="{5F32EA4A-EFF1-4748-985E-B15F099A9319}"/>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42" name="フローチャート: 判断 641">
          <a:extLst>
            <a:ext uri="{FF2B5EF4-FFF2-40B4-BE49-F238E27FC236}">
              <a16:creationId xmlns:a16="http://schemas.microsoft.com/office/drawing/2014/main" id="{FA8BF4DE-8363-4D71-8D0A-E4F281F1DDA6}"/>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BC20A42-8F24-4C5D-8211-254BF4DEE44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4E6488C-B541-46AE-AF32-490A21029E6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D0C98E0-8528-4DDA-BDAB-31E7CFEB395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3C39238-46EE-4B61-9EEF-B47CF66B537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63AD9B7-EC4F-4195-AD7A-D3006F6D8F0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648" name="楕円 647">
          <a:extLst>
            <a:ext uri="{FF2B5EF4-FFF2-40B4-BE49-F238E27FC236}">
              <a16:creationId xmlns:a16="http://schemas.microsoft.com/office/drawing/2014/main" id="{121E9279-EED4-47CC-AC05-BA0AF2A817AD}"/>
            </a:ext>
          </a:extLst>
        </xdr:cNvPr>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8E3724E9-2962-41F0-8898-CBDD6E43929A}"/>
            </a:ext>
          </a:extLst>
        </xdr:cNvPr>
        <xdr:cNvSpPr txBox="1"/>
      </xdr:nvSpPr>
      <xdr:spPr>
        <a:xfrm>
          <a:off x="16357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19413</xdr:rowOff>
    </xdr:from>
    <xdr:to>
      <xdr:col>81</xdr:col>
      <xdr:colOff>101600</xdr:colOff>
      <xdr:row>61</xdr:row>
      <xdr:rowOff>121013</xdr:rowOff>
    </xdr:to>
    <xdr:sp macro="" textlink="">
      <xdr:nvSpPr>
        <xdr:cNvPr id="650" name="楕円 649">
          <a:extLst>
            <a:ext uri="{FF2B5EF4-FFF2-40B4-BE49-F238E27FC236}">
              <a16:creationId xmlns:a16="http://schemas.microsoft.com/office/drawing/2014/main" id="{ED61D556-0964-4961-8F1E-0C173E41045C}"/>
            </a:ext>
          </a:extLst>
        </xdr:cNvPr>
        <xdr:cNvSpPr/>
      </xdr:nvSpPr>
      <xdr:spPr>
        <a:xfrm>
          <a:off x="15430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70213</xdr:rowOff>
    </xdr:from>
    <xdr:to>
      <xdr:col>85</xdr:col>
      <xdr:colOff>127000</xdr:colOff>
      <xdr:row>61</xdr:row>
      <xdr:rowOff>102870</xdr:rowOff>
    </xdr:to>
    <xdr:cxnSp macro="">
      <xdr:nvCxnSpPr>
        <xdr:cNvPr id="651" name="直線コネクタ 650">
          <a:extLst>
            <a:ext uri="{FF2B5EF4-FFF2-40B4-BE49-F238E27FC236}">
              <a16:creationId xmlns:a16="http://schemas.microsoft.com/office/drawing/2014/main" id="{C5174A55-908D-44C3-96A1-E54B314D649F}"/>
            </a:ext>
          </a:extLst>
        </xdr:cNvPr>
        <xdr:cNvCxnSpPr/>
      </xdr:nvCxnSpPr>
      <xdr:spPr>
        <a:xfrm>
          <a:off x="15481300" y="105286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158206</xdr:rowOff>
    </xdr:from>
    <xdr:to>
      <xdr:col>76</xdr:col>
      <xdr:colOff>165100</xdr:colOff>
      <xdr:row>61</xdr:row>
      <xdr:rowOff>88356</xdr:rowOff>
    </xdr:to>
    <xdr:sp macro="" textlink="">
      <xdr:nvSpPr>
        <xdr:cNvPr id="652" name="楕円 651">
          <a:extLst>
            <a:ext uri="{FF2B5EF4-FFF2-40B4-BE49-F238E27FC236}">
              <a16:creationId xmlns:a16="http://schemas.microsoft.com/office/drawing/2014/main" id="{A33AC913-7C41-442D-AB2E-6CAD9DA8007F}"/>
            </a:ext>
          </a:extLst>
        </xdr:cNvPr>
        <xdr:cNvSpPr/>
      </xdr:nvSpPr>
      <xdr:spPr>
        <a:xfrm>
          <a:off x="14541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37556</xdr:rowOff>
    </xdr:from>
    <xdr:to>
      <xdr:col>81</xdr:col>
      <xdr:colOff>50800</xdr:colOff>
      <xdr:row>61</xdr:row>
      <xdr:rowOff>70213</xdr:rowOff>
    </xdr:to>
    <xdr:cxnSp macro="">
      <xdr:nvCxnSpPr>
        <xdr:cNvPr id="653" name="直線コネクタ 652">
          <a:extLst>
            <a:ext uri="{FF2B5EF4-FFF2-40B4-BE49-F238E27FC236}">
              <a16:creationId xmlns:a16="http://schemas.microsoft.com/office/drawing/2014/main" id="{A8863AE4-E782-4EE2-901F-C8413FDCD68E}"/>
            </a:ext>
          </a:extLst>
        </xdr:cNvPr>
        <xdr:cNvCxnSpPr/>
      </xdr:nvCxnSpPr>
      <xdr:spPr>
        <a:xfrm>
          <a:off x="14592300" y="104960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125549</xdr:rowOff>
    </xdr:from>
    <xdr:to>
      <xdr:col>72</xdr:col>
      <xdr:colOff>38100</xdr:colOff>
      <xdr:row>61</xdr:row>
      <xdr:rowOff>55699</xdr:rowOff>
    </xdr:to>
    <xdr:sp macro="" textlink="">
      <xdr:nvSpPr>
        <xdr:cNvPr id="654" name="楕円 653">
          <a:extLst>
            <a:ext uri="{FF2B5EF4-FFF2-40B4-BE49-F238E27FC236}">
              <a16:creationId xmlns:a16="http://schemas.microsoft.com/office/drawing/2014/main" id="{C0F3B3BD-FBF0-47F2-80E7-BEC369769613}"/>
            </a:ext>
          </a:extLst>
        </xdr:cNvPr>
        <xdr:cNvSpPr/>
      </xdr:nvSpPr>
      <xdr:spPr>
        <a:xfrm>
          <a:off x="13652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4899</xdr:rowOff>
    </xdr:from>
    <xdr:to>
      <xdr:col>76</xdr:col>
      <xdr:colOff>114300</xdr:colOff>
      <xdr:row>61</xdr:row>
      <xdr:rowOff>37556</xdr:rowOff>
    </xdr:to>
    <xdr:cxnSp macro="">
      <xdr:nvCxnSpPr>
        <xdr:cNvPr id="655" name="直線コネクタ 654">
          <a:extLst>
            <a:ext uri="{FF2B5EF4-FFF2-40B4-BE49-F238E27FC236}">
              <a16:creationId xmlns:a16="http://schemas.microsoft.com/office/drawing/2014/main" id="{74B141F3-D4E6-4926-86C2-2672283EBBEF}"/>
            </a:ext>
          </a:extLst>
        </xdr:cNvPr>
        <xdr:cNvCxnSpPr/>
      </xdr:nvCxnSpPr>
      <xdr:spPr>
        <a:xfrm>
          <a:off x="13703300" y="104633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92891</xdr:rowOff>
    </xdr:from>
    <xdr:to>
      <xdr:col>67</xdr:col>
      <xdr:colOff>101600</xdr:colOff>
      <xdr:row>61</xdr:row>
      <xdr:rowOff>23041</xdr:rowOff>
    </xdr:to>
    <xdr:sp macro="" textlink="">
      <xdr:nvSpPr>
        <xdr:cNvPr id="656" name="楕円 655">
          <a:extLst>
            <a:ext uri="{FF2B5EF4-FFF2-40B4-BE49-F238E27FC236}">
              <a16:creationId xmlns:a16="http://schemas.microsoft.com/office/drawing/2014/main" id="{D38079FC-942D-4B8E-AE99-4070F8AAA14C}"/>
            </a:ext>
          </a:extLst>
        </xdr:cNvPr>
        <xdr:cNvSpPr/>
      </xdr:nvSpPr>
      <xdr:spPr>
        <a:xfrm>
          <a:off x="12763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143691</xdr:rowOff>
    </xdr:from>
    <xdr:to>
      <xdr:col>71</xdr:col>
      <xdr:colOff>177800</xdr:colOff>
      <xdr:row>61</xdr:row>
      <xdr:rowOff>4899</xdr:rowOff>
    </xdr:to>
    <xdr:cxnSp macro="">
      <xdr:nvCxnSpPr>
        <xdr:cNvPr id="657" name="直線コネクタ 656">
          <a:extLst>
            <a:ext uri="{FF2B5EF4-FFF2-40B4-BE49-F238E27FC236}">
              <a16:creationId xmlns:a16="http://schemas.microsoft.com/office/drawing/2014/main" id="{402EE06F-3682-4A74-8631-F8FAB23AA7E2}"/>
            </a:ext>
          </a:extLst>
        </xdr:cNvPr>
        <xdr:cNvCxnSpPr/>
      </xdr:nvCxnSpPr>
      <xdr:spPr>
        <a:xfrm>
          <a:off x="12814300" y="104306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96718</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E4C528F1-9CB3-4D09-AF4C-0275FC7994FE}"/>
            </a:ext>
          </a:extLst>
        </xdr:cNvPr>
        <xdr:cNvSpPr txBox="1"/>
      </xdr:nvSpPr>
      <xdr:spPr>
        <a:xfrm>
          <a:off x="15266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6289CED9-FE56-4F20-AB62-4DCA1E3697D0}"/>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BBD3C1A4-827C-411A-BFC7-E232B13C025F}"/>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871E9B73-8A9E-4DF8-91E5-DFB6E6D9F746}"/>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112140</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483685C5-6B90-4F81-AF78-B5E637742612}"/>
            </a:ext>
          </a:extLst>
        </xdr:cNvPr>
        <xdr:cNvSpPr txBox="1"/>
      </xdr:nvSpPr>
      <xdr:spPr>
        <a:xfrm>
          <a:off x="15266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79483</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52314E41-9D3B-4F5B-A71B-E60E5D64880A}"/>
            </a:ext>
          </a:extLst>
        </xdr:cNvPr>
        <xdr:cNvSpPr txBox="1"/>
      </xdr:nvSpPr>
      <xdr:spPr>
        <a:xfrm>
          <a:off x="14389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8F6FC401-34FC-40DE-B2B3-6799BDDAD614}"/>
            </a:ext>
          </a:extLst>
        </xdr:cNvPr>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14168</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B6F193B7-C780-4399-963E-02BE6FC1F37F}"/>
            </a:ext>
          </a:extLst>
        </xdr:cNvPr>
        <xdr:cNvSpPr txBox="1"/>
      </xdr:nvSpPr>
      <xdr:spPr>
        <a:xfrm>
          <a:off x="12611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402FC74F-54F1-43C2-9AB3-09279F5E7C4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4895F50-4762-49A4-BA00-ED811C5FD43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65A88A21-16DF-483F-BEF9-1055F1194D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848AF633-375F-4635-B95A-5BB9D6F78A9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22A1B506-A683-48C8-8148-D619E9871F2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74CFD0BC-517A-4805-BB0A-BB8BEDFF452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40F280E2-2585-4CA2-B1CE-A9792E22814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5B1A542C-5031-4ACB-8B53-113F8D980F7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3C286DD1-E6CD-4B7F-9829-7AA04FA739B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ACF23400-2FCE-4F7A-BD4F-6DFC475969F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B597A84E-2EDE-48BB-AEB6-815667F0987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007F2568-70FC-414A-8CB2-30A217FE820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7EB5F837-85F0-49F8-80F2-CB4EF0F1973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9E601166-219D-4C02-8B7C-90AE446272D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70DBBB01-ABF9-4D93-9E61-3276B200DD4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688AFFDA-0B35-4D1D-AF05-2162391D195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0D5553DA-E75A-4737-B893-CB24EF536DD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D1781A21-8037-4DF7-8416-C8F7940C0D5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B0AC3CF9-388F-4015-B052-7E6409F31CA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8F777039-FE96-42B5-9870-C179CC1FDA9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5CE6256F-3E5F-4505-A9C5-E0CE9365F4C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034587CE-CA68-41F5-8F31-C18F870F653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EE1A8460-D0FF-459D-9E23-DFBB2725EF0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C2F3F320-7FD5-44BF-B8A8-334B06E282F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7BFADC42-1A5F-4F1B-A240-6198F9982F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691" name="直線コネクタ 690">
          <a:extLst>
            <a:ext uri="{FF2B5EF4-FFF2-40B4-BE49-F238E27FC236}">
              <a16:creationId xmlns:a16="http://schemas.microsoft.com/office/drawing/2014/main" id="{9AED84A7-155F-4C86-A21B-1E0B934796CF}"/>
            </a:ext>
          </a:extLst>
        </xdr:cNvPr>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7A8A349F-89A2-4036-9709-205310D3DA08}"/>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3" name="直線コネクタ 692">
          <a:extLst>
            <a:ext uri="{FF2B5EF4-FFF2-40B4-BE49-F238E27FC236}">
              <a16:creationId xmlns:a16="http://schemas.microsoft.com/office/drawing/2014/main" id="{770FBC32-15D1-4605-8352-1EF367DA4248}"/>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8763AAB1-B821-4594-9DA9-EAA6104B645D}"/>
            </a:ext>
          </a:extLst>
        </xdr:cNvPr>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695" name="直線コネクタ 694">
          <a:extLst>
            <a:ext uri="{FF2B5EF4-FFF2-40B4-BE49-F238E27FC236}">
              <a16:creationId xmlns:a16="http://schemas.microsoft.com/office/drawing/2014/main" id="{325B8671-28FD-4CD4-B262-10B2D5F73875}"/>
            </a:ext>
          </a:extLst>
        </xdr:cNvPr>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F476C108-C82B-4708-B95A-EE0FB82C84B7}"/>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97" name="フローチャート: 判断 696">
          <a:extLst>
            <a:ext uri="{FF2B5EF4-FFF2-40B4-BE49-F238E27FC236}">
              <a16:creationId xmlns:a16="http://schemas.microsoft.com/office/drawing/2014/main" id="{D616D6F6-6895-4E31-893E-CB0DC063D29D}"/>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698" name="フローチャート: 判断 697">
          <a:extLst>
            <a:ext uri="{FF2B5EF4-FFF2-40B4-BE49-F238E27FC236}">
              <a16:creationId xmlns:a16="http://schemas.microsoft.com/office/drawing/2014/main" id="{6E9EB36E-5C2A-4095-80D6-7C0A44620726}"/>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699" name="フローチャート: 判断 698">
          <a:extLst>
            <a:ext uri="{FF2B5EF4-FFF2-40B4-BE49-F238E27FC236}">
              <a16:creationId xmlns:a16="http://schemas.microsoft.com/office/drawing/2014/main" id="{F4E06E74-7BD5-4206-9FFA-CC75F65AC3C4}"/>
            </a:ext>
          </a:extLst>
        </xdr:cNvPr>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700" name="フローチャート: 判断 699">
          <a:extLst>
            <a:ext uri="{FF2B5EF4-FFF2-40B4-BE49-F238E27FC236}">
              <a16:creationId xmlns:a16="http://schemas.microsoft.com/office/drawing/2014/main" id="{1AD95A5E-0216-4907-AF1B-70C7070F3E8B}"/>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701" name="フローチャート: 判断 700">
          <a:extLst>
            <a:ext uri="{FF2B5EF4-FFF2-40B4-BE49-F238E27FC236}">
              <a16:creationId xmlns:a16="http://schemas.microsoft.com/office/drawing/2014/main" id="{D4281C03-C4D9-4B4F-A108-5C5EA5E142A9}"/>
            </a:ext>
          </a:extLst>
        </xdr:cNvPr>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1584A7E-C992-4398-90A1-6FF707164F9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36FD481-FC55-497D-9002-410B8222F29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14B9D9C-04B0-4C7B-8938-90066F0D2B0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BFF5871-25FF-45BF-9E16-913F0995E66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32C0F00-25B8-4C7E-A787-516760F2AB9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7983</xdr:rowOff>
    </xdr:from>
    <xdr:to>
      <xdr:col>116</xdr:col>
      <xdr:colOff>114300</xdr:colOff>
      <xdr:row>64</xdr:row>
      <xdr:rowOff>109583</xdr:rowOff>
    </xdr:to>
    <xdr:sp macro="" textlink="">
      <xdr:nvSpPr>
        <xdr:cNvPr id="707" name="楕円 706">
          <a:extLst>
            <a:ext uri="{FF2B5EF4-FFF2-40B4-BE49-F238E27FC236}">
              <a16:creationId xmlns:a16="http://schemas.microsoft.com/office/drawing/2014/main" id="{536171D0-0AE0-40C5-BF82-10F80C7C8DFD}"/>
            </a:ext>
          </a:extLst>
        </xdr:cNvPr>
        <xdr:cNvSpPr/>
      </xdr:nvSpPr>
      <xdr:spPr>
        <a:xfrm>
          <a:off x="221107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94360</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77A09D7B-F6CE-435E-8FA3-4341DCF76932}"/>
            </a:ext>
          </a:extLst>
        </xdr:cNvPr>
        <xdr:cNvSpPr txBox="1"/>
      </xdr:nvSpPr>
      <xdr:spPr>
        <a:xfrm>
          <a:off x="22199600" y="1089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7983</xdr:rowOff>
    </xdr:from>
    <xdr:to>
      <xdr:col>112</xdr:col>
      <xdr:colOff>38100</xdr:colOff>
      <xdr:row>64</xdr:row>
      <xdr:rowOff>109583</xdr:rowOff>
    </xdr:to>
    <xdr:sp macro="" textlink="">
      <xdr:nvSpPr>
        <xdr:cNvPr id="709" name="楕円 708">
          <a:extLst>
            <a:ext uri="{FF2B5EF4-FFF2-40B4-BE49-F238E27FC236}">
              <a16:creationId xmlns:a16="http://schemas.microsoft.com/office/drawing/2014/main" id="{331D7054-DD17-4653-9F03-E60D37BEF5EC}"/>
            </a:ext>
          </a:extLst>
        </xdr:cNvPr>
        <xdr:cNvSpPr/>
      </xdr:nvSpPr>
      <xdr:spPr>
        <a:xfrm>
          <a:off x="21272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58783</xdr:rowOff>
    </xdr:from>
    <xdr:to>
      <xdr:col>116</xdr:col>
      <xdr:colOff>63500</xdr:colOff>
      <xdr:row>64</xdr:row>
      <xdr:rowOff>58783</xdr:rowOff>
    </xdr:to>
    <xdr:cxnSp macro="">
      <xdr:nvCxnSpPr>
        <xdr:cNvPr id="710" name="直線コネクタ 709">
          <a:extLst>
            <a:ext uri="{FF2B5EF4-FFF2-40B4-BE49-F238E27FC236}">
              <a16:creationId xmlns:a16="http://schemas.microsoft.com/office/drawing/2014/main" id="{C78C20BB-C77E-446B-BEBE-6191168A097D}"/>
            </a:ext>
          </a:extLst>
        </xdr:cNvPr>
        <xdr:cNvCxnSpPr/>
      </xdr:nvCxnSpPr>
      <xdr:spPr>
        <a:xfrm>
          <a:off x="21323300" y="110315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11249</xdr:rowOff>
    </xdr:from>
    <xdr:to>
      <xdr:col>107</xdr:col>
      <xdr:colOff>101600</xdr:colOff>
      <xdr:row>64</xdr:row>
      <xdr:rowOff>112849</xdr:rowOff>
    </xdr:to>
    <xdr:sp macro="" textlink="">
      <xdr:nvSpPr>
        <xdr:cNvPr id="711" name="楕円 710">
          <a:extLst>
            <a:ext uri="{FF2B5EF4-FFF2-40B4-BE49-F238E27FC236}">
              <a16:creationId xmlns:a16="http://schemas.microsoft.com/office/drawing/2014/main" id="{CF163343-7BC1-470A-BB73-452192D5A4C6}"/>
            </a:ext>
          </a:extLst>
        </xdr:cNvPr>
        <xdr:cNvSpPr/>
      </xdr:nvSpPr>
      <xdr:spPr>
        <a:xfrm>
          <a:off x="20383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58783</xdr:rowOff>
    </xdr:from>
    <xdr:to>
      <xdr:col>111</xdr:col>
      <xdr:colOff>177800</xdr:colOff>
      <xdr:row>64</xdr:row>
      <xdr:rowOff>62049</xdr:rowOff>
    </xdr:to>
    <xdr:cxnSp macro="">
      <xdr:nvCxnSpPr>
        <xdr:cNvPr id="712" name="直線コネクタ 711">
          <a:extLst>
            <a:ext uri="{FF2B5EF4-FFF2-40B4-BE49-F238E27FC236}">
              <a16:creationId xmlns:a16="http://schemas.microsoft.com/office/drawing/2014/main" id="{A388BA7A-D799-49AF-A7F5-EFF5DECF7849}"/>
            </a:ext>
          </a:extLst>
        </xdr:cNvPr>
        <xdr:cNvCxnSpPr/>
      </xdr:nvCxnSpPr>
      <xdr:spPr>
        <a:xfrm flipV="1">
          <a:off x="20434300" y="110315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11249</xdr:rowOff>
    </xdr:from>
    <xdr:to>
      <xdr:col>102</xdr:col>
      <xdr:colOff>165100</xdr:colOff>
      <xdr:row>64</xdr:row>
      <xdr:rowOff>112849</xdr:rowOff>
    </xdr:to>
    <xdr:sp macro="" textlink="">
      <xdr:nvSpPr>
        <xdr:cNvPr id="713" name="楕円 712">
          <a:extLst>
            <a:ext uri="{FF2B5EF4-FFF2-40B4-BE49-F238E27FC236}">
              <a16:creationId xmlns:a16="http://schemas.microsoft.com/office/drawing/2014/main" id="{F59E37A8-BB3D-488E-8BD7-0A78763B1DD3}"/>
            </a:ext>
          </a:extLst>
        </xdr:cNvPr>
        <xdr:cNvSpPr/>
      </xdr:nvSpPr>
      <xdr:spPr>
        <a:xfrm>
          <a:off x="19494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62049</xdr:rowOff>
    </xdr:from>
    <xdr:to>
      <xdr:col>107</xdr:col>
      <xdr:colOff>50800</xdr:colOff>
      <xdr:row>64</xdr:row>
      <xdr:rowOff>62049</xdr:rowOff>
    </xdr:to>
    <xdr:cxnSp macro="">
      <xdr:nvCxnSpPr>
        <xdr:cNvPr id="714" name="直線コネクタ 713">
          <a:extLst>
            <a:ext uri="{FF2B5EF4-FFF2-40B4-BE49-F238E27FC236}">
              <a16:creationId xmlns:a16="http://schemas.microsoft.com/office/drawing/2014/main" id="{AFDC230C-E3DD-4A2D-BFD4-348D471931BE}"/>
            </a:ext>
          </a:extLst>
        </xdr:cNvPr>
        <xdr:cNvCxnSpPr/>
      </xdr:nvCxnSpPr>
      <xdr:spPr>
        <a:xfrm>
          <a:off x="19545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11249</xdr:rowOff>
    </xdr:from>
    <xdr:to>
      <xdr:col>98</xdr:col>
      <xdr:colOff>38100</xdr:colOff>
      <xdr:row>64</xdr:row>
      <xdr:rowOff>112849</xdr:rowOff>
    </xdr:to>
    <xdr:sp macro="" textlink="">
      <xdr:nvSpPr>
        <xdr:cNvPr id="715" name="楕円 714">
          <a:extLst>
            <a:ext uri="{FF2B5EF4-FFF2-40B4-BE49-F238E27FC236}">
              <a16:creationId xmlns:a16="http://schemas.microsoft.com/office/drawing/2014/main" id="{B66D102F-C57B-45A2-8554-231B4F7657F2}"/>
            </a:ext>
          </a:extLst>
        </xdr:cNvPr>
        <xdr:cNvSpPr/>
      </xdr:nvSpPr>
      <xdr:spPr>
        <a:xfrm>
          <a:off x="18605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62049</xdr:rowOff>
    </xdr:from>
    <xdr:to>
      <xdr:col>102</xdr:col>
      <xdr:colOff>114300</xdr:colOff>
      <xdr:row>64</xdr:row>
      <xdr:rowOff>62049</xdr:rowOff>
    </xdr:to>
    <xdr:cxnSp macro="">
      <xdr:nvCxnSpPr>
        <xdr:cNvPr id="716" name="直線コネクタ 715">
          <a:extLst>
            <a:ext uri="{FF2B5EF4-FFF2-40B4-BE49-F238E27FC236}">
              <a16:creationId xmlns:a16="http://schemas.microsoft.com/office/drawing/2014/main" id="{83FD3508-2049-4F58-A467-C8D1E2F9A451}"/>
            </a:ext>
          </a:extLst>
        </xdr:cNvPr>
        <xdr:cNvCxnSpPr/>
      </xdr:nvCxnSpPr>
      <xdr:spPr>
        <a:xfrm>
          <a:off x="18656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717" name="n_1aveValue【保健センター・保健所】&#10;一人当たり面積">
          <a:extLst>
            <a:ext uri="{FF2B5EF4-FFF2-40B4-BE49-F238E27FC236}">
              <a16:creationId xmlns:a16="http://schemas.microsoft.com/office/drawing/2014/main" id="{7491DC7A-8E84-4E11-8E7E-B474EAAE5238}"/>
            </a:ext>
          </a:extLst>
        </xdr:cNvPr>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718" name="n_2aveValue【保健センター・保健所】&#10;一人当たり面積">
          <a:extLst>
            <a:ext uri="{FF2B5EF4-FFF2-40B4-BE49-F238E27FC236}">
              <a16:creationId xmlns:a16="http://schemas.microsoft.com/office/drawing/2014/main" id="{5074A7F2-8284-4961-AF31-68CF1364D7FA}"/>
            </a:ext>
          </a:extLst>
        </xdr:cNvPr>
        <xdr:cNvSpPr txBox="1"/>
      </xdr:nvSpPr>
      <xdr:spPr>
        <a:xfrm>
          <a:off x="20199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719" name="n_3aveValue【保健センター・保健所】&#10;一人当たり面積">
          <a:extLst>
            <a:ext uri="{FF2B5EF4-FFF2-40B4-BE49-F238E27FC236}">
              <a16:creationId xmlns:a16="http://schemas.microsoft.com/office/drawing/2014/main" id="{4FE584D8-02B6-4CB9-B941-A70859CAE8F8}"/>
            </a:ext>
          </a:extLst>
        </xdr:cNvPr>
        <xdr:cNvSpPr txBox="1"/>
      </xdr:nvSpPr>
      <xdr:spPr>
        <a:xfrm>
          <a:off x="19310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720" name="n_4aveValue【保健センター・保健所】&#10;一人当たり面積">
          <a:extLst>
            <a:ext uri="{FF2B5EF4-FFF2-40B4-BE49-F238E27FC236}">
              <a16:creationId xmlns:a16="http://schemas.microsoft.com/office/drawing/2014/main" id="{13B4EE6E-BE72-4EB0-8AC4-7A7CB56C8622}"/>
            </a:ext>
          </a:extLst>
        </xdr:cNvPr>
        <xdr:cNvSpPr txBox="1"/>
      </xdr:nvSpPr>
      <xdr:spPr>
        <a:xfrm>
          <a:off x="18421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100710</xdr:rowOff>
    </xdr:from>
    <xdr:ext cx="469744" cy="259045"/>
    <xdr:sp macro="" textlink="">
      <xdr:nvSpPr>
        <xdr:cNvPr id="721" name="n_1mainValue【保健センター・保健所】&#10;一人当たり面積">
          <a:extLst>
            <a:ext uri="{FF2B5EF4-FFF2-40B4-BE49-F238E27FC236}">
              <a16:creationId xmlns:a16="http://schemas.microsoft.com/office/drawing/2014/main" id="{2D810061-CEE2-420A-BF51-C6F5DBF26D57}"/>
            </a:ext>
          </a:extLst>
        </xdr:cNvPr>
        <xdr:cNvSpPr txBox="1"/>
      </xdr:nvSpPr>
      <xdr:spPr>
        <a:xfrm>
          <a:off x="210757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103976</xdr:rowOff>
    </xdr:from>
    <xdr:ext cx="469744" cy="259045"/>
    <xdr:sp macro="" textlink="">
      <xdr:nvSpPr>
        <xdr:cNvPr id="722" name="n_2mainValue【保健センター・保健所】&#10;一人当たり面積">
          <a:extLst>
            <a:ext uri="{FF2B5EF4-FFF2-40B4-BE49-F238E27FC236}">
              <a16:creationId xmlns:a16="http://schemas.microsoft.com/office/drawing/2014/main" id="{5BEE95D3-031F-43B5-B274-DE839DDF3058}"/>
            </a:ext>
          </a:extLst>
        </xdr:cNvPr>
        <xdr:cNvSpPr txBox="1"/>
      </xdr:nvSpPr>
      <xdr:spPr>
        <a:xfrm>
          <a:off x="20199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103976</xdr:rowOff>
    </xdr:from>
    <xdr:ext cx="469744" cy="259045"/>
    <xdr:sp macro="" textlink="">
      <xdr:nvSpPr>
        <xdr:cNvPr id="723" name="n_3mainValue【保健センター・保健所】&#10;一人当たり面積">
          <a:extLst>
            <a:ext uri="{FF2B5EF4-FFF2-40B4-BE49-F238E27FC236}">
              <a16:creationId xmlns:a16="http://schemas.microsoft.com/office/drawing/2014/main" id="{29DDA64E-2FA1-46E9-A86F-59306A3305AD}"/>
            </a:ext>
          </a:extLst>
        </xdr:cNvPr>
        <xdr:cNvSpPr txBox="1"/>
      </xdr:nvSpPr>
      <xdr:spPr>
        <a:xfrm>
          <a:off x="19310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103976</xdr:rowOff>
    </xdr:from>
    <xdr:ext cx="469744" cy="259045"/>
    <xdr:sp macro="" textlink="">
      <xdr:nvSpPr>
        <xdr:cNvPr id="724" name="n_4mainValue【保健センター・保健所】&#10;一人当たり面積">
          <a:extLst>
            <a:ext uri="{FF2B5EF4-FFF2-40B4-BE49-F238E27FC236}">
              <a16:creationId xmlns:a16="http://schemas.microsoft.com/office/drawing/2014/main" id="{FF4E798C-A841-4B21-95B9-2CC8C9867923}"/>
            </a:ext>
          </a:extLst>
        </xdr:cNvPr>
        <xdr:cNvSpPr txBox="1"/>
      </xdr:nvSpPr>
      <xdr:spPr>
        <a:xfrm>
          <a:off x="18421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A7968441-72ED-484E-A97F-45AE394355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8E4B1FB7-472C-4255-9B1E-EAB60E29562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F87F11D9-BF30-4F16-B317-E2CE03E7AC4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32A1A570-97D3-4BB7-900E-D5018ECEEC2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9177861A-5DD9-4CBC-9F70-F3A7CCC312A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695C6590-84B8-425B-A37E-CAF1DB2C14C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CD83743A-A6D9-4DBA-AAC6-49E567B0D17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9F32C55A-CF3A-4598-A911-B512DA0001D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D0C703AE-B725-4C8D-A0EC-E7CCBF28FA4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C5777188-E19E-4821-98DC-88DEE24D38E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E311EB8D-3808-403F-B5C5-F29F2AB4157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882569A6-DD23-425D-AB97-299519911AD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A793F8F1-B79D-4481-8F83-9C6E20BF31F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6C0813C9-F5D6-41CB-95E2-20EE3AB38C6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6AEBB527-CBE0-4B4F-ADCE-DCE9E214852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EAC621E9-BF7C-47A9-85DC-B757C5A49AD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B9351ABE-6DF5-4F05-8981-209A8A0AA73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6FA0B304-D711-4E20-A3B2-B0250834069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5627EE89-4C6E-44F8-BF0B-CA040F3E556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B8B5779E-E131-46EC-A985-3862CD0829F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B766E11A-68CB-4815-8103-22BE26DD0A2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1008B85D-1908-4E47-9A5B-FC7E6DE9DD5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6E84619E-0A3E-46FA-977B-F8F1AC26BC8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B2AAED7A-7B50-4B62-8510-B4C6B6CF4CC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E2418972-9DF7-4A14-A351-1BBE86FBF11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243B3F0C-F919-44C6-8E5C-7D0C9DFFBA46}"/>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7C4DD805-47F3-42CE-9D3B-AA8962F2F48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5E91A045-06EB-487A-B1A4-30930489872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B796E64A-5F69-4C7D-A546-ACCC1F68E4E0}"/>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754" name="直線コネクタ 753">
          <a:extLst>
            <a:ext uri="{FF2B5EF4-FFF2-40B4-BE49-F238E27FC236}">
              <a16:creationId xmlns:a16="http://schemas.microsoft.com/office/drawing/2014/main" id="{42362620-D371-40D3-8A47-83837DF611E0}"/>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FBD28CF2-5F73-4D11-A9C3-031249CFB03D}"/>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756" name="フローチャート: 判断 755">
          <a:extLst>
            <a:ext uri="{FF2B5EF4-FFF2-40B4-BE49-F238E27FC236}">
              <a16:creationId xmlns:a16="http://schemas.microsoft.com/office/drawing/2014/main" id="{D781F3DC-97ED-488D-AC7A-FAA97AA419F4}"/>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757" name="フローチャート: 判断 756">
          <a:extLst>
            <a:ext uri="{FF2B5EF4-FFF2-40B4-BE49-F238E27FC236}">
              <a16:creationId xmlns:a16="http://schemas.microsoft.com/office/drawing/2014/main" id="{F11B73E0-A2E8-4B6B-957A-DA7DDCBFB575}"/>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758" name="フローチャート: 判断 757">
          <a:extLst>
            <a:ext uri="{FF2B5EF4-FFF2-40B4-BE49-F238E27FC236}">
              <a16:creationId xmlns:a16="http://schemas.microsoft.com/office/drawing/2014/main" id="{5A8C814B-99BB-4D0C-AFE0-E70505AA0D8C}"/>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9" name="フローチャート: 判断 758">
          <a:extLst>
            <a:ext uri="{FF2B5EF4-FFF2-40B4-BE49-F238E27FC236}">
              <a16:creationId xmlns:a16="http://schemas.microsoft.com/office/drawing/2014/main" id="{0F1967EF-9DC5-40FD-98A5-D197082B8432}"/>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760" name="フローチャート: 判断 759">
          <a:extLst>
            <a:ext uri="{FF2B5EF4-FFF2-40B4-BE49-F238E27FC236}">
              <a16:creationId xmlns:a16="http://schemas.microsoft.com/office/drawing/2014/main" id="{E271F21C-30EE-498E-837D-C738F50084C6}"/>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56FF382-6D6F-4F41-A701-AE085E5D2A2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84D4350-C2E1-4A33-A5D7-9EE7C509A76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4A7B891-9464-4E08-B679-0159308A6A6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8494357-30E0-4701-8197-E5F550B75D4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94928E11-E9B6-47DA-B2C9-C31909B8821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19957</xdr:rowOff>
    </xdr:from>
    <xdr:to>
      <xdr:col>85</xdr:col>
      <xdr:colOff>177800</xdr:colOff>
      <xdr:row>84</xdr:row>
      <xdr:rowOff>121557</xdr:rowOff>
    </xdr:to>
    <xdr:sp macro="" textlink="">
      <xdr:nvSpPr>
        <xdr:cNvPr id="766" name="楕円 765">
          <a:extLst>
            <a:ext uri="{FF2B5EF4-FFF2-40B4-BE49-F238E27FC236}">
              <a16:creationId xmlns:a16="http://schemas.microsoft.com/office/drawing/2014/main" id="{A05947C2-3DEC-465B-9D99-BE599A1849C8}"/>
            </a:ext>
          </a:extLst>
        </xdr:cNvPr>
        <xdr:cNvSpPr/>
      </xdr:nvSpPr>
      <xdr:spPr>
        <a:xfrm>
          <a:off x="16268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169834</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810397D3-D11B-4B2F-8C24-F3B9312490A0}"/>
            </a:ext>
          </a:extLst>
        </xdr:cNvPr>
        <xdr:cNvSpPr txBox="1"/>
      </xdr:nvSpPr>
      <xdr:spPr>
        <a:xfrm>
          <a:off x="16357600"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160382</xdr:rowOff>
    </xdr:from>
    <xdr:to>
      <xdr:col>81</xdr:col>
      <xdr:colOff>101600</xdr:colOff>
      <xdr:row>84</xdr:row>
      <xdr:rowOff>90532</xdr:rowOff>
    </xdr:to>
    <xdr:sp macro="" textlink="">
      <xdr:nvSpPr>
        <xdr:cNvPr id="768" name="楕円 767">
          <a:extLst>
            <a:ext uri="{FF2B5EF4-FFF2-40B4-BE49-F238E27FC236}">
              <a16:creationId xmlns:a16="http://schemas.microsoft.com/office/drawing/2014/main" id="{FF6252CF-05D1-4715-89A6-48E3FF7DE9B8}"/>
            </a:ext>
          </a:extLst>
        </xdr:cNvPr>
        <xdr:cNvSpPr/>
      </xdr:nvSpPr>
      <xdr:spPr>
        <a:xfrm>
          <a:off x="15430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39732</xdr:rowOff>
    </xdr:from>
    <xdr:to>
      <xdr:col>85</xdr:col>
      <xdr:colOff>127000</xdr:colOff>
      <xdr:row>84</xdr:row>
      <xdr:rowOff>70757</xdr:rowOff>
    </xdr:to>
    <xdr:cxnSp macro="">
      <xdr:nvCxnSpPr>
        <xdr:cNvPr id="769" name="直線コネクタ 768">
          <a:extLst>
            <a:ext uri="{FF2B5EF4-FFF2-40B4-BE49-F238E27FC236}">
              <a16:creationId xmlns:a16="http://schemas.microsoft.com/office/drawing/2014/main" id="{F8F1A0D2-3656-4185-AB4B-C0A7046A40BE}"/>
            </a:ext>
          </a:extLst>
        </xdr:cNvPr>
        <xdr:cNvCxnSpPr/>
      </xdr:nvCxnSpPr>
      <xdr:spPr>
        <a:xfrm>
          <a:off x="15481300" y="1444153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129358</xdr:rowOff>
    </xdr:from>
    <xdr:to>
      <xdr:col>76</xdr:col>
      <xdr:colOff>165100</xdr:colOff>
      <xdr:row>84</xdr:row>
      <xdr:rowOff>59508</xdr:rowOff>
    </xdr:to>
    <xdr:sp macro="" textlink="">
      <xdr:nvSpPr>
        <xdr:cNvPr id="770" name="楕円 769">
          <a:extLst>
            <a:ext uri="{FF2B5EF4-FFF2-40B4-BE49-F238E27FC236}">
              <a16:creationId xmlns:a16="http://schemas.microsoft.com/office/drawing/2014/main" id="{F491B4E9-0DD7-4541-BD28-8DA720E575A5}"/>
            </a:ext>
          </a:extLst>
        </xdr:cNvPr>
        <xdr:cNvSpPr/>
      </xdr:nvSpPr>
      <xdr:spPr>
        <a:xfrm>
          <a:off x="14541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8708</xdr:rowOff>
    </xdr:from>
    <xdr:to>
      <xdr:col>81</xdr:col>
      <xdr:colOff>50800</xdr:colOff>
      <xdr:row>84</xdr:row>
      <xdr:rowOff>39732</xdr:rowOff>
    </xdr:to>
    <xdr:cxnSp macro="">
      <xdr:nvCxnSpPr>
        <xdr:cNvPr id="771" name="直線コネクタ 770">
          <a:extLst>
            <a:ext uri="{FF2B5EF4-FFF2-40B4-BE49-F238E27FC236}">
              <a16:creationId xmlns:a16="http://schemas.microsoft.com/office/drawing/2014/main" id="{6529E108-6CA5-4E76-ABA9-F38F4B4D4FFA}"/>
            </a:ext>
          </a:extLst>
        </xdr:cNvPr>
        <xdr:cNvCxnSpPr/>
      </xdr:nvCxnSpPr>
      <xdr:spPr>
        <a:xfrm>
          <a:off x="14592300" y="144105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98334</xdr:rowOff>
    </xdr:from>
    <xdr:to>
      <xdr:col>72</xdr:col>
      <xdr:colOff>38100</xdr:colOff>
      <xdr:row>84</xdr:row>
      <xdr:rowOff>28484</xdr:rowOff>
    </xdr:to>
    <xdr:sp macro="" textlink="">
      <xdr:nvSpPr>
        <xdr:cNvPr id="772" name="楕円 771">
          <a:extLst>
            <a:ext uri="{FF2B5EF4-FFF2-40B4-BE49-F238E27FC236}">
              <a16:creationId xmlns:a16="http://schemas.microsoft.com/office/drawing/2014/main" id="{8144A712-1528-46B0-8D43-5E20EE24AD20}"/>
            </a:ext>
          </a:extLst>
        </xdr:cNvPr>
        <xdr:cNvSpPr/>
      </xdr:nvSpPr>
      <xdr:spPr>
        <a:xfrm>
          <a:off x="13652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149134</xdr:rowOff>
    </xdr:from>
    <xdr:to>
      <xdr:col>76</xdr:col>
      <xdr:colOff>114300</xdr:colOff>
      <xdr:row>84</xdr:row>
      <xdr:rowOff>8708</xdr:rowOff>
    </xdr:to>
    <xdr:cxnSp macro="">
      <xdr:nvCxnSpPr>
        <xdr:cNvPr id="773" name="直線コネクタ 772">
          <a:extLst>
            <a:ext uri="{FF2B5EF4-FFF2-40B4-BE49-F238E27FC236}">
              <a16:creationId xmlns:a16="http://schemas.microsoft.com/office/drawing/2014/main" id="{AD9E3BFB-1494-4638-9BE1-6C4A67746E31}"/>
            </a:ext>
          </a:extLst>
        </xdr:cNvPr>
        <xdr:cNvCxnSpPr/>
      </xdr:nvCxnSpPr>
      <xdr:spPr>
        <a:xfrm>
          <a:off x="13703300" y="143794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57513</xdr:rowOff>
    </xdr:from>
    <xdr:to>
      <xdr:col>67</xdr:col>
      <xdr:colOff>101600</xdr:colOff>
      <xdr:row>83</xdr:row>
      <xdr:rowOff>159113</xdr:rowOff>
    </xdr:to>
    <xdr:sp macro="" textlink="">
      <xdr:nvSpPr>
        <xdr:cNvPr id="774" name="楕円 773">
          <a:extLst>
            <a:ext uri="{FF2B5EF4-FFF2-40B4-BE49-F238E27FC236}">
              <a16:creationId xmlns:a16="http://schemas.microsoft.com/office/drawing/2014/main" id="{C0BE91CF-9E4A-42E1-B2ED-A1A7DE4BDA2C}"/>
            </a:ext>
          </a:extLst>
        </xdr:cNvPr>
        <xdr:cNvSpPr/>
      </xdr:nvSpPr>
      <xdr:spPr>
        <a:xfrm>
          <a:off x="12763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108313</xdr:rowOff>
    </xdr:from>
    <xdr:to>
      <xdr:col>71</xdr:col>
      <xdr:colOff>177800</xdr:colOff>
      <xdr:row>83</xdr:row>
      <xdr:rowOff>149134</xdr:rowOff>
    </xdr:to>
    <xdr:cxnSp macro="">
      <xdr:nvCxnSpPr>
        <xdr:cNvPr id="775" name="直線コネクタ 774">
          <a:extLst>
            <a:ext uri="{FF2B5EF4-FFF2-40B4-BE49-F238E27FC236}">
              <a16:creationId xmlns:a16="http://schemas.microsoft.com/office/drawing/2014/main" id="{CBA01B27-3C95-4DD7-B2C6-7E94696AAE32}"/>
            </a:ext>
          </a:extLst>
        </xdr:cNvPr>
        <xdr:cNvCxnSpPr/>
      </xdr:nvCxnSpPr>
      <xdr:spPr>
        <a:xfrm>
          <a:off x="12814300" y="1433866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77669</xdr:rowOff>
    </xdr:from>
    <xdr:ext cx="405111" cy="259045"/>
    <xdr:sp macro="" textlink="">
      <xdr:nvSpPr>
        <xdr:cNvPr id="776" name="n_1aveValue【消防施設】&#10;有形固定資産減価償却率">
          <a:extLst>
            <a:ext uri="{FF2B5EF4-FFF2-40B4-BE49-F238E27FC236}">
              <a16:creationId xmlns:a16="http://schemas.microsoft.com/office/drawing/2014/main" id="{28CB2CD5-E315-4048-87F4-C5850A654010}"/>
            </a:ext>
          </a:extLst>
        </xdr:cNvPr>
        <xdr:cNvSpPr txBox="1"/>
      </xdr:nvSpPr>
      <xdr:spPr>
        <a:xfrm>
          <a:off x="152660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777" name="n_2aveValue【消防施設】&#10;有形固定資産減価償却率">
          <a:extLst>
            <a:ext uri="{FF2B5EF4-FFF2-40B4-BE49-F238E27FC236}">
              <a16:creationId xmlns:a16="http://schemas.microsoft.com/office/drawing/2014/main" id="{D8373109-3255-40F9-B866-D08817EC788F}"/>
            </a:ext>
          </a:extLst>
        </xdr:cNvPr>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778" name="n_3aveValue【消防施設】&#10;有形固定資産減価償却率">
          <a:extLst>
            <a:ext uri="{FF2B5EF4-FFF2-40B4-BE49-F238E27FC236}">
              <a16:creationId xmlns:a16="http://schemas.microsoft.com/office/drawing/2014/main" id="{4CA636AF-27E1-4A76-89C0-8DEE7C2A1708}"/>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779" name="n_4aveValue【消防施設】&#10;有形固定資産減価償却率">
          <a:extLst>
            <a:ext uri="{FF2B5EF4-FFF2-40B4-BE49-F238E27FC236}">
              <a16:creationId xmlns:a16="http://schemas.microsoft.com/office/drawing/2014/main" id="{2E4C79EB-41C2-48BA-8FFB-9AE58C2B5301}"/>
            </a:ext>
          </a:extLst>
        </xdr:cNvPr>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81659</xdr:rowOff>
    </xdr:from>
    <xdr:ext cx="405111" cy="259045"/>
    <xdr:sp macro="" textlink="">
      <xdr:nvSpPr>
        <xdr:cNvPr id="780" name="n_1mainValue【消防施設】&#10;有形固定資産減価償却率">
          <a:extLst>
            <a:ext uri="{FF2B5EF4-FFF2-40B4-BE49-F238E27FC236}">
              <a16:creationId xmlns:a16="http://schemas.microsoft.com/office/drawing/2014/main" id="{9CF2B57E-CB62-4280-84DA-40BFD79A2FD7}"/>
            </a:ext>
          </a:extLst>
        </xdr:cNvPr>
        <xdr:cNvSpPr txBox="1"/>
      </xdr:nvSpPr>
      <xdr:spPr>
        <a:xfrm>
          <a:off x="152660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50635</xdr:rowOff>
    </xdr:from>
    <xdr:ext cx="405111" cy="259045"/>
    <xdr:sp macro="" textlink="">
      <xdr:nvSpPr>
        <xdr:cNvPr id="781" name="n_2mainValue【消防施設】&#10;有形固定資産減価償却率">
          <a:extLst>
            <a:ext uri="{FF2B5EF4-FFF2-40B4-BE49-F238E27FC236}">
              <a16:creationId xmlns:a16="http://schemas.microsoft.com/office/drawing/2014/main" id="{6238BD2D-32AE-48FC-B740-931DA682DB92}"/>
            </a:ext>
          </a:extLst>
        </xdr:cNvPr>
        <xdr:cNvSpPr txBox="1"/>
      </xdr:nvSpPr>
      <xdr:spPr>
        <a:xfrm>
          <a:off x="14389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19611</xdr:rowOff>
    </xdr:from>
    <xdr:ext cx="405111" cy="259045"/>
    <xdr:sp macro="" textlink="">
      <xdr:nvSpPr>
        <xdr:cNvPr id="782" name="n_3mainValue【消防施設】&#10;有形固定資産減価償却率">
          <a:extLst>
            <a:ext uri="{FF2B5EF4-FFF2-40B4-BE49-F238E27FC236}">
              <a16:creationId xmlns:a16="http://schemas.microsoft.com/office/drawing/2014/main" id="{A293A7E6-B466-4CF2-9C06-56254677013D}"/>
            </a:ext>
          </a:extLst>
        </xdr:cNvPr>
        <xdr:cNvSpPr txBox="1"/>
      </xdr:nvSpPr>
      <xdr:spPr>
        <a:xfrm>
          <a:off x="13500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783" name="n_4mainValue【消防施設】&#10;有形固定資産減価償却率">
          <a:extLst>
            <a:ext uri="{FF2B5EF4-FFF2-40B4-BE49-F238E27FC236}">
              <a16:creationId xmlns:a16="http://schemas.microsoft.com/office/drawing/2014/main" id="{DCD7F57B-8D70-4CEB-BD27-2C28B4680558}"/>
            </a:ext>
          </a:extLst>
        </xdr:cNvPr>
        <xdr:cNvSpPr txBox="1"/>
      </xdr:nvSpPr>
      <xdr:spPr>
        <a:xfrm>
          <a:off x="12611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B4D28DD8-7BE9-4B7A-A691-2344543A54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7F2F318F-BB84-434D-A979-8703C450ACA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B2F1E3A3-4368-4C6D-ABB7-23D105FEDAD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5EE533EE-8EF4-4C12-853E-1EA2A0AE119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72316339-4292-4E66-986C-962D0780A3F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844DE819-BAA7-41E3-A038-CD91EAA1E9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968A3F3-2B9B-4E17-923C-7176279C4CD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20DE3017-BB8E-4FDF-8CAD-014D0323B6A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CAEB5F71-430F-4E57-8BF4-4E426ADFD34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6E1DA57C-DD07-4F3A-8488-6CE8B7DA2E1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B89A9614-B4EB-431C-8394-03EFC96C8AA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AA6B09B9-85D2-4FC8-B203-03BC928D206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4608DBF1-7E9C-46B5-A755-A03469F2A59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1CCC3FFF-4437-439F-A668-55C463D3732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2D459B23-894C-4E6B-842E-9B3919354EF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E502C66F-D691-4CAA-9E77-9152F485753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EFBA9584-932B-4999-BC94-04EE1B28F4C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7F3AF800-D3B1-4D12-A58B-C69A28AB7D3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CEEEE773-7526-4BC9-8736-A870CB230C1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262FA33B-E43E-41B8-AF37-CCEF466A9F8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4FF8CC22-1DBA-4552-ADD4-F6A73457845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805" name="直線コネクタ 804">
          <a:extLst>
            <a:ext uri="{FF2B5EF4-FFF2-40B4-BE49-F238E27FC236}">
              <a16:creationId xmlns:a16="http://schemas.microsoft.com/office/drawing/2014/main" id="{B61A2DBE-C929-4544-A1F7-98E0BA54E505}"/>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6" name="【消防施設】&#10;一人当たり面積最小値テキスト">
          <a:extLst>
            <a:ext uri="{FF2B5EF4-FFF2-40B4-BE49-F238E27FC236}">
              <a16:creationId xmlns:a16="http://schemas.microsoft.com/office/drawing/2014/main" id="{9E42A2DF-ABED-4761-B2C7-8926C4672AA5}"/>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7" name="直線コネクタ 806">
          <a:extLst>
            <a:ext uri="{FF2B5EF4-FFF2-40B4-BE49-F238E27FC236}">
              <a16:creationId xmlns:a16="http://schemas.microsoft.com/office/drawing/2014/main" id="{12491406-4B4E-4DF4-A96F-D98318CB10C6}"/>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808" name="【消防施設】&#10;一人当たり面積最大値テキスト">
          <a:extLst>
            <a:ext uri="{FF2B5EF4-FFF2-40B4-BE49-F238E27FC236}">
              <a16:creationId xmlns:a16="http://schemas.microsoft.com/office/drawing/2014/main" id="{C8327AEB-2A26-409D-BE5D-78E5DA96F5CE}"/>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809" name="直線コネクタ 808">
          <a:extLst>
            <a:ext uri="{FF2B5EF4-FFF2-40B4-BE49-F238E27FC236}">
              <a16:creationId xmlns:a16="http://schemas.microsoft.com/office/drawing/2014/main" id="{33353D08-037D-4D5A-A01D-65F69735157C}"/>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810" name="【消防施設】&#10;一人当たり面積平均値テキスト">
          <a:extLst>
            <a:ext uri="{FF2B5EF4-FFF2-40B4-BE49-F238E27FC236}">
              <a16:creationId xmlns:a16="http://schemas.microsoft.com/office/drawing/2014/main" id="{E8ED6653-6141-401A-A1B0-A1B0434AB66A}"/>
            </a:ext>
          </a:extLst>
        </xdr:cNvPr>
        <xdr:cNvSpPr txBox="1"/>
      </xdr:nvSpPr>
      <xdr:spPr>
        <a:xfrm>
          <a:off x="22199600" y="1426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811" name="フローチャート: 判断 810">
          <a:extLst>
            <a:ext uri="{FF2B5EF4-FFF2-40B4-BE49-F238E27FC236}">
              <a16:creationId xmlns:a16="http://schemas.microsoft.com/office/drawing/2014/main" id="{F932F3A9-BDD3-4B07-86B1-0592BFE40727}"/>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812" name="フローチャート: 判断 811">
          <a:extLst>
            <a:ext uri="{FF2B5EF4-FFF2-40B4-BE49-F238E27FC236}">
              <a16:creationId xmlns:a16="http://schemas.microsoft.com/office/drawing/2014/main" id="{9967D797-7675-4F9D-95EE-E95E2D4B45C3}"/>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813" name="フローチャート: 判断 812">
          <a:extLst>
            <a:ext uri="{FF2B5EF4-FFF2-40B4-BE49-F238E27FC236}">
              <a16:creationId xmlns:a16="http://schemas.microsoft.com/office/drawing/2014/main" id="{4642A4D4-A12E-4470-9A31-9BBA33D9829C}"/>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814" name="フローチャート: 判断 813">
          <a:extLst>
            <a:ext uri="{FF2B5EF4-FFF2-40B4-BE49-F238E27FC236}">
              <a16:creationId xmlns:a16="http://schemas.microsoft.com/office/drawing/2014/main" id="{4B6649CF-B6D1-444C-AD7C-C235AE3AF086}"/>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815" name="フローチャート: 判断 814">
          <a:extLst>
            <a:ext uri="{FF2B5EF4-FFF2-40B4-BE49-F238E27FC236}">
              <a16:creationId xmlns:a16="http://schemas.microsoft.com/office/drawing/2014/main" id="{2B20182C-DB9D-4FDC-97D3-E35F4ADBD88A}"/>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2378536-6D74-431A-89B0-1DA6854D9E7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5F05DC54-A50C-495A-990D-35385739CCE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11C75136-08B2-4652-8279-F1D0EDE9E9F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FAC3AD7-4D24-4958-838C-E72B8D012B6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439C4F8-246E-4C40-923F-B3098644CB3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821" name="楕円 820">
          <a:extLst>
            <a:ext uri="{FF2B5EF4-FFF2-40B4-BE49-F238E27FC236}">
              <a16:creationId xmlns:a16="http://schemas.microsoft.com/office/drawing/2014/main" id="{821285A4-8F10-42D7-8569-8DEA02C2E357}"/>
            </a:ext>
          </a:extLst>
        </xdr:cNvPr>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822" name="【消防施設】&#10;一人当たり面積該当値テキスト">
          <a:extLst>
            <a:ext uri="{FF2B5EF4-FFF2-40B4-BE49-F238E27FC236}">
              <a16:creationId xmlns:a16="http://schemas.microsoft.com/office/drawing/2014/main" id="{9B24D604-C0A5-44DD-930B-088FA9BB779D}"/>
            </a:ext>
          </a:extLst>
        </xdr:cNvPr>
        <xdr:cNvSpPr txBox="1"/>
      </xdr:nvSpPr>
      <xdr:spPr>
        <a:xfrm>
          <a:off x="22199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823" name="楕円 822">
          <a:extLst>
            <a:ext uri="{FF2B5EF4-FFF2-40B4-BE49-F238E27FC236}">
              <a16:creationId xmlns:a16="http://schemas.microsoft.com/office/drawing/2014/main" id="{22742EA1-C6EB-46AE-8CF6-E796FFD8674A}"/>
            </a:ext>
          </a:extLst>
        </xdr:cNvPr>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824" name="直線コネクタ 823">
          <a:extLst>
            <a:ext uri="{FF2B5EF4-FFF2-40B4-BE49-F238E27FC236}">
              <a16:creationId xmlns:a16="http://schemas.microsoft.com/office/drawing/2014/main" id="{B25A0446-4AE5-4A7C-A085-B38B81B353CC}"/>
            </a:ext>
          </a:extLst>
        </xdr:cNvPr>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151892</xdr:rowOff>
    </xdr:from>
    <xdr:to>
      <xdr:col>107</xdr:col>
      <xdr:colOff>101600</xdr:colOff>
      <xdr:row>85</xdr:row>
      <xdr:rowOff>82042</xdr:rowOff>
    </xdr:to>
    <xdr:sp macro="" textlink="">
      <xdr:nvSpPr>
        <xdr:cNvPr id="825" name="楕円 824">
          <a:extLst>
            <a:ext uri="{FF2B5EF4-FFF2-40B4-BE49-F238E27FC236}">
              <a16:creationId xmlns:a16="http://schemas.microsoft.com/office/drawing/2014/main" id="{0242F073-CEC7-41F7-9E4F-D0537EEC2A6C}"/>
            </a:ext>
          </a:extLst>
        </xdr:cNvPr>
        <xdr:cNvSpPr/>
      </xdr:nvSpPr>
      <xdr:spPr>
        <a:xfrm>
          <a:off x="20383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31242</xdr:rowOff>
    </xdr:to>
    <xdr:cxnSp macro="">
      <xdr:nvCxnSpPr>
        <xdr:cNvPr id="826" name="直線コネクタ 825">
          <a:extLst>
            <a:ext uri="{FF2B5EF4-FFF2-40B4-BE49-F238E27FC236}">
              <a16:creationId xmlns:a16="http://schemas.microsoft.com/office/drawing/2014/main" id="{2A5405DC-F9F3-44AD-BBC5-BBA070A631FA}"/>
            </a:ext>
          </a:extLst>
        </xdr:cNvPr>
        <xdr:cNvCxnSpPr/>
      </xdr:nvCxnSpPr>
      <xdr:spPr>
        <a:xfrm flipV="1">
          <a:off x="20434300" y="1459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151892</xdr:rowOff>
    </xdr:from>
    <xdr:to>
      <xdr:col>102</xdr:col>
      <xdr:colOff>165100</xdr:colOff>
      <xdr:row>85</xdr:row>
      <xdr:rowOff>82042</xdr:rowOff>
    </xdr:to>
    <xdr:sp macro="" textlink="">
      <xdr:nvSpPr>
        <xdr:cNvPr id="827" name="楕円 826">
          <a:extLst>
            <a:ext uri="{FF2B5EF4-FFF2-40B4-BE49-F238E27FC236}">
              <a16:creationId xmlns:a16="http://schemas.microsoft.com/office/drawing/2014/main" id="{41654C12-2670-42AE-9D20-7AA5AE6EFFE9}"/>
            </a:ext>
          </a:extLst>
        </xdr:cNvPr>
        <xdr:cNvSpPr/>
      </xdr:nvSpPr>
      <xdr:spPr>
        <a:xfrm>
          <a:off x="19494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31242</xdr:rowOff>
    </xdr:from>
    <xdr:to>
      <xdr:col>107</xdr:col>
      <xdr:colOff>50800</xdr:colOff>
      <xdr:row>85</xdr:row>
      <xdr:rowOff>31242</xdr:rowOff>
    </xdr:to>
    <xdr:cxnSp macro="">
      <xdr:nvCxnSpPr>
        <xdr:cNvPr id="828" name="直線コネクタ 827">
          <a:extLst>
            <a:ext uri="{FF2B5EF4-FFF2-40B4-BE49-F238E27FC236}">
              <a16:creationId xmlns:a16="http://schemas.microsoft.com/office/drawing/2014/main" id="{77052A0B-50E3-4292-896F-B5FD39049635}"/>
            </a:ext>
          </a:extLst>
        </xdr:cNvPr>
        <xdr:cNvCxnSpPr/>
      </xdr:nvCxnSpPr>
      <xdr:spPr>
        <a:xfrm>
          <a:off x="19545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151892</xdr:rowOff>
    </xdr:from>
    <xdr:to>
      <xdr:col>98</xdr:col>
      <xdr:colOff>38100</xdr:colOff>
      <xdr:row>85</xdr:row>
      <xdr:rowOff>82042</xdr:rowOff>
    </xdr:to>
    <xdr:sp macro="" textlink="">
      <xdr:nvSpPr>
        <xdr:cNvPr id="829" name="楕円 828">
          <a:extLst>
            <a:ext uri="{FF2B5EF4-FFF2-40B4-BE49-F238E27FC236}">
              <a16:creationId xmlns:a16="http://schemas.microsoft.com/office/drawing/2014/main" id="{ACB874F9-ED2E-4206-B1B9-8F0E7C8CC53B}"/>
            </a:ext>
          </a:extLst>
        </xdr:cNvPr>
        <xdr:cNvSpPr/>
      </xdr:nvSpPr>
      <xdr:spPr>
        <a:xfrm>
          <a:off x="18605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31242</xdr:rowOff>
    </xdr:from>
    <xdr:to>
      <xdr:col>102</xdr:col>
      <xdr:colOff>114300</xdr:colOff>
      <xdr:row>85</xdr:row>
      <xdr:rowOff>31242</xdr:rowOff>
    </xdr:to>
    <xdr:cxnSp macro="">
      <xdr:nvCxnSpPr>
        <xdr:cNvPr id="830" name="直線コネクタ 829">
          <a:extLst>
            <a:ext uri="{FF2B5EF4-FFF2-40B4-BE49-F238E27FC236}">
              <a16:creationId xmlns:a16="http://schemas.microsoft.com/office/drawing/2014/main" id="{66F261DF-5495-4257-82FD-07B603493A38}"/>
            </a:ext>
          </a:extLst>
        </xdr:cNvPr>
        <xdr:cNvCxnSpPr/>
      </xdr:nvCxnSpPr>
      <xdr:spPr>
        <a:xfrm>
          <a:off x="18656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831" name="n_1aveValue【消防施設】&#10;一人当たり面積">
          <a:extLst>
            <a:ext uri="{FF2B5EF4-FFF2-40B4-BE49-F238E27FC236}">
              <a16:creationId xmlns:a16="http://schemas.microsoft.com/office/drawing/2014/main" id="{8A204610-F041-42BC-BC30-3AC87DE35ABF}"/>
            </a:ext>
          </a:extLst>
        </xdr:cNvPr>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832" name="n_2aveValue【消防施設】&#10;一人当たり面積">
          <a:extLst>
            <a:ext uri="{FF2B5EF4-FFF2-40B4-BE49-F238E27FC236}">
              <a16:creationId xmlns:a16="http://schemas.microsoft.com/office/drawing/2014/main" id="{8F966EF2-9C84-427D-9A7B-E9DB2CB956DC}"/>
            </a:ext>
          </a:extLst>
        </xdr:cNvPr>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833" name="n_3aveValue【消防施設】&#10;一人当たり面積">
          <a:extLst>
            <a:ext uri="{FF2B5EF4-FFF2-40B4-BE49-F238E27FC236}">
              <a16:creationId xmlns:a16="http://schemas.microsoft.com/office/drawing/2014/main" id="{0D9F8184-8410-4D17-B6B6-B65B6D116EE7}"/>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834" name="n_4aveValue【消防施設】&#10;一人当たり面積">
          <a:extLst>
            <a:ext uri="{FF2B5EF4-FFF2-40B4-BE49-F238E27FC236}">
              <a16:creationId xmlns:a16="http://schemas.microsoft.com/office/drawing/2014/main" id="{00408729-DF2F-45E8-A149-D65E0DD172D8}"/>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835" name="n_1mainValue【消防施設】&#10;一人当たり面積">
          <a:extLst>
            <a:ext uri="{FF2B5EF4-FFF2-40B4-BE49-F238E27FC236}">
              <a16:creationId xmlns:a16="http://schemas.microsoft.com/office/drawing/2014/main" id="{2828635E-006E-4EE4-848F-F192655EA966}"/>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73169</xdr:rowOff>
    </xdr:from>
    <xdr:ext cx="469744" cy="259045"/>
    <xdr:sp macro="" textlink="">
      <xdr:nvSpPr>
        <xdr:cNvPr id="836" name="n_2mainValue【消防施設】&#10;一人当たり面積">
          <a:extLst>
            <a:ext uri="{FF2B5EF4-FFF2-40B4-BE49-F238E27FC236}">
              <a16:creationId xmlns:a16="http://schemas.microsoft.com/office/drawing/2014/main" id="{A16509D3-8BFF-4C5E-8CD5-6D88465F8DCD}"/>
            </a:ext>
          </a:extLst>
        </xdr:cNvPr>
        <xdr:cNvSpPr txBox="1"/>
      </xdr:nvSpPr>
      <xdr:spPr>
        <a:xfrm>
          <a:off x="20199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73169</xdr:rowOff>
    </xdr:from>
    <xdr:ext cx="469744" cy="259045"/>
    <xdr:sp macro="" textlink="">
      <xdr:nvSpPr>
        <xdr:cNvPr id="837" name="n_3mainValue【消防施設】&#10;一人当たり面積">
          <a:extLst>
            <a:ext uri="{FF2B5EF4-FFF2-40B4-BE49-F238E27FC236}">
              <a16:creationId xmlns:a16="http://schemas.microsoft.com/office/drawing/2014/main" id="{7CDB5EBE-F5E9-4C7F-A0B0-8826776A37CD}"/>
            </a:ext>
          </a:extLst>
        </xdr:cNvPr>
        <xdr:cNvSpPr txBox="1"/>
      </xdr:nvSpPr>
      <xdr:spPr>
        <a:xfrm>
          <a:off x="19310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73169</xdr:rowOff>
    </xdr:from>
    <xdr:ext cx="469744" cy="259045"/>
    <xdr:sp macro="" textlink="">
      <xdr:nvSpPr>
        <xdr:cNvPr id="838" name="n_4mainValue【消防施設】&#10;一人当たり面積">
          <a:extLst>
            <a:ext uri="{FF2B5EF4-FFF2-40B4-BE49-F238E27FC236}">
              <a16:creationId xmlns:a16="http://schemas.microsoft.com/office/drawing/2014/main" id="{06FDAB75-24EE-43B7-85C7-23B22E8C3485}"/>
            </a:ext>
          </a:extLst>
        </xdr:cNvPr>
        <xdr:cNvSpPr txBox="1"/>
      </xdr:nvSpPr>
      <xdr:spPr>
        <a:xfrm>
          <a:off x="18421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1FA69F55-8A89-46C9-BE48-FEC5CDC26CC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62FC1CDF-6126-406C-9748-A13A659A0BF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FB7D097A-95BF-4C72-8413-81A27BE47B4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3665CE0D-BBB9-43E3-8008-D3B44F78A64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1991641A-1349-4DF9-93EE-72B88CFB18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C9C0BB74-467C-40AF-B73C-4D6586DA118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BF927489-EE11-4639-9606-9C62596ECC0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5C129EF-39EB-4AF5-ABFB-AAE5F375E75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F0832043-9788-4BCE-92CB-B37FADD9E4F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B801A7E0-7D33-4432-96D7-4495006C47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CB86C83E-6B43-42AE-88EE-B7A1A436E52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C944EAC8-8A5C-42C5-B2DE-0FAB6648588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5DAB9ABA-55B1-48D1-B42C-07F1310150C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A673520E-859B-44AC-8713-46F602A1D6A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692594E2-9B6E-4DF8-A506-DB8FDDBE24A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1C4C218E-68A4-4AB5-86C2-B3732F873C9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F13CE345-B1AC-4212-BE4C-DC88E8ED949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F2C05B43-046A-4B9D-9A57-05BB045256C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AD49CCA3-57A9-4445-8DBB-A2CADDB7665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2D61BB2C-DA15-4E4B-936C-721EEA876B6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D17D7675-383E-4672-844A-5A7F3B801B9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140EDFBB-AB2A-4A3F-A292-F88E80C492E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14BC99DD-803B-43F4-A824-3B8744A81C2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803C4D29-ADC1-4AD4-A955-6E93B9C4949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E6CE36D0-9F28-4619-AF70-4E3FA8B012D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9E145F78-784D-4D08-86AD-30B545F8F17E}"/>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E4CBF68A-B8C9-4A45-BB72-ADB93AD97D6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009B05FA-0EEA-4245-AC25-16EE7B74914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867" name="【庁舎】&#10;有形固定資産減価償却率最大値テキスト">
          <a:extLst>
            <a:ext uri="{FF2B5EF4-FFF2-40B4-BE49-F238E27FC236}">
              <a16:creationId xmlns:a16="http://schemas.microsoft.com/office/drawing/2014/main" id="{F889C944-52FA-4041-AE40-0AB7455AED67}"/>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868" name="直線コネクタ 867">
          <a:extLst>
            <a:ext uri="{FF2B5EF4-FFF2-40B4-BE49-F238E27FC236}">
              <a16:creationId xmlns:a16="http://schemas.microsoft.com/office/drawing/2014/main" id="{E309247A-006A-42CF-B083-56035303B8D4}"/>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69" name="【庁舎】&#10;有形固定資産減価償却率平均値テキスト">
          <a:extLst>
            <a:ext uri="{FF2B5EF4-FFF2-40B4-BE49-F238E27FC236}">
              <a16:creationId xmlns:a16="http://schemas.microsoft.com/office/drawing/2014/main" id="{6DF3F342-C63E-471B-96AC-542330ED0664}"/>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70" name="フローチャート: 判断 869">
          <a:extLst>
            <a:ext uri="{FF2B5EF4-FFF2-40B4-BE49-F238E27FC236}">
              <a16:creationId xmlns:a16="http://schemas.microsoft.com/office/drawing/2014/main" id="{21F1C8B8-204A-4678-8C1E-1A352811DD5D}"/>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1" name="フローチャート: 判断 870">
          <a:extLst>
            <a:ext uri="{FF2B5EF4-FFF2-40B4-BE49-F238E27FC236}">
              <a16:creationId xmlns:a16="http://schemas.microsoft.com/office/drawing/2014/main" id="{772F7D7F-AE00-4B5A-B61B-C08D8E4F962C}"/>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872" name="フローチャート: 判断 871">
          <a:extLst>
            <a:ext uri="{FF2B5EF4-FFF2-40B4-BE49-F238E27FC236}">
              <a16:creationId xmlns:a16="http://schemas.microsoft.com/office/drawing/2014/main" id="{2F21D3F2-5B71-45CD-9646-106852720C8C}"/>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873" name="フローチャート: 判断 872">
          <a:extLst>
            <a:ext uri="{FF2B5EF4-FFF2-40B4-BE49-F238E27FC236}">
              <a16:creationId xmlns:a16="http://schemas.microsoft.com/office/drawing/2014/main" id="{1A54A001-7D4A-4F78-8C96-5EC26E6933EA}"/>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874" name="フローチャート: 判断 873">
          <a:extLst>
            <a:ext uri="{FF2B5EF4-FFF2-40B4-BE49-F238E27FC236}">
              <a16:creationId xmlns:a16="http://schemas.microsoft.com/office/drawing/2014/main" id="{1DE92F02-DB4A-4E01-814B-45EFC1FC8B30}"/>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F8F110F7-FB44-46DA-ADA1-3C5AC551661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68BD21B-FA51-46BB-9C2D-F8F1AB921EC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08395BE-E0B2-4984-9145-EDED27FDD71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0F0DDD6-73A2-47A1-8537-DA25030CB6E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55CB9866-72EF-483E-A416-C490384C62F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165826</xdr:rowOff>
    </xdr:from>
    <xdr:to>
      <xdr:col>85</xdr:col>
      <xdr:colOff>177800</xdr:colOff>
      <xdr:row>105</xdr:row>
      <xdr:rowOff>95976</xdr:rowOff>
    </xdr:to>
    <xdr:sp macro="" textlink="">
      <xdr:nvSpPr>
        <xdr:cNvPr id="880" name="楕円 879">
          <a:extLst>
            <a:ext uri="{FF2B5EF4-FFF2-40B4-BE49-F238E27FC236}">
              <a16:creationId xmlns:a16="http://schemas.microsoft.com/office/drawing/2014/main" id="{9837A59D-E7C6-463C-86E9-06FEF9D70DDA}"/>
            </a:ext>
          </a:extLst>
        </xdr:cNvPr>
        <xdr:cNvSpPr/>
      </xdr:nvSpPr>
      <xdr:spPr>
        <a:xfrm>
          <a:off x="16268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144253</xdr:rowOff>
    </xdr:from>
    <xdr:ext cx="405111" cy="259045"/>
    <xdr:sp macro="" textlink="">
      <xdr:nvSpPr>
        <xdr:cNvPr id="881" name="【庁舎】&#10;有形固定資産減価償却率該当値テキスト">
          <a:extLst>
            <a:ext uri="{FF2B5EF4-FFF2-40B4-BE49-F238E27FC236}">
              <a16:creationId xmlns:a16="http://schemas.microsoft.com/office/drawing/2014/main" id="{00ACB412-09D5-4674-864D-F8A644F85BD5}"/>
            </a:ext>
          </a:extLst>
        </xdr:cNvPr>
        <xdr:cNvSpPr txBox="1"/>
      </xdr:nvSpPr>
      <xdr:spPr>
        <a:xfrm>
          <a:off x="16357600"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133169</xdr:rowOff>
    </xdr:from>
    <xdr:to>
      <xdr:col>81</xdr:col>
      <xdr:colOff>101600</xdr:colOff>
      <xdr:row>105</xdr:row>
      <xdr:rowOff>63319</xdr:rowOff>
    </xdr:to>
    <xdr:sp macro="" textlink="">
      <xdr:nvSpPr>
        <xdr:cNvPr id="882" name="楕円 881">
          <a:extLst>
            <a:ext uri="{FF2B5EF4-FFF2-40B4-BE49-F238E27FC236}">
              <a16:creationId xmlns:a16="http://schemas.microsoft.com/office/drawing/2014/main" id="{AD3C180C-0182-4E7C-ACC4-973C1584DA43}"/>
            </a:ext>
          </a:extLst>
        </xdr:cNvPr>
        <xdr:cNvSpPr/>
      </xdr:nvSpPr>
      <xdr:spPr>
        <a:xfrm>
          <a:off x="15430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12519</xdr:rowOff>
    </xdr:from>
    <xdr:to>
      <xdr:col>85</xdr:col>
      <xdr:colOff>127000</xdr:colOff>
      <xdr:row>105</xdr:row>
      <xdr:rowOff>45176</xdr:rowOff>
    </xdr:to>
    <xdr:cxnSp macro="">
      <xdr:nvCxnSpPr>
        <xdr:cNvPr id="883" name="直線コネクタ 882">
          <a:extLst>
            <a:ext uri="{FF2B5EF4-FFF2-40B4-BE49-F238E27FC236}">
              <a16:creationId xmlns:a16="http://schemas.microsoft.com/office/drawing/2014/main" id="{49B5CA5C-D5CC-45F5-B6E3-46C8F8B3AA4D}"/>
            </a:ext>
          </a:extLst>
        </xdr:cNvPr>
        <xdr:cNvCxnSpPr/>
      </xdr:nvCxnSpPr>
      <xdr:spPr>
        <a:xfrm>
          <a:off x="15481300" y="180147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884" name="楕円 883">
          <a:extLst>
            <a:ext uri="{FF2B5EF4-FFF2-40B4-BE49-F238E27FC236}">
              <a16:creationId xmlns:a16="http://schemas.microsoft.com/office/drawing/2014/main" id="{E6B436AD-123B-4F39-BF38-D04C9323C3C3}"/>
            </a:ext>
          </a:extLst>
        </xdr:cNvPr>
        <xdr:cNvSpPr/>
      </xdr:nvSpPr>
      <xdr:spPr>
        <a:xfrm>
          <a:off x="14541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151312</xdr:rowOff>
    </xdr:from>
    <xdr:to>
      <xdr:col>81</xdr:col>
      <xdr:colOff>50800</xdr:colOff>
      <xdr:row>105</xdr:row>
      <xdr:rowOff>12519</xdr:rowOff>
    </xdr:to>
    <xdr:cxnSp macro="">
      <xdr:nvCxnSpPr>
        <xdr:cNvPr id="885" name="直線コネクタ 884">
          <a:extLst>
            <a:ext uri="{FF2B5EF4-FFF2-40B4-BE49-F238E27FC236}">
              <a16:creationId xmlns:a16="http://schemas.microsoft.com/office/drawing/2014/main" id="{743ED908-F28C-44D4-8636-C1D876FEE76C}"/>
            </a:ext>
          </a:extLst>
        </xdr:cNvPr>
        <xdr:cNvCxnSpPr/>
      </xdr:nvCxnSpPr>
      <xdr:spPr>
        <a:xfrm>
          <a:off x="14592300" y="179821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67855</xdr:rowOff>
    </xdr:from>
    <xdr:to>
      <xdr:col>72</xdr:col>
      <xdr:colOff>38100</xdr:colOff>
      <xdr:row>104</xdr:row>
      <xdr:rowOff>169455</xdr:rowOff>
    </xdr:to>
    <xdr:sp macro="" textlink="">
      <xdr:nvSpPr>
        <xdr:cNvPr id="886" name="楕円 885">
          <a:extLst>
            <a:ext uri="{FF2B5EF4-FFF2-40B4-BE49-F238E27FC236}">
              <a16:creationId xmlns:a16="http://schemas.microsoft.com/office/drawing/2014/main" id="{9473EDCA-7DCF-4C52-87EE-D312C0355FDA}"/>
            </a:ext>
          </a:extLst>
        </xdr:cNvPr>
        <xdr:cNvSpPr/>
      </xdr:nvSpPr>
      <xdr:spPr>
        <a:xfrm>
          <a:off x="13652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118655</xdr:rowOff>
    </xdr:from>
    <xdr:to>
      <xdr:col>76</xdr:col>
      <xdr:colOff>114300</xdr:colOff>
      <xdr:row>104</xdr:row>
      <xdr:rowOff>151312</xdr:rowOff>
    </xdr:to>
    <xdr:cxnSp macro="">
      <xdr:nvCxnSpPr>
        <xdr:cNvPr id="887" name="直線コネクタ 886">
          <a:extLst>
            <a:ext uri="{FF2B5EF4-FFF2-40B4-BE49-F238E27FC236}">
              <a16:creationId xmlns:a16="http://schemas.microsoft.com/office/drawing/2014/main" id="{44EA1816-4B85-40B2-BE02-B68A448E3769}"/>
            </a:ext>
          </a:extLst>
        </xdr:cNvPr>
        <xdr:cNvCxnSpPr/>
      </xdr:nvCxnSpPr>
      <xdr:spPr>
        <a:xfrm>
          <a:off x="13703300" y="179494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35198</xdr:rowOff>
    </xdr:from>
    <xdr:to>
      <xdr:col>67</xdr:col>
      <xdr:colOff>101600</xdr:colOff>
      <xdr:row>104</xdr:row>
      <xdr:rowOff>136798</xdr:rowOff>
    </xdr:to>
    <xdr:sp macro="" textlink="">
      <xdr:nvSpPr>
        <xdr:cNvPr id="888" name="楕円 887">
          <a:extLst>
            <a:ext uri="{FF2B5EF4-FFF2-40B4-BE49-F238E27FC236}">
              <a16:creationId xmlns:a16="http://schemas.microsoft.com/office/drawing/2014/main" id="{25FC2E74-75A9-4848-87C1-A932D66F52C9}"/>
            </a:ext>
          </a:extLst>
        </xdr:cNvPr>
        <xdr:cNvSpPr/>
      </xdr:nvSpPr>
      <xdr:spPr>
        <a:xfrm>
          <a:off x="12763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85998</xdr:rowOff>
    </xdr:from>
    <xdr:to>
      <xdr:col>71</xdr:col>
      <xdr:colOff>177800</xdr:colOff>
      <xdr:row>104</xdr:row>
      <xdr:rowOff>118655</xdr:rowOff>
    </xdr:to>
    <xdr:cxnSp macro="">
      <xdr:nvCxnSpPr>
        <xdr:cNvPr id="889" name="直線コネクタ 888">
          <a:extLst>
            <a:ext uri="{FF2B5EF4-FFF2-40B4-BE49-F238E27FC236}">
              <a16:creationId xmlns:a16="http://schemas.microsoft.com/office/drawing/2014/main" id="{7D257137-64A8-4DBC-ACEE-30DD8F7E9761}"/>
            </a:ext>
          </a:extLst>
        </xdr:cNvPr>
        <xdr:cNvCxnSpPr/>
      </xdr:nvCxnSpPr>
      <xdr:spPr>
        <a:xfrm>
          <a:off x="12814300" y="179167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0" name="n_1aveValue【庁舎】&#10;有形固定資産減価償却率">
          <a:extLst>
            <a:ext uri="{FF2B5EF4-FFF2-40B4-BE49-F238E27FC236}">
              <a16:creationId xmlns:a16="http://schemas.microsoft.com/office/drawing/2014/main" id="{0B384D3E-67DC-4B2C-9745-920C9256A14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891" name="n_2aveValue【庁舎】&#10;有形固定資産減価償却率">
          <a:extLst>
            <a:ext uri="{FF2B5EF4-FFF2-40B4-BE49-F238E27FC236}">
              <a16:creationId xmlns:a16="http://schemas.microsoft.com/office/drawing/2014/main" id="{54400D4E-7137-4F71-B0EA-ABBABAAF88DF}"/>
            </a:ext>
          </a:extLst>
        </xdr:cNvPr>
        <xdr:cNvSpPr txBox="1"/>
      </xdr:nvSpPr>
      <xdr:spPr>
        <a:xfrm>
          <a:off x="14389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892" name="n_3aveValue【庁舎】&#10;有形固定資産減価償却率">
          <a:extLst>
            <a:ext uri="{FF2B5EF4-FFF2-40B4-BE49-F238E27FC236}">
              <a16:creationId xmlns:a16="http://schemas.microsoft.com/office/drawing/2014/main" id="{9A240D75-D7D6-4EC0-8AC6-5DAD8009EFB1}"/>
            </a:ext>
          </a:extLst>
        </xdr:cNvPr>
        <xdr:cNvSpPr txBox="1"/>
      </xdr:nvSpPr>
      <xdr:spPr>
        <a:xfrm>
          <a:off x="13500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137721</xdr:rowOff>
    </xdr:from>
    <xdr:ext cx="405111" cy="259045"/>
    <xdr:sp macro="" textlink="">
      <xdr:nvSpPr>
        <xdr:cNvPr id="893" name="n_4aveValue【庁舎】&#10;有形固定資産減価償却率">
          <a:extLst>
            <a:ext uri="{FF2B5EF4-FFF2-40B4-BE49-F238E27FC236}">
              <a16:creationId xmlns:a16="http://schemas.microsoft.com/office/drawing/2014/main" id="{0BF498EC-C16F-488C-BA68-A622ECAE0C31}"/>
            </a:ext>
          </a:extLst>
        </xdr:cNvPr>
        <xdr:cNvSpPr txBox="1"/>
      </xdr:nvSpPr>
      <xdr:spPr>
        <a:xfrm>
          <a:off x="12611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54446</xdr:rowOff>
    </xdr:from>
    <xdr:ext cx="405111" cy="259045"/>
    <xdr:sp macro="" textlink="">
      <xdr:nvSpPr>
        <xdr:cNvPr id="894" name="n_1mainValue【庁舎】&#10;有形固定資産減価償却率">
          <a:extLst>
            <a:ext uri="{FF2B5EF4-FFF2-40B4-BE49-F238E27FC236}">
              <a16:creationId xmlns:a16="http://schemas.microsoft.com/office/drawing/2014/main" id="{0C368C4A-14A1-4534-A587-CB6679889EA9}"/>
            </a:ext>
          </a:extLst>
        </xdr:cNvPr>
        <xdr:cNvSpPr txBox="1"/>
      </xdr:nvSpPr>
      <xdr:spPr>
        <a:xfrm>
          <a:off x="152660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895" name="n_2mainValue【庁舎】&#10;有形固定資産減価償却率">
          <a:extLst>
            <a:ext uri="{FF2B5EF4-FFF2-40B4-BE49-F238E27FC236}">
              <a16:creationId xmlns:a16="http://schemas.microsoft.com/office/drawing/2014/main" id="{7C936285-954E-4E5D-AF2E-204A36E452DE}"/>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14532</xdr:rowOff>
    </xdr:from>
    <xdr:ext cx="405111" cy="259045"/>
    <xdr:sp macro="" textlink="">
      <xdr:nvSpPr>
        <xdr:cNvPr id="896" name="n_3mainValue【庁舎】&#10;有形固定資産減価償却率">
          <a:extLst>
            <a:ext uri="{FF2B5EF4-FFF2-40B4-BE49-F238E27FC236}">
              <a16:creationId xmlns:a16="http://schemas.microsoft.com/office/drawing/2014/main" id="{5C477C08-795D-44FD-9430-58E771D82F94}"/>
            </a:ext>
          </a:extLst>
        </xdr:cNvPr>
        <xdr:cNvSpPr txBox="1"/>
      </xdr:nvSpPr>
      <xdr:spPr>
        <a:xfrm>
          <a:off x="13500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153325</xdr:rowOff>
    </xdr:from>
    <xdr:ext cx="405111" cy="259045"/>
    <xdr:sp macro="" textlink="">
      <xdr:nvSpPr>
        <xdr:cNvPr id="897" name="n_4mainValue【庁舎】&#10;有形固定資産減価償却率">
          <a:extLst>
            <a:ext uri="{FF2B5EF4-FFF2-40B4-BE49-F238E27FC236}">
              <a16:creationId xmlns:a16="http://schemas.microsoft.com/office/drawing/2014/main" id="{9D745DE0-E474-44CD-AE64-D311A13B6AB0}"/>
            </a:ext>
          </a:extLst>
        </xdr:cNvPr>
        <xdr:cNvSpPr txBox="1"/>
      </xdr:nvSpPr>
      <xdr:spPr>
        <a:xfrm>
          <a:off x="12611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42D7880E-9DD8-45C3-9D1F-543A1B83F0F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30619A3-B8A4-4094-8AEA-8780C5B533E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ADC23C2C-2ACC-4182-AC14-CFD3F380C1F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CE398D4-903E-4BD7-9C27-D417826451C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F1A3A696-10D0-4C5C-B22C-E828E332D3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F858FDA5-3FE5-432C-9CED-8AFE275B065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D58C7F54-1D0C-4580-8448-F82DFE54601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6D7F883B-0FDF-4C76-824B-85C5E04304E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14D3537F-BDBF-48D8-A32B-B14EF2AEBD7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3F1E1A57-09B0-4426-8433-6098169F22E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a:extLst>
            <a:ext uri="{FF2B5EF4-FFF2-40B4-BE49-F238E27FC236}">
              <a16:creationId xmlns:a16="http://schemas.microsoft.com/office/drawing/2014/main" id="{71B60D92-6B4B-4C73-8D44-F6909A2C17A2}"/>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3CD64FAD-E99E-4F26-B2F3-E45BD87D9AF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DF671C38-C658-48DF-AF8C-A7342399F58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2A0F3A2F-1754-4115-A4F5-25F089F8835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09FA8EBF-9FB9-4358-8295-186606DAE89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4DC2EB3A-BFCC-43CC-9C90-8A58F21ABB1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BE6F0B85-40F7-4541-A40C-F21231DD68D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76B5AD6D-E19D-46D7-929D-96AF861405E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75228C1D-3DD6-40B2-8632-6EBCCAFC618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A5F4726B-7C57-48D7-A051-FF0AB674657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E1F24F1A-29A0-4407-88D1-30F8BFAEE1B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6403A5F1-715E-4BEC-9203-A721942DDB6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9CEDE53C-58B9-4379-A763-B65BA716C88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4BA73FF2-EC6C-4EEA-9697-7674C62AC48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E0F4C811-F6E0-481D-A057-22E49A4DBA2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638111D6-0396-4A6F-AC74-D23D69C0F70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924" name="直線コネクタ 923">
          <a:extLst>
            <a:ext uri="{FF2B5EF4-FFF2-40B4-BE49-F238E27FC236}">
              <a16:creationId xmlns:a16="http://schemas.microsoft.com/office/drawing/2014/main" id="{E78E90C8-2CCC-43A6-8E49-C85B1B455FAA}"/>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5" name="【庁舎】&#10;一人当たり面積最小値テキスト">
          <a:extLst>
            <a:ext uri="{FF2B5EF4-FFF2-40B4-BE49-F238E27FC236}">
              <a16:creationId xmlns:a16="http://schemas.microsoft.com/office/drawing/2014/main" id="{CEA55954-DEB2-49BA-B4B5-8C27BFFE4654}"/>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6" name="直線コネクタ 925">
          <a:extLst>
            <a:ext uri="{FF2B5EF4-FFF2-40B4-BE49-F238E27FC236}">
              <a16:creationId xmlns:a16="http://schemas.microsoft.com/office/drawing/2014/main" id="{E10491E2-974B-4A9C-BC61-CEB3A5FA2714}"/>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927" name="【庁舎】&#10;一人当たり面積最大値テキスト">
          <a:extLst>
            <a:ext uri="{FF2B5EF4-FFF2-40B4-BE49-F238E27FC236}">
              <a16:creationId xmlns:a16="http://schemas.microsoft.com/office/drawing/2014/main" id="{D9092922-6953-4E40-AB3E-3381F3726786}"/>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928" name="直線コネクタ 927">
          <a:extLst>
            <a:ext uri="{FF2B5EF4-FFF2-40B4-BE49-F238E27FC236}">
              <a16:creationId xmlns:a16="http://schemas.microsoft.com/office/drawing/2014/main" id="{DF77BF96-3912-4949-95CC-9023B59C36EB}"/>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929" name="【庁舎】&#10;一人当たり面積平均値テキスト">
          <a:extLst>
            <a:ext uri="{FF2B5EF4-FFF2-40B4-BE49-F238E27FC236}">
              <a16:creationId xmlns:a16="http://schemas.microsoft.com/office/drawing/2014/main" id="{7F34A33F-DC1B-45FB-B423-BEDFF94AC1A8}"/>
            </a:ext>
          </a:extLst>
        </xdr:cNvPr>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930" name="フローチャート: 判断 929">
          <a:extLst>
            <a:ext uri="{FF2B5EF4-FFF2-40B4-BE49-F238E27FC236}">
              <a16:creationId xmlns:a16="http://schemas.microsoft.com/office/drawing/2014/main" id="{5ABB1F28-1266-42E9-A90C-EBC3B83A4E9E}"/>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931" name="フローチャート: 判断 930">
          <a:extLst>
            <a:ext uri="{FF2B5EF4-FFF2-40B4-BE49-F238E27FC236}">
              <a16:creationId xmlns:a16="http://schemas.microsoft.com/office/drawing/2014/main" id="{5951D6FE-7DA6-4482-8770-528AA0D888EB}"/>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32" name="フローチャート: 判断 931">
          <a:extLst>
            <a:ext uri="{FF2B5EF4-FFF2-40B4-BE49-F238E27FC236}">
              <a16:creationId xmlns:a16="http://schemas.microsoft.com/office/drawing/2014/main" id="{89BC908E-0EDD-4A9A-A5F6-89A9A5DCA08B}"/>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3" name="フローチャート: 判断 932">
          <a:extLst>
            <a:ext uri="{FF2B5EF4-FFF2-40B4-BE49-F238E27FC236}">
              <a16:creationId xmlns:a16="http://schemas.microsoft.com/office/drawing/2014/main" id="{2057463B-0E75-4980-8F29-6849A9EBB368}"/>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934" name="フローチャート: 判断 933">
          <a:extLst>
            <a:ext uri="{FF2B5EF4-FFF2-40B4-BE49-F238E27FC236}">
              <a16:creationId xmlns:a16="http://schemas.microsoft.com/office/drawing/2014/main" id="{A2C8640E-D11B-4321-B4DF-B13FC5A92C95}"/>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F769AA7-B330-4CF6-8722-340EFC57BA8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C7688DC0-CE49-44A1-B6B0-60FE2FC542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F718B614-DFB3-4C30-9920-3F705ACC188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FE3CCE8-6474-454C-B111-F1A0B45EF82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1372748E-FA47-4BD6-8182-F5CA687941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40" name="楕円 939">
          <a:extLst>
            <a:ext uri="{FF2B5EF4-FFF2-40B4-BE49-F238E27FC236}">
              <a16:creationId xmlns:a16="http://schemas.microsoft.com/office/drawing/2014/main" id="{F74A3A88-37EE-48CD-8E01-EB216F280BD3}"/>
            </a:ext>
          </a:extLst>
        </xdr:cNvPr>
        <xdr:cNvSpPr/>
      </xdr:nvSpPr>
      <xdr:spPr>
        <a:xfrm>
          <a:off x="22110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13988</xdr:rowOff>
    </xdr:from>
    <xdr:ext cx="469744" cy="259045"/>
    <xdr:sp macro="" textlink="">
      <xdr:nvSpPr>
        <xdr:cNvPr id="941" name="【庁舎】&#10;一人当たり面積該当値テキスト">
          <a:extLst>
            <a:ext uri="{FF2B5EF4-FFF2-40B4-BE49-F238E27FC236}">
              <a16:creationId xmlns:a16="http://schemas.microsoft.com/office/drawing/2014/main" id="{5668ED9B-3C68-431A-9CBE-9AEEB50BEDDD}"/>
            </a:ext>
          </a:extLst>
        </xdr:cNvPr>
        <xdr:cNvSpPr txBox="1"/>
      </xdr:nvSpPr>
      <xdr:spPr>
        <a:xfrm>
          <a:off x="22199600"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165826</xdr:rowOff>
    </xdr:from>
    <xdr:to>
      <xdr:col>112</xdr:col>
      <xdr:colOff>38100</xdr:colOff>
      <xdr:row>105</xdr:row>
      <xdr:rowOff>95976</xdr:rowOff>
    </xdr:to>
    <xdr:sp macro="" textlink="">
      <xdr:nvSpPr>
        <xdr:cNvPr id="942" name="楕円 941">
          <a:extLst>
            <a:ext uri="{FF2B5EF4-FFF2-40B4-BE49-F238E27FC236}">
              <a16:creationId xmlns:a16="http://schemas.microsoft.com/office/drawing/2014/main" id="{51389E99-C7B5-42E3-987D-EE2BF5C3EEB2}"/>
            </a:ext>
          </a:extLst>
        </xdr:cNvPr>
        <xdr:cNvSpPr/>
      </xdr:nvSpPr>
      <xdr:spPr>
        <a:xfrm>
          <a:off x="21272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41911</xdr:rowOff>
    </xdr:from>
    <xdr:to>
      <xdr:col>116</xdr:col>
      <xdr:colOff>63500</xdr:colOff>
      <xdr:row>105</xdr:row>
      <xdr:rowOff>45176</xdr:rowOff>
    </xdr:to>
    <xdr:cxnSp macro="">
      <xdr:nvCxnSpPr>
        <xdr:cNvPr id="943" name="直線コネクタ 942">
          <a:extLst>
            <a:ext uri="{FF2B5EF4-FFF2-40B4-BE49-F238E27FC236}">
              <a16:creationId xmlns:a16="http://schemas.microsoft.com/office/drawing/2014/main" id="{AD941325-C6B9-45BD-A1EA-5AA5B7E4FDEB}"/>
            </a:ext>
          </a:extLst>
        </xdr:cNvPr>
        <xdr:cNvCxnSpPr/>
      </xdr:nvCxnSpPr>
      <xdr:spPr>
        <a:xfrm flipV="1">
          <a:off x="21323300" y="180441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4173</xdr:rowOff>
    </xdr:from>
    <xdr:to>
      <xdr:col>107</xdr:col>
      <xdr:colOff>101600</xdr:colOff>
      <xdr:row>105</xdr:row>
      <xdr:rowOff>105773</xdr:rowOff>
    </xdr:to>
    <xdr:sp macro="" textlink="">
      <xdr:nvSpPr>
        <xdr:cNvPr id="944" name="楕円 943">
          <a:extLst>
            <a:ext uri="{FF2B5EF4-FFF2-40B4-BE49-F238E27FC236}">
              <a16:creationId xmlns:a16="http://schemas.microsoft.com/office/drawing/2014/main" id="{D0BF9B12-0751-4BB3-8A58-17324924A740}"/>
            </a:ext>
          </a:extLst>
        </xdr:cNvPr>
        <xdr:cNvSpPr/>
      </xdr:nvSpPr>
      <xdr:spPr>
        <a:xfrm>
          <a:off x="20383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45176</xdr:rowOff>
    </xdr:from>
    <xdr:to>
      <xdr:col>111</xdr:col>
      <xdr:colOff>177800</xdr:colOff>
      <xdr:row>105</xdr:row>
      <xdr:rowOff>54973</xdr:rowOff>
    </xdr:to>
    <xdr:cxnSp macro="">
      <xdr:nvCxnSpPr>
        <xdr:cNvPr id="945" name="直線コネクタ 944">
          <a:extLst>
            <a:ext uri="{FF2B5EF4-FFF2-40B4-BE49-F238E27FC236}">
              <a16:creationId xmlns:a16="http://schemas.microsoft.com/office/drawing/2014/main" id="{D58066F6-6B1D-4133-BE7C-4D1AAF286FD6}"/>
            </a:ext>
          </a:extLst>
        </xdr:cNvPr>
        <xdr:cNvCxnSpPr/>
      </xdr:nvCxnSpPr>
      <xdr:spPr>
        <a:xfrm flipV="1">
          <a:off x="20434300" y="180474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10705</xdr:rowOff>
    </xdr:from>
    <xdr:to>
      <xdr:col>102</xdr:col>
      <xdr:colOff>165100</xdr:colOff>
      <xdr:row>105</xdr:row>
      <xdr:rowOff>112305</xdr:rowOff>
    </xdr:to>
    <xdr:sp macro="" textlink="">
      <xdr:nvSpPr>
        <xdr:cNvPr id="946" name="楕円 945">
          <a:extLst>
            <a:ext uri="{FF2B5EF4-FFF2-40B4-BE49-F238E27FC236}">
              <a16:creationId xmlns:a16="http://schemas.microsoft.com/office/drawing/2014/main" id="{06BF9132-FD53-4B52-8ACC-F41750AAEA98}"/>
            </a:ext>
          </a:extLst>
        </xdr:cNvPr>
        <xdr:cNvSpPr/>
      </xdr:nvSpPr>
      <xdr:spPr>
        <a:xfrm>
          <a:off x="19494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54973</xdr:rowOff>
    </xdr:from>
    <xdr:to>
      <xdr:col>107</xdr:col>
      <xdr:colOff>50800</xdr:colOff>
      <xdr:row>105</xdr:row>
      <xdr:rowOff>61505</xdr:rowOff>
    </xdr:to>
    <xdr:cxnSp macro="">
      <xdr:nvCxnSpPr>
        <xdr:cNvPr id="947" name="直線コネクタ 946">
          <a:extLst>
            <a:ext uri="{FF2B5EF4-FFF2-40B4-BE49-F238E27FC236}">
              <a16:creationId xmlns:a16="http://schemas.microsoft.com/office/drawing/2014/main" id="{9463555B-3F45-46C2-B05F-E7880E2C08D8}"/>
            </a:ext>
          </a:extLst>
        </xdr:cNvPr>
        <xdr:cNvCxnSpPr/>
      </xdr:nvCxnSpPr>
      <xdr:spPr>
        <a:xfrm flipV="1">
          <a:off x="19545300" y="180572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17236</xdr:rowOff>
    </xdr:from>
    <xdr:to>
      <xdr:col>98</xdr:col>
      <xdr:colOff>38100</xdr:colOff>
      <xdr:row>105</xdr:row>
      <xdr:rowOff>118836</xdr:rowOff>
    </xdr:to>
    <xdr:sp macro="" textlink="">
      <xdr:nvSpPr>
        <xdr:cNvPr id="948" name="楕円 947">
          <a:extLst>
            <a:ext uri="{FF2B5EF4-FFF2-40B4-BE49-F238E27FC236}">
              <a16:creationId xmlns:a16="http://schemas.microsoft.com/office/drawing/2014/main" id="{B0F8FBEE-B13A-4F04-8EEA-487CE79FA7F2}"/>
            </a:ext>
          </a:extLst>
        </xdr:cNvPr>
        <xdr:cNvSpPr/>
      </xdr:nvSpPr>
      <xdr:spPr>
        <a:xfrm>
          <a:off x="18605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61505</xdr:rowOff>
    </xdr:from>
    <xdr:to>
      <xdr:col>102</xdr:col>
      <xdr:colOff>114300</xdr:colOff>
      <xdr:row>105</xdr:row>
      <xdr:rowOff>68036</xdr:rowOff>
    </xdr:to>
    <xdr:cxnSp macro="">
      <xdr:nvCxnSpPr>
        <xdr:cNvPr id="949" name="直線コネクタ 948">
          <a:extLst>
            <a:ext uri="{FF2B5EF4-FFF2-40B4-BE49-F238E27FC236}">
              <a16:creationId xmlns:a16="http://schemas.microsoft.com/office/drawing/2014/main" id="{D6010D1C-24AA-4E61-8D66-340CC15425DC}"/>
            </a:ext>
          </a:extLst>
        </xdr:cNvPr>
        <xdr:cNvCxnSpPr/>
      </xdr:nvCxnSpPr>
      <xdr:spPr>
        <a:xfrm flipV="1">
          <a:off x="18656300" y="180637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950" name="n_1aveValue【庁舎】&#10;一人当たり面積">
          <a:extLst>
            <a:ext uri="{FF2B5EF4-FFF2-40B4-BE49-F238E27FC236}">
              <a16:creationId xmlns:a16="http://schemas.microsoft.com/office/drawing/2014/main" id="{F50EBA19-C1EB-4058-B132-8E4E3FC2A165}"/>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51" name="n_2aveValue【庁舎】&#10;一人当たり面積">
          <a:extLst>
            <a:ext uri="{FF2B5EF4-FFF2-40B4-BE49-F238E27FC236}">
              <a16:creationId xmlns:a16="http://schemas.microsoft.com/office/drawing/2014/main" id="{4631C34B-ABFB-4D66-8DBC-3BEF85986E1C}"/>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52" name="n_3aveValue【庁舎】&#10;一人当たり面積">
          <a:extLst>
            <a:ext uri="{FF2B5EF4-FFF2-40B4-BE49-F238E27FC236}">
              <a16:creationId xmlns:a16="http://schemas.microsoft.com/office/drawing/2014/main" id="{E395F4CD-8AD0-4900-9C81-58BDA6D16798}"/>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953" name="n_4aveValue【庁舎】&#10;一人当たり面積">
          <a:extLst>
            <a:ext uri="{FF2B5EF4-FFF2-40B4-BE49-F238E27FC236}">
              <a16:creationId xmlns:a16="http://schemas.microsoft.com/office/drawing/2014/main" id="{626E5CB4-2B98-4992-A90D-BBD76C0089F9}"/>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112503</xdr:rowOff>
    </xdr:from>
    <xdr:ext cx="469744" cy="259045"/>
    <xdr:sp macro="" textlink="">
      <xdr:nvSpPr>
        <xdr:cNvPr id="954" name="n_1mainValue【庁舎】&#10;一人当たり面積">
          <a:extLst>
            <a:ext uri="{FF2B5EF4-FFF2-40B4-BE49-F238E27FC236}">
              <a16:creationId xmlns:a16="http://schemas.microsoft.com/office/drawing/2014/main" id="{BF15BF47-53B8-43BF-91AC-D3B74218EC47}"/>
            </a:ext>
          </a:extLst>
        </xdr:cNvPr>
        <xdr:cNvSpPr txBox="1"/>
      </xdr:nvSpPr>
      <xdr:spPr>
        <a:xfrm>
          <a:off x="21075727"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122300</xdr:rowOff>
    </xdr:from>
    <xdr:ext cx="469744" cy="259045"/>
    <xdr:sp macro="" textlink="">
      <xdr:nvSpPr>
        <xdr:cNvPr id="955" name="n_2mainValue【庁舎】&#10;一人当たり面積">
          <a:extLst>
            <a:ext uri="{FF2B5EF4-FFF2-40B4-BE49-F238E27FC236}">
              <a16:creationId xmlns:a16="http://schemas.microsoft.com/office/drawing/2014/main" id="{A51705EC-DD27-439C-8407-4187B828E8B9}"/>
            </a:ext>
          </a:extLst>
        </xdr:cNvPr>
        <xdr:cNvSpPr txBox="1"/>
      </xdr:nvSpPr>
      <xdr:spPr>
        <a:xfrm>
          <a:off x="20199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128832</xdr:rowOff>
    </xdr:from>
    <xdr:ext cx="469744" cy="259045"/>
    <xdr:sp macro="" textlink="">
      <xdr:nvSpPr>
        <xdr:cNvPr id="956" name="n_3mainValue【庁舎】&#10;一人当たり面積">
          <a:extLst>
            <a:ext uri="{FF2B5EF4-FFF2-40B4-BE49-F238E27FC236}">
              <a16:creationId xmlns:a16="http://schemas.microsoft.com/office/drawing/2014/main" id="{64E538D4-3D01-408F-836C-33C9B230B5C2}"/>
            </a:ext>
          </a:extLst>
        </xdr:cNvPr>
        <xdr:cNvSpPr txBox="1"/>
      </xdr:nvSpPr>
      <xdr:spPr>
        <a:xfrm>
          <a:off x="19310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135363</xdr:rowOff>
    </xdr:from>
    <xdr:ext cx="469744" cy="259045"/>
    <xdr:sp macro="" textlink="">
      <xdr:nvSpPr>
        <xdr:cNvPr id="957" name="n_4mainValue【庁舎】&#10;一人当たり面積">
          <a:extLst>
            <a:ext uri="{FF2B5EF4-FFF2-40B4-BE49-F238E27FC236}">
              <a16:creationId xmlns:a16="http://schemas.microsoft.com/office/drawing/2014/main" id="{6B1DC928-4AF9-4371-9711-FEAA2E9478B3}"/>
            </a:ext>
          </a:extLst>
        </xdr:cNvPr>
        <xdr:cNvSpPr txBox="1"/>
      </xdr:nvSpPr>
      <xdr:spPr>
        <a:xfrm>
          <a:off x="18421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EFE90165-F513-4686-961F-7AC32B5AAED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A7D7B450-E42C-4E90-816D-6486F824FF1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8F4F1904-0261-44BE-B065-878EEEF821F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有形固定資産減価償却率が特に高くなっている施設は昭和</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年に取得した図書館であり、耐用年数の</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年に近づいているためである。現在、図書館などの社会教育施設においては、令和元年度に策定された個別施設計画に基づいて維持管理を行っている。</a:t>
          </a:r>
          <a:endParaRPr lang="ja-JP" altLang="ja-JP" sz="1400">
            <a:effectLst/>
          </a:endParaRPr>
        </a:p>
        <a:p>
          <a:r>
            <a:rPr kumimoji="1" lang="ja-JP" altLang="ja-JP" sz="1100">
              <a:solidFill>
                <a:schemeClr val="dk1"/>
              </a:solidFill>
              <a:effectLst/>
              <a:latin typeface="+mn-lt"/>
              <a:ea typeface="+mn-ea"/>
              <a:cs typeface="+mn-cs"/>
            </a:rPr>
            <a:t>また、一般廃棄物処理施設の有形固定資産減価償却率が特に低くなっているのは、平成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年に取得した「クリーンパーク長与」の未償却分が多いことによる。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29,473
29,327
20.94
14,771,742
13,882,138
576,951
6,506,132
11,912,519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近年は類似団体平均との差がなく横ばいで推移しており、類似団体平均を</a:t>
          </a:r>
          <a:r>
            <a:rPr kumimoji="1" lang="en-US" altLang="ja-JP" sz="1100">
              <a:solidFill>
                <a:schemeClr val="tx1"/>
              </a:solidFill>
              <a:effectLst/>
              <a:latin typeface="+mn-lt"/>
              <a:ea typeface="+mn-ea"/>
              <a:cs typeface="+mn-cs"/>
            </a:rPr>
            <a:t>0.02</a:t>
          </a:r>
          <a:r>
            <a:rPr kumimoji="1" lang="ja-JP" altLang="ja-JP" sz="1100">
              <a:solidFill>
                <a:schemeClr val="tx1"/>
              </a:solidFill>
              <a:effectLst/>
              <a:latin typeface="+mn-lt"/>
              <a:ea typeface="+mn-ea"/>
              <a:cs typeface="+mn-cs"/>
            </a:rPr>
            <a:t>上回った。今後も、歳出の徹底的な見直しを実施するとともに、税収の徴収率向上対策を中心とする歳入確保に努める。</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52211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17938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113188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昨年度より</a:t>
          </a:r>
          <a:r>
            <a:rPr kumimoji="1" lang="en-US" altLang="ja-JP" sz="1100">
              <a:solidFill>
                <a:schemeClr val="tx1"/>
              </a:solidFill>
              <a:effectLst/>
              <a:latin typeface="+mn-lt"/>
              <a:ea typeface="+mn-ea"/>
              <a:cs typeface="+mn-cs"/>
            </a:rPr>
            <a:t>4.7</a:t>
          </a:r>
          <a:r>
            <a:rPr kumimoji="1" lang="ja-JP" altLang="ja-JP" sz="1100">
              <a:solidFill>
                <a:schemeClr val="tx1"/>
              </a:solidFill>
              <a:effectLst/>
              <a:latin typeface="+mn-lt"/>
              <a:ea typeface="+mn-ea"/>
              <a:cs typeface="+mn-cs"/>
            </a:rPr>
            <a:t>減少している。これは、パート等の賃金や</a:t>
          </a:r>
          <a:r>
            <a:rPr kumimoji="1" lang="ja-JP" altLang="en-US" sz="1100">
              <a:solidFill>
                <a:schemeClr val="tx1"/>
              </a:solidFill>
              <a:effectLst/>
              <a:latin typeface="+mn-lt"/>
              <a:ea typeface="+mn-ea"/>
              <a:cs typeface="+mn-cs"/>
            </a:rPr>
            <a:t>後期高齢者医療療養給付費負担金</a:t>
          </a:r>
          <a:r>
            <a:rPr kumimoji="1" lang="ja-JP" altLang="ja-JP" sz="1100">
              <a:solidFill>
                <a:schemeClr val="tx1"/>
              </a:solidFill>
              <a:effectLst/>
              <a:latin typeface="+mn-lt"/>
              <a:ea typeface="+mn-ea"/>
              <a:cs typeface="+mn-cs"/>
            </a:rPr>
            <a:t>の一般財源分が減少したことなどが理由である。今後も事業評価等による事務事業の見直しを進め、優先度を厳しく点検し精査することで、経常経費の削減を図る。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65</xdr:row>
      <xdr:rowOff>22352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39780"/>
          <a:ext cx="8382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22352</xdr:rowOff>
    </xdr:from>
    <xdr:to>
      <xdr:col>19</xdr:col>
      <xdr:colOff>133350</xdr:colOff>
      <xdr:row>65</xdr:row>
      <xdr:rowOff>85090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6660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51308</xdr:rowOff>
    </xdr:from>
    <xdr:to>
      <xdr:col>15</xdr:col>
      <xdr:colOff>82550</xdr:colOff>
      <xdr:row>65</xdr:row>
      <xdr:rowOff>85090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9555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65</xdr:row>
      <xdr:rowOff>51308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8108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508</xdr:rowOff>
    </xdr:from>
    <xdr:to>
      <xdr:col>11</xdr:col>
      <xdr:colOff>82550</xdr:colOff>
      <xdr:row>65</xdr:row>
      <xdr:rowOff>102108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類似団体平均を下回っているのは、類似団体に比べて職員が少なく、人件費が大きく抑えられていることが原因である。しかしながら、物件費については</a:t>
          </a:r>
          <a:r>
            <a:rPr kumimoji="1" lang="ja-JP" altLang="en-US" sz="1100">
              <a:solidFill>
                <a:schemeClr val="tx1"/>
              </a:solidFill>
              <a:effectLst/>
              <a:latin typeface="+mn-lt"/>
              <a:ea typeface="+mn-ea"/>
              <a:cs typeface="+mn-cs"/>
            </a:rPr>
            <a:t>新型コロナウイルスワクチン接種事業</a:t>
          </a:r>
          <a:r>
            <a:rPr kumimoji="1" lang="ja-JP" altLang="ja-JP" sz="1100">
              <a:solidFill>
                <a:schemeClr val="tx1"/>
              </a:solidFill>
              <a:effectLst/>
              <a:latin typeface="+mn-lt"/>
              <a:ea typeface="+mn-ea"/>
              <a:cs typeface="+mn-cs"/>
            </a:rPr>
            <a:t>等により増額となっているため、今後も経費の削減に取り組み、現在の水準を維持するように努める。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57431</xdr:rowOff>
    </xdr:from>
    <xdr:to>
      <xdr:col>23</xdr:col>
      <xdr:colOff>133350</xdr:colOff>
      <xdr:row>81</xdr:row>
      <xdr:rowOff>90229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44881"/>
          <a:ext cx="838200" cy="3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155834</xdr:rowOff>
    </xdr:from>
    <xdr:to>
      <xdr:col>19</xdr:col>
      <xdr:colOff>133350</xdr:colOff>
      <xdr:row>81</xdr:row>
      <xdr:rowOff>57431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871834"/>
          <a:ext cx="889000" cy="7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155834</xdr:rowOff>
    </xdr:from>
    <xdr:to>
      <xdr:col>15</xdr:col>
      <xdr:colOff>82550</xdr:colOff>
      <xdr:row>81</xdr:row>
      <xdr:rowOff>23561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3871834"/>
          <a:ext cx="889000" cy="3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23561</xdr:rowOff>
    </xdr:from>
    <xdr:to>
      <xdr:col>11</xdr:col>
      <xdr:colOff>31750</xdr:colOff>
      <xdr:row>81</xdr:row>
      <xdr:rowOff>77112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11011"/>
          <a:ext cx="889000" cy="5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39429</xdr:rowOff>
    </xdr:from>
    <xdr:to>
      <xdr:col>23</xdr:col>
      <xdr:colOff>184150</xdr:colOff>
      <xdr:row>81</xdr:row>
      <xdr:rowOff>141029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55956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77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6631</xdr:rowOff>
    </xdr:from>
    <xdr:to>
      <xdr:col>19</xdr:col>
      <xdr:colOff>184150</xdr:colOff>
      <xdr:row>81</xdr:row>
      <xdr:rowOff>108231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118408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62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105034</xdr:rowOff>
    </xdr:from>
    <xdr:to>
      <xdr:col>15</xdr:col>
      <xdr:colOff>133350</xdr:colOff>
      <xdr:row>81</xdr:row>
      <xdr:rowOff>35184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2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45361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58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144211</xdr:rowOff>
    </xdr:from>
    <xdr:to>
      <xdr:col>11</xdr:col>
      <xdr:colOff>82550</xdr:colOff>
      <xdr:row>81</xdr:row>
      <xdr:rowOff>74361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84538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2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26312</xdr:rowOff>
    </xdr:from>
    <xdr:to>
      <xdr:col>7</xdr:col>
      <xdr:colOff>31750</xdr:colOff>
      <xdr:row>81</xdr:row>
      <xdr:rowOff>127912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138089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昨年度</a:t>
          </a:r>
          <a:r>
            <a:rPr kumimoji="1" lang="ja-JP" altLang="en-US" sz="1100">
              <a:solidFill>
                <a:schemeClr val="tx1"/>
              </a:solidFill>
              <a:effectLst/>
              <a:latin typeface="+mn-lt"/>
              <a:ea typeface="+mn-ea"/>
              <a:cs typeface="+mn-cs"/>
            </a:rPr>
            <a:t>と変わらず</a:t>
          </a:r>
          <a:r>
            <a:rPr kumimoji="1" lang="ja-JP" altLang="ja-JP" sz="1100">
              <a:solidFill>
                <a:schemeClr val="tx1"/>
              </a:solidFill>
              <a:effectLst/>
              <a:latin typeface="+mn-lt"/>
              <a:ea typeface="+mn-ea"/>
              <a:cs typeface="+mn-cs"/>
            </a:rPr>
            <a:t>、類似団体平均を上回る</a:t>
          </a:r>
          <a:r>
            <a:rPr kumimoji="1" lang="en-US" altLang="ja-JP" sz="1100">
              <a:solidFill>
                <a:schemeClr val="tx1"/>
              </a:solidFill>
              <a:effectLst/>
              <a:latin typeface="+mn-lt"/>
              <a:ea typeface="+mn-ea"/>
              <a:cs typeface="+mn-cs"/>
            </a:rPr>
            <a:t>99.2</a:t>
          </a:r>
          <a:r>
            <a:rPr kumimoji="1" lang="ja-JP" altLang="ja-JP" sz="1100">
              <a:solidFill>
                <a:schemeClr val="tx1"/>
              </a:solidFill>
              <a:effectLst/>
              <a:latin typeface="+mn-lt"/>
              <a:ea typeface="+mn-ea"/>
              <a:cs typeface="+mn-cs"/>
            </a:rPr>
            <a:t>となっており、全国平均よりも高い水準にあるため、より一層の給与体系の適正化に努める。</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68036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84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154214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841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154214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841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88</xdr:row>
      <xdr:rowOff>34471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8418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過去からの職員数抑制対策により、類似団体平均を大きく下回る</a:t>
          </a:r>
          <a:r>
            <a:rPr kumimoji="1" lang="en-US" altLang="ja-JP" sz="1100">
              <a:solidFill>
                <a:schemeClr val="tx1"/>
              </a:solidFill>
              <a:effectLst/>
              <a:latin typeface="+mn-lt"/>
              <a:ea typeface="+mn-ea"/>
              <a:cs typeface="+mn-cs"/>
            </a:rPr>
            <a:t>4.92</a:t>
          </a:r>
          <a:r>
            <a:rPr kumimoji="1" lang="ja-JP" altLang="ja-JP" sz="1100">
              <a:solidFill>
                <a:schemeClr val="tx1"/>
              </a:solidFill>
              <a:effectLst/>
              <a:latin typeface="+mn-lt"/>
              <a:ea typeface="+mn-ea"/>
              <a:cs typeface="+mn-cs"/>
            </a:rPr>
            <a:t>人となっている。今後も、住民サービスの向上に努めるとともに、より適切な定員管理に努める。</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144235</xdr:rowOff>
    </xdr:from>
    <xdr:to>
      <xdr:col>81</xdr:col>
      <xdr:colOff>44450</xdr:colOff>
      <xdr:row>58</xdr:row>
      <xdr:rowOff>147683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088335"/>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132171</xdr:rowOff>
    </xdr:from>
    <xdr:to>
      <xdr:col>77</xdr:col>
      <xdr:colOff>44450</xdr:colOff>
      <xdr:row>58</xdr:row>
      <xdr:rowOff>144235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076271"/>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127000</xdr:rowOff>
    </xdr:from>
    <xdr:to>
      <xdr:col>72</xdr:col>
      <xdr:colOff>203200</xdr:colOff>
      <xdr:row>58</xdr:row>
      <xdr:rowOff>132171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07110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102870</xdr:rowOff>
    </xdr:from>
    <xdr:to>
      <xdr:col>68</xdr:col>
      <xdr:colOff>152400</xdr:colOff>
      <xdr:row>58</xdr:row>
      <xdr:rowOff>127000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0469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96883</xdr:rowOff>
    </xdr:from>
    <xdr:to>
      <xdr:col>81</xdr:col>
      <xdr:colOff>95250</xdr:colOff>
      <xdr:row>59</xdr:row>
      <xdr:rowOff>27033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113410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88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93435</xdr:rowOff>
    </xdr:from>
    <xdr:to>
      <xdr:col>77</xdr:col>
      <xdr:colOff>95250</xdr:colOff>
      <xdr:row>59</xdr:row>
      <xdr:rowOff>23585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33762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06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81371</xdr:rowOff>
    </xdr:from>
    <xdr:to>
      <xdr:col>73</xdr:col>
      <xdr:colOff>44450</xdr:colOff>
      <xdr:row>59</xdr:row>
      <xdr:rowOff>11521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21698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79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76200</xdr:rowOff>
    </xdr:from>
    <xdr:to>
      <xdr:col>68</xdr:col>
      <xdr:colOff>203200</xdr:colOff>
      <xdr:row>59</xdr:row>
      <xdr:rowOff>6350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16527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52070</xdr:rowOff>
    </xdr:from>
    <xdr:to>
      <xdr:col>64</xdr:col>
      <xdr:colOff>152400</xdr:colOff>
      <xdr:row>58</xdr:row>
      <xdr:rowOff>153670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163847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前年度の</a:t>
          </a:r>
          <a:r>
            <a:rPr kumimoji="1" lang="en-US" altLang="ja-JP" sz="1100">
              <a:solidFill>
                <a:schemeClr val="tx1"/>
              </a:solidFill>
              <a:effectLst/>
              <a:latin typeface="+mn-lt"/>
              <a:ea typeface="+mn-ea"/>
              <a:cs typeface="+mn-cs"/>
            </a:rPr>
            <a:t>4.9</a:t>
          </a:r>
          <a:r>
            <a:rPr kumimoji="1" lang="ja-JP" altLang="ja-JP" sz="1100">
              <a:solidFill>
                <a:schemeClr val="tx1"/>
              </a:solidFill>
              <a:effectLst/>
              <a:latin typeface="+mn-lt"/>
              <a:ea typeface="+mn-ea"/>
              <a:cs typeface="+mn-cs"/>
            </a:rPr>
            <a:t>％と比較すると</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％悪化したものの、類似団体平均を下回る</a:t>
          </a:r>
          <a:r>
            <a:rPr kumimoji="1" lang="en-US" altLang="ja-JP" sz="1100">
              <a:solidFill>
                <a:schemeClr val="tx1"/>
              </a:solidFill>
              <a:effectLst/>
              <a:latin typeface="+mn-lt"/>
              <a:ea typeface="+mn-ea"/>
              <a:cs typeface="+mn-cs"/>
            </a:rPr>
            <a:t>5.2</a:t>
          </a:r>
          <a:r>
            <a:rPr kumimoji="1" lang="ja-JP" altLang="ja-JP" sz="1100">
              <a:solidFill>
                <a:schemeClr val="tx1"/>
              </a:solidFill>
              <a:effectLst/>
              <a:latin typeface="+mn-lt"/>
              <a:ea typeface="+mn-ea"/>
              <a:cs typeface="+mn-cs"/>
            </a:rPr>
            <a:t>％となっている。これは、第</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土地区画整理事業など大規模の起債事業を行ったことによるものである。</a:t>
          </a:r>
          <a:r>
            <a:rPr kumimoji="1" lang="ja-JP" altLang="en-US" sz="1100">
              <a:solidFill>
                <a:schemeClr val="tx1"/>
              </a:solidFill>
              <a:effectLst/>
              <a:latin typeface="+mn-lt"/>
              <a:ea typeface="+mn-ea"/>
              <a:cs typeface="+mn-cs"/>
            </a:rPr>
            <a:t>前年度と比べ悪化した理由は、平成</a:t>
          </a:r>
          <a:r>
            <a:rPr kumimoji="1" lang="en-US" altLang="ja-JP" sz="1100">
              <a:solidFill>
                <a:schemeClr val="tx1"/>
              </a:solidFill>
              <a:effectLst/>
              <a:latin typeface="+mn-lt"/>
              <a:ea typeface="+mn-ea"/>
              <a:cs typeface="+mn-cs"/>
            </a:rPr>
            <a:t>30</a:t>
          </a:r>
          <a:r>
            <a:rPr kumimoji="1" lang="ja-JP" altLang="en-US" sz="1100">
              <a:solidFill>
                <a:schemeClr val="tx1"/>
              </a:solidFill>
              <a:effectLst/>
              <a:latin typeface="+mn-lt"/>
              <a:ea typeface="+mn-ea"/>
              <a:cs typeface="+mn-cs"/>
            </a:rPr>
            <a:t>年度と令和</a:t>
          </a:r>
          <a:r>
            <a:rPr kumimoji="1" lang="en-US" altLang="ja-JP" sz="1100">
              <a:solidFill>
                <a:schemeClr val="tx1"/>
              </a:solidFill>
              <a:effectLst/>
              <a:latin typeface="+mn-lt"/>
              <a:ea typeface="+mn-ea"/>
              <a:cs typeface="+mn-cs"/>
            </a:rPr>
            <a:t>3</a:t>
          </a:r>
          <a:r>
            <a:rPr kumimoji="1" lang="ja-JP" altLang="en-US" sz="1100">
              <a:solidFill>
                <a:schemeClr val="tx1"/>
              </a:solidFill>
              <a:effectLst/>
              <a:latin typeface="+mn-lt"/>
              <a:ea typeface="+mn-ea"/>
              <a:cs typeface="+mn-cs"/>
            </a:rPr>
            <a:t>年度を比較すると元利償還金が増加したためである。</a:t>
          </a:r>
          <a:r>
            <a:rPr kumimoji="1" lang="ja-JP" altLang="ja-JP" sz="1100">
              <a:solidFill>
                <a:schemeClr val="tx1"/>
              </a:solidFill>
              <a:effectLst/>
              <a:latin typeface="+mn-lt"/>
              <a:ea typeface="+mn-ea"/>
              <a:cs typeface="+mn-cs"/>
            </a:rPr>
            <a:t>今後も、緊急度、住民ニーズを把握し、的確な事業を選択することで、地方債に大きく頼ることのない財政運営に努める。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119199</xdr:rowOff>
    </xdr:from>
    <xdr:to>
      <xdr:col>81</xdr:col>
      <xdr:colOff>44450</xdr:colOff>
      <xdr:row>39</xdr:row>
      <xdr:rowOff>139881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0574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64044</xdr:rowOff>
    </xdr:from>
    <xdr:to>
      <xdr:col>77</xdr:col>
      <xdr:colOff>44450</xdr:colOff>
      <xdr:row>39</xdr:row>
      <xdr:rowOff>119199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750594"/>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152763</xdr:rowOff>
    </xdr:from>
    <xdr:to>
      <xdr:col>72</xdr:col>
      <xdr:colOff>203200</xdr:colOff>
      <xdr:row>39</xdr:row>
      <xdr:rowOff>64044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67863"/>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21772</xdr:rowOff>
    </xdr:from>
    <xdr:to>
      <xdr:col>68</xdr:col>
      <xdr:colOff>152400</xdr:colOff>
      <xdr:row>38</xdr:row>
      <xdr:rowOff>152763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36872"/>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89081</xdr:rowOff>
    </xdr:from>
    <xdr:to>
      <xdr:col>81</xdr:col>
      <xdr:colOff>95250</xdr:colOff>
      <xdr:row>40</xdr:row>
      <xdr:rowOff>19231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105608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2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68399</xdr:rowOff>
    </xdr:from>
    <xdr:to>
      <xdr:col>77</xdr:col>
      <xdr:colOff>95250</xdr:colOff>
      <xdr:row>39</xdr:row>
      <xdr:rowOff>169999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8726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23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13244</xdr:rowOff>
    </xdr:from>
    <xdr:to>
      <xdr:col>73</xdr:col>
      <xdr:colOff>44450</xdr:colOff>
      <xdr:row>39</xdr:row>
      <xdr:rowOff>114844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125021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101963</xdr:rowOff>
    </xdr:from>
    <xdr:to>
      <xdr:col>68</xdr:col>
      <xdr:colOff>203200</xdr:colOff>
      <xdr:row>39</xdr:row>
      <xdr:rowOff>32113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42290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8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142422</xdr:rowOff>
    </xdr:from>
    <xdr:to>
      <xdr:col>64</xdr:col>
      <xdr:colOff>152400</xdr:colOff>
      <xdr:row>38</xdr:row>
      <xdr:rowOff>72572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82749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将来負担額よりも基金などの充当可能財源等が上回り、将来負担比率がない状況である。今後も公債費等義務的経費の削減を中心とする行財政改革を進め、財政の健全化に努める。</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142875</xdr:colOff>
      <xdr:row>26</xdr:row>
      <xdr:rowOff>38099</xdr:rowOff>
    </xdr:from>
    <xdr:ext cx="10877550" cy="425758"/>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771525" y="4495799"/>
          <a:ext cx="1087755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29,473
29,327
20.94
14,771,742
13,882,138
576,951
6,506,132
11,912,519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昨年度より</a:t>
          </a:r>
          <a:r>
            <a:rPr kumimoji="1" lang="en-US" altLang="ja-JP" sz="1100">
              <a:solidFill>
                <a:schemeClr val="tx1"/>
              </a:solidFill>
              <a:effectLst/>
              <a:latin typeface="+mn-lt"/>
              <a:ea typeface="+mn-ea"/>
              <a:cs typeface="+mn-cs"/>
            </a:rPr>
            <a:t>2.0</a:t>
          </a:r>
          <a:r>
            <a:rPr kumimoji="1" lang="ja-JP" altLang="en-US" sz="1100">
              <a:solidFill>
                <a:schemeClr val="tx1"/>
              </a:solidFill>
              <a:effectLst/>
              <a:latin typeface="+mn-lt"/>
              <a:ea typeface="+mn-ea"/>
              <a:cs typeface="+mn-cs"/>
            </a:rPr>
            <a:t>％減少し、</a:t>
          </a:r>
          <a:r>
            <a:rPr kumimoji="1" lang="ja-JP" altLang="ja-JP" sz="1100">
              <a:solidFill>
                <a:schemeClr val="tx1"/>
              </a:solidFill>
              <a:effectLst/>
              <a:latin typeface="+mn-lt"/>
              <a:ea typeface="+mn-ea"/>
              <a:cs typeface="+mn-cs"/>
            </a:rPr>
            <a:t>類似団体と比較すると、人件費に係る経常収支比率は</a:t>
          </a:r>
          <a:r>
            <a:rPr kumimoji="1" lang="en-US" altLang="ja-JP" sz="1100">
              <a:solidFill>
                <a:schemeClr val="tx1"/>
              </a:solidFill>
              <a:effectLst/>
              <a:latin typeface="+mn-lt"/>
              <a:ea typeface="+mn-ea"/>
              <a:cs typeface="+mn-cs"/>
            </a:rPr>
            <a:t>4.3</a:t>
          </a:r>
          <a:r>
            <a:rPr kumimoji="1" lang="ja-JP" altLang="ja-JP" sz="1100">
              <a:solidFill>
                <a:schemeClr val="tx1"/>
              </a:solidFill>
              <a:effectLst/>
              <a:latin typeface="+mn-lt"/>
              <a:ea typeface="+mn-ea"/>
              <a:cs typeface="+mn-cs"/>
            </a:rPr>
            <a:t>％下回っている。これは、早くから業務の外部委託に積極的に取り組み、事務の効率化や職員定数の抑制に努めてきた結果である。今後も住民サービスを低下させることのないように配慮しながら、事務の効率化や適性な定員管理に努め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35560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16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xdr:rowOff>
    </xdr:from>
    <xdr:to>
      <xdr:col>19</xdr:col>
      <xdr:colOff>187325</xdr:colOff>
      <xdr:row>36</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757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36</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757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124206</xdr:rowOff>
    </xdr:from>
    <xdr:to>
      <xdr:col>15</xdr:col>
      <xdr:colOff>149225</xdr:colOff>
      <xdr:row>36</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64533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165354</xdr:rowOff>
    </xdr:from>
    <xdr:to>
      <xdr:col>6</xdr:col>
      <xdr:colOff>171450</xdr:colOff>
      <xdr:row>36</xdr:row>
      <xdr:rowOff>95504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105681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類似団体平均より率が高いのは、指定管理者制度の導入により、社会教育施設の管理・運営を教育振興公社に委託しており、本庁で管理・運営を行えば人件費に計上される経費が物件費で計上されているためである。</a:t>
          </a:r>
          <a:r>
            <a:rPr kumimoji="1" lang="ja-JP" altLang="en-US" sz="1100">
              <a:solidFill>
                <a:schemeClr val="tx1"/>
              </a:solidFill>
              <a:effectLst/>
              <a:latin typeface="+mn-lt"/>
              <a:ea typeface="+mn-ea"/>
              <a:cs typeface="+mn-cs"/>
            </a:rPr>
            <a:t>昨年度と比較すると</a:t>
          </a:r>
          <a:r>
            <a:rPr kumimoji="1" lang="en-US" altLang="ja-JP" sz="1100">
              <a:solidFill>
                <a:schemeClr val="tx1"/>
              </a:solidFill>
              <a:effectLst/>
              <a:latin typeface="+mn-lt"/>
              <a:ea typeface="+mn-ea"/>
              <a:cs typeface="+mn-cs"/>
            </a:rPr>
            <a:t>0.8</a:t>
          </a:r>
          <a:r>
            <a:rPr kumimoji="1" lang="ja-JP" altLang="en-US" sz="1100">
              <a:solidFill>
                <a:schemeClr val="tx1"/>
              </a:solidFill>
              <a:effectLst/>
              <a:latin typeface="+mn-lt"/>
              <a:ea typeface="+mn-ea"/>
              <a:cs typeface="+mn-cs"/>
            </a:rPr>
            <a:t>％減少しているのは、個別予防接種委託（インフルエンザ等）の一般財源分が減少したことなどによるもの。</a:t>
          </a:r>
          <a:endParaRPr kumimoji="1" lang="en-US" altLang="ja-JP" sz="1100">
            <a:solidFill>
              <a:schemeClr val="tx1"/>
            </a:solidFill>
            <a:effectLst/>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8290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18</xdr:row>
      <xdr:rowOff>26416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90220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xdr:rowOff>
    </xdr:from>
    <xdr:to>
      <xdr:col>73</xdr:col>
      <xdr:colOff>180975</xdr:colOff>
      <xdr:row>18</xdr:row>
      <xdr:rowOff>26416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0942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xdr:rowOff>
    </xdr:from>
    <xdr:to>
      <xdr:col>69</xdr:col>
      <xdr:colOff>92075</xdr:colOff>
      <xdr:row>18</xdr:row>
      <xdr:rowOff>26416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0942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7129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5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147066</xdr:rowOff>
    </xdr:from>
    <xdr:to>
      <xdr:col>74</xdr:col>
      <xdr:colOff>31750</xdr:colOff>
      <xdr:row>18</xdr:row>
      <xdr:rowOff>77216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61993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128778</xdr:rowOff>
    </xdr:from>
    <xdr:to>
      <xdr:col>69</xdr:col>
      <xdr:colOff>142875</xdr:colOff>
      <xdr:row>18</xdr:row>
      <xdr:rowOff>58928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43705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147066</xdr:rowOff>
    </xdr:from>
    <xdr:to>
      <xdr:col>65</xdr:col>
      <xdr:colOff>53975</xdr:colOff>
      <xdr:row>18</xdr:row>
      <xdr:rowOff>77216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61993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経常収支比率は昨年度より</a:t>
          </a:r>
          <a:r>
            <a:rPr kumimoji="1" lang="en-US" altLang="ja-JP" sz="1100">
              <a:solidFill>
                <a:schemeClr val="tx1"/>
              </a:solidFill>
              <a:effectLst/>
              <a:latin typeface="+mn-lt"/>
              <a:ea typeface="+mn-ea"/>
              <a:cs typeface="+mn-cs"/>
            </a:rPr>
            <a:t>0.6</a:t>
          </a:r>
          <a:r>
            <a:rPr kumimoji="1" lang="ja-JP" altLang="ja-JP" sz="1100">
              <a:solidFill>
                <a:schemeClr val="tx1"/>
              </a:solidFill>
              <a:effectLst/>
              <a:latin typeface="+mn-lt"/>
              <a:ea typeface="+mn-ea"/>
              <a:cs typeface="+mn-cs"/>
            </a:rPr>
            <a:t>％増加し、類似団体と比較すると</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％上回っている。</a:t>
          </a:r>
          <a:r>
            <a:rPr kumimoji="1" lang="ja-JP" altLang="en-US" sz="1100">
              <a:solidFill>
                <a:schemeClr val="tx1"/>
              </a:solidFill>
              <a:effectLst/>
              <a:latin typeface="+mn-lt"/>
              <a:ea typeface="+mn-ea"/>
              <a:cs typeface="+mn-cs"/>
            </a:rPr>
            <a:t>これは、新型コロナウイルス感染症対策である子育て世帯及び</a:t>
          </a:r>
          <a:r>
            <a:rPr kumimoji="1" lang="ja-JP" altLang="ja-JP" sz="1100">
              <a:solidFill>
                <a:schemeClr val="dk1"/>
              </a:solidFill>
              <a:effectLst/>
              <a:latin typeface="+mn-lt"/>
              <a:ea typeface="+mn-ea"/>
              <a:cs typeface="+mn-cs"/>
            </a:rPr>
            <a:t>住民税非課税</a:t>
          </a:r>
          <a:r>
            <a:rPr kumimoji="1" lang="ja-JP" altLang="en-US" sz="1100">
              <a:solidFill>
                <a:schemeClr val="dk1"/>
              </a:solidFill>
              <a:effectLst/>
              <a:latin typeface="+mn-lt"/>
              <a:ea typeface="+mn-ea"/>
              <a:cs typeface="+mn-cs"/>
            </a:rPr>
            <a:t>世帯</a:t>
          </a:r>
          <a:r>
            <a:rPr kumimoji="1" lang="ja-JP" altLang="en-US" sz="1100">
              <a:solidFill>
                <a:schemeClr val="tx1"/>
              </a:solidFill>
              <a:effectLst/>
              <a:latin typeface="+mn-lt"/>
              <a:ea typeface="+mn-ea"/>
              <a:cs typeface="+mn-cs"/>
            </a:rPr>
            <a:t>への臨時特別給付金給付事業や障害者自立支援給付費</a:t>
          </a:r>
          <a:r>
            <a:rPr kumimoji="1" lang="ja-JP" altLang="ja-JP" sz="1100">
              <a:solidFill>
                <a:schemeClr val="tx1"/>
              </a:solidFill>
              <a:effectLst/>
              <a:latin typeface="+mn-lt"/>
              <a:ea typeface="+mn-ea"/>
              <a:cs typeface="+mn-cs"/>
            </a:rPr>
            <a:t>などの経費が増加</a:t>
          </a:r>
          <a:r>
            <a:rPr kumimoji="1" lang="ja-JP" altLang="en-US" sz="1100">
              <a:solidFill>
                <a:schemeClr val="tx1"/>
              </a:solidFill>
              <a:effectLst/>
              <a:latin typeface="+mn-lt"/>
              <a:ea typeface="+mn-ea"/>
              <a:cs typeface="+mn-cs"/>
            </a:rPr>
            <a:t>したことによるもの。</a:t>
          </a:r>
          <a:r>
            <a:rPr kumimoji="1" lang="ja-JP" altLang="ja-JP" sz="1100">
              <a:solidFill>
                <a:schemeClr val="tx1"/>
              </a:solidFill>
              <a:effectLst/>
              <a:latin typeface="+mn-lt"/>
              <a:ea typeface="+mn-ea"/>
              <a:cs typeface="+mn-cs"/>
            </a:rPr>
            <a:t>今後も社会保障と税の一体改革等による扶助費の上昇が懸念されるため、各種手当・サービス等の見直しを進めていくことで、より一層の改善に努める。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59</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109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07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76200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94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25400</xdr:rowOff>
    </xdr:from>
    <xdr:to>
      <xdr:col>6</xdr:col>
      <xdr:colOff>171450</xdr:colOff>
      <xdr:row>58</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その他の経常収支比率はおおむね横ばいで推移している。</a:t>
          </a:r>
          <a:r>
            <a:rPr kumimoji="1" lang="ja-JP" altLang="en-US" sz="1100">
              <a:solidFill>
                <a:schemeClr val="tx1"/>
              </a:solidFill>
              <a:effectLst/>
              <a:latin typeface="+mn-lt"/>
              <a:ea typeface="+mn-ea"/>
              <a:cs typeface="+mn-cs"/>
            </a:rPr>
            <a:t>道路橋りょう維持費の増加はあったが、</a:t>
          </a:r>
          <a:r>
            <a:rPr kumimoji="1" lang="ja-JP" altLang="ja-JP" sz="1100">
              <a:solidFill>
                <a:schemeClr val="tx1"/>
              </a:solidFill>
              <a:effectLst/>
              <a:latin typeface="+mn-lt"/>
              <a:ea typeface="+mn-ea"/>
              <a:cs typeface="+mn-cs"/>
            </a:rPr>
            <a:t>後期高齢者医療療養給付費負担金が減少したことにより昨年度から</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％減となっている。類似団体と比較すると、令和元年度から平均を上回っており、今年度は</a:t>
          </a:r>
          <a:r>
            <a:rPr kumimoji="1" lang="en-US" altLang="ja-JP" sz="1100">
              <a:solidFill>
                <a:schemeClr val="tx1"/>
              </a:solidFill>
              <a:effectLst/>
              <a:latin typeface="+mn-lt"/>
              <a:ea typeface="+mn-ea"/>
              <a:cs typeface="+mn-cs"/>
            </a:rPr>
            <a:t>1.3</a:t>
          </a:r>
          <a:r>
            <a:rPr kumimoji="1" lang="ja-JP" altLang="ja-JP" sz="1100">
              <a:solidFill>
                <a:schemeClr val="tx1"/>
              </a:solidFill>
              <a:effectLst/>
              <a:latin typeface="+mn-lt"/>
              <a:ea typeface="+mn-ea"/>
              <a:cs typeface="+mn-cs"/>
            </a:rPr>
            <a:t>％上回り</a:t>
          </a:r>
          <a:r>
            <a:rPr kumimoji="1" lang="en-US" altLang="ja-JP" sz="1100">
              <a:solidFill>
                <a:schemeClr val="tx1"/>
              </a:solidFill>
              <a:effectLst/>
              <a:latin typeface="+mn-lt"/>
              <a:ea typeface="+mn-ea"/>
              <a:cs typeface="+mn-cs"/>
            </a:rPr>
            <a:t>13.6</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167822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533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29028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58</xdr:row>
      <xdr:rowOff>29028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533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113393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53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141712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ほぼ横ばいに推移しているが、今年度は類似団体平均を</a:t>
          </a:r>
          <a:r>
            <a:rPr kumimoji="1" lang="en-US" altLang="ja-JP" sz="1100">
              <a:solidFill>
                <a:schemeClr val="tx1"/>
              </a:solidFill>
              <a:effectLst/>
              <a:latin typeface="+mn-lt"/>
              <a:ea typeface="+mn-ea"/>
              <a:cs typeface="+mn-cs"/>
            </a:rPr>
            <a:t>1.3</a:t>
          </a:r>
          <a:r>
            <a:rPr kumimoji="1" lang="ja-JP" altLang="ja-JP" sz="1100">
              <a:solidFill>
                <a:schemeClr val="tx1"/>
              </a:solidFill>
              <a:effectLst/>
              <a:latin typeface="+mn-lt"/>
              <a:ea typeface="+mn-ea"/>
              <a:cs typeface="+mn-cs"/>
            </a:rPr>
            <a:t>％上回り、昨年度から</a:t>
          </a:r>
          <a:r>
            <a:rPr kumimoji="1" lang="en-US" altLang="ja-JP" sz="1100">
              <a:solidFill>
                <a:schemeClr val="tx1"/>
              </a:solidFill>
              <a:effectLst/>
              <a:latin typeface="+mn-lt"/>
              <a:ea typeface="+mn-ea"/>
              <a:cs typeface="+mn-cs"/>
            </a:rPr>
            <a:t>0.7</a:t>
          </a:r>
          <a:r>
            <a:rPr kumimoji="1" lang="ja-JP" altLang="ja-JP" sz="1100">
              <a:solidFill>
                <a:schemeClr val="tx1"/>
              </a:solidFill>
              <a:effectLst/>
              <a:latin typeface="+mn-lt"/>
              <a:ea typeface="+mn-ea"/>
              <a:cs typeface="+mn-cs"/>
            </a:rPr>
            <a:t>％減少した。これは、</a:t>
          </a:r>
          <a:r>
            <a:rPr kumimoji="1" lang="ja-JP" altLang="en-US" sz="1100">
              <a:solidFill>
                <a:schemeClr val="tx1"/>
              </a:solidFill>
              <a:effectLst/>
              <a:latin typeface="+mn-lt"/>
              <a:ea typeface="+mn-ea"/>
              <a:cs typeface="+mn-cs"/>
            </a:rPr>
            <a:t>特別定額給付金給付事業費</a:t>
          </a:r>
          <a:r>
            <a:rPr kumimoji="1" lang="ja-JP" altLang="ja-JP" sz="1100">
              <a:solidFill>
                <a:schemeClr val="tx1"/>
              </a:solidFill>
              <a:effectLst/>
              <a:latin typeface="+mn-lt"/>
              <a:ea typeface="+mn-ea"/>
              <a:cs typeface="+mn-cs"/>
            </a:rPr>
            <a:t>が減少したことなどによるものである。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78994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906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97282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97282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88138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公債費にかかる経常収支比率は、平成</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年度から類似団体を上回っている。今年度は、前年度より</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し、類似団体平均を</a:t>
          </a:r>
          <a:r>
            <a:rPr kumimoji="1" lang="en-US" altLang="ja-JP" sz="1100">
              <a:solidFill>
                <a:schemeClr val="tx1"/>
              </a:solidFill>
              <a:effectLst/>
              <a:latin typeface="+mn-lt"/>
              <a:ea typeface="+mn-ea"/>
              <a:cs typeface="+mn-cs"/>
            </a:rPr>
            <a:t>1.3</a:t>
          </a:r>
          <a:r>
            <a:rPr kumimoji="1" lang="ja-JP" altLang="ja-JP" sz="1100">
              <a:solidFill>
                <a:schemeClr val="tx1"/>
              </a:solidFill>
              <a:effectLst/>
              <a:latin typeface="+mn-lt"/>
              <a:ea typeface="+mn-ea"/>
              <a:cs typeface="+mn-cs"/>
            </a:rPr>
            <a:t>％上回った。大型事業のピーク</a:t>
          </a:r>
          <a:r>
            <a:rPr kumimoji="1" lang="ja-JP" altLang="en-US" sz="1100">
              <a:solidFill>
                <a:schemeClr val="tx1"/>
              </a:solidFill>
              <a:effectLst/>
              <a:latin typeface="+mn-lt"/>
              <a:ea typeface="+mn-ea"/>
              <a:cs typeface="+mn-cs"/>
            </a:rPr>
            <a:t>を迎えたことにより、</a:t>
          </a:r>
          <a:r>
            <a:rPr kumimoji="1" lang="ja-JP" altLang="ja-JP" sz="1100">
              <a:solidFill>
                <a:schemeClr val="tx1"/>
              </a:solidFill>
              <a:effectLst/>
              <a:latin typeface="+mn-lt"/>
              <a:ea typeface="+mn-ea"/>
              <a:cs typeface="+mn-cs"/>
            </a:rPr>
            <a:t>償還額が増加している。今後も公債費の増加が見込まれるが、緊急度・住民ニーズを的確に把握した事業の選択により、地方債に大きく頼ることのない財政運営に努める。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65278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212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77</xdr:row>
      <xdr:rowOff>65278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34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349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46989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212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112285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68851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55135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昨年度と比べ、</a:t>
          </a:r>
          <a:r>
            <a:rPr kumimoji="1" lang="en-US" altLang="ja-JP" sz="1100">
              <a:solidFill>
                <a:schemeClr val="tx1"/>
              </a:solidFill>
              <a:effectLst/>
              <a:latin typeface="+mn-lt"/>
              <a:ea typeface="+mn-ea"/>
              <a:cs typeface="+mn-cs"/>
            </a:rPr>
            <a:t>3.7</a:t>
          </a:r>
          <a:r>
            <a:rPr kumimoji="1" lang="ja-JP" altLang="ja-JP" sz="1100">
              <a:solidFill>
                <a:schemeClr val="tx1"/>
              </a:solidFill>
              <a:effectLst/>
              <a:latin typeface="+mn-lt"/>
              <a:ea typeface="+mn-ea"/>
              <a:cs typeface="+mn-cs"/>
            </a:rPr>
            <a:t>％の減となった。これは、障害者自立支援給付費</a:t>
          </a:r>
          <a:r>
            <a:rPr kumimoji="1" lang="ja-JP" altLang="en-US" sz="1100">
              <a:solidFill>
                <a:schemeClr val="tx1"/>
              </a:solidFill>
              <a:effectLst/>
              <a:latin typeface="+mn-lt"/>
              <a:ea typeface="+mn-ea"/>
              <a:cs typeface="+mn-cs"/>
            </a:rPr>
            <a:t>や道路橋りょう維持費等</a:t>
          </a:r>
          <a:r>
            <a:rPr kumimoji="1" lang="ja-JP" altLang="ja-JP" sz="1100">
              <a:solidFill>
                <a:schemeClr val="tx1"/>
              </a:solidFill>
              <a:effectLst/>
              <a:latin typeface="+mn-lt"/>
              <a:ea typeface="+mn-ea"/>
              <a:cs typeface="+mn-cs"/>
            </a:rPr>
            <a:t>が増加したものの、賃金</a:t>
          </a:r>
          <a:r>
            <a:rPr kumimoji="1" lang="ja-JP" altLang="en-US" sz="1100">
              <a:solidFill>
                <a:schemeClr val="tx1"/>
              </a:solidFill>
              <a:effectLst/>
              <a:latin typeface="+mn-lt"/>
              <a:ea typeface="+mn-ea"/>
              <a:cs typeface="+mn-cs"/>
            </a:rPr>
            <a:t>や</a:t>
          </a:r>
          <a:r>
            <a:rPr kumimoji="1" lang="ja-JP" altLang="ja-JP" sz="1100">
              <a:solidFill>
                <a:schemeClr val="tx1"/>
              </a:solidFill>
              <a:effectLst/>
              <a:latin typeface="+mn-lt"/>
              <a:ea typeface="+mn-ea"/>
              <a:cs typeface="+mn-cs"/>
            </a:rPr>
            <a:t>個別予防接種委託等が減少したことによるものである。類似団体平均と比較すると、今年度の経常収支比率は</a:t>
          </a:r>
          <a:r>
            <a:rPr kumimoji="1" lang="en-US" altLang="ja-JP" sz="1100">
              <a:solidFill>
                <a:schemeClr val="tx1"/>
              </a:solidFill>
              <a:effectLst/>
              <a:latin typeface="+mn-lt"/>
              <a:ea typeface="+mn-ea"/>
              <a:cs typeface="+mn-cs"/>
            </a:rPr>
            <a:t>1.4</a:t>
          </a:r>
          <a:r>
            <a:rPr kumimoji="1" lang="ja-JP" altLang="ja-JP" sz="1100">
              <a:solidFill>
                <a:schemeClr val="tx1"/>
              </a:solidFill>
              <a:effectLst/>
              <a:latin typeface="+mn-lt"/>
              <a:ea typeface="+mn-ea"/>
              <a:cs typeface="+mn-cs"/>
            </a:rPr>
            <a:t>％上回った。今後も、事業評価等による事務事業の見直しを進め、事務事業の優先度を厳しく点検し、優先度の低い事務事業については計画的に廃止・縮小するなど、経常経費の削減を図る。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54611</xdr:rowOff>
    </xdr:from>
    <xdr:to>
      <xdr:col>82</xdr:col>
      <xdr:colOff>107950</xdr:colOff>
      <xdr:row>79</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427711"/>
          <a:ext cx="8382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24130</xdr:rowOff>
    </xdr:from>
    <xdr:to>
      <xdr:col>78</xdr:col>
      <xdr:colOff>69850</xdr:colOff>
      <xdr:row>79</xdr:row>
      <xdr:rowOff>100330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568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62230</xdr:rowOff>
    </xdr:from>
    <xdr:to>
      <xdr:col>73</xdr:col>
      <xdr:colOff>180975</xdr:colOff>
      <xdr:row>79</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60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62230</xdr:rowOff>
    </xdr:from>
    <xdr:to>
      <xdr:col>69</xdr:col>
      <xdr:colOff>92075</xdr:colOff>
      <xdr:row>79</xdr:row>
      <xdr:rowOff>73661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6067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3811</xdr:rowOff>
    </xdr:from>
    <xdr:to>
      <xdr:col>82</xdr:col>
      <xdr:colOff>158750</xdr:colOff>
      <xdr:row>78</xdr:row>
      <xdr:rowOff>105411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147338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49530</xdr:rowOff>
    </xdr:from>
    <xdr:to>
      <xdr:col>74</xdr:col>
      <xdr:colOff>31750</xdr:colOff>
      <xdr:row>79</xdr:row>
      <xdr:rowOff>151130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135907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11430</xdr:rowOff>
    </xdr:from>
    <xdr:to>
      <xdr:col>69</xdr:col>
      <xdr:colOff>142875</xdr:colOff>
      <xdr:row>79</xdr:row>
      <xdr:rowOff>113030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97807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22861</xdr:rowOff>
    </xdr:from>
    <xdr:to>
      <xdr:col>65</xdr:col>
      <xdr:colOff>53975</xdr:colOff>
      <xdr:row>79</xdr:row>
      <xdr:rowOff>124461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109238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29497</xdr:rowOff>
    </xdr:from>
    <xdr:to>
      <xdr:col>29</xdr:col>
      <xdr:colOff>127000</xdr:colOff>
      <xdr:row>19</xdr:row>
      <xdr:rowOff>54332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34672"/>
          <a:ext cx="647700" cy="24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54332</xdr:rowOff>
    </xdr:from>
    <xdr:to>
      <xdr:col>26</xdr:col>
      <xdr:colOff>50800</xdr:colOff>
      <xdr:row>19</xdr:row>
      <xdr:rowOff>104135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59507"/>
          <a:ext cx="698500" cy="49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104135</xdr:rowOff>
    </xdr:from>
    <xdr:to>
      <xdr:col>22</xdr:col>
      <xdr:colOff>114300</xdr:colOff>
      <xdr:row>19</xdr:row>
      <xdr:rowOff>126047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09310"/>
          <a:ext cx="698500" cy="21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126047</xdr:rowOff>
    </xdr:from>
    <xdr:to>
      <xdr:col>18</xdr:col>
      <xdr:colOff>177800</xdr:colOff>
      <xdr:row>19</xdr:row>
      <xdr:rowOff>132204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31222"/>
          <a:ext cx="698500" cy="6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150147</xdr:rowOff>
    </xdr:from>
    <xdr:to>
      <xdr:col>29</xdr:col>
      <xdr:colOff>177800</xdr:colOff>
      <xdr:row>19</xdr:row>
      <xdr:rowOff>80297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83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122224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5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3532</xdr:rowOff>
    </xdr:from>
    <xdr:to>
      <xdr:col>26</xdr:col>
      <xdr:colOff>101600</xdr:colOff>
      <xdr:row>19</xdr:row>
      <xdr:rowOff>105132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08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89909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95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53335</xdr:rowOff>
    </xdr:from>
    <xdr:to>
      <xdr:col>22</xdr:col>
      <xdr:colOff>165100</xdr:colOff>
      <xdr:row>19</xdr:row>
      <xdr:rowOff>154935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5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139712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4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75247</xdr:rowOff>
    </xdr:from>
    <xdr:to>
      <xdr:col>19</xdr:col>
      <xdr:colOff>38100</xdr:colOff>
      <xdr:row>20</xdr:row>
      <xdr:rowOff>5397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8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161624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81404</xdr:rowOff>
    </xdr:from>
    <xdr:to>
      <xdr:col>15</xdr:col>
      <xdr:colOff>101600</xdr:colOff>
      <xdr:row>20</xdr:row>
      <xdr:rowOff>11554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86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167781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7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10128</xdr:rowOff>
    </xdr:from>
    <xdr:to>
      <xdr:col>29</xdr:col>
      <xdr:colOff>127000</xdr:colOff>
      <xdr:row>36</xdr:row>
      <xdr:rowOff>38798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63378"/>
          <a:ext cx="647700" cy="2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38798</xdr:rowOff>
    </xdr:from>
    <xdr:to>
      <xdr:col>26</xdr:col>
      <xdr:colOff>50800</xdr:colOff>
      <xdr:row>36</xdr:row>
      <xdr:rowOff>62382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92048"/>
          <a:ext cx="698500" cy="23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62382</xdr:rowOff>
    </xdr:from>
    <xdr:to>
      <xdr:col>22</xdr:col>
      <xdr:colOff>114300</xdr:colOff>
      <xdr:row>36</xdr:row>
      <xdr:rowOff>65849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15632"/>
          <a:ext cx="698500" cy="3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65849</xdr:rowOff>
    </xdr:from>
    <xdr:to>
      <xdr:col>18</xdr:col>
      <xdr:colOff>177800</xdr:colOff>
      <xdr:row>36</xdr:row>
      <xdr:rowOff>129724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19099"/>
          <a:ext cx="698500" cy="63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302228</xdr:rowOff>
    </xdr:from>
    <xdr:to>
      <xdr:col>29</xdr:col>
      <xdr:colOff>177800</xdr:colOff>
      <xdr:row>36</xdr:row>
      <xdr:rowOff>60928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2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274305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330898</xdr:rowOff>
    </xdr:from>
    <xdr:to>
      <xdr:col>26</xdr:col>
      <xdr:colOff>101600</xdr:colOff>
      <xdr:row>36</xdr:row>
      <xdr:rowOff>89598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41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74375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27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11582</xdr:rowOff>
    </xdr:from>
    <xdr:to>
      <xdr:col>22</xdr:col>
      <xdr:colOff>165100</xdr:colOff>
      <xdr:row>36</xdr:row>
      <xdr:rowOff>113182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6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97959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5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15049</xdr:rowOff>
    </xdr:from>
    <xdr:to>
      <xdr:col>19</xdr:col>
      <xdr:colOff>38100</xdr:colOff>
      <xdr:row>36</xdr:row>
      <xdr:rowOff>116649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8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101426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5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78924</xdr:rowOff>
    </xdr:from>
    <xdr:to>
      <xdr:col>15</xdr:col>
      <xdr:colOff>101600</xdr:colOff>
      <xdr:row>37</xdr:row>
      <xdr:rowOff>9074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32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165301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1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29,473
29,327
20.94
14,771,742
13,882,138
576,951
6,506,132
11,912,519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171247</xdr:rowOff>
    </xdr:from>
    <xdr:to>
      <xdr:col>24</xdr:col>
      <xdr:colOff>63500</xdr:colOff>
      <xdr:row>38</xdr:row>
      <xdr:rowOff>39574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14897"/>
          <a:ext cx="8382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39574</xdr:rowOff>
    </xdr:from>
    <xdr:to>
      <xdr:col>19</xdr:col>
      <xdr:colOff>177800</xdr:colOff>
      <xdr:row>38</xdr:row>
      <xdr:rowOff>120936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54674"/>
          <a:ext cx="889000" cy="8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109963</xdr:rowOff>
    </xdr:from>
    <xdr:to>
      <xdr:col>15</xdr:col>
      <xdr:colOff>50800</xdr:colOff>
      <xdr:row>38</xdr:row>
      <xdr:rowOff>120936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2506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109963</xdr:rowOff>
    </xdr:from>
    <xdr:to>
      <xdr:col>10</xdr:col>
      <xdr:colOff>114300</xdr:colOff>
      <xdr:row>38</xdr:row>
      <xdr:rowOff>110230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2506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120447</xdr:rowOff>
    </xdr:from>
    <xdr:to>
      <xdr:col>24</xdr:col>
      <xdr:colOff>114300</xdr:colOff>
      <xdr:row>38</xdr:row>
      <xdr:rowOff>50597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98874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4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160224</xdr:rowOff>
    </xdr:from>
    <xdr:to>
      <xdr:col>20</xdr:col>
      <xdr:colOff>38100</xdr:colOff>
      <xdr:row>38</xdr:row>
      <xdr:rowOff>90374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81501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70136</xdr:rowOff>
    </xdr:from>
    <xdr:to>
      <xdr:col>15</xdr:col>
      <xdr:colOff>101600</xdr:colOff>
      <xdr:row>39</xdr:row>
      <xdr:rowOff>286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162863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7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59163</xdr:rowOff>
    </xdr:from>
    <xdr:to>
      <xdr:col>10</xdr:col>
      <xdr:colOff>165100</xdr:colOff>
      <xdr:row>38</xdr:row>
      <xdr:rowOff>160763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151890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6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59430</xdr:rowOff>
    </xdr:from>
    <xdr:to>
      <xdr:col>6</xdr:col>
      <xdr:colOff>38100</xdr:colOff>
      <xdr:row>38</xdr:row>
      <xdr:rowOff>161030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152157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44476</xdr:rowOff>
    </xdr:from>
    <xdr:to>
      <xdr:col>24</xdr:col>
      <xdr:colOff>63500</xdr:colOff>
      <xdr:row>57</xdr:row>
      <xdr:rowOff>62903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7126"/>
          <a:ext cx="838200" cy="1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62903</xdr:rowOff>
    </xdr:from>
    <xdr:to>
      <xdr:col>19</xdr:col>
      <xdr:colOff>177800</xdr:colOff>
      <xdr:row>57</xdr:row>
      <xdr:rowOff>95962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35553"/>
          <a:ext cx="889000" cy="3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41897</xdr:rowOff>
    </xdr:from>
    <xdr:to>
      <xdr:col>15</xdr:col>
      <xdr:colOff>50800</xdr:colOff>
      <xdr:row>57</xdr:row>
      <xdr:rowOff>95962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14547"/>
          <a:ext cx="889000" cy="5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139395</xdr:rowOff>
    </xdr:from>
    <xdr:to>
      <xdr:col>10</xdr:col>
      <xdr:colOff>114300</xdr:colOff>
      <xdr:row>57</xdr:row>
      <xdr:rowOff>41897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40595"/>
          <a:ext cx="889000" cy="7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165126</xdr:rowOff>
    </xdr:from>
    <xdr:to>
      <xdr:col>24</xdr:col>
      <xdr:colOff>114300</xdr:colOff>
      <xdr:row>57</xdr:row>
      <xdr:rowOff>95276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143553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12103</xdr:rowOff>
    </xdr:from>
    <xdr:to>
      <xdr:col>20</xdr:col>
      <xdr:colOff>38100</xdr:colOff>
      <xdr:row>57</xdr:row>
      <xdr:rowOff>113703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104830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45162</xdr:rowOff>
    </xdr:from>
    <xdr:to>
      <xdr:col>15</xdr:col>
      <xdr:colOff>101600</xdr:colOff>
      <xdr:row>57</xdr:row>
      <xdr:rowOff>146762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137889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1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162547</xdr:rowOff>
    </xdr:from>
    <xdr:to>
      <xdr:col>10</xdr:col>
      <xdr:colOff>165100</xdr:colOff>
      <xdr:row>57</xdr:row>
      <xdr:rowOff>92697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83824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5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88595</xdr:rowOff>
    </xdr:from>
    <xdr:to>
      <xdr:col>6</xdr:col>
      <xdr:colOff>38100</xdr:colOff>
      <xdr:row>57</xdr:row>
      <xdr:rowOff>18745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35272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6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30384</xdr:rowOff>
    </xdr:from>
    <xdr:to>
      <xdr:col>24</xdr:col>
      <xdr:colOff>63500</xdr:colOff>
      <xdr:row>78</xdr:row>
      <xdr:rowOff>58730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3484"/>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58730</xdr:rowOff>
    </xdr:from>
    <xdr:to>
      <xdr:col>19</xdr:col>
      <xdr:colOff>177800</xdr:colOff>
      <xdr:row>78</xdr:row>
      <xdr:rowOff>74275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3183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42134</xdr:rowOff>
    </xdr:from>
    <xdr:to>
      <xdr:col>15</xdr:col>
      <xdr:colOff>50800</xdr:colOff>
      <xdr:row>78</xdr:row>
      <xdr:rowOff>74275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15234"/>
          <a:ext cx="889000" cy="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38019</xdr:rowOff>
    </xdr:from>
    <xdr:to>
      <xdr:col>10</xdr:col>
      <xdr:colOff>114300</xdr:colOff>
      <xdr:row>78</xdr:row>
      <xdr:rowOff>42134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1111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151034</xdr:rowOff>
    </xdr:from>
    <xdr:to>
      <xdr:col>24</xdr:col>
      <xdr:colOff>114300</xdr:colOff>
      <xdr:row>78</xdr:row>
      <xdr:rowOff>81184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65961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7930</xdr:rowOff>
    </xdr:from>
    <xdr:to>
      <xdr:col>20</xdr:col>
      <xdr:colOff>38100</xdr:colOff>
      <xdr:row>78</xdr:row>
      <xdr:rowOff>109530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100657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23475</xdr:rowOff>
    </xdr:from>
    <xdr:to>
      <xdr:col>15</xdr:col>
      <xdr:colOff>101600</xdr:colOff>
      <xdr:row>78</xdr:row>
      <xdr:rowOff>125075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116202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162784</xdr:rowOff>
    </xdr:from>
    <xdr:to>
      <xdr:col>10</xdr:col>
      <xdr:colOff>165100</xdr:colOff>
      <xdr:row>78</xdr:row>
      <xdr:rowOff>92934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84061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5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158669</xdr:rowOff>
    </xdr:from>
    <xdr:to>
      <xdr:col>6</xdr:col>
      <xdr:colOff>38100</xdr:colOff>
      <xdr:row>78</xdr:row>
      <xdr:rowOff>88819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79946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128778</xdr:rowOff>
    </xdr:from>
    <xdr:to>
      <xdr:col>24</xdr:col>
      <xdr:colOff>63500</xdr:colOff>
      <xdr:row>96</xdr:row>
      <xdr:rowOff>109156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45078"/>
          <a:ext cx="838200" cy="3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109156</xdr:rowOff>
    </xdr:from>
    <xdr:to>
      <xdr:col>19</xdr:col>
      <xdr:colOff>177800</xdr:colOff>
      <xdr:row>97</xdr:row>
      <xdr:rowOff>22276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68356"/>
          <a:ext cx="889000" cy="8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22276</xdr:rowOff>
    </xdr:from>
    <xdr:to>
      <xdr:col>15</xdr:col>
      <xdr:colOff>50800</xdr:colOff>
      <xdr:row>97</xdr:row>
      <xdr:rowOff>127648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52926"/>
          <a:ext cx="889000" cy="10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127648</xdr:rowOff>
    </xdr:from>
    <xdr:to>
      <xdr:col>10</xdr:col>
      <xdr:colOff>114300</xdr:colOff>
      <xdr:row>97</xdr:row>
      <xdr:rowOff>144602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58298"/>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77978</xdr:rowOff>
    </xdr:from>
    <xdr:to>
      <xdr:col>24</xdr:col>
      <xdr:colOff>114300</xdr:colOff>
      <xdr:row>95</xdr:row>
      <xdr:rowOff>8128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9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100855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4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58356</xdr:rowOff>
    </xdr:from>
    <xdr:to>
      <xdr:col>20</xdr:col>
      <xdr:colOff>38100</xdr:colOff>
      <xdr:row>96</xdr:row>
      <xdr:rowOff>159956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5033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29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142926</xdr:rowOff>
    </xdr:from>
    <xdr:to>
      <xdr:col>15</xdr:col>
      <xdr:colOff>101600</xdr:colOff>
      <xdr:row>97</xdr:row>
      <xdr:rowOff>73076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89603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7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76848</xdr:rowOff>
    </xdr:from>
    <xdr:to>
      <xdr:col>10</xdr:col>
      <xdr:colOff>165100</xdr:colOff>
      <xdr:row>98</xdr:row>
      <xdr:rowOff>6998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0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23525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48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93802</xdr:rowOff>
    </xdr:from>
    <xdr:to>
      <xdr:col>6</xdr:col>
      <xdr:colOff>38100</xdr:colOff>
      <xdr:row>98</xdr:row>
      <xdr:rowOff>23952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40479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9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134594</xdr:rowOff>
    </xdr:from>
    <xdr:to>
      <xdr:col>55</xdr:col>
      <xdr:colOff>0</xdr:colOff>
      <xdr:row>35</xdr:row>
      <xdr:rowOff>96157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106644"/>
          <a:ext cx="838200" cy="99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118991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1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134594</xdr:rowOff>
    </xdr:from>
    <xdr:to>
      <xdr:col>50</xdr:col>
      <xdr:colOff>114300</xdr:colOff>
      <xdr:row>37</xdr:row>
      <xdr:rowOff>853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106644"/>
          <a:ext cx="889000" cy="123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853</xdr:rowOff>
    </xdr:from>
    <xdr:to>
      <xdr:col>45</xdr:col>
      <xdr:colOff>177800</xdr:colOff>
      <xdr:row>37</xdr:row>
      <xdr:rowOff>31006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44503"/>
          <a:ext cx="889000" cy="3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31006</xdr:rowOff>
    </xdr:from>
    <xdr:to>
      <xdr:col>41</xdr:col>
      <xdr:colOff>50800</xdr:colOff>
      <xdr:row>37</xdr:row>
      <xdr:rowOff>38691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374656"/>
          <a:ext cx="889000" cy="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45357</xdr:rowOff>
    </xdr:from>
    <xdr:to>
      <xdr:col>55</xdr:col>
      <xdr:colOff>50800</xdr:colOff>
      <xdr:row>35</xdr:row>
      <xdr:rowOff>146957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4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68234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9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83794</xdr:rowOff>
    </xdr:from>
    <xdr:to>
      <xdr:col>50</xdr:col>
      <xdr:colOff>165100</xdr:colOff>
      <xdr:row>30</xdr:row>
      <xdr:rowOff>13944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0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5071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14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121503</xdr:rowOff>
    </xdr:from>
    <xdr:to>
      <xdr:col>46</xdr:col>
      <xdr:colOff>38100</xdr:colOff>
      <xdr:row>37</xdr:row>
      <xdr:rowOff>51653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9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42780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151656</xdr:rowOff>
    </xdr:from>
    <xdr:to>
      <xdr:col>41</xdr:col>
      <xdr:colOff>101600</xdr:colOff>
      <xdr:row>37</xdr:row>
      <xdr:rowOff>81806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72933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1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159341</xdr:rowOff>
    </xdr:from>
    <xdr:to>
      <xdr:col>36</xdr:col>
      <xdr:colOff>165100</xdr:colOff>
      <xdr:row>37</xdr:row>
      <xdr:rowOff>89491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3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80618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2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13714</xdr:rowOff>
    </xdr:from>
    <xdr:to>
      <xdr:col>55</xdr:col>
      <xdr:colOff>0</xdr:colOff>
      <xdr:row>56</xdr:row>
      <xdr:rowOff>21281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443464"/>
          <a:ext cx="838200" cy="17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9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13714</xdr:rowOff>
    </xdr:from>
    <xdr:to>
      <xdr:col>50</xdr:col>
      <xdr:colOff>114300</xdr:colOff>
      <xdr:row>56</xdr:row>
      <xdr:rowOff>46335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443464"/>
          <a:ext cx="889000" cy="20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46335</xdr:rowOff>
    </xdr:from>
    <xdr:to>
      <xdr:col>45</xdr:col>
      <xdr:colOff>177800</xdr:colOff>
      <xdr:row>56</xdr:row>
      <xdr:rowOff>48342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647535"/>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118698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48342</xdr:rowOff>
    </xdr:from>
    <xdr:to>
      <xdr:col>41</xdr:col>
      <xdr:colOff>50800</xdr:colOff>
      <xdr:row>56</xdr:row>
      <xdr:rowOff>141694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49542"/>
          <a:ext cx="889000" cy="9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136424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114460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141931</xdr:rowOff>
    </xdr:from>
    <xdr:to>
      <xdr:col>55</xdr:col>
      <xdr:colOff>50800</xdr:colOff>
      <xdr:row>56</xdr:row>
      <xdr:rowOff>72081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7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164808</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2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134364</xdr:rowOff>
    </xdr:from>
    <xdr:to>
      <xdr:col>50</xdr:col>
      <xdr:colOff>165100</xdr:colOff>
      <xdr:row>55</xdr:row>
      <xdr:rowOff>64514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39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81041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16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166985</xdr:rowOff>
    </xdr:from>
    <xdr:to>
      <xdr:col>46</xdr:col>
      <xdr:colOff>38100</xdr:colOff>
      <xdr:row>56</xdr:row>
      <xdr:rowOff>97135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113662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3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168992</xdr:rowOff>
    </xdr:from>
    <xdr:to>
      <xdr:col>41</xdr:col>
      <xdr:colOff>101600</xdr:colOff>
      <xdr:row>56</xdr:row>
      <xdr:rowOff>99142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115669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7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90894</xdr:rowOff>
    </xdr:from>
    <xdr:to>
      <xdr:col>36</xdr:col>
      <xdr:colOff>165100</xdr:colOff>
      <xdr:row>57</xdr:row>
      <xdr:rowOff>21044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9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37571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46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118800</xdr:rowOff>
    </xdr:from>
    <xdr:to>
      <xdr:col>55</xdr:col>
      <xdr:colOff>0</xdr:colOff>
      <xdr:row>75</xdr:row>
      <xdr:rowOff>11733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2120300"/>
          <a:ext cx="838200" cy="7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9165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82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118800</xdr:rowOff>
    </xdr:from>
    <xdr:to>
      <xdr:col>50</xdr:col>
      <xdr:colOff>114300</xdr:colOff>
      <xdr:row>74</xdr:row>
      <xdr:rowOff>63102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120300"/>
          <a:ext cx="889000" cy="63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91608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63102</xdr:rowOff>
    </xdr:from>
    <xdr:to>
      <xdr:col>45</xdr:col>
      <xdr:colOff>177800</xdr:colOff>
      <xdr:row>74</xdr:row>
      <xdr:rowOff>118391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750402"/>
          <a:ext cx="889000" cy="5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100196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118391</xdr:rowOff>
    </xdr:from>
    <xdr:to>
      <xdr:col>41</xdr:col>
      <xdr:colOff>50800</xdr:colOff>
      <xdr:row>75</xdr:row>
      <xdr:rowOff>26445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805691"/>
          <a:ext cx="889000" cy="7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59081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59293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132383</xdr:rowOff>
    </xdr:from>
    <xdr:to>
      <xdr:col>55</xdr:col>
      <xdr:colOff>50800</xdr:colOff>
      <xdr:row>75</xdr:row>
      <xdr:rowOff>62533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8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155260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67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68000</xdr:rowOff>
    </xdr:from>
    <xdr:to>
      <xdr:col>50</xdr:col>
      <xdr:colOff>165100</xdr:colOff>
      <xdr:row>70</xdr:row>
      <xdr:rowOff>169600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0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14677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184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12302</xdr:rowOff>
    </xdr:from>
    <xdr:to>
      <xdr:col>46</xdr:col>
      <xdr:colOff>38100</xdr:colOff>
      <xdr:row>74</xdr:row>
      <xdr:rowOff>113902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69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130429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4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67591</xdr:rowOff>
    </xdr:from>
    <xdr:to>
      <xdr:col>41</xdr:col>
      <xdr:colOff>101600</xdr:colOff>
      <xdr:row>74</xdr:row>
      <xdr:rowOff>169191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75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14268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53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147095</xdr:rowOff>
    </xdr:from>
    <xdr:to>
      <xdr:col>36</xdr:col>
      <xdr:colOff>165100</xdr:colOff>
      <xdr:row>75</xdr:row>
      <xdr:rowOff>77245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83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93772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6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169148</xdr:rowOff>
    </xdr:from>
    <xdr:to>
      <xdr:col>55</xdr:col>
      <xdr:colOff>0</xdr:colOff>
      <xdr:row>98</xdr:row>
      <xdr:rowOff>91314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99798"/>
          <a:ext cx="838200" cy="9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169148</xdr:rowOff>
    </xdr:from>
    <xdr:to>
      <xdr:col>50</xdr:col>
      <xdr:colOff>114300</xdr:colOff>
      <xdr:row>98</xdr:row>
      <xdr:rowOff>21403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99798"/>
          <a:ext cx="889000" cy="2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48344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152958</xdr:rowOff>
    </xdr:from>
    <xdr:to>
      <xdr:col>45</xdr:col>
      <xdr:colOff>177800</xdr:colOff>
      <xdr:row>98</xdr:row>
      <xdr:rowOff>21403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83608"/>
          <a:ext cx="889000" cy="3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152958</xdr:rowOff>
    </xdr:from>
    <xdr:to>
      <xdr:col>41</xdr:col>
      <xdr:colOff>50800</xdr:colOff>
      <xdr:row>98</xdr:row>
      <xdr:rowOff>57876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83608"/>
          <a:ext cx="889000" cy="7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74230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8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40514</xdr:rowOff>
    </xdr:from>
    <xdr:to>
      <xdr:col>55</xdr:col>
      <xdr:colOff>50800</xdr:colOff>
      <xdr:row>98</xdr:row>
      <xdr:rowOff>142114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4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126891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118348</xdr:rowOff>
    </xdr:from>
    <xdr:to>
      <xdr:col>50</xdr:col>
      <xdr:colOff>165100</xdr:colOff>
      <xdr:row>98</xdr:row>
      <xdr:rowOff>48498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4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65025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5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142053</xdr:rowOff>
    </xdr:from>
    <xdr:to>
      <xdr:col>46</xdr:col>
      <xdr:colOff>38100</xdr:colOff>
      <xdr:row>98</xdr:row>
      <xdr:rowOff>72203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7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63330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102158</xdr:rowOff>
    </xdr:from>
    <xdr:to>
      <xdr:col>41</xdr:col>
      <xdr:colOff>101600</xdr:colOff>
      <xdr:row>98</xdr:row>
      <xdr:rowOff>32308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48835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5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7076</xdr:rowOff>
    </xdr:from>
    <xdr:to>
      <xdr:col>36</xdr:col>
      <xdr:colOff>165100</xdr:colOff>
      <xdr:row>98</xdr:row>
      <xdr:rowOff>108676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0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99803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0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18567</xdr:rowOff>
    </xdr:from>
    <xdr:to>
      <xdr:col>85</xdr:col>
      <xdr:colOff>127000</xdr:colOff>
      <xdr:row>39</xdr:row>
      <xdr:rowOff>38773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05117"/>
          <a:ext cx="838200" cy="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18567</xdr:rowOff>
    </xdr:from>
    <xdr:to>
      <xdr:col>81</xdr:col>
      <xdr:colOff>50800</xdr:colOff>
      <xdr:row>39</xdr:row>
      <xdr:rowOff>39751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05117"/>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65371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75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39751</xdr:rowOff>
    </xdr:from>
    <xdr:to>
      <xdr:col>76</xdr:col>
      <xdr:colOff>114300</xdr:colOff>
      <xdr:row>39</xdr:row>
      <xdr:rowOff>40525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26301"/>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40525</xdr:rowOff>
    </xdr:from>
    <xdr:to>
      <xdr:col>71</xdr:col>
      <xdr:colOff>177800</xdr:colOff>
      <xdr:row>39</xdr:row>
      <xdr:rowOff>44234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27075"/>
          <a:ext cx="889000" cy="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159423</xdr:rowOff>
    </xdr:from>
    <xdr:to>
      <xdr:col>85</xdr:col>
      <xdr:colOff>177800</xdr:colOff>
      <xdr:row>39</xdr:row>
      <xdr:rowOff>89573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30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139217</xdr:rowOff>
    </xdr:from>
    <xdr:to>
      <xdr:col>81</xdr:col>
      <xdr:colOff>101600</xdr:colOff>
      <xdr:row>39</xdr:row>
      <xdr:rowOff>69367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5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85894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4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160401</xdr:rowOff>
    </xdr:from>
    <xdr:to>
      <xdr:col>76</xdr:col>
      <xdr:colOff>165100</xdr:colOff>
      <xdr:row>39</xdr:row>
      <xdr:rowOff>90551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81678</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68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161175</xdr:rowOff>
    </xdr:from>
    <xdr:to>
      <xdr:col>72</xdr:col>
      <xdr:colOff>38100</xdr:colOff>
      <xdr:row>39</xdr:row>
      <xdr:rowOff>91325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82452</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769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164884</xdr:rowOff>
    </xdr:from>
    <xdr:to>
      <xdr:col>67</xdr:col>
      <xdr:colOff>101600</xdr:colOff>
      <xdr:row>39</xdr:row>
      <xdr:rowOff>95034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86161</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7727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85489</xdr:rowOff>
    </xdr:from>
    <xdr:to>
      <xdr:col>85</xdr:col>
      <xdr:colOff>127000</xdr:colOff>
      <xdr:row>76</xdr:row>
      <xdr:rowOff>93343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15689"/>
          <a:ext cx="8382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93343</xdr:rowOff>
    </xdr:from>
    <xdr:to>
      <xdr:col>81</xdr:col>
      <xdr:colOff>50800</xdr:colOff>
      <xdr:row>76</xdr:row>
      <xdr:rowOff>137218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123543"/>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145426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133119</xdr:rowOff>
    </xdr:from>
    <xdr:to>
      <xdr:col>76</xdr:col>
      <xdr:colOff>114300</xdr:colOff>
      <xdr:row>76</xdr:row>
      <xdr:rowOff>137218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163319"/>
          <a:ext cx="8890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133119</xdr:rowOff>
    </xdr:from>
    <xdr:to>
      <xdr:col>71</xdr:col>
      <xdr:colOff>177800</xdr:colOff>
      <xdr:row>76</xdr:row>
      <xdr:rowOff>154837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63319"/>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34689</xdr:rowOff>
    </xdr:from>
    <xdr:to>
      <xdr:col>85</xdr:col>
      <xdr:colOff>177800</xdr:colOff>
      <xdr:row>76</xdr:row>
      <xdr:rowOff>136289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6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13116</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42543</xdr:rowOff>
    </xdr:from>
    <xdr:to>
      <xdr:col>81</xdr:col>
      <xdr:colOff>101600</xdr:colOff>
      <xdr:row>76</xdr:row>
      <xdr:rowOff>144143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160670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86418</xdr:rowOff>
    </xdr:from>
    <xdr:to>
      <xdr:col>76</xdr:col>
      <xdr:colOff>165100</xdr:colOff>
      <xdr:row>77</xdr:row>
      <xdr:rowOff>16568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7695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82319</xdr:rowOff>
    </xdr:from>
    <xdr:to>
      <xdr:col>72</xdr:col>
      <xdr:colOff>38100</xdr:colOff>
      <xdr:row>77</xdr:row>
      <xdr:rowOff>12469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3596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0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104037</xdr:rowOff>
    </xdr:from>
    <xdr:to>
      <xdr:col>67</xdr:col>
      <xdr:colOff>101600</xdr:colOff>
      <xdr:row>77</xdr:row>
      <xdr:rowOff>34187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25314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2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7981</xdr:rowOff>
    </xdr:from>
    <xdr:to>
      <xdr:col>85</xdr:col>
      <xdr:colOff>127000</xdr:colOff>
      <xdr:row>99</xdr:row>
      <xdr:rowOff>27175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81531"/>
          <a:ext cx="838200" cy="1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25355</xdr:rowOff>
    </xdr:from>
    <xdr:to>
      <xdr:col>81</xdr:col>
      <xdr:colOff>50800</xdr:colOff>
      <xdr:row>99</xdr:row>
      <xdr:rowOff>27175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998905"/>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25355</xdr:rowOff>
    </xdr:from>
    <xdr:to>
      <xdr:col>76</xdr:col>
      <xdr:colOff>114300</xdr:colOff>
      <xdr:row>99</xdr:row>
      <xdr:rowOff>27632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998905"/>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26064</xdr:rowOff>
    </xdr:from>
    <xdr:to>
      <xdr:col>71</xdr:col>
      <xdr:colOff>177800</xdr:colOff>
      <xdr:row>99</xdr:row>
      <xdr:rowOff>27632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99614"/>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128631</xdr:rowOff>
    </xdr:from>
    <xdr:to>
      <xdr:col>85</xdr:col>
      <xdr:colOff>177800</xdr:colOff>
      <xdr:row>99</xdr:row>
      <xdr:rowOff>58781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93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43558</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4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147825</xdr:rowOff>
    </xdr:from>
    <xdr:to>
      <xdr:col>81</xdr:col>
      <xdr:colOff>101600</xdr:colOff>
      <xdr:row>99</xdr:row>
      <xdr:rowOff>77975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69102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704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146005</xdr:rowOff>
    </xdr:from>
    <xdr:to>
      <xdr:col>76</xdr:col>
      <xdr:colOff>165100</xdr:colOff>
      <xdr:row>99</xdr:row>
      <xdr:rowOff>76155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67282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704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148282</xdr:rowOff>
    </xdr:from>
    <xdr:to>
      <xdr:col>72</xdr:col>
      <xdr:colOff>38100</xdr:colOff>
      <xdr:row>99</xdr:row>
      <xdr:rowOff>78432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5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69559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4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146714</xdr:rowOff>
    </xdr:from>
    <xdr:to>
      <xdr:col>67</xdr:col>
      <xdr:colOff>101600</xdr:colOff>
      <xdr:row>99</xdr:row>
      <xdr:rowOff>76864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4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67991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704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44221</xdr:rowOff>
    </xdr:from>
    <xdr:to>
      <xdr:col>116</xdr:col>
      <xdr:colOff>63500</xdr:colOff>
      <xdr:row>59</xdr:row>
      <xdr:rowOff>44297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9771"/>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44221</xdr:rowOff>
    </xdr:from>
    <xdr:to>
      <xdr:col>111</xdr:col>
      <xdr:colOff>177800</xdr:colOff>
      <xdr:row>59</xdr:row>
      <xdr:rowOff>44221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59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44221</xdr:rowOff>
    </xdr:from>
    <xdr:to>
      <xdr:col>107</xdr:col>
      <xdr:colOff>50800</xdr:colOff>
      <xdr:row>59</xdr:row>
      <xdr:rowOff>44221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9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44221</xdr:rowOff>
    </xdr:from>
    <xdr:to>
      <xdr:col>102</xdr:col>
      <xdr:colOff>114300</xdr:colOff>
      <xdr:row>59</xdr:row>
      <xdr:rowOff>44221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9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164947</xdr:rowOff>
    </xdr:from>
    <xdr:to>
      <xdr:col>116</xdr:col>
      <xdr:colOff>114300</xdr:colOff>
      <xdr:row>59</xdr:row>
      <xdr:rowOff>95097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79874</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3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164871</xdr:rowOff>
    </xdr:from>
    <xdr:to>
      <xdr:col>112</xdr:col>
      <xdr:colOff>38100</xdr:colOff>
      <xdr:row>59</xdr:row>
      <xdr:rowOff>95021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86148</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164871</xdr:rowOff>
    </xdr:from>
    <xdr:to>
      <xdr:col>107</xdr:col>
      <xdr:colOff>101600</xdr:colOff>
      <xdr:row>59</xdr:row>
      <xdr:rowOff>95021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86148</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164871</xdr:rowOff>
    </xdr:from>
    <xdr:to>
      <xdr:col>102</xdr:col>
      <xdr:colOff>165100</xdr:colOff>
      <xdr:row>59</xdr:row>
      <xdr:rowOff>95021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86148</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164871</xdr:rowOff>
    </xdr:from>
    <xdr:to>
      <xdr:col>98</xdr:col>
      <xdr:colOff>38100</xdr:colOff>
      <xdr:row>59</xdr:row>
      <xdr:rowOff>95021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86148</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44259</xdr:rowOff>
    </xdr:from>
    <xdr:to>
      <xdr:col>116</xdr:col>
      <xdr:colOff>63500</xdr:colOff>
      <xdr:row>77</xdr:row>
      <xdr:rowOff>49936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245909"/>
          <a:ext cx="8382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44259</xdr:rowOff>
    </xdr:from>
    <xdr:to>
      <xdr:col>111</xdr:col>
      <xdr:colOff>177800</xdr:colOff>
      <xdr:row>77</xdr:row>
      <xdr:rowOff>74416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45909"/>
          <a:ext cx="889000" cy="3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74416</xdr:rowOff>
    </xdr:from>
    <xdr:to>
      <xdr:col>107</xdr:col>
      <xdr:colOff>50800</xdr:colOff>
      <xdr:row>77</xdr:row>
      <xdr:rowOff>135280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276066"/>
          <a:ext cx="889000" cy="6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133051</xdr:rowOff>
    </xdr:from>
    <xdr:to>
      <xdr:col>102</xdr:col>
      <xdr:colOff>114300</xdr:colOff>
      <xdr:row>77</xdr:row>
      <xdr:rowOff>135280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334701"/>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170586</xdr:rowOff>
    </xdr:from>
    <xdr:to>
      <xdr:col>116</xdr:col>
      <xdr:colOff>114300</xdr:colOff>
      <xdr:row>77</xdr:row>
      <xdr:rowOff>100736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0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22013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5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164909</xdr:rowOff>
    </xdr:from>
    <xdr:to>
      <xdr:col>112</xdr:col>
      <xdr:colOff>38100</xdr:colOff>
      <xdr:row>77</xdr:row>
      <xdr:rowOff>95059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111586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97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23616</xdr:rowOff>
    </xdr:from>
    <xdr:to>
      <xdr:col>107</xdr:col>
      <xdr:colOff>101600</xdr:colOff>
      <xdr:row>77</xdr:row>
      <xdr:rowOff>125216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116343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1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84480</xdr:rowOff>
    </xdr:from>
    <xdr:to>
      <xdr:col>102</xdr:col>
      <xdr:colOff>165100</xdr:colOff>
      <xdr:row>78</xdr:row>
      <xdr:rowOff>14630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5757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82251</xdr:rowOff>
    </xdr:from>
    <xdr:to>
      <xdr:col>98</xdr:col>
      <xdr:colOff>38100</xdr:colOff>
      <xdr:row>78</xdr:row>
      <xdr:rowOff>12401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8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3528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7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類似団体平均と比較すると、人件費に係る住民一人当たりのコストは大幅に下回っている。これは、早くから業務の外部委託に積極的に取り組み、事務の効率化や職員定数の抑制に努めてきた結果である。また、扶助費においては、新型コロナウイルス</a:t>
          </a:r>
          <a:r>
            <a:rPr kumimoji="1" lang="ja-JP" altLang="en-US" sz="1100">
              <a:solidFill>
                <a:schemeClr val="tx1"/>
              </a:solidFill>
              <a:effectLst/>
              <a:latin typeface="+mn-lt"/>
              <a:ea typeface="+mn-ea"/>
              <a:cs typeface="+mn-cs"/>
            </a:rPr>
            <a:t>感染症</a:t>
          </a:r>
          <a:r>
            <a:rPr kumimoji="1" lang="ja-JP" altLang="ja-JP" sz="1100">
              <a:solidFill>
                <a:schemeClr val="tx1"/>
              </a:solidFill>
              <a:effectLst/>
              <a:latin typeface="+mn-lt"/>
              <a:ea typeface="+mn-ea"/>
              <a:cs typeface="+mn-cs"/>
            </a:rPr>
            <a:t>対策である子育て世帯</a:t>
          </a:r>
          <a:r>
            <a:rPr kumimoji="1" lang="ja-JP" altLang="en-US" sz="1100">
              <a:solidFill>
                <a:schemeClr val="tx1"/>
              </a:solidFill>
              <a:effectLst/>
              <a:latin typeface="+mn-lt"/>
              <a:ea typeface="+mn-ea"/>
              <a:cs typeface="+mn-cs"/>
            </a:rPr>
            <a:t>への臨時特別給付金給付事業</a:t>
          </a:r>
          <a:r>
            <a:rPr kumimoji="1" lang="ja-JP" altLang="ja-JP" sz="1100">
              <a:solidFill>
                <a:schemeClr val="tx1"/>
              </a:solidFill>
              <a:effectLst/>
              <a:latin typeface="+mn-lt"/>
              <a:ea typeface="+mn-ea"/>
              <a:cs typeface="+mn-cs"/>
            </a:rPr>
            <a:t>及び住民税非課税世帯</a:t>
          </a:r>
          <a:r>
            <a:rPr kumimoji="1" lang="ja-JP" altLang="en-US" sz="1100">
              <a:solidFill>
                <a:schemeClr val="tx1"/>
              </a:solidFill>
              <a:effectLst/>
              <a:latin typeface="+mn-lt"/>
              <a:ea typeface="+mn-ea"/>
              <a:cs typeface="+mn-cs"/>
            </a:rPr>
            <a:t>等に対する</a:t>
          </a:r>
          <a:r>
            <a:rPr kumimoji="1" lang="ja-JP" altLang="ja-JP" sz="1100">
              <a:solidFill>
                <a:schemeClr val="tx1"/>
              </a:solidFill>
              <a:effectLst/>
              <a:latin typeface="+mn-lt"/>
              <a:ea typeface="+mn-ea"/>
              <a:cs typeface="+mn-cs"/>
            </a:rPr>
            <a:t>臨時特別給付金給付事業</a:t>
          </a:r>
          <a:r>
            <a:rPr kumimoji="1" lang="ja-JP" altLang="en-US" sz="1100">
              <a:solidFill>
                <a:schemeClr val="tx1"/>
              </a:solidFill>
              <a:effectLst/>
              <a:latin typeface="+mn-lt"/>
              <a:ea typeface="+mn-ea"/>
              <a:cs typeface="+mn-cs"/>
            </a:rPr>
            <a:t>があったこと</a:t>
          </a:r>
          <a:r>
            <a:rPr kumimoji="1" lang="ja-JP" altLang="ja-JP" sz="1100">
              <a:solidFill>
                <a:schemeClr val="tx1"/>
              </a:solidFill>
              <a:effectLst/>
              <a:latin typeface="+mn-lt"/>
              <a:ea typeface="+mn-ea"/>
              <a:cs typeface="+mn-cs"/>
            </a:rPr>
            <a:t>や</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障害者自立支援給付費</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障害児通所給付費の増加などにより、増加</a:t>
          </a:r>
          <a:r>
            <a:rPr kumimoji="1" lang="ja-JP" altLang="en-US" sz="1100">
              <a:solidFill>
                <a:schemeClr val="tx1"/>
              </a:solidFill>
              <a:effectLst/>
              <a:latin typeface="+mn-lt"/>
              <a:ea typeface="+mn-ea"/>
              <a:cs typeface="+mn-cs"/>
            </a:rPr>
            <a:t>している</a:t>
          </a:r>
          <a:r>
            <a:rPr kumimoji="1" lang="ja-JP" altLang="ja-JP" sz="1100">
              <a:solidFill>
                <a:schemeClr val="tx1"/>
              </a:solidFill>
              <a:effectLst/>
              <a:latin typeface="+mn-lt"/>
              <a:ea typeface="+mn-ea"/>
              <a:cs typeface="+mn-cs"/>
            </a:rPr>
            <a:t>。さらに、時津中央第</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区画整理事業や</a:t>
          </a:r>
          <a:r>
            <a:rPr kumimoji="1" lang="ja-JP" altLang="en-US" sz="1100">
              <a:solidFill>
                <a:schemeClr val="tx1"/>
              </a:solidFill>
              <a:effectLst/>
              <a:latin typeface="+mn-lt"/>
              <a:ea typeface="+mn-ea"/>
              <a:cs typeface="+mn-cs"/>
            </a:rPr>
            <a:t>日並左底線</a:t>
          </a:r>
          <a:r>
            <a:rPr kumimoji="1" lang="ja-JP" altLang="ja-JP" sz="1100">
              <a:solidFill>
                <a:schemeClr val="tx1"/>
              </a:solidFill>
              <a:effectLst/>
              <a:latin typeface="+mn-lt"/>
              <a:ea typeface="+mn-ea"/>
              <a:cs typeface="+mn-cs"/>
            </a:rPr>
            <a:t>道路事業、学校給食センター整備事業</a:t>
          </a:r>
          <a:r>
            <a:rPr kumimoji="1"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時津北小学校</a:t>
          </a:r>
          <a:r>
            <a:rPr lang="ja-JP" altLang="en-US" sz="1100">
              <a:solidFill>
                <a:schemeClr val="tx1"/>
              </a:solidFill>
              <a:effectLst/>
              <a:latin typeface="+mn-lt"/>
              <a:ea typeface="+mn-ea"/>
              <a:cs typeface="+mn-cs"/>
            </a:rPr>
            <a:t>校舎増築事業</a:t>
          </a:r>
          <a:r>
            <a:rPr kumimoji="1" lang="ja-JP" altLang="ja-JP" sz="1100">
              <a:solidFill>
                <a:schemeClr val="tx1"/>
              </a:solidFill>
              <a:effectLst/>
              <a:latin typeface="+mn-lt"/>
              <a:ea typeface="+mn-ea"/>
              <a:cs typeface="+mn-cs"/>
            </a:rPr>
            <a:t>など、大型のインフラ整備工事を進めているため、普通建設事業費（うち新規整備）が類似団体を上回っている。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29,473
29,327
20.94
14,771,742
13,882,138
576,951
6,506,132
11,912,519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133604</xdr:rowOff>
    </xdr:from>
    <xdr:to>
      <xdr:col>24</xdr:col>
      <xdr:colOff>63500</xdr:colOff>
      <xdr:row>34</xdr:row>
      <xdr:rowOff>154178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6290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77978</xdr:rowOff>
    </xdr:from>
    <xdr:to>
      <xdr:col>19</xdr:col>
      <xdr:colOff>177800</xdr:colOff>
      <xdr:row>34</xdr:row>
      <xdr:rowOff>133604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07278"/>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75692</xdr:rowOff>
    </xdr:from>
    <xdr:to>
      <xdr:col>15</xdr:col>
      <xdr:colOff>50800</xdr:colOff>
      <xdr:row>34</xdr:row>
      <xdr:rowOff>77978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049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70739</xdr:rowOff>
    </xdr:from>
    <xdr:to>
      <xdr:col>10</xdr:col>
      <xdr:colOff>114300</xdr:colOff>
      <xdr:row>34</xdr:row>
      <xdr:rowOff>75692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0003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103378</xdr:rowOff>
    </xdr:from>
    <xdr:to>
      <xdr:col>24</xdr:col>
      <xdr:colOff>114300</xdr:colOff>
      <xdr:row>35</xdr:row>
      <xdr:rowOff>33528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126255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82804</xdr:rowOff>
    </xdr:from>
    <xdr:to>
      <xdr:col>20</xdr:col>
      <xdr:colOff>38100</xdr:colOff>
      <xdr:row>35</xdr:row>
      <xdr:rowOff>12954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29481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27178</xdr:rowOff>
    </xdr:from>
    <xdr:to>
      <xdr:col>15</xdr:col>
      <xdr:colOff>101600</xdr:colOff>
      <xdr:row>34</xdr:row>
      <xdr:rowOff>128778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145305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24892</xdr:rowOff>
    </xdr:from>
    <xdr:to>
      <xdr:col>10</xdr:col>
      <xdr:colOff>165100</xdr:colOff>
      <xdr:row>34</xdr:row>
      <xdr:rowOff>126492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143019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2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19939</xdr:rowOff>
    </xdr:from>
    <xdr:to>
      <xdr:col>6</xdr:col>
      <xdr:colOff>38100</xdr:colOff>
      <xdr:row>34</xdr:row>
      <xdr:rowOff>121539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138066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2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49582</xdr:rowOff>
    </xdr:from>
    <xdr:to>
      <xdr:col>24</xdr:col>
      <xdr:colOff>63500</xdr:colOff>
      <xdr:row>58</xdr:row>
      <xdr:rowOff>95276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50782"/>
          <a:ext cx="838200" cy="3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49582</xdr:rowOff>
    </xdr:from>
    <xdr:to>
      <xdr:col>19</xdr:col>
      <xdr:colOff>177800</xdr:colOff>
      <xdr:row>58</xdr:row>
      <xdr:rowOff>78397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50782"/>
          <a:ext cx="889000" cy="37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78397</xdr:rowOff>
    </xdr:from>
    <xdr:to>
      <xdr:col>15</xdr:col>
      <xdr:colOff>50800</xdr:colOff>
      <xdr:row>58</xdr:row>
      <xdr:rowOff>93599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22497"/>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93599</xdr:rowOff>
    </xdr:from>
    <xdr:to>
      <xdr:col>10</xdr:col>
      <xdr:colOff>114300</xdr:colOff>
      <xdr:row>58</xdr:row>
      <xdr:rowOff>97249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37699"/>
          <a:ext cx="889000" cy="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44476</xdr:rowOff>
    </xdr:from>
    <xdr:to>
      <xdr:col>24</xdr:col>
      <xdr:colOff>114300</xdr:colOff>
      <xdr:row>58</xdr:row>
      <xdr:rowOff>146076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130853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170232</xdr:rowOff>
    </xdr:from>
    <xdr:to>
      <xdr:col>20</xdr:col>
      <xdr:colOff>38100</xdr:colOff>
      <xdr:row>56</xdr:row>
      <xdr:rowOff>100382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91509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9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27597</xdr:rowOff>
    </xdr:from>
    <xdr:to>
      <xdr:col>15</xdr:col>
      <xdr:colOff>101600</xdr:colOff>
      <xdr:row>58</xdr:row>
      <xdr:rowOff>129197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120324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42799</xdr:rowOff>
    </xdr:from>
    <xdr:to>
      <xdr:col>10</xdr:col>
      <xdr:colOff>165100</xdr:colOff>
      <xdr:row>58</xdr:row>
      <xdr:rowOff>144399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135526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46449</xdr:rowOff>
    </xdr:from>
    <xdr:to>
      <xdr:col>6</xdr:col>
      <xdr:colOff>38100</xdr:colOff>
      <xdr:row>58</xdr:row>
      <xdr:rowOff>148049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139176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160282</xdr:rowOff>
    </xdr:from>
    <xdr:to>
      <xdr:col>24</xdr:col>
      <xdr:colOff>63500</xdr:colOff>
      <xdr:row>77</xdr:row>
      <xdr:rowOff>37912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19032"/>
          <a:ext cx="838200" cy="2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37912</xdr:rowOff>
    </xdr:from>
    <xdr:to>
      <xdr:col>19</xdr:col>
      <xdr:colOff>177800</xdr:colOff>
      <xdr:row>77</xdr:row>
      <xdr:rowOff>104442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9562"/>
          <a:ext cx="889000" cy="6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104442</xdr:rowOff>
    </xdr:from>
    <xdr:to>
      <xdr:col>15</xdr:col>
      <xdr:colOff>50800</xdr:colOff>
      <xdr:row>77</xdr:row>
      <xdr:rowOff>133367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06092"/>
          <a:ext cx="889000" cy="2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133367</xdr:rowOff>
    </xdr:from>
    <xdr:to>
      <xdr:col>10</xdr:col>
      <xdr:colOff>114300</xdr:colOff>
      <xdr:row>78</xdr:row>
      <xdr:rowOff>21803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35017"/>
          <a:ext cx="889000" cy="5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109482</xdr:rowOff>
    </xdr:from>
    <xdr:to>
      <xdr:col>24</xdr:col>
      <xdr:colOff>114300</xdr:colOff>
      <xdr:row>76</xdr:row>
      <xdr:rowOff>39632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132359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1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158562</xdr:rowOff>
    </xdr:from>
    <xdr:to>
      <xdr:col>20</xdr:col>
      <xdr:colOff>38100</xdr:colOff>
      <xdr:row>77</xdr:row>
      <xdr:rowOff>88712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105239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6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53642</xdr:rowOff>
    </xdr:from>
    <xdr:to>
      <xdr:col>15</xdr:col>
      <xdr:colOff>101600</xdr:colOff>
      <xdr:row>77</xdr:row>
      <xdr:rowOff>155242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3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82567</xdr:rowOff>
    </xdr:from>
    <xdr:to>
      <xdr:col>10</xdr:col>
      <xdr:colOff>165100</xdr:colOff>
      <xdr:row>78</xdr:row>
      <xdr:rowOff>12717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8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29244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5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142453</xdr:rowOff>
    </xdr:from>
    <xdr:to>
      <xdr:col>6</xdr:col>
      <xdr:colOff>38100</xdr:colOff>
      <xdr:row>78</xdr:row>
      <xdr:rowOff>72603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4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89130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1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27212</xdr:rowOff>
    </xdr:from>
    <xdr:to>
      <xdr:col>24</xdr:col>
      <xdr:colOff>63500</xdr:colOff>
      <xdr:row>98</xdr:row>
      <xdr:rowOff>169680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29312"/>
          <a:ext cx="838200" cy="1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169680</xdr:rowOff>
    </xdr:from>
    <xdr:to>
      <xdr:col>19</xdr:col>
      <xdr:colOff>177800</xdr:colOff>
      <xdr:row>99</xdr:row>
      <xdr:rowOff>30364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71780"/>
          <a:ext cx="889000" cy="3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30364</xdr:rowOff>
    </xdr:from>
    <xdr:to>
      <xdr:col>15</xdr:col>
      <xdr:colOff>50800</xdr:colOff>
      <xdr:row>99</xdr:row>
      <xdr:rowOff>48456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7003914"/>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48456</xdr:rowOff>
    </xdr:from>
    <xdr:to>
      <xdr:col>10</xdr:col>
      <xdr:colOff>114300</xdr:colOff>
      <xdr:row>99</xdr:row>
      <xdr:rowOff>65911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22006"/>
          <a:ext cx="889000" cy="1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147862</xdr:rowOff>
    </xdr:from>
    <xdr:to>
      <xdr:col>24</xdr:col>
      <xdr:colOff>114300</xdr:colOff>
      <xdr:row>98</xdr:row>
      <xdr:rowOff>78012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62789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9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118880</xdr:rowOff>
    </xdr:from>
    <xdr:to>
      <xdr:col>20</xdr:col>
      <xdr:colOff>38100</xdr:colOff>
      <xdr:row>99</xdr:row>
      <xdr:rowOff>49030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40157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151014</xdr:rowOff>
    </xdr:from>
    <xdr:to>
      <xdr:col>15</xdr:col>
      <xdr:colOff>101600</xdr:colOff>
      <xdr:row>99</xdr:row>
      <xdr:rowOff>81164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72291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4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169106</xdr:rowOff>
    </xdr:from>
    <xdr:to>
      <xdr:col>10</xdr:col>
      <xdr:colOff>165100</xdr:colOff>
      <xdr:row>99</xdr:row>
      <xdr:rowOff>99256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7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90383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6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15111</xdr:rowOff>
    </xdr:from>
    <xdr:to>
      <xdr:col>6</xdr:col>
      <xdr:colOff>38100</xdr:colOff>
      <xdr:row>99</xdr:row>
      <xdr:rowOff>116711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107838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8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23114</xdr:rowOff>
    </xdr:from>
    <xdr:to>
      <xdr:col>55</xdr:col>
      <xdr:colOff>0</xdr:colOff>
      <xdr:row>39</xdr:row>
      <xdr:rowOff>23440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09664"/>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23440</xdr:rowOff>
    </xdr:from>
    <xdr:to>
      <xdr:col>50</xdr:col>
      <xdr:colOff>114300</xdr:colOff>
      <xdr:row>39</xdr:row>
      <xdr:rowOff>26053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09990"/>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26053</xdr:rowOff>
    </xdr:from>
    <xdr:to>
      <xdr:col>45</xdr:col>
      <xdr:colOff>177800</xdr:colOff>
      <xdr:row>39</xdr:row>
      <xdr:rowOff>27360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12603"/>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27360</xdr:rowOff>
    </xdr:from>
    <xdr:to>
      <xdr:col>41</xdr:col>
      <xdr:colOff>50800</xdr:colOff>
      <xdr:row>39</xdr:row>
      <xdr:rowOff>27360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1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143764</xdr:rowOff>
    </xdr:from>
    <xdr:to>
      <xdr:col>55</xdr:col>
      <xdr:colOff>50800</xdr:colOff>
      <xdr:row>39</xdr:row>
      <xdr:rowOff>73914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69613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144090</xdr:rowOff>
    </xdr:from>
    <xdr:to>
      <xdr:col>50</xdr:col>
      <xdr:colOff>165100</xdr:colOff>
      <xdr:row>39</xdr:row>
      <xdr:rowOff>74240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65367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146703</xdr:rowOff>
    </xdr:from>
    <xdr:to>
      <xdr:col>46</xdr:col>
      <xdr:colOff>38100</xdr:colOff>
      <xdr:row>39</xdr:row>
      <xdr:rowOff>76853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67980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5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148010</xdr:rowOff>
    </xdr:from>
    <xdr:to>
      <xdr:col>41</xdr:col>
      <xdr:colOff>101600</xdr:colOff>
      <xdr:row>39</xdr:row>
      <xdr:rowOff>78160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69287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148010</xdr:rowOff>
    </xdr:from>
    <xdr:to>
      <xdr:col>36</xdr:col>
      <xdr:colOff>165100</xdr:colOff>
      <xdr:row>39</xdr:row>
      <xdr:rowOff>78160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69287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45974</xdr:rowOff>
    </xdr:from>
    <xdr:to>
      <xdr:col>55</xdr:col>
      <xdr:colOff>0</xdr:colOff>
      <xdr:row>59</xdr:row>
      <xdr:rowOff>47182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61524"/>
          <a:ext cx="8382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45974</xdr:rowOff>
    </xdr:from>
    <xdr:to>
      <xdr:col>50</xdr:col>
      <xdr:colOff>114300</xdr:colOff>
      <xdr:row>59</xdr:row>
      <xdr:rowOff>48489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6152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40798</xdr:rowOff>
    </xdr:from>
    <xdr:to>
      <xdr:col>45</xdr:col>
      <xdr:colOff>177800</xdr:colOff>
      <xdr:row>59</xdr:row>
      <xdr:rowOff>48489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56348"/>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36079</xdr:rowOff>
    </xdr:from>
    <xdr:to>
      <xdr:col>41</xdr:col>
      <xdr:colOff>50800</xdr:colOff>
      <xdr:row>59</xdr:row>
      <xdr:rowOff>40798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51629"/>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167832</xdr:rowOff>
    </xdr:from>
    <xdr:to>
      <xdr:col>55</xdr:col>
      <xdr:colOff>50800</xdr:colOff>
      <xdr:row>59</xdr:row>
      <xdr:rowOff>97982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1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82759</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2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166624</xdr:rowOff>
    </xdr:from>
    <xdr:to>
      <xdr:col>50</xdr:col>
      <xdr:colOff>165100</xdr:colOff>
      <xdr:row>59</xdr:row>
      <xdr:rowOff>96774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87901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169139</xdr:rowOff>
    </xdr:from>
    <xdr:to>
      <xdr:col>46</xdr:col>
      <xdr:colOff>38100</xdr:colOff>
      <xdr:row>59</xdr:row>
      <xdr:rowOff>99289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90416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0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161448</xdr:rowOff>
    </xdr:from>
    <xdr:to>
      <xdr:col>41</xdr:col>
      <xdr:colOff>101600</xdr:colOff>
      <xdr:row>59</xdr:row>
      <xdr:rowOff>91598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0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82725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9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156729</xdr:rowOff>
    </xdr:from>
    <xdr:to>
      <xdr:col>36</xdr:col>
      <xdr:colOff>165100</xdr:colOff>
      <xdr:row>59</xdr:row>
      <xdr:rowOff>86879</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0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78006</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9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123378</xdr:rowOff>
    </xdr:from>
    <xdr:to>
      <xdr:col>55</xdr:col>
      <xdr:colOff>0</xdr:colOff>
      <xdr:row>74</xdr:row>
      <xdr:rowOff>13878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296328"/>
          <a:ext cx="838200" cy="40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6931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37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13878</xdr:rowOff>
    </xdr:from>
    <xdr:to>
      <xdr:col>50</xdr:col>
      <xdr:colOff>114300</xdr:colOff>
      <xdr:row>77</xdr:row>
      <xdr:rowOff>57815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701178"/>
          <a:ext cx="889000" cy="55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4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148295</xdr:rowOff>
    </xdr:from>
    <xdr:to>
      <xdr:col>45</xdr:col>
      <xdr:colOff>177800</xdr:colOff>
      <xdr:row>77</xdr:row>
      <xdr:rowOff>57815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07045"/>
          <a:ext cx="889000" cy="25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129276</xdr:rowOff>
    </xdr:from>
    <xdr:to>
      <xdr:col>41</xdr:col>
      <xdr:colOff>50800</xdr:colOff>
      <xdr:row>75</xdr:row>
      <xdr:rowOff>148295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645126"/>
          <a:ext cx="889000" cy="36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44466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24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74139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27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72578</xdr:rowOff>
    </xdr:from>
    <xdr:to>
      <xdr:col>55</xdr:col>
      <xdr:colOff>50800</xdr:colOff>
      <xdr:row>72</xdr:row>
      <xdr:rowOff>2728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2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95455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0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134528</xdr:rowOff>
    </xdr:from>
    <xdr:to>
      <xdr:col>50</xdr:col>
      <xdr:colOff>165100</xdr:colOff>
      <xdr:row>74</xdr:row>
      <xdr:rowOff>64678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6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81205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42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7015</xdr:rowOff>
    </xdr:from>
    <xdr:to>
      <xdr:col>46</xdr:col>
      <xdr:colOff>38100</xdr:colOff>
      <xdr:row>77</xdr:row>
      <xdr:rowOff>108615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99742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0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97496</xdr:rowOff>
    </xdr:from>
    <xdr:to>
      <xdr:col>41</xdr:col>
      <xdr:colOff>101600</xdr:colOff>
      <xdr:row>76</xdr:row>
      <xdr:rowOff>27645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562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44173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3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78476</xdr:rowOff>
    </xdr:from>
    <xdr:to>
      <xdr:col>36</xdr:col>
      <xdr:colOff>165100</xdr:colOff>
      <xdr:row>74</xdr:row>
      <xdr:rowOff>8626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59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25153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36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120552</xdr:rowOff>
    </xdr:from>
    <xdr:to>
      <xdr:col>54</xdr:col>
      <xdr:colOff>189865</xdr:colOff>
      <xdr:row>98</xdr:row>
      <xdr:rowOff>107925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893952"/>
          <a:ext cx="1270" cy="101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111752</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107925</xdr:rowOff>
    </xdr:from>
    <xdr:to>
      <xdr:col>55</xdr:col>
      <xdr:colOff>88900</xdr:colOff>
      <xdr:row>98</xdr:row>
      <xdr:rowOff>107925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10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67229</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66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120552</xdr:rowOff>
    </xdr:from>
    <xdr:to>
      <xdr:col>55</xdr:col>
      <xdr:colOff>88900</xdr:colOff>
      <xdr:row>92</xdr:row>
      <xdr:rowOff>120552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89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51864</xdr:rowOff>
    </xdr:from>
    <xdr:to>
      <xdr:col>55</xdr:col>
      <xdr:colOff>0</xdr:colOff>
      <xdr:row>92</xdr:row>
      <xdr:rowOff>120552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5653814"/>
          <a:ext cx="838200" cy="24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99854</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559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121427</xdr:rowOff>
    </xdr:from>
    <xdr:to>
      <xdr:col>55</xdr:col>
      <xdr:colOff>50800</xdr:colOff>
      <xdr:row>97</xdr:row>
      <xdr:rowOff>51577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51864</xdr:rowOff>
    </xdr:from>
    <xdr:to>
      <xdr:col>50</xdr:col>
      <xdr:colOff>114300</xdr:colOff>
      <xdr:row>93</xdr:row>
      <xdr:rowOff>130676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5653814"/>
          <a:ext cx="889000" cy="42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127795</xdr:rowOff>
    </xdr:from>
    <xdr:to>
      <xdr:col>50</xdr:col>
      <xdr:colOff>165100</xdr:colOff>
      <xdr:row>97</xdr:row>
      <xdr:rowOff>57945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49072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130676</xdr:rowOff>
    </xdr:from>
    <xdr:to>
      <xdr:col>45</xdr:col>
      <xdr:colOff>177800</xdr:colOff>
      <xdr:row>94</xdr:row>
      <xdr:rowOff>53355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075526"/>
          <a:ext cx="889000" cy="9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137843</xdr:rowOff>
    </xdr:from>
    <xdr:to>
      <xdr:col>46</xdr:col>
      <xdr:colOff>38100</xdr:colOff>
      <xdr:row>97</xdr:row>
      <xdr:rowOff>67993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59120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53355</xdr:rowOff>
    </xdr:from>
    <xdr:to>
      <xdr:col>41</xdr:col>
      <xdr:colOff>50800</xdr:colOff>
      <xdr:row>94</xdr:row>
      <xdr:rowOff>87764</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169655"/>
          <a:ext cx="889000" cy="3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129656</xdr:rowOff>
    </xdr:from>
    <xdr:to>
      <xdr:col>41</xdr:col>
      <xdr:colOff>101600</xdr:colOff>
      <xdr:row>97</xdr:row>
      <xdr:rowOff>59806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50933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117377</xdr:rowOff>
    </xdr:from>
    <xdr:to>
      <xdr:col>36</xdr:col>
      <xdr:colOff>165100</xdr:colOff>
      <xdr:row>97</xdr:row>
      <xdr:rowOff>47527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38654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69752</xdr:rowOff>
    </xdr:from>
    <xdr:to>
      <xdr:col>55</xdr:col>
      <xdr:colOff>50800</xdr:colOff>
      <xdr:row>92</xdr:row>
      <xdr:rowOff>171352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58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22779</xdr:rowOff>
    </xdr:from>
    <xdr:ext cx="599010"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79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1064</xdr:rowOff>
    </xdr:from>
    <xdr:to>
      <xdr:col>50</xdr:col>
      <xdr:colOff>165100</xdr:colOff>
      <xdr:row>91</xdr:row>
      <xdr:rowOff>102664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560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119191</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39795" y="1537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79876</xdr:rowOff>
    </xdr:from>
    <xdr:to>
      <xdr:col>46</xdr:col>
      <xdr:colOff>38100</xdr:colOff>
      <xdr:row>94</xdr:row>
      <xdr:rowOff>10026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02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26553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7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2555</xdr:rowOff>
    </xdr:from>
    <xdr:to>
      <xdr:col>41</xdr:col>
      <xdr:colOff>101600</xdr:colOff>
      <xdr:row>94</xdr:row>
      <xdr:rowOff>104155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1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120682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89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36964</xdr:rowOff>
    </xdr:from>
    <xdr:to>
      <xdr:col>36</xdr:col>
      <xdr:colOff>165100</xdr:colOff>
      <xdr:row>94</xdr:row>
      <xdr:rowOff>138564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1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155091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92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9322</xdr:rowOff>
    </xdr:from>
    <xdr:to>
      <xdr:col>85</xdr:col>
      <xdr:colOff>127000</xdr:colOff>
      <xdr:row>38</xdr:row>
      <xdr:rowOff>26638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524422"/>
          <a:ext cx="838200" cy="1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26638</xdr:rowOff>
    </xdr:from>
    <xdr:to>
      <xdr:col>81</xdr:col>
      <xdr:colOff>50800</xdr:colOff>
      <xdr:row>38</xdr:row>
      <xdr:rowOff>29896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541738"/>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29896</xdr:rowOff>
    </xdr:from>
    <xdr:to>
      <xdr:col>76</xdr:col>
      <xdr:colOff>114300</xdr:colOff>
      <xdr:row>38</xdr:row>
      <xdr:rowOff>44355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544996"/>
          <a:ext cx="889000" cy="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9531</xdr:rowOff>
    </xdr:from>
    <xdr:to>
      <xdr:col>71</xdr:col>
      <xdr:colOff>177800</xdr:colOff>
      <xdr:row>38</xdr:row>
      <xdr:rowOff>44355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524631"/>
          <a:ext cx="889000" cy="3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129972</xdr:rowOff>
    </xdr:from>
    <xdr:to>
      <xdr:col>85</xdr:col>
      <xdr:colOff>177800</xdr:colOff>
      <xdr:row>38</xdr:row>
      <xdr:rowOff>60122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44899</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8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147288</xdr:rowOff>
    </xdr:from>
    <xdr:to>
      <xdr:col>81</xdr:col>
      <xdr:colOff>101600</xdr:colOff>
      <xdr:row>38</xdr:row>
      <xdr:rowOff>77439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909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68565</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46428" y="658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150546</xdr:rowOff>
    </xdr:from>
    <xdr:to>
      <xdr:col>76</xdr:col>
      <xdr:colOff>165100</xdr:colOff>
      <xdr:row>38</xdr:row>
      <xdr:rowOff>80696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71823</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57428" y="65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165005</xdr:rowOff>
    </xdr:from>
    <xdr:to>
      <xdr:col>72</xdr:col>
      <xdr:colOff>38100</xdr:colOff>
      <xdr:row>38</xdr:row>
      <xdr:rowOff>95155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5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86282</xdr:rowOff>
    </xdr:from>
    <xdr:ext cx="469744"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68428" y="660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130181</xdr:rowOff>
    </xdr:from>
    <xdr:to>
      <xdr:col>67</xdr:col>
      <xdr:colOff>101600</xdr:colOff>
      <xdr:row>38</xdr:row>
      <xdr:rowOff>60331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51458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5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12292</xdr:rowOff>
    </xdr:from>
    <xdr:to>
      <xdr:col>85</xdr:col>
      <xdr:colOff>127000</xdr:colOff>
      <xdr:row>57</xdr:row>
      <xdr:rowOff>110782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784942"/>
          <a:ext cx="838200" cy="9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12292</xdr:rowOff>
    </xdr:from>
    <xdr:to>
      <xdr:col>81</xdr:col>
      <xdr:colOff>50800</xdr:colOff>
      <xdr:row>57</xdr:row>
      <xdr:rowOff>77064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84942"/>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94009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64070</xdr:rowOff>
    </xdr:from>
    <xdr:to>
      <xdr:col>76</xdr:col>
      <xdr:colOff>114300</xdr:colOff>
      <xdr:row>57</xdr:row>
      <xdr:rowOff>77064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836720"/>
          <a:ext cx="889000" cy="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122031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8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64070</xdr:rowOff>
    </xdr:from>
    <xdr:to>
      <xdr:col>71</xdr:col>
      <xdr:colOff>177800</xdr:colOff>
      <xdr:row>57</xdr:row>
      <xdr:rowOff>124599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836720"/>
          <a:ext cx="889000" cy="6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9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59982</xdr:rowOff>
    </xdr:from>
    <xdr:to>
      <xdr:col>85</xdr:col>
      <xdr:colOff>177800</xdr:colOff>
      <xdr:row>57</xdr:row>
      <xdr:rowOff>161582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3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132942</xdr:rowOff>
    </xdr:from>
    <xdr:to>
      <xdr:col>81</xdr:col>
      <xdr:colOff>101600</xdr:colOff>
      <xdr:row>57</xdr:row>
      <xdr:rowOff>63092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3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79619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50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26264</xdr:rowOff>
    </xdr:from>
    <xdr:to>
      <xdr:col>76</xdr:col>
      <xdr:colOff>165100</xdr:colOff>
      <xdr:row>57</xdr:row>
      <xdr:rowOff>127864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144391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5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13270</xdr:rowOff>
    </xdr:from>
    <xdr:to>
      <xdr:col>72</xdr:col>
      <xdr:colOff>38100</xdr:colOff>
      <xdr:row>57</xdr:row>
      <xdr:rowOff>114870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131397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56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73799</xdr:rowOff>
    </xdr:from>
    <xdr:to>
      <xdr:col>67</xdr:col>
      <xdr:colOff>101600</xdr:colOff>
      <xdr:row>58</xdr:row>
      <xdr:rowOff>3949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166526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18568</xdr:rowOff>
    </xdr:from>
    <xdr:to>
      <xdr:col>85</xdr:col>
      <xdr:colOff>127000</xdr:colOff>
      <xdr:row>79</xdr:row>
      <xdr:rowOff>38773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63118"/>
          <a:ext cx="838200" cy="2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18568</xdr:rowOff>
    </xdr:from>
    <xdr:to>
      <xdr:col>81</xdr:col>
      <xdr:colOff>50800</xdr:colOff>
      <xdr:row>79</xdr:row>
      <xdr:rowOff>39751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63118"/>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65371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60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39751</xdr:rowOff>
    </xdr:from>
    <xdr:to>
      <xdr:col>76</xdr:col>
      <xdr:colOff>114300</xdr:colOff>
      <xdr:row>79</xdr:row>
      <xdr:rowOff>40526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584301"/>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40526</xdr:rowOff>
    </xdr:from>
    <xdr:to>
      <xdr:col>71</xdr:col>
      <xdr:colOff>177800</xdr:colOff>
      <xdr:row>79</xdr:row>
      <xdr:rowOff>44235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85076"/>
          <a:ext cx="889000" cy="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159423</xdr:rowOff>
    </xdr:from>
    <xdr:to>
      <xdr:col>85</xdr:col>
      <xdr:colOff>177800</xdr:colOff>
      <xdr:row>79</xdr:row>
      <xdr:rowOff>89573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88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139218</xdr:rowOff>
    </xdr:from>
    <xdr:to>
      <xdr:col>81</xdr:col>
      <xdr:colOff>101600</xdr:colOff>
      <xdr:row>79</xdr:row>
      <xdr:rowOff>69368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1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85895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28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160401</xdr:rowOff>
    </xdr:from>
    <xdr:to>
      <xdr:col>76</xdr:col>
      <xdr:colOff>165100</xdr:colOff>
      <xdr:row>79</xdr:row>
      <xdr:rowOff>90551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81678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626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161176</xdr:rowOff>
    </xdr:from>
    <xdr:to>
      <xdr:col>72</xdr:col>
      <xdr:colOff>38100</xdr:colOff>
      <xdr:row>79</xdr:row>
      <xdr:rowOff>91326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82453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627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164885</xdr:rowOff>
    </xdr:from>
    <xdr:to>
      <xdr:col>67</xdr:col>
      <xdr:colOff>101600</xdr:colOff>
      <xdr:row>79</xdr:row>
      <xdr:rowOff>95035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86162</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57333" y="13630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85489</xdr:rowOff>
    </xdr:from>
    <xdr:to>
      <xdr:col>85</xdr:col>
      <xdr:colOff>127000</xdr:colOff>
      <xdr:row>96</xdr:row>
      <xdr:rowOff>93343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544689"/>
          <a:ext cx="8382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93343</xdr:rowOff>
    </xdr:from>
    <xdr:to>
      <xdr:col>81</xdr:col>
      <xdr:colOff>50800</xdr:colOff>
      <xdr:row>96</xdr:row>
      <xdr:rowOff>137218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552543"/>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145426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133119</xdr:rowOff>
    </xdr:from>
    <xdr:to>
      <xdr:col>76</xdr:col>
      <xdr:colOff>114300</xdr:colOff>
      <xdr:row>96</xdr:row>
      <xdr:rowOff>137218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592319"/>
          <a:ext cx="8890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133119</xdr:rowOff>
    </xdr:from>
    <xdr:to>
      <xdr:col>71</xdr:col>
      <xdr:colOff>177800</xdr:colOff>
      <xdr:row>96</xdr:row>
      <xdr:rowOff>154837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592319"/>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34689</xdr:rowOff>
    </xdr:from>
    <xdr:to>
      <xdr:col>85</xdr:col>
      <xdr:colOff>177800</xdr:colOff>
      <xdr:row>96</xdr:row>
      <xdr:rowOff>136289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4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13116</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47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42543</xdr:rowOff>
    </xdr:from>
    <xdr:to>
      <xdr:col>81</xdr:col>
      <xdr:colOff>101600</xdr:colOff>
      <xdr:row>96</xdr:row>
      <xdr:rowOff>144143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5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160670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27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86418</xdr:rowOff>
    </xdr:from>
    <xdr:to>
      <xdr:col>76</xdr:col>
      <xdr:colOff>165100</xdr:colOff>
      <xdr:row>97</xdr:row>
      <xdr:rowOff>16568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5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7695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82319</xdr:rowOff>
    </xdr:from>
    <xdr:to>
      <xdr:col>72</xdr:col>
      <xdr:colOff>38100</xdr:colOff>
      <xdr:row>97</xdr:row>
      <xdr:rowOff>12469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54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3596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63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104037</xdr:rowOff>
    </xdr:from>
    <xdr:to>
      <xdr:col>67</xdr:col>
      <xdr:colOff>101600</xdr:colOff>
      <xdr:row>97</xdr:row>
      <xdr:rowOff>34187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25314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65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民生費は</a:t>
          </a:r>
          <a:r>
            <a:rPr kumimoji="1" lang="ja-JP" altLang="ja-JP" sz="1100">
              <a:solidFill>
                <a:schemeClr val="tx1"/>
              </a:solidFill>
              <a:effectLst/>
              <a:latin typeface="+mn-lt"/>
              <a:ea typeface="+mn-ea"/>
              <a:cs typeface="+mn-cs"/>
            </a:rPr>
            <a:t>子育て世帯への臨時特別給付金給付事業及び住民税非課税世帯等に対する臨時特別給付金給付事業</a:t>
          </a:r>
          <a:r>
            <a:rPr kumimoji="1" lang="ja-JP" altLang="en-US" sz="1100">
              <a:solidFill>
                <a:schemeClr val="tx1"/>
              </a:solidFill>
              <a:effectLst/>
              <a:latin typeface="+mn-lt"/>
              <a:ea typeface="+mn-ea"/>
              <a:cs typeface="+mn-cs"/>
            </a:rPr>
            <a:t>による増</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衛生費は新型コロナウイルスワクチン接種事業による増と、</a:t>
          </a:r>
          <a:r>
            <a:rPr kumimoji="1" lang="ja-JP" altLang="ja-JP" sz="1100">
              <a:solidFill>
                <a:schemeClr val="tx1"/>
              </a:solidFill>
              <a:effectLst/>
              <a:latin typeface="+mn-lt"/>
              <a:ea typeface="+mn-ea"/>
              <a:cs typeface="+mn-cs"/>
            </a:rPr>
            <a:t>新型コロナウイルス感染症対策によ</a:t>
          </a:r>
          <a:r>
            <a:rPr kumimoji="1" lang="ja-JP" altLang="en-US" sz="1100">
              <a:solidFill>
                <a:schemeClr val="tx1"/>
              </a:solidFill>
              <a:effectLst/>
              <a:latin typeface="+mn-lt"/>
              <a:ea typeface="+mn-ea"/>
              <a:cs typeface="+mn-cs"/>
            </a:rPr>
            <a:t>るものが主な増加要因となっている。</a:t>
          </a:r>
          <a:r>
            <a:rPr kumimoji="1" lang="ja-JP" altLang="ja-JP" sz="1100">
              <a:solidFill>
                <a:schemeClr val="tx1"/>
              </a:solidFill>
              <a:effectLst/>
              <a:latin typeface="+mn-lt"/>
              <a:ea typeface="+mn-ea"/>
              <a:cs typeface="+mn-cs"/>
            </a:rPr>
            <a:t>商工費について</a:t>
          </a:r>
          <a:r>
            <a:rPr kumimoji="1" lang="ja-JP" altLang="en-US" sz="1100">
              <a:solidFill>
                <a:schemeClr val="tx1"/>
              </a:solidFill>
              <a:effectLst/>
              <a:latin typeface="+mn-lt"/>
              <a:ea typeface="+mn-ea"/>
              <a:cs typeface="+mn-cs"/>
            </a:rPr>
            <a:t>も</a:t>
          </a:r>
          <a:r>
            <a:rPr kumimoji="1" lang="ja-JP" altLang="ja-JP" sz="1100">
              <a:solidFill>
                <a:schemeClr val="tx1"/>
              </a:solidFill>
              <a:effectLst/>
              <a:latin typeface="+mn-lt"/>
              <a:ea typeface="+mn-ea"/>
              <a:cs typeface="+mn-cs"/>
            </a:rPr>
            <a:t>、新型コロナウイルス感染症対策である営業時間短縮要請協力金などにより増額となっている。土木費の金額が類似団体平均よりも高いのは、時津中央第</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土地区画整理事業や</a:t>
          </a:r>
          <a:r>
            <a:rPr kumimoji="1" lang="ja-JP" altLang="en-US" sz="1100">
              <a:solidFill>
                <a:schemeClr val="tx1"/>
              </a:solidFill>
              <a:effectLst/>
              <a:latin typeface="+mn-lt"/>
              <a:ea typeface="+mn-ea"/>
              <a:cs typeface="+mn-cs"/>
            </a:rPr>
            <a:t>西時津小島田線（打越工区）</a:t>
          </a:r>
          <a:r>
            <a:rPr kumimoji="1" lang="ja-JP" altLang="ja-JP" sz="1100">
              <a:solidFill>
                <a:schemeClr val="tx1"/>
              </a:solidFill>
              <a:effectLst/>
              <a:latin typeface="+mn-lt"/>
              <a:ea typeface="+mn-ea"/>
              <a:cs typeface="+mn-cs"/>
            </a:rPr>
            <a:t>道路事業、</a:t>
          </a:r>
          <a:r>
            <a:rPr kumimoji="1" lang="ja-JP" altLang="en-US" sz="1100">
              <a:solidFill>
                <a:schemeClr val="tx1"/>
              </a:solidFill>
              <a:effectLst/>
              <a:latin typeface="+mn-lt"/>
              <a:ea typeface="+mn-ea"/>
              <a:cs typeface="+mn-cs"/>
            </a:rPr>
            <a:t>日並左底</a:t>
          </a:r>
          <a:r>
            <a:rPr kumimoji="1" lang="ja-JP" altLang="ja-JP" sz="1100">
              <a:solidFill>
                <a:schemeClr val="tx1"/>
              </a:solidFill>
              <a:effectLst/>
              <a:latin typeface="+mn-lt"/>
              <a:ea typeface="+mn-ea"/>
              <a:cs typeface="+mn-cs"/>
            </a:rPr>
            <a:t>線道路事業など、大型のインフラ整備工事を進めているためである。</a:t>
          </a:r>
          <a:r>
            <a:rPr kumimoji="1" lang="ja-JP" altLang="en-US" sz="1100">
              <a:solidFill>
                <a:schemeClr val="tx1"/>
              </a:solidFill>
              <a:effectLst/>
              <a:latin typeface="+mn-lt"/>
              <a:ea typeface="+mn-ea"/>
              <a:cs typeface="+mn-cs"/>
            </a:rPr>
            <a:t>消防費は、消防団第</a:t>
          </a:r>
          <a:r>
            <a:rPr kumimoji="1" lang="en-US" altLang="ja-JP" sz="1100">
              <a:solidFill>
                <a:schemeClr val="tx1"/>
              </a:solidFill>
              <a:effectLst/>
              <a:latin typeface="+mn-lt"/>
              <a:ea typeface="+mn-ea"/>
              <a:cs typeface="+mn-cs"/>
            </a:rPr>
            <a:t>4</a:t>
          </a:r>
          <a:r>
            <a:rPr kumimoji="1" lang="ja-JP" altLang="en-US" sz="1100">
              <a:solidFill>
                <a:schemeClr val="tx1"/>
              </a:solidFill>
              <a:effectLst/>
              <a:latin typeface="+mn-lt"/>
              <a:ea typeface="+mn-ea"/>
              <a:cs typeface="+mn-cs"/>
            </a:rPr>
            <a:t>分団格納庫移設事業があったことにより令和</a:t>
          </a:r>
          <a:r>
            <a:rPr kumimoji="1" lang="en-US" altLang="ja-JP" sz="1100">
              <a:solidFill>
                <a:schemeClr val="tx1"/>
              </a:solidFill>
              <a:effectLst/>
              <a:latin typeface="+mn-lt"/>
              <a:ea typeface="+mn-ea"/>
              <a:cs typeface="+mn-cs"/>
            </a:rPr>
            <a:t>3</a:t>
          </a:r>
          <a:r>
            <a:rPr kumimoji="1" lang="ja-JP" altLang="en-US" sz="1100">
              <a:solidFill>
                <a:schemeClr val="tx1"/>
              </a:solidFill>
              <a:effectLst/>
              <a:latin typeface="+mn-lt"/>
              <a:ea typeface="+mn-ea"/>
              <a:cs typeface="+mn-cs"/>
            </a:rPr>
            <a:t>年度は昨年度より増額となった。</a:t>
          </a:r>
          <a:r>
            <a:rPr kumimoji="1" lang="ja-JP" altLang="ja-JP" sz="1100">
              <a:solidFill>
                <a:schemeClr val="tx1"/>
              </a:solidFill>
              <a:effectLst/>
              <a:latin typeface="+mn-lt"/>
              <a:ea typeface="+mn-ea"/>
              <a:cs typeface="+mn-cs"/>
            </a:rPr>
            <a:t>教育費は、平成</a:t>
          </a:r>
          <a:r>
            <a:rPr kumimoji="1" lang="en-US" altLang="ja-JP" sz="1100">
              <a:solidFill>
                <a:schemeClr val="tx1"/>
              </a:solidFill>
              <a:effectLst/>
              <a:latin typeface="+mn-lt"/>
              <a:ea typeface="+mn-ea"/>
              <a:cs typeface="+mn-cs"/>
            </a:rPr>
            <a:t>30</a:t>
          </a:r>
          <a:r>
            <a:rPr kumimoji="1" lang="ja-JP" altLang="ja-JP" sz="1100">
              <a:solidFill>
                <a:schemeClr val="tx1"/>
              </a:solidFill>
              <a:effectLst/>
              <a:latin typeface="+mn-lt"/>
              <a:ea typeface="+mn-ea"/>
              <a:cs typeface="+mn-cs"/>
            </a:rPr>
            <a:t>年度に時津北小学校屋内運動場改築工事、令和元年度に町立小中学校空調設備設置工事、令和</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年度は学校給食センター用地取得や町立小中学校トイレ改修工事、</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人</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台端末整備事業における</a:t>
          </a:r>
          <a:r>
            <a:rPr kumimoji="1" lang="en-US" altLang="ja-JP" sz="1100">
              <a:solidFill>
                <a:schemeClr val="tx1"/>
              </a:solidFill>
              <a:effectLst/>
              <a:latin typeface="+mn-lt"/>
              <a:ea typeface="+mn-ea"/>
              <a:cs typeface="+mn-cs"/>
            </a:rPr>
            <a:t>PC</a:t>
          </a:r>
          <a:r>
            <a:rPr kumimoji="1" lang="ja-JP" altLang="ja-JP" sz="1100">
              <a:solidFill>
                <a:schemeClr val="tx1"/>
              </a:solidFill>
              <a:effectLst/>
              <a:latin typeface="+mn-lt"/>
              <a:ea typeface="+mn-ea"/>
              <a:cs typeface="+mn-cs"/>
            </a:rPr>
            <a:t>端末購入などの大規模事業を行ったため、類似団体平均を上回って</a:t>
          </a:r>
          <a:r>
            <a:rPr kumimoji="1" lang="ja-JP" altLang="en-US" sz="1100">
              <a:solidFill>
                <a:schemeClr val="tx1"/>
              </a:solidFill>
              <a:effectLst/>
              <a:latin typeface="+mn-lt"/>
              <a:ea typeface="+mn-ea"/>
              <a:cs typeface="+mn-cs"/>
            </a:rPr>
            <a:t>いた</a:t>
          </a:r>
          <a:r>
            <a:rPr kumimoji="1" lang="ja-JP" altLang="ja-JP" sz="1100">
              <a:solidFill>
                <a:schemeClr val="tx1"/>
              </a:solidFill>
              <a:effectLst/>
              <a:latin typeface="+mn-lt"/>
              <a:ea typeface="+mn-ea"/>
              <a:cs typeface="+mn-cs"/>
            </a:rPr>
            <a:t>。</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tx1"/>
              </a:solidFill>
              <a:effectLst/>
              <a:latin typeface="+mn-ea"/>
              <a:ea typeface="+mn-ea"/>
              <a:cs typeface="+mn-cs"/>
            </a:rPr>
            <a:t>　財政調整基金は平成</a:t>
          </a:r>
          <a:r>
            <a:rPr kumimoji="1" lang="en-US" altLang="ja-JP" sz="1000">
              <a:solidFill>
                <a:schemeClr val="tx1"/>
              </a:solidFill>
              <a:effectLst/>
              <a:latin typeface="+mn-ea"/>
              <a:ea typeface="+mn-ea"/>
              <a:cs typeface="+mn-cs"/>
            </a:rPr>
            <a:t>29</a:t>
          </a:r>
          <a:r>
            <a:rPr kumimoji="1" lang="ja-JP" altLang="ja-JP" sz="1000">
              <a:solidFill>
                <a:schemeClr val="tx1"/>
              </a:solidFill>
              <a:effectLst/>
              <a:latin typeface="+mn-ea"/>
              <a:ea typeface="+mn-ea"/>
              <a:cs typeface="+mn-cs"/>
            </a:rPr>
            <a:t>年度以降</a:t>
          </a:r>
          <a:r>
            <a:rPr kumimoji="1" lang="ja-JP" altLang="en-US" sz="1000">
              <a:solidFill>
                <a:schemeClr val="tx1"/>
              </a:solidFill>
              <a:effectLst/>
              <a:latin typeface="+mn-ea"/>
              <a:ea typeface="+mn-ea"/>
              <a:cs typeface="+mn-cs"/>
            </a:rPr>
            <a:t>増加傾向にある</a:t>
          </a:r>
          <a:r>
            <a:rPr kumimoji="1" lang="ja-JP" altLang="ja-JP" sz="1000">
              <a:solidFill>
                <a:schemeClr val="tx1"/>
              </a:solidFill>
              <a:effectLst/>
              <a:latin typeface="+mn-ea"/>
              <a:ea typeface="+mn-ea"/>
              <a:cs typeface="+mn-cs"/>
            </a:rPr>
            <a:t>。実質収支額は令和</a:t>
          </a:r>
          <a:r>
            <a:rPr kumimoji="1" lang="en-US" altLang="ja-JP" sz="1000">
              <a:solidFill>
                <a:schemeClr val="tx1"/>
              </a:solidFill>
              <a:effectLst/>
              <a:latin typeface="+mn-ea"/>
              <a:ea typeface="+mn-ea"/>
              <a:cs typeface="+mn-cs"/>
            </a:rPr>
            <a:t>2</a:t>
          </a:r>
          <a:r>
            <a:rPr kumimoji="1" lang="ja-JP" altLang="ja-JP" sz="1000">
              <a:solidFill>
                <a:schemeClr val="tx1"/>
              </a:solidFill>
              <a:effectLst/>
              <a:latin typeface="+mn-ea"/>
              <a:ea typeface="+mn-ea"/>
              <a:cs typeface="+mn-cs"/>
            </a:rPr>
            <a:t>年度</a:t>
          </a:r>
          <a:r>
            <a:rPr kumimoji="1" lang="ja-JP" altLang="en-US" sz="1000">
              <a:solidFill>
                <a:schemeClr val="tx1"/>
              </a:solidFill>
              <a:effectLst/>
              <a:latin typeface="+mn-ea"/>
              <a:ea typeface="+mn-ea"/>
              <a:cs typeface="+mn-cs"/>
            </a:rPr>
            <a:t>まで減少傾向にあったが、令和</a:t>
          </a:r>
          <a:r>
            <a:rPr kumimoji="1" lang="en-US" altLang="ja-JP" sz="1000">
              <a:solidFill>
                <a:schemeClr val="tx1"/>
              </a:solidFill>
              <a:effectLst/>
              <a:latin typeface="+mn-ea"/>
              <a:ea typeface="+mn-ea"/>
              <a:cs typeface="+mn-cs"/>
            </a:rPr>
            <a:t>3</a:t>
          </a:r>
          <a:r>
            <a:rPr kumimoji="1" lang="ja-JP" altLang="en-US" sz="1000">
              <a:solidFill>
                <a:schemeClr val="tx1"/>
              </a:solidFill>
              <a:effectLst/>
              <a:latin typeface="+mn-ea"/>
              <a:ea typeface="+mn-ea"/>
              <a:cs typeface="+mn-cs"/>
            </a:rPr>
            <a:t>年度の歳入において、町税収入が予算よりも増加したことや普通交付税追加交付等により地方交付税が増となったこと、また、歳出</a:t>
          </a:r>
          <a:r>
            <a:rPr kumimoji="1" lang="ja-JP" altLang="ja-JP" sz="1000">
              <a:solidFill>
                <a:schemeClr val="tx1"/>
              </a:solidFill>
              <a:effectLst/>
              <a:latin typeface="+mn-ea"/>
              <a:ea typeface="+mn-ea"/>
              <a:cs typeface="+mn-cs"/>
            </a:rPr>
            <a:t>において</a:t>
          </a:r>
          <a:r>
            <a:rPr kumimoji="1" lang="ja-JP" altLang="en-US" sz="1000">
              <a:solidFill>
                <a:schemeClr val="tx1"/>
              </a:solidFill>
              <a:effectLst/>
              <a:latin typeface="+mn-ea"/>
              <a:ea typeface="+mn-ea"/>
              <a:cs typeface="+mn-cs"/>
            </a:rPr>
            <a:t>区画整理事業が令和</a:t>
          </a:r>
          <a:r>
            <a:rPr kumimoji="1" lang="en-US" altLang="ja-JP" sz="1000">
              <a:solidFill>
                <a:schemeClr val="tx1"/>
              </a:solidFill>
              <a:effectLst/>
              <a:latin typeface="+mn-ea"/>
              <a:ea typeface="+mn-ea"/>
              <a:cs typeface="+mn-cs"/>
            </a:rPr>
            <a:t>2</a:t>
          </a:r>
          <a:r>
            <a:rPr kumimoji="1" lang="ja-JP" altLang="en-US" sz="1000">
              <a:solidFill>
                <a:schemeClr val="tx1"/>
              </a:solidFill>
              <a:effectLst/>
              <a:latin typeface="+mn-ea"/>
              <a:ea typeface="+mn-ea"/>
              <a:cs typeface="+mn-cs"/>
            </a:rPr>
            <a:t>年度のピークを過ぎたことにより普通建設事業費が減となった</a:t>
          </a:r>
          <a:r>
            <a:rPr kumimoji="1" lang="ja-JP" altLang="ja-JP" sz="1000">
              <a:solidFill>
                <a:schemeClr val="tx1"/>
              </a:solidFill>
              <a:effectLst/>
              <a:latin typeface="+mn-ea"/>
              <a:ea typeface="+mn-ea"/>
              <a:cs typeface="+mn-cs"/>
            </a:rPr>
            <a:t>こと等の理由により、実質収支</a:t>
          </a:r>
          <a:r>
            <a:rPr kumimoji="1" lang="ja-JP" altLang="en-US" sz="1000">
              <a:solidFill>
                <a:schemeClr val="tx1"/>
              </a:solidFill>
              <a:effectLst/>
              <a:latin typeface="+mn-ea"/>
              <a:ea typeface="+mn-ea"/>
              <a:cs typeface="+mn-cs"/>
            </a:rPr>
            <a:t>比率が前年と比べ</a:t>
          </a:r>
          <a:r>
            <a:rPr kumimoji="1" lang="en-US" altLang="ja-JP" sz="1000">
              <a:solidFill>
                <a:schemeClr val="tx1"/>
              </a:solidFill>
              <a:effectLst/>
              <a:latin typeface="+mn-ea"/>
              <a:ea typeface="+mn-ea"/>
              <a:cs typeface="+mn-cs"/>
            </a:rPr>
            <a:t>4.79</a:t>
          </a:r>
          <a:r>
            <a:rPr kumimoji="1" lang="ja-JP" altLang="en-US" sz="1000">
              <a:solidFill>
                <a:schemeClr val="tx1"/>
              </a:solidFill>
              <a:effectLst/>
              <a:latin typeface="+mn-ea"/>
              <a:ea typeface="+mn-ea"/>
              <a:cs typeface="+mn-cs"/>
            </a:rPr>
            <a:t>％増加し、</a:t>
          </a:r>
          <a:r>
            <a:rPr kumimoji="1" lang="en-US" altLang="ja-JP" sz="1000">
              <a:solidFill>
                <a:schemeClr val="tx1"/>
              </a:solidFill>
              <a:effectLst/>
              <a:latin typeface="+mn-ea"/>
              <a:ea typeface="+mn-ea"/>
              <a:cs typeface="+mn-cs"/>
            </a:rPr>
            <a:t>8.9</a:t>
          </a:r>
          <a:r>
            <a:rPr kumimoji="1" lang="ja-JP" altLang="en-US" sz="1000">
              <a:solidFill>
                <a:schemeClr val="tx1"/>
              </a:solidFill>
              <a:effectLst/>
              <a:latin typeface="+mn-ea"/>
              <a:ea typeface="+mn-ea"/>
              <a:cs typeface="+mn-cs"/>
            </a:rPr>
            <a:t>％と過去最高の数値となった</a:t>
          </a:r>
          <a:r>
            <a:rPr kumimoji="1" lang="ja-JP" altLang="ja-JP" sz="1000">
              <a:solidFill>
                <a:schemeClr val="tx1"/>
              </a:solidFill>
              <a:effectLst/>
              <a:latin typeface="+mn-ea"/>
              <a:ea typeface="+mn-ea"/>
              <a:cs typeface="+mn-cs"/>
            </a:rPr>
            <a:t>。実質単年度収支は、平成</a:t>
          </a:r>
          <a:r>
            <a:rPr kumimoji="1" lang="en-US" altLang="ja-JP" sz="1000">
              <a:solidFill>
                <a:schemeClr val="tx1"/>
              </a:solidFill>
              <a:effectLst/>
              <a:latin typeface="+mn-ea"/>
              <a:ea typeface="+mn-ea"/>
              <a:cs typeface="+mn-cs"/>
            </a:rPr>
            <a:t>30</a:t>
          </a:r>
          <a:r>
            <a:rPr kumimoji="1" lang="ja-JP" altLang="ja-JP" sz="1000">
              <a:solidFill>
                <a:schemeClr val="tx1"/>
              </a:solidFill>
              <a:effectLst/>
              <a:latin typeface="+mn-ea"/>
              <a:ea typeface="+mn-ea"/>
              <a:cs typeface="+mn-cs"/>
            </a:rPr>
            <a:t>年度</a:t>
          </a:r>
          <a:r>
            <a:rPr kumimoji="1" lang="ja-JP" altLang="en-US" sz="1000">
              <a:solidFill>
                <a:schemeClr val="tx1"/>
              </a:solidFill>
              <a:effectLst/>
              <a:latin typeface="+mn-ea"/>
              <a:ea typeface="+mn-ea"/>
              <a:cs typeface="+mn-cs"/>
            </a:rPr>
            <a:t>から令和</a:t>
          </a:r>
          <a:r>
            <a:rPr kumimoji="1" lang="en-US" altLang="ja-JP" sz="1000">
              <a:solidFill>
                <a:schemeClr val="tx1"/>
              </a:solidFill>
              <a:effectLst/>
              <a:latin typeface="+mn-ea"/>
              <a:ea typeface="+mn-ea"/>
              <a:cs typeface="+mn-cs"/>
            </a:rPr>
            <a:t>2</a:t>
          </a:r>
          <a:r>
            <a:rPr kumimoji="1" lang="ja-JP" altLang="en-US" sz="1000">
              <a:solidFill>
                <a:schemeClr val="tx1"/>
              </a:solidFill>
              <a:effectLst/>
              <a:latin typeface="+mn-ea"/>
              <a:ea typeface="+mn-ea"/>
              <a:cs typeface="+mn-cs"/>
            </a:rPr>
            <a:t>年度</a:t>
          </a:r>
          <a:r>
            <a:rPr kumimoji="1" lang="ja-JP" altLang="ja-JP" sz="1000">
              <a:solidFill>
                <a:schemeClr val="tx1"/>
              </a:solidFill>
              <a:effectLst/>
              <a:latin typeface="+mn-ea"/>
              <a:ea typeface="+mn-ea"/>
              <a:cs typeface="+mn-cs"/>
            </a:rPr>
            <a:t>は赤字</a:t>
          </a:r>
          <a:r>
            <a:rPr kumimoji="1" lang="ja-JP" altLang="en-US" sz="1000">
              <a:solidFill>
                <a:schemeClr val="tx1"/>
              </a:solidFill>
              <a:effectLst/>
              <a:latin typeface="+mn-ea"/>
              <a:ea typeface="+mn-ea"/>
              <a:cs typeface="+mn-cs"/>
            </a:rPr>
            <a:t>だったが、</a:t>
          </a:r>
          <a:r>
            <a:rPr kumimoji="1" lang="ja-JP" altLang="ja-JP" sz="1000">
              <a:solidFill>
                <a:schemeClr val="dk1"/>
              </a:solidFill>
              <a:effectLst/>
              <a:latin typeface="+mn-ea"/>
              <a:ea typeface="+mn-ea"/>
              <a:cs typeface="+mn-cs"/>
            </a:rPr>
            <a:t>令和</a:t>
          </a:r>
          <a:r>
            <a:rPr kumimoji="1" lang="en-US" altLang="ja-JP" sz="1000">
              <a:solidFill>
                <a:schemeClr val="dk1"/>
              </a:solidFill>
              <a:effectLst/>
              <a:latin typeface="+mn-ea"/>
              <a:ea typeface="+mn-ea"/>
              <a:cs typeface="+mn-cs"/>
            </a:rPr>
            <a:t>3</a:t>
          </a:r>
          <a:r>
            <a:rPr kumimoji="1" lang="ja-JP" altLang="ja-JP" sz="1000">
              <a:solidFill>
                <a:schemeClr val="dk1"/>
              </a:solidFill>
              <a:effectLst/>
              <a:latin typeface="+mn-ea"/>
              <a:ea typeface="+mn-ea"/>
              <a:cs typeface="+mn-cs"/>
            </a:rPr>
            <a:t>年度は町税収入が予算よりも増</a:t>
          </a:r>
          <a:r>
            <a:rPr kumimoji="1" lang="ja-JP" altLang="en-US" sz="1000">
              <a:solidFill>
                <a:schemeClr val="dk1"/>
              </a:solidFill>
              <a:effectLst/>
              <a:latin typeface="+mn-ea"/>
              <a:ea typeface="+mn-ea"/>
              <a:cs typeface="+mn-cs"/>
            </a:rPr>
            <a:t>えたことなどにより決算剰余金が</a:t>
          </a:r>
          <a:r>
            <a:rPr kumimoji="1" lang="en-US" altLang="ja-JP" sz="1000">
              <a:solidFill>
                <a:schemeClr val="dk1"/>
              </a:solidFill>
              <a:effectLst/>
              <a:latin typeface="+mn-ea"/>
              <a:ea typeface="+mn-ea"/>
              <a:cs typeface="+mn-cs"/>
            </a:rPr>
            <a:t>5</a:t>
          </a:r>
          <a:r>
            <a:rPr kumimoji="1" lang="ja-JP" altLang="en-US" sz="1000">
              <a:solidFill>
                <a:schemeClr val="dk1"/>
              </a:solidFill>
              <a:effectLst/>
              <a:latin typeface="+mn-ea"/>
              <a:ea typeface="+mn-ea"/>
              <a:cs typeface="+mn-cs"/>
            </a:rPr>
            <a:t>億</a:t>
          </a:r>
          <a:r>
            <a:rPr kumimoji="1" lang="en-US" altLang="ja-JP" sz="1000">
              <a:solidFill>
                <a:schemeClr val="dk1"/>
              </a:solidFill>
              <a:effectLst/>
              <a:latin typeface="+mn-ea"/>
              <a:ea typeface="+mn-ea"/>
              <a:cs typeface="+mn-cs"/>
            </a:rPr>
            <a:t>7,695</a:t>
          </a:r>
          <a:r>
            <a:rPr kumimoji="1" lang="ja-JP" altLang="en-US" sz="1000">
              <a:solidFill>
                <a:schemeClr val="dk1"/>
              </a:solidFill>
              <a:effectLst/>
              <a:latin typeface="+mn-ea"/>
              <a:ea typeface="+mn-ea"/>
              <a:cs typeface="+mn-cs"/>
            </a:rPr>
            <a:t>万</a:t>
          </a:r>
          <a:r>
            <a:rPr kumimoji="1" lang="en-US" altLang="ja-JP" sz="1000">
              <a:solidFill>
                <a:schemeClr val="dk1"/>
              </a:solidFill>
              <a:effectLst/>
              <a:latin typeface="+mn-ea"/>
              <a:ea typeface="+mn-ea"/>
              <a:cs typeface="+mn-cs"/>
            </a:rPr>
            <a:t>1</a:t>
          </a:r>
          <a:r>
            <a:rPr kumimoji="1" lang="ja-JP" altLang="en-US" sz="1000">
              <a:solidFill>
                <a:schemeClr val="dk1"/>
              </a:solidFill>
              <a:effectLst/>
              <a:latin typeface="+mn-ea"/>
              <a:ea typeface="+mn-ea"/>
              <a:cs typeface="+mn-cs"/>
            </a:rPr>
            <a:t>千円生じ、単年度収支が黒字となったことに</a:t>
          </a:r>
          <a:r>
            <a:rPr kumimoji="1" lang="ja-JP" altLang="en-US" sz="1000">
              <a:solidFill>
                <a:schemeClr val="tx1"/>
              </a:solidFill>
              <a:effectLst/>
              <a:latin typeface="+mn-ea"/>
              <a:ea typeface="+mn-ea"/>
              <a:cs typeface="+mn-cs"/>
            </a:rPr>
            <a:t>伴い、実質単年度収支も黒字となっている</a:t>
          </a:r>
          <a:r>
            <a:rPr kumimoji="1" lang="ja-JP" altLang="ja-JP" sz="1000">
              <a:solidFill>
                <a:schemeClr val="tx1"/>
              </a:solidFill>
              <a:effectLst/>
              <a:latin typeface="+mn-ea"/>
              <a:ea typeface="+mn-ea"/>
              <a:cs typeface="+mn-cs"/>
            </a:rPr>
            <a:t>。</a:t>
          </a:r>
          <a:endParaRPr lang="ja-JP" altLang="ja-JP" sz="1000">
            <a:solidFill>
              <a:schemeClr val="tx1"/>
            </a:solidFill>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前年度と今年度いずれも全会計が黒字となった。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標準財政規模に対する比率は、平成</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年度以降水道事業会計が最も高く、次いで一般会計</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下水道事業会計と続いている。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比率が最も高い水道事業会計においては、</a:t>
          </a:r>
          <a:r>
            <a:rPr kumimoji="1" lang="ja-JP" altLang="en-US" sz="1100">
              <a:solidFill>
                <a:schemeClr val="tx1"/>
              </a:solidFill>
              <a:effectLst/>
              <a:latin typeface="+mn-lt"/>
              <a:ea typeface="+mn-ea"/>
              <a:cs typeface="+mn-cs"/>
            </a:rPr>
            <a:t>前年度まで</a:t>
          </a:r>
          <a:r>
            <a:rPr kumimoji="1" lang="ja-JP" altLang="ja-JP" sz="1100">
              <a:solidFill>
                <a:schemeClr val="tx1"/>
              </a:solidFill>
              <a:effectLst/>
              <a:latin typeface="+mn-lt"/>
              <a:ea typeface="+mn-ea"/>
              <a:cs typeface="+mn-cs"/>
            </a:rPr>
            <a:t>コロナ禍による自宅滞在増加等の影響により増収</a:t>
          </a:r>
          <a:r>
            <a:rPr kumimoji="1" lang="ja-JP" altLang="en-US" sz="1100">
              <a:solidFill>
                <a:schemeClr val="tx1"/>
              </a:solidFill>
              <a:effectLst/>
              <a:latin typeface="+mn-lt"/>
              <a:ea typeface="+mn-ea"/>
              <a:cs typeface="+mn-cs"/>
            </a:rPr>
            <a:t>していた給水収益が、今年度はわずかに減少したものの、収支は継続して</a:t>
          </a:r>
          <a:r>
            <a:rPr kumimoji="1" lang="ja-JP" altLang="ja-JP" sz="1100">
              <a:solidFill>
                <a:schemeClr val="tx1"/>
              </a:solidFill>
              <a:effectLst/>
              <a:latin typeface="+mn-lt"/>
              <a:ea typeface="+mn-ea"/>
              <a:cs typeface="+mn-cs"/>
            </a:rPr>
            <a:t>黒字を維持している。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また、一般会計では、歳入において</a:t>
          </a:r>
          <a:r>
            <a:rPr kumimoji="1" lang="ja-JP" altLang="ja-JP" sz="1100">
              <a:solidFill>
                <a:schemeClr val="dk1"/>
              </a:solidFill>
              <a:effectLst/>
              <a:latin typeface="+mn-lt"/>
              <a:ea typeface="+mn-ea"/>
              <a:cs typeface="+mn-cs"/>
            </a:rPr>
            <a:t>町税収入が予算よりも増加したこと等の理由により</a:t>
          </a:r>
          <a:r>
            <a:rPr kumimoji="1" lang="ja-JP" altLang="en-US" sz="1100">
              <a:solidFill>
                <a:schemeClr val="dk1"/>
              </a:solidFill>
              <a:effectLst/>
              <a:latin typeface="+mn-lt"/>
              <a:ea typeface="+mn-ea"/>
              <a:cs typeface="+mn-cs"/>
            </a:rPr>
            <a:t>、決算剰余金が生じ、黒字幅が拡大している。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14771742</v>
      </c>
      <c r="BO4" s="374"/>
      <c r="BP4" s="374"/>
      <c r="BQ4" s="374"/>
      <c r="BR4" s="374"/>
      <c r="BS4" s="374"/>
      <c r="BT4" s="374"/>
      <c r="BU4" s="375"/>
      <c r="BV4" s="373">
        <v>17486693</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8.9</v>
      </c>
      <c r="CU4" s="380"/>
      <c r="CV4" s="380"/>
      <c r="CW4" s="380"/>
      <c r="CX4" s="380"/>
      <c r="CY4" s="380"/>
      <c r="CZ4" s="380"/>
      <c r="DA4" s="381"/>
      <c r="DB4" s="379">
        <v>4.0999999999999996</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13882138</v>
      </c>
      <c r="BO5" s="411"/>
      <c r="BP5" s="411"/>
      <c r="BQ5" s="411"/>
      <c r="BR5" s="411"/>
      <c r="BS5" s="411"/>
      <c r="BT5" s="411"/>
      <c r="BU5" s="412"/>
      <c r="BV5" s="410">
        <v>16864785</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88</v>
      </c>
      <c r="CU5" s="408"/>
      <c r="CV5" s="408"/>
      <c r="CW5" s="408"/>
      <c r="CX5" s="408"/>
      <c r="CY5" s="408"/>
      <c r="CZ5" s="408"/>
      <c r="DA5" s="409"/>
      <c r="DB5" s="407">
        <v>92.7</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889604</v>
      </c>
      <c r="BO6" s="411"/>
      <c r="BP6" s="411"/>
      <c r="BQ6" s="411"/>
      <c r="BR6" s="411"/>
      <c r="BS6" s="411"/>
      <c r="BT6" s="411"/>
      <c r="BU6" s="412"/>
      <c r="BV6" s="410">
        <v>621908</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95.4</v>
      </c>
      <c r="CU6" s="448"/>
      <c r="CV6" s="448"/>
      <c r="CW6" s="448"/>
      <c r="CX6" s="448"/>
      <c r="CY6" s="448"/>
      <c r="CZ6" s="448"/>
      <c r="DA6" s="449"/>
      <c r="DB6" s="447">
        <v>98.4</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94</v>
      </c>
      <c r="AV7" s="443"/>
      <c r="AW7" s="443"/>
      <c r="AX7" s="443"/>
      <c r="AY7" s="444" t="s">
        <v>105</v>
      </c>
      <c r="AZ7" s="445"/>
      <c r="BA7" s="445"/>
      <c r="BB7" s="445"/>
      <c r="BC7" s="445"/>
      <c r="BD7" s="445"/>
      <c r="BE7" s="445"/>
      <c r="BF7" s="445"/>
      <c r="BG7" s="445"/>
      <c r="BH7" s="445"/>
      <c r="BI7" s="445"/>
      <c r="BJ7" s="445"/>
      <c r="BK7" s="445"/>
      <c r="BL7" s="445"/>
      <c r="BM7" s="446"/>
      <c r="BN7" s="410">
        <v>312653</v>
      </c>
      <c r="BO7" s="411"/>
      <c r="BP7" s="411"/>
      <c r="BQ7" s="411"/>
      <c r="BR7" s="411"/>
      <c r="BS7" s="411"/>
      <c r="BT7" s="411"/>
      <c r="BU7" s="412"/>
      <c r="BV7" s="410">
        <v>370780</v>
      </c>
      <c r="BW7" s="411"/>
      <c r="BX7" s="411"/>
      <c r="BY7" s="411"/>
      <c r="BZ7" s="411"/>
      <c r="CA7" s="411"/>
      <c r="CB7" s="411"/>
      <c r="CC7" s="412"/>
      <c r="CD7" s="413" t="s">
        <v>106</v>
      </c>
      <c r="CE7" s="414"/>
      <c r="CF7" s="414"/>
      <c r="CG7" s="414"/>
      <c r="CH7" s="414"/>
      <c r="CI7" s="414"/>
      <c r="CJ7" s="414"/>
      <c r="CK7" s="414"/>
      <c r="CL7" s="414"/>
      <c r="CM7" s="414"/>
      <c r="CN7" s="414"/>
      <c r="CO7" s="414"/>
      <c r="CP7" s="414"/>
      <c r="CQ7" s="414"/>
      <c r="CR7" s="414"/>
      <c r="CS7" s="415"/>
      <c r="CT7" s="410">
        <v>6506132</v>
      </c>
      <c r="CU7" s="411"/>
      <c r="CV7" s="411"/>
      <c r="CW7" s="411"/>
      <c r="CX7" s="411"/>
      <c r="CY7" s="411"/>
      <c r="CZ7" s="411"/>
      <c r="DA7" s="412"/>
      <c r="DB7" s="410">
        <v>6155926</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107</v>
      </c>
      <c r="AN8" s="440"/>
      <c r="AO8" s="440"/>
      <c r="AP8" s="440"/>
      <c r="AQ8" s="440"/>
      <c r="AR8" s="440"/>
      <c r="AS8" s="440"/>
      <c r="AT8" s="441"/>
      <c r="AU8" s="442" t="s">
        <v>108</v>
      </c>
      <c r="AV8" s="443"/>
      <c r="AW8" s="443"/>
      <c r="AX8" s="443"/>
      <c r="AY8" s="444" t="s">
        <v>109</v>
      </c>
      <c r="AZ8" s="445"/>
      <c r="BA8" s="445"/>
      <c r="BB8" s="445"/>
      <c r="BC8" s="445"/>
      <c r="BD8" s="445"/>
      <c r="BE8" s="445"/>
      <c r="BF8" s="445"/>
      <c r="BG8" s="445"/>
      <c r="BH8" s="445"/>
      <c r="BI8" s="445"/>
      <c r="BJ8" s="445"/>
      <c r="BK8" s="445"/>
      <c r="BL8" s="445"/>
      <c r="BM8" s="446"/>
      <c r="BN8" s="410">
        <v>576951</v>
      </c>
      <c r="BO8" s="411"/>
      <c r="BP8" s="411"/>
      <c r="BQ8" s="411"/>
      <c r="BR8" s="411"/>
      <c r="BS8" s="411"/>
      <c r="BT8" s="411"/>
      <c r="BU8" s="412"/>
      <c r="BV8" s="410">
        <v>251128</v>
      </c>
      <c r="BW8" s="411"/>
      <c r="BX8" s="411"/>
      <c r="BY8" s="411"/>
      <c r="BZ8" s="411"/>
      <c r="CA8" s="411"/>
      <c r="CB8" s="411"/>
      <c r="CC8" s="412"/>
      <c r="CD8" s="413" t="s">
        <v>110</v>
      </c>
      <c r="CE8" s="414"/>
      <c r="CF8" s="414"/>
      <c r="CG8" s="414"/>
      <c r="CH8" s="414"/>
      <c r="CI8" s="414"/>
      <c r="CJ8" s="414"/>
      <c r="CK8" s="414"/>
      <c r="CL8" s="414"/>
      <c r="CM8" s="414"/>
      <c r="CN8" s="414"/>
      <c r="CO8" s="414"/>
      <c r="CP8" s="414"/>
      <c r="CQ8" s="414"/>
      <c r="CR8" s="414"/>
      <c r="CS8" s="415"/>
      <c r="CT8" s="450">
        <v>0.7</v>
      </c>
      <c r="CU8" s="451"/>
      <c r="CV8" s="451"/>
      <c r="CW8" s="451"/>
      <c r="CX8" s="451"/>
      <c r="CY8" s="451"/>
      <c r="CZ8" s="451"/>
      <c r="DA8" s="452"/>
      <c r="DB8" s="450">
        <v>0.72</v>
      </c>
      <c r="DC8" s="451"/>
      <c r="DD8" s="451"/>
      <c r="DE8" s="451"/>
      <c r="DF8" s="451"/>
      <c r="DG8" s="451"/>
      <c r="DH8" s="451"/>
      <c r="DI8" s="452"/>
    </row>
    <row r="9" spans="1:119" ht="18.75" customHeight="1" thickBot="1" x14ac:dyDescent="0.2">
      <c r="A9" s="178"/>
      <c r="B9" s="404" t="s">
        <v>111</v>
      </c>
      <c r="C9" s="405"/>
      <c r="D9" s="405"/>
      <c r="E9" s="405"/>
      <c r="F9" s="405"/>
      <c r="G9" s="405"/>
      <c r="H9" s="405"/>
      <c r="I9" s="405"/>
      <c r="J9" s="405"/>
      <c r="K9" s="453"/>
      <c r="L9" s="454" t="s">
        <v>112</v>
      </c>
      <c r="M9" s="455"/>
      <c r="N9" s="455"/>
      <c r="O9" s="455"/>
      <c r="P9" s="455"/>
      <c r="Q9" s="456"/>
      <c r="R9" s="457">
        <v>29339</v>
      </c>
      <c r="S9" s="458"/>
      <c r="T9" s="458"/>
      <c r="U9" s="458"/>
      <c r="V9" s="459"/>
      <c r="W9" s="367" t="s">
        <v>113</v>
      </c>
      <c r="X9" s="368"/>
      <c r="Y9" s="368"/>
      <c r="Z9" s="368"/>
      <c r="AA9" s="368"/>
      <c r="AB9" s="368"/>
      <c r="AC9" s="368"/>
      <c r="AD9" s="368"/>
      <c r="AE9" s="368"/>
      <c r="AF9" s="368"/>
      <c r="AG9" s="368"/>
      <c r="AH9" s="368"/>
      <c r="AI9" s="368"/>
      <c r="AJ9" s="368"/>
      <c r="AK9" s="368"/>
      <c r="AL9" s="369"/>
      <c r="AM9" s="439" t="s">
        <v>114</v>
      </c>
      <c r="AN9" s="440"/>
      <c r="AO9" s="440"/>
      <c r="AP9" s="440"/>
      <c r="AQ9" s="440"/>
      <c r="AR9" s="440"/>
      <c r="AS9" s="440"/>
      <c r="AT9" s="441"/>
      <c r="AU9" s="442" t="s">
        <v>115</v>
      </c>
      <c r="AV9" s="443"/>
      <c r="AW9" s="443"/>
      <c r="AX9" s="443"/>
      <c r="AY9" s="444" t="s">
        <v>116</v>
      </c>
      <c r="AZ9" s="445"/>
      <c r="BA9" s="445"/>
      <c r="BB9" s="445"/>
      <c r="BC9" s="445"/>
      <c r="BD9" s="445"/>
      <c r="BE9" s="445"/>
      <c r="BF9" s="445"/>
      <c r="BG9" s="445"/>
      <c r="BH9" s="445"/>
      <c r="BI9" s="445"/>
      <c r="BJ9" s="445"/>
      <c r="BK9" s="445"/>
      <c r="BL9" s="445"/>
      <c r="BM9" s="446"/>
      <c r="BN9" s="410">
        <v>325823</v>
      </c>
      <c r="BO9" s="411"/>
      <c r="BP9" s="411"/>
      <c r="BQ9" s="411"/>
      <c r="BR9" s="411"/>
      <c r="BS9" s="411"/>
      <c r="BT9" s="411"/>
      <c r="BU9" s="412"/>
      <c r="BV9" s="410">
        <v>-77950</v>
      </c>
      <c r="BW9" s="411"/>
      <c r="BX9" s="411"/>
      <c r="BY9" s="411"/>
      <c r="BZ9" s="411"/>
      <c r="CA9" s="411"/>
      <c r="CB9" s="411"/>
      <c r="CC9" s="412"/>
      <c r="CD9" s="413" t="s">
        <v>117</v>
      </c>
      <c r="CE9" s="414"/>
      <c r="CF9" s="414"/>
      <c r="CG9" s="414"/>
      <c r="CH9" s="414"/>
      <c r="CI9" s="414"/>
      <c r="CJ9" s="414"/>
      <c r="CK9" s="414"/>
      <c r="CL9" s="414"/>
      <c r="CM9" s="414"/>
      <c r="CN9" s="414"/>
      <c r="CO9" s="414"/>
      <c r="CP9" s="414"/>
      <c r="CQ9" s="414"/>
      <c r="CR9" s="414"/>
      <c r="CS9" s="415"/>
      <c r="CT9" s="407">
        <v>11.6</v>
      </c>
      <c r="CU9" s="408"/>
      <c r="CV9" s="408"/>
      <c r="CW9" s="408"/>
      <c r="CX9" s="408"/>
      <c r="CY9" s="408"/>
      <c r="CZ9" s="408"/>
      <c r="DA9" s="409"/>
      <c r="DB9" s="407">
        <v>12.5</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118</v>
      </c>
      <c r="M10" s="440"/>
      <c r="N10" s="440"/>
      <c r="O10" s="440"/>
      <c r="P10" s="440"/>
      <c r="Q10" s="441"/>
      <c r="R10" s="461">
        <v>29804</v>
      </c>
      <c r="S10" s="462"/>
      <c r="T10" s="462"/>
      <c r="U10" s="462"/>
      <c r="V10" s="463"/>
      <c r="W10" s="398"/>
      <c r="X10" s="399"/>
      <c r="Y10" s="399"/>
      <c r="Z10" s="399"/>
      <c r="AA10" s="399"/>
      <c r="AB10" s="399"/>
      <c r="AC10" s="399"/>
      <c r="AD10" s="399"/>
      <c r="AE10" s="399"/>
      <c r="AF10" s="399"/>
      <c r="AG10" s="399"/>
      <c r="AH10" s="399"/>
      <c r="AI10" s="399"/>
      <c r="AJ10" s="399"/>
      <c r="AK10" s="399"/>
      <c r="AL10" s="402"/>
      <c r="AM10" s="439" t="s">
        <v>119</v>
      </c>
      <c r="AN10" s="440"/>
      <c r="AO10" s="440"/>
      <c r="AP10" s="440"/>
      <c r="AQ10" s="440"/>
      <c r="AR10" s="440"/>
      <c r="AS10" s="440"/>
      <c r="AT10" s="441"/>
      <c r="AU10" s="442" t="s">
        <v>115</v>
      </c>
      <c r="AV10" s="443"/>
      <c r="AW10" s="443"/>
      <c r="AX10" s="443"/>
      <c r="AY10" s="444" t="s">
        <v>120</v>
      </c>
      <c r="AZ10" s="445"/>
      <c r="BA10" s="445"/>
      <c r="BB10" s="445"/>
      <c r="BC10" s="445"/>
      <c r="BD10" s="445"/>
      <c r="BE10" s="445"/>
      <c r="BF10" s="445"/>
      <c r="BG10" s="445"/>
      <c r="BH10" s="445"/>
      <c r="BI10" s="445"/>
      <c r="BJ10" s="445"/>
      <c r="BK10" s="445"/>
      <c r="BL10" s="445"/>
      <c r="BM10" s="446"/>
      <c r="BN10" s="410">
        <v>14</v>
      </c>
      <c r="BO10" s="411"/>
      <c r="BP10" s="411"/>
      <c r="BQ10" s="411"/>
      <c r="BR10" s="411"/>
      <c r="BS10" s="411"/>
      <c r="BT10" s="411"/>
      <c r="BU10" s="412"/>
      <c r="BV10" s="410">
        <v>52</v>
      </c>
      <c r="BW10" s="411"/>
      <c r="BX10" s="411"/>
      <c r="BY10" s="411"/>
      <c r="BZ10" s="411"/>
      <c r="CA10" s="411"/>
      <c r="CB10" s="411"/>
      <c r="CC10" s="412"/>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122</v>
      </c>
      <c r="M11" s="465"/>
      <c r="N11" s="465"/>
      <c r="O11" s="465"/>
      <c r="P11" s="465"/>
      <c r="Q11" s="466"/>
      <c r="R11" s="467" t="s">
        <v>123</v>
      </c>
      <c r="S11" s="468"/>
      <c r="T11" s="468"/>
      <c r="U11" s="468"/>
      <c r="V11" s="469"/>
      <c r="W11" s="398"/>
      <c r="X11" s="399"/>
      <c r="Y11" s="399"/>
      <c r="Z11" s="399"/>
      <c r="AA11" s="399"/>
      <c r="AB11" s="399"/>
      <c r="AC11" s="399"/>
      <c r="AD11" s="399"/>
      <c r="AE11" s="399"/>
      <c r="AF11" s="399"/>
      <c r="AG11" s="399"/>
      <c r="AH11" s="399"/>
      <c r="AI11" s="399"/>
      <c r="AJ11" s="399"/>
      <c r="AK11" s="399"/>
      <c r="AL11" s="402"/>
      <c r="AM11" s="439" t="s">
        <v>124</v>
      </c>
      <c r="AN11" s="440"/>
      <c r="AO11" s="440"/>
      <c r="AP11" s="440"/>
      <c r="AQ11" s="440"/>
      <c r="AR11" s="440"/>
      <c r="AS11" s="440"/>
      <c r="AT11" s="441"/>
      <c r="AU11" s="442" t="s">
        <v>125</v>
      </c>
      <c r="AV11" s="443"/>
      <c r="AW11" s="443"/>
      <c r="AX11" s="443"/>
      <c r="AY11" s="444" t="s">
        <v>126</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127</v>
      </c>
      <c r="CE11" s="414"/>
      <c r="CF11" s="414"/>
      <c r="CG11" s="414"/>
      <c r="CH11" s="414"/>
      <c r="CI11" s="414"/>
      <c r="CJ11" s="414"/>
      <c r="CK11" s="414"/>
      <c r="CL11" s="414"/>
      <c r="CM11" s="414"/>
      <c r="CN11" s="414"/>
      <c r="CO11" s="414"/>
      <c r="CP11" s="414"/>
      <c r="CQ11" s="414"/>
      <c r="CR11" s="414"/>
      <c r="CS11" s="415"/>
      <c r="CT11" s="450" t="s">
        <v>128</v>
      </c>
      <c r="CU11" s="451"/>
      <c r="CV11" s="451"/>
      <c r="CW11" s="451"/>
      <c r="CX11" s="451"/>
      <c r="CY11" s="451"/>
      <c r="CZ11" s="451"/>
      <c r="DA11" s="452"/>
      <c r="DB11" s="450" t="s">
        <v>128</v>
      </c>
      <c r="DC11" s="451"/>
      <c r="DD11" s="451"/>
      <c r="DE11" s="451"/>
      <c r="DF11" s="451"/>
      <c r="DG11" s="451"/>
      <c r="DH11" s="451"/>
      <c r="DI11" s="452"/>
    </row>
    <row r="12" spans="1:119" ht="18.75" customHeight="1" x14ac:dyDescent="0.15">
      <c r="A12" s="178"/>
      <c r="B12" s="470" t="s">
        <v>129</v>
      </c>
      <c r="C12" s="471"/>
      <c r="D12" s="471"/>
      <c r="E12" s="471"/>
      <c r="F12" s="471"/>
      <c r="G12" s="471"/>
      <c r="H12" s="471"/>
      <c r="I12" s="471"/>
      <c r="J12" s="471"/>
      <c r="K12" s="472"/>
      <c r="L12" s="479" t="s">
        <v>130</v>
      </c>
      <c r="M12" s="480"/>
      <c r="N12" s="480"/>
      <c r="O12" s="480"/>
      <c r="P12" s="480"/>
      <c r="Q12" s="481"/>
      <c r="R12" s="482">
        <v>29473</v>
      </c>
      <c r="S12" s="483"/>
      <c r="T12" s="483"/>
      <c r="U12" s="483"/>
      <c r="V12" s="484"/>
      <c r="W12" s="485" t="s">
        <v>1</v>
      </c>
      <c r="X12" s="443"/>
      <c r="Y12" s="443"/>
      <c r="Z12" s="443"/>
      <c r="AA12" s="443"/>
      <c r="AB12" s="486"/>
      <c r="AC12" s="487" t="s">
        <v>131</v>
      </c>
      <c r="AD12" s="488"/>
      <c r="AE12" s="488"/>
      <c r="AF12" s="488"/>
      <c r="AG12" s="489"/>
      <c r="AH12" s="487" t="s">
        <v>132</v>
      </c>
      <c r="AI12" s="488"/>
      <c r="AJ12" s="488"/>
      <c r="AK12" s="488"/>
      <c r="AL12" s="490"/>
      <c r="AM12" s="439" t="s">
        <v>133</v>
      </c>
      <c r="AN12" s="440"/>
      <c r="AO12" s="440"/>
      <c r="AP12" s="440"/>
      <c r="AQ12" s="440"/>
      <c r="AR12" s="440"/>
      <c r="AS12" s="440"/>
      <c r="AT12" s="441"/>
      <c r="AU12" s="442" t="s">
        <v>134</v>
      </c>
      <c r="AV12" s="443"/>
      <c r="AW12" s="443"/>
      <c r="AX12" s="443"/>
      <c r="AY12" s="444" t="s">
        <v>135</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0</v>
      </c>
      <c r="BW12" s="411"/>
      <c r="BX12" s="411"/>
      <c r="BY12" s="411"/>
      <c r="BZ12" s="411"/>
      <c r="CA12" s="411"/>
      <c r="CB12" s="411"/>
      <c r="CC12" s="412"/>
      <c r="CD12" s="413" t="s">
        <v>136</v>
      </c>
      <c r="CE12" s="414"/>
      <c r="CF12" s="414"/>
      <c r="CG12" s="414"/>
      <c r="CH12" s="414"/>
      <c r="CI12" s="414"/>
      <c r="CJ12" s="414"/>
      <c r="CK12" s="414"/>
      <c r="CL12" s="414"/>
      <c r="CM12" s="414"/>
      <c r="CN12" s="414"/>
      <c r="CO12" s="414"/>
      <c r="CP12" s="414"/>
      <c r="CQ12" s="414"/>
      <c r="CR12" s="414"/>
      <c r="CS12" s="415"/>
      <c r="CT12" s="450" t="s">
        <v>137</v>
      </c>
      <c r="CU12" s="451"/>
      <c r="CV12" s="451"/>
      <c r="CW12" s="451"/>
      <c r="CX12" s="451"/>
      <c r="CY12" s="451"/>
      <c r="CZ12" s="451"/>
      <c r="DA12" s="452"/>
      <c r="DB12" s="450" t="s">
        <v>137</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138</v>
      </c>
      <c r="N13" s="502"/>
      <c r="O13" s="502"/>
      <c r="P13" s="502"/>
      <c r="Q13" s="503"/>
      <c r="R13" s="494">
        <v>29327</v>
      </c>
      <c r="S13" s="495"/>
      <c r="T13" s="495"/>
      <c r="U13" s="495"/>
      <c r="V13" s="496"/>
      <c r="W13" s="426" t="s">
        <v>139</v>
      </c>
      <c r="X13" s="427"/>
      <c r="Y13" s="427"/>
      <c r="Z13" s="427"/>
      <c r="AA13" s="427"/>
      <c r="AB13" s="417"/>
      <c r="AC13" s="461">
        <v>263</v>
      </c>
      <c r="AD13" s="462"/>
      <c r="AE13" s="462"/>
      <c r="AF13" s="462"/>
      <c r="AG13" s="504"/>
      <c r="AH13" s="461">
        <v>323</v>
      </c>
      <c r="AI13" s="462"/>
      <c r="AJ13" s="462"/>
      <c r="AK13" s="462"/>
      <c r="AL13" s="463"/>
      <c r="AM13" s="439" t="s">
        <v>140</v>
      </c>
      <c r="AN13" s="440"/>
      <c r="AO13" s="440"/>
      <c r="AP13" s="440"/>
      <c r="AQ13" s="440"/>
      <c r="AR13" s="440"/>
      <c r="AS13" s="440"/>
      <c r="AT13" s="441"/>
      <c r="AU13" s="442" t="s">
        <v>141</v>
      </c>
      <c r="AV13" s="443"/>
      <c r="AW13" s="443"/>
      <c r="AX13" s="443"/>
      <c r="AY13" s="444" t="s">
        <v>142</v>
      </c>
      <c r="AZ13" s="445"/>
      <c r="BA13" s="445"/>
      <c r="BB13" s="445"/>
      <c r="BC13" s="445"/>
      <c r="BD13" s="445"/>
      <c r="BE13" s="445"/>
      <c r="BF13" s="445"/>
      <c r="BG13" s="445"/>
      <c r="BH13" s="445"/>
      <c r="BI13" s="445"/>
      <c r="BJ13" s="445"/>
      <c r="BK13" s="445"/>
      <c r="BL13" s="445"/>
      <c r="BM13" s="446"/>
      <c r="BN13" s="410">
        <v>325837</v>
      </c>
      <c r="BO13" s="411"/>
      <c r="BP13" s="411"/>
      <c r="BQ13" s="411"/>
      <c r="BR13" s="411"/>
      <c r="BS13" s="411"/>
      <c r="BT13" s="411"/>
      <c r="BU13" s="412"/>
      <c r="BV13" s="410">
        <v>-77898</v>
      </c>
      <c r="BW13" s="411"/>
      <c r="BX13" s="411"/>
      <c r="BY13" s="411"/>
      <c r="BZ13" s="411"/>
      <c r="CA13" s="411"/>
      <c r="CB13" s="411"/>
      <c r="CC13" s="412"/>
      <c r="CD13" s="413" t="s">
        <v>143</v>
      </c>
      <c r="CE13" s="414"/>
      <c r="CF13" s="414"/>
      <c r="CG13" s="414"/>
      <c r="CH13" s="414"/>
      <c r="CI13" s="414"/>
      <c r="CJ13" s="414"/>
      <c r="CK13" s="414"/>
      <c r="CL13" s="414"/>
      <c r="CM13" s="414"/>
      <c r="CN13" s="414"/>
      <c r="CO13" s="414"/>
      <c r="CP13" s="414"/>
      <c r="CQ13" s="414"/>
      <c r="CR13" s="414"/>
      <c r="CS13" s="415"/>
      <c r="CT13" s="407">
        <v>5.2</v>
      </c>
      <c r="CU13" s="408"/>
      <c r="CV13" s="408"/>
      <c r="CW13" s="408"/>
      <c r="CX13" s="408"/>
      <c r="CY13" s="408"/>
      <c r="CZ13" s="408"/>
      <c r="DA13" s="409"/>
      <c r="DB13" s="407">
        <v>4.9000000000000004</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144</v>
      </c>
      <c r="M14" s="492"/>
      <c r="N14" s="492"/>
      <c r="O14" s="492"/>
      <c r="P14" s="492"/>
      <c r="Q14" s="493"/>
      <c r="R14" s="494">
        <v>29566</v>
      </c>
      <c r="S14" s="495"/>
      <c r="T14" s="495"/>
      <c r="U14" s="495"/>
      <c r="V14" s="496"/>
      <c r="W14" s="400"/>
      <c r="X14" s="401"/>
      <c r="Y14" s="401"/>
      <c r="Z14" s="401"/>
      <c r="AA14" s="401"/>
      <c r="AB14" s="390"/>
      <c r="AC14" s="497">
        <v>1.9</v>
      </c>
      <c r="AD14" s="498"/>
      <c r="AE14" s="498"/>
      <c r="AF14" s="498"/>
      <c r="AG14" s="499"/>
      <c r="AH14" s="497">
        <v>2.2999999999999998</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145</v>
      </c>
      <c r="CE14" s="506"/>
      <c r="CF14" s="506"/>
      <c r="CG14" s="506"/>
      <c r="CH14" s="506"/>
      <c r="CI14" s="506"/>
      <c r="CJ14" s="506"/>
      <c r="CK14" s="506"/>
      <c r="CL14" s="506"/>
      <c r="CM14" s="506"/>
      <c r="CN14" s="506"/>
      <c r="CO14" s="506"/>
      <c r="CP14" s="506"/>
      <c r="CQ14" s="506"/>
      <c r="CR14" s="506"/>
      <c r="CS14" s="507"/>
      <c r="CT14" s="508" t="s">
        <v>137</v>
      </c>
      <c r="CU14" s="509"/>
      <c r="CV14" s="509"/>
      <c r="CW14" s="509"/>
      <c r="CX14" s="509"/>
      <c r="CY14" s="509"/>
      <c r="CZ14" s="509"/>
      <c r="DA14" s="510"/>
      <c r="DB14" s="508" t="s">
        <v>128</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146</v>
      </c>
      <c r="N15" s="502"/>
      <c r="O15" s="502"/>
      <c r="P15" s="502"/>
      <c r="Q15" s="503"/>
      <c r="R15" s="494">
        <v>29363</v>
      </c>
      <c r="S15" s="495"/>
      <c r="T15" s="495"/>
      <c r="U15" s="495"/>
      <c r="V15" s="496"/>
      <c r="W15" s="426" t="s">
        <v>147</v>
      </c>
      <c r="X15" s="427"/>
      <c r="Y15" s="427"/>
      <c r="Z15" s="427"/>
      <c r="AA15" s="427"/>
      <c r="AB15" s="417"/>
      <c r="AC15" s="461">
        <v>3064</v>
      </c>
      <c r="AD15" s="462"/>
      <c r="AE15" s="462"/>
      <c r="AF15" s="462"/>
      <c r="AG15" s="504"/>
      <c r="AH15" s="461">
        <v>3209</v>
      </c>
      <c r="AI15" s="462"/>
      <c r="AJ15" s="462"/>
      <c r="AK15" s="462"/>
      <c r="AL15" s="463"/>
      <c r="AM15" s="439"/>
      <c r="AN15" s="440"/>
      <c r="AO15" s="440"/>
      <c r="AP15" s="440"/>
      <c r="AQ15" s="440"/>
      <c r="AR15" s="440"/>
      <c r="AS15" s="440"/>
      <c r="AT15" s="441"/>
      <c r="AU15" s="442"/>
      <c r="AV15" s="443"/>
      <c r="AW15" s="443"/>
      <c r="AX15" s="443"/>
      <c r="AY15" s="370" t="s">
        <v>148</v>
      </c>
      <c r="AZ15" s="371"/>
      <c r="BA15" s="371"/>
      <c r="BB15" s="371"/>
      <c r="BC15" s="371"/>
      <c r="BD15" s="371"/>
      <c r="BE15" s="371"/>
      <c r="BF15" s="371"/>
      <c r="BG15" s="371"/>
      <c r="BH15" s="371"/>
      <c r="BI15" s="371"/>
      <c r="BJ15" s="371"/>
      <c r="BK15" s="371"/>
      <c r="BL15" s="371"/>
      <c r="BM15" s="372"/>
      <c r="BN15" s="373">
        <v>3380888</v>
      </c>
      <c r="BO15" s="374"/>
      <c r="BP15" s="374"/>
      <c r="BQ15" s="374"/>
      <c r="BR15" s="374"/>
      <c r="BS15" s="374"/>
      <c r="BT15" s="374"/>
      <c r="BU15" s="375"/>
      <c r="BV15" s="373">
        <v>3497241</v>
      </c>
      <c r="BW15" s="374"/>
      <c r="BX15" s="374"/>
      <c r="BY15" s="374"/>
      <c r="BZ15" s="374"/>
      <c r="CA15" s="374"/>
      <c r="CB15" s="374"/>
      <c r="CC15" s="375"/>
      <c r="CD15" s="511" t="s">
        <v>149</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150</v>
      </c>
      <c r="M16" s="514"/>
      <c r="N16" s="514"/>
      <c r="O16" s="514"/>
      <c r="P16" s="514"/>
      <c r="Q16" s="515"/>
      <c r="R16" s="516" t="s">
        <v>151</v>
      </c>
      <c r="S16" s="517"/>
      <c r="T16" s="517"/>
      <c r="U16" s="517"/>
      <c r="V16" s="518"/>
      <c r="W16" s="400"/>
      <c r="X16" s="401"/>
      <c r="Y16" s="401"/>
      <c r="Z16" s="401"/>
      <c r="AA16" s="401"/>
      <c r="AB16" s="390"/>
      <c r="AC16" s="497">
        <v>22.1</v>
      </c>
      <c r="AD16" s="498"/>
      <c r="AE16" s="498"/>
      <c r="AF16" s="498"/>
      <c r="AG16" s="499"/>
      <c r="AH16" s="497">
        <v>23.3</v>
      </c>
      <c r="AI16" s="498"/>
      <c r="AJ16" s="498"/>
      <c r="AK16" s="498"/>
      <c r="AL16" s="500"/>
      <c r="AM16" s="439"/>
      <c r="AN16" s="440"/>
      <c r="AO16" s="440"/>
      <c r="AP16" s="440"/>
      <c r="AQ16" s="440"/>
      <c r="AR16" s="440"/>
      <c r="AS16" s="440"/>
      <c r="AT16" s="441"/>
      <c r="AU16" s="442"/>
      <c r="AV16" s="443"/>
      <c r="AW16" s="443"/>
      <c r="AX16" s="443"/>
      <c r="AY16" s="444" t="s">
        <v>152</v>
      </c>
      <c r="AZ16" s="445"/>
      <c r="BA16" s="445"/>
      <c r="BB16" s="445"/>
      <c r="BC16" s="445"/>
      <c r="BD16" s="445"/>
      <c r="BE16" s="445"/>
      <c r="BF16" s="445"/>
      <c r="BG16" s="445"/>
      <c r="BH16" s="445"/>
      <c r="BI16" s="445"/>
      <c r="BJ16" s="445"/>
      <c r="BK16" s="445"/>
      <c r="BL16" s="445"/>
      <c r="BM16" s="446"/>
      <c r="BN16" s="410">
        <v>5092002</v>
      </c>
      <c r="BO16" s="411"/>
      <c r="BP16" s="411"/>
      <c r="BQ16" s="411"/>
      <c r="BR16" s="411"/>
      <c r="BS16" s="411"/>
      <c r="BT16" s="411"/>
      <c r="BU16" s="412"/>
      <c r="BV16" s="410">
        <v>4862888</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153</v>
      </c>
      <c r="N17" s="522"/>
      <c r="O17" s="522"/>
      <c r="P17" s="522"/>
      <c r="Q17" s="523"/>
      <c r="R17" s="516" t="s">
        <v>154</v>
      </c>
      <c r="S17" s="517"/>
      <c r="T17" s="517"/>
      <c r="U17" s="517"/>
      <c r="V17" s="518"/>
      <c r="W17" s="426" t="s">
        <v>155</v>
      </c>
      <c r="X17" s="427"/>
      <c r="Y17" s="427"/>
      <c r="Z17" s="427"/>
      <c r="AA17" s="427"/>
      <c r="AB17" s="417"/>
      <c r="AC17" s="461">
        <v>10507</v>
      </c>
      <c r="AD17" s="462"/>
      <c r="AE17" s="462"/>
      <c r="AF17" s="462"/>
      <c r="AG17" s="504"/>
      <c r="AH17" s="461">
        <v>10255</v>
      </c>
      <c r="AI17" s="462"/>
      <c r="AJ17" s="462"/>
      <c r="AK17" s="462"/>
      <c r="AL17" s="463"/>
      <c r="AM17" s="439"/>
      <c r="AN17" s="440"/>
      <c r="AO17" s="440"/>
      <c r="AP17" s="440"/>
      <c r="AQ17" s="440"/>
      <c r="AR17" s="440"/>
      <c r="AS17" s="440"/>
      <c r="AT17" s="441"/>
      <c r="AU17" s="442"/>
      <c r="AV17" s="443"/>
      <c r="AW17" s="443"/>
      <c r="AX17" s="443"/>
      <c r="AY17" s="444" t="s">
        <v>156</v>
      </c>
      <c r="AZ17" s="445"/>
      <c r="BA17" s="445"/>
      <c r="BB17" s="445"/>
      <c r="BC17" s="445"/>
      <c r="BD17" s="445"/>
      <c r="BE17" s="445"/>
      <c r="BF17" s="445"/>
      <c r="BG17" s="445"/>
      <c r="BH17" s="445"/>
      <c r="BI17" s="445"/>
      <c r="BJ17" s="445"/>
      <c r="BK17" s="445"/>
      <c r="BL17" s="445"/>
      <c r="BM17" s="446"/>
      <c r="BN17" s="410">
        <v>4267230</v>
      </c>
      <c r="BO17" s="411"/>
      <c r="BP17" s="411"/>
      <c r="BQ17" s="411"/>
      <c r="BR17" s="411"/>
      <c r="BS17" s="411"/>
      <c r="BT17" s="411"/>
      <c r="BU17" s="412"/>
      <c r="BV17" s="410">
        <v>4430390</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157</v>
      </c>
      <c r="C18" s="453"/>
      <c r="D18" s="453"/>
      <c r="E18" s="533"/>
      <c r="F18" s="533"/>
      <c r="G18" s="533"/>
      <c r="H18" s="533"/>
      <c r="I18" s="533"/>
      <c r="J18" s="533"/>
      <c r="K18" s="533"/>
      <c r="L18" s="534">
        <v>20.94</v>
      </c>
      <c r="M18" s="534"/>
      <c r="N18" s="534"/>
      <c r="O18" s="534"/>
      <c r="P18" s="534"/>
      <c r="Q18" s="534"/>
      <c r="R18" s="535"/>
      <c r="S18" s="535"/>
      <c r="T18" s="535"/>
      <c r="U18" s="535"/>
      <c r="V18" s="536"/>
      <c r="W18" s="428"/>
      <c r="X18" s="429"/>
      <c r="Y18" s="429"/>
      <c r="Z18" s="429"/>
      <c r="AA18" s="429"/>
      <c r="AB18" s="420"/>
      <c r="AC18" s="537">
        <v>76</v>
      </c>
      <c r="AD18" s="538"/>
      <c r="AE18" s="538"/>
      <c r="AF18" s="538"/>
      <c r="AG18" s="539"/>
      <c r="AH18" s="537">
        <v>74.400000000000006</v>
      </c>
      <c r="AI18" s="538"/>
      <c r="AJ18" s="538"/>
      <c r="AK18" s="538"/>
      <c r="AL18" s="540"/>
      <c r="AM18" s="439"/>
      <c r="AN18" s="440"/>
      <c r="AO18" s="440"/>
      <c r="AP18" s="440"/>
      <c r="AQ18" s="440"/>
      <c r="AR18" s="440"/>
      <c r="AS18" s="440"/>
      <c r="AT18" s="441"/>
      <c r="AU18" s="442"/>
      <c r="AV18" s="443"/>
      <c r="AW18" s="443"/>
      <c r="AX18" s="443"/>
      <c r="AY18" s="444" t="s">
        <v>158</v>
      </c>
      <c r="AZ18" s="445"/>
      <c r="BA18" s="445"/>
      <c r="BB18" s="445"/>
      <c r="BC18" s="445"/>
      <c r="BD18" s="445"/>
      <c r="BE18" s="445"/>
      <c r="BF18" s="445"/>
      <c r="BG18" s="445"/>
      <c r="BH18" s="445"/>
      <c r="BI18" s="445"/>
      <c r="BJ18" s="445"/>
      <c r="BK18" s="445"/>
      <c r="BL18" s="445"/>
      <c r="BM18" s="446"/>
      <c r="BN18" s="410">
        <v>5953316</v>
      </c>
      <c r="BO18" s="411"/>
      <c r="BP18" s="411"/>
      <c r="BQ18" s="411"/>
      <c r="BR18" s="411"/>
      <c r="BS18" s="411"/>
      <c r="BT18" s="411"/>
      <c r="BU18" s="412"/>
      <c r="BV18" s="410">
        <v>5776623</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159</v>
      </c>
      <c r="C19" s="453"/>
      <c r="D19" s="453"/>
      <c r="E19" s="533"/>
      <c r="F19" s="533"/>
      <c r="G19" s="533"/>
      <c r="H19" s="533"/>
      <c r="I19" s="533"/>
      <c r="J19" s="533"/>
      <c r="K19" s="533"/>
      <c r="L19" s="541">
        <v>1401</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160</v>
      </c>
      <c r="AZ19" s="445"/>
      <c r="BA19" s="445"/>
      <c r="BB19" s="445"/>
      <c r="BC19" s="445"/>
      <c r="BD19" s="445"/>
      <c r="BE19" s="445"/>
      <c r="BF19" s="445"/>
      <c r="BG19" s="445"/>
      <c r="BH19" s="445"/>
      <c r="BI19" s="445"/>
      <c r="BJ19" s="445"/>
      <c r="BK19" s="445"/>
      <c r="BL19" s="445"/>
      <c r="BM19" s="446"/>
      <c r="BN19" s="410">
        <v>8070484</v>
      </c>
      <c r="BO19" s="411"/>
      <c r="BP19" s="411"/>
      <c r="BQ19" s="411"/>
      <c r="BR19" s="411"/>
      <c r="BS19" s="411"/>
      <c r="BT19" s="411"/>
      <c r="BU19" s="412"/>
      <c r="BV19" s="410">
        <v>7432401</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161</v>
      </c>
      <c r="C20" s="453"/>
      <c r="D20" s="453"/>
      <c r="E20" s="533"/>
      <c r="F20" s="533"/>
      <c r="G20" s="533"/>
      <c r="H20" s="533"/>
      <c r="I20" s="533"/>
      <c r="J20" s="533"/>
      <c r="K20" s="533"/>
      <c r="L20" s="541">
        <v>11435</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162</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163</v>
      </c>
      <c r="C22" s="554"/>
      <c r="D22" s="555"/>
      <c r="E22" s="422" t="s">
        <v>1</v>
      </c>
      <c r="F22" s="427"/>
      <c r="G22" s="427"/>
      <c r="H22" s="427"/>
      <c r="I22" s="427"/>
      <c r="J22" s="427"/>
      <c r="K22" s="417"/>
      <c r="L22" s="422" t="s">
        <v>164</v>
      </c>
      <c r="M22" s="427"/>
      <c r="N22" s="427"/>
      <c r="O22" s="427"/>
      <c r="P22" s="417"/>
      <c r="Q22" s="585" t="s">
        <v>165</v>
      </c>
      <c r="R22" s="586"/>
      <c r="S22" s="586"/>
      <c r="T22" s="586"/>
      <c r="U22" s="586"/>
      <c r="V22" s="587"/>
      <c r="W22" s="553" t="s">
        <v>166</v>
      </c>
      <c r="X22" s="554"/>
      <c r="Y22" s="555"/>
      <c r="Z22" s="422" t="s">
        <v>1</v>
      </c>
      <c r="AA22" s="427"/>
      <c r="AB22" s="427"/>
      <c r="AC22" s="427"/>
      <c r="AD22" s="427"/>
      <c r="AE22" s="427"/>
      <c r="AF22" s="427"/>
      <c r="AG22" s="417"/>
      <c r="AH22" s="591" t="s">
        <v>167</v>
      </c>
      <c r="AI22" s="427"/>
      <c r="AJ22" s="427"/>
      <c r="AK22" s="427"/>
      <c r="AL22" s="417"/>
      <c r="AM22" s="591" t="s">
        <v>168</v>
      </c>
      <c r="AN22" s="592"/>
      <c r="AO22" s="592"/>
      <c r="AP22" s="592"/>
      <c r="AQ22" s="592"/>
      <c r="AR22" s="593"/>
      <c r="AS22" s="585" t="s">
        <v>165</v>
      </c>
      <c r="AT22" s="586"/>
      <c r="AU22" s="586"/>
      <c r="AV22" s="586"/>
      <c r="AW22" s="586"/>
      <c r="AX22" s="597"/>
      <c r="AY22" s="370" t="s">
        <v>169</v>
      </c>
      <c r="AZ22" s="371"/>
      <c r="BA22" s="371"/>
      <c r="BB22" s="371"/>
      <c r="BC22" s="371"/>
      <c r="BD22" s="371"/>
      <c r="BE22" s="371"/>
      <c r="BF22" s="371"/>
      <c r="BG22" s="371"/>
      <c r="BH22" s="371"/>
      <c r="BI22" s="371"/>
      <c r="BJ22" s="371"/>
      <c r="BK22" s="371"/>
      <c r="BL22" s="371"/>
      <c r="BM22" s="372"/>
      <c r="BN22" s="373">
        <v>11912519</v>
      </c>
      <c r="BO22" s="374"/>
      <c r="BP22" s="374"/>
      <c r="BQ22" s="374"/>
      <c r="BR22" s="374"/>
      <c r="BS22" s="374"/>
      <c r="BT22" s="374"/>
      <c r="BU22" s="375"/>
      <c r="BV22" s="373">
        <v>11255528</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170</v>
      </c>
      <c r="AZ23" s="445"/>
      <c r="BA23" s="445"/>
      <c r="BB23" s="445"/>
      <c r="BC23" s="445"/>
      <c r="BD23" s="445"/>
      <c r="BE23" s="445"/>
      <c r="BF23" s="445"/>
      <c r="BG23" s="445"/>
      <c r="BH23" s="445"/>
      <c r="BI23" s="445"/>
      <c r="BJ23" s="445"/>
      <c r="BK23" s="445"/>
      <c r="BL23" s="445"/>
      <c r="BM23" s="446"/>
      <c r="BN23" s="410">
        <v>11099869</v>
      </c>
      <c r="BO23" s="411"/>
      <c r="BP23" s="411"/>
      <c r="BQ23" s="411"/>
      <c r="BR23" s="411"/>
      <c r="BS23" s="411"/>
      <c r="BT23" s="411"/>
      <c r="BU23" s="412"/>
      <c r="BV23" s="410">
        <v>10480378</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171</v>
      </c>
      <c r="F24" s="440"/>
      <c r="G24" s="440"/>
      <c r="H24" s="440"/>
      <c r="I24" s="440"/>
      <c r="J24" s="440"/>
      <c r="K24" s="441"/>
      <c r="L24" s="461">
        <v>1</v>
      </c>
      <c r="M24" s="462"/>
      <c r="N24" s="462"/>
      <c r="O24" s="462"/>
      <c r="P24" s="504"/>
      <c r="Q24" s="461">
        <v>8350</v>
      </c>
      <c r="R24" s="462"/>
      <c r="S24" s="462"/>
      <c r="T24" s="462"/>
      <c r="U24" s="462"/>
      <c r="V24" s="504"/>
      <c r="W24" s="556"/>
      <c r="X24" s="557"/>
      <c r="Y24" s="558"/>
      <c r="Z24" s="460" t="s">
        <v>172</v>
      </c>
      <c r="AA24" s="440"/>
      <c r="AB24" s="440"/>
      <c r="AC24" s="440"/>
      <c r="AD24" s="440"/>
      <c r="AE24" s="440"/>
      <c r="AF24" s="440"/>
      <c r="AG24" s="441"/>
      <c r="AH24" s="461">
        <v>142</v>
      </c>
      <c r="AI24" s="462"/>
      <c r="AJ24" s="462"/>
      <c r="AK24" s="462"/>
      <c r="AL24" s="504"/>
      <c r="AM24" s="461">
        <v>445596</v>
      </c>
      <c r="AN24" s="462"/>
      <c r="AO24" s="462"/>
      <c r="AP24" s="462"/>
      <c r="AQ24" s="462"/>
      <c r="AR24" s="504"/>
      <c r="AS24" s="461">
        <v>3138</v>
      </c>
      <c r="AT24" s="462"/>
      <c r="AU24" s="462"/>
      <c r="AV24" s="462"/>
      <c r="AW24" s="462"/>
      <c r="AX24" s="463"/>
      <c r="AY24" s="526" t="s">
        <v>173</v>
      </c>
      <c r="AZ24" s="527"/>
      <c r="BA24" s="527"/>
      <c r="BB24" s="527"/>
      <c r="BC24" s="527"/>
      <c r="BD24" s="527"/>
      <c r="BE24" s="527"/>
      <c r="BF24" s="527"/>
      <c r="BG24" s="527"/>
      <c r="BH24" s="527"/>
      <c r="BI24" s="527"/>
      <c r="BJ24" s="527"/>
      <c r="BK24" s="527"/>
      <c r="BL24" s="527"/>
      <c r="BM24" s="528"/>
      <c r="BN24" s="410">
        <v>6935803</v>
      </c>
      <c r="BO24" s="411"/>
      <c r="BP24" s="411"/>
      <c r="BQ24" s="411"/>
      <c r="BR24" s="411"/>
      <c r="BS24" s="411"/>
      <c r="BT24" s="411"/>
      <c r="BU24" s="412"/>
      <c r="BV24" s="410">
        <v>6434790</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174</v>
      </c>
      <c r="F25" s="440"/>
      <c r="G25" s="440"/>
      <c r="H25" s="440"/>
      <c r="I25" s="440"/>
      <c r="J25" s="440"/>
      <c r="K25" s="441"/>
      <c r="L25" s="461">
        <v>1</v>
      </c>
      <c r="M25" s="462"/>
      <c r="N25" s="462"/>
      <c r="O25" s="462"/>
      <c r="P25" s="504"/>
      <c r="Q25" s="461">
        <v>6760</v>
      </c>
      <c r="R25" s="462"/>
      <c r="S25" s="462"/>
      <c r="T25" s="462"/>
      <c r="U25" s="462"/>
      <c r="V25" s="504"/>
      <c r="W25" s="556"/>
      <c r="X25" s="557"/>
      <c r="Y25" s="558"/>
      <c r="Z25" s="460" t="s">
        <v>175</v>
      </c>
      <c r="AA25" s="440"/>
      <c r="AB25" s="440"/>
      <c r="AC25" s="440"/>
      <c r="AD25" s="440"/>
      <c r="AE25" s="440"/>
      <c r="AF25" s="440"/>
      <c r="AG25" s="441"/>
      <c r="AH25" s="461" t="s">
        <v>128</v>
      </c>
      <c r="AI25" s="462"/>
      <c r="AJ25" s="462"/>
      <c r="AK25" s="462"/>
      <c r="AL25" s="504"/>
      <c r="AM25" s="461" t="s">
        <v>137</v>
      </c>
      <c r="AN25" s="462"/>
      <c r="AO25" s="462"/>
      <c r="AP25" s="462"/>
      <c r="AQ25" s="462"/>
      <c r="AR25" s="504"/>
      <c r="AS25" s="461" t="s">
        <v>176</v>
      </c>
      <c r="AT25" s="462"/>
      <c r="AU25" s="462"/>
      <c r="AV25" s="462"/>
      <c r="AW25" s="462"/>
      <c r="AX25" s="463"/>
      <c r="AY25" s="370" t="s">
        <v>177</v>
      </c>
      <c r="AZ25" s="371"/>
      <c r="BA25" s="371"/>
      <c r="BB25" s="371"/>
      <c r="BC25" s="371"/>
      <c r="BD25" s="371"/>
      <c r="BE25" s="371"/>
      <c r="BF25" s="371"/>
      <c r="BG25" s="371"/>
      <c r="BH25" s="371"/>
      <c r="BI25" s="371"/>
      <c r="BJ25" s="371"/>
      <c r="BK25" s="371"/>
      <c r="BL25" s="371"/>
      <c r="BM25" s="372"/>
      <c r="BN25" s="373">
        <v>831923</v>
      </c>
      <c r="BO25" s="374"/>
      <c r="BP25" s="374"/>
      <c r="BQ25" s="374"/>
      <c r="BR25" s="374"/>
      <c r="BS25" s="374"/>
      <c r="BT25" s="374"/>
      <c r="BU25" s="375"/>
      <c r="BV25" s="373">
        <v>924436</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178</v>
      </c>
      <c r="F26" s="440"/>
      <c r="G26" s="440"/>
      <c r="H26" s="440"/>
      <c r="I26" s="440"/>
      <c r="J26" s="440"/>
      <c r="K26" s="441"/>
      <c r="L26" s="461">
        <v>1</v>
      </c>
      <c r="M26" s="462"/>
      <c r="N26" s="462"/>
      <c r="O26" s="462"/>
      <c r="P26" s="504"/>
      <c r="Q26" s="461">
        <v>6470</v>
      </c>
      <c r="R26" s="462"/>
      <c r="S26" s="462"/>
      <c r="T26" s="462"/>
      <c r="U26" s="462"/>
      <c r="V26" s="504"/>
      <c r="W26" s="556"/>
      <c r="X26" s="557"/>
      <c r="Y26" s="558"/>
      <c r="Z26" s="460" t="s">
        <v>179</v>
      </c>
      <c r="AA26" s="562"/>
      <c r="AB26" s="562"/>
      <c r="AC26" s="562"/>
      <c r="AD26" s="562"/>
      <c r="AE26" s="562"/>
      <c r="AF26" s="562"/>
      <c r="AG26" s="563"/>
      <c r="AH26" s="461" t="s">
        <v>137</v>
      </c>
      <c r="AI26" s="462"/>
      <c r="AJ26" s="462"/>
      <c r="AK26" s="462"/>
      <c r="AL26" s="504"/>
      <c r="AM26" s="461" t="s">
        <v>137</v>
      </c>
      <c r="AN26" s="462"/>
      <c r="AO26" s="462"/>
      <c r="AP26" s="462"/>
      <c r="AQ26" s="462"/>
      <c r="AR26" s="504"/>
      <c r="AS26" s="461" t="s">
        <v>137</v>
      </c>
      <c r="AT26" s="462"/>
      <c r="AU26" s="462"/>
      <c r="AV26" s="462"/>
      <c r="AW26" s="462"/>
      <c r="AX26" s="463"/>
      <c r="AY26" s="413" t="s">
        <v>180</v>
      </c>
      <c r="AZ26" s="414"/>
      <c r="BA26" s="414"/>
      <c r="BB26" s="414"/>
      <c r="BC26" s="414"/>
      <c r="BD26" s="414"/>
      <c r="BE26" s="414"/>
      <c r="BF26" s="414"/>
      <c r="BG26" s="414"/>
      <c r="BH26" s="414"/>
      <c r="BI26" s="414"/>
      <c r="BJ26" s="414"/>
      <c r="BK26" s="414"/>
      <c r="BL26" s="414"/>
      <c r="BM26" s="415"/>
      <c r="BN26" s="410" t="s">
        <v>137</v>
      </c>
      <c r="BO26" s="411"/>
      <c r="BP26" s="411"/>
      <c r="BQ26" s="411"/>
      <c r="BR26" s="411"/>
      <c r="BS26" s="411"/>
      <c r="BT26" s="411"/>
      <c r="BU26" s="412"/>
      <c r="BV26" s="410" t="s">
        <v>128</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181</v>
      </c>
      <c r="F27" s="440"/>
      <c r="G27" s="440"/>
      <c r="H27" s="440"/>
      <c r="I27" s="440"/>
      <c r="J27" s="440"/>
      <c r="K27" s="441"/>
      <c r="L27" s="461">
        <v>1</v>
      </c>
      <c r="M27" s="462"/>
      <c r="N27" s="462"/>
      <c r="O27" s="462"/>
      <c r="P27" s="504"/>
      <c r="Q27" s="461">
        <v>3340</v>
      </c>
      <c r="R27" s="462"/>
      <c r="S27" s="462"/>
      <c r="T27" s="462"/>
      <c r="U27" s="462"/>
      <c r="V27" s="504"/>
      <c r="W27" s="556"/>
      <c r="X27" s="557"/>
      <c r="Y27" s="558"/>
      <c r="Z27" s="460" t="s">
        <v>182</v>
      </c>
      <c r="AA27" s="440"/>
      <c r="AB27" s="440"/>
      <c r="AC27" s="440"/>
      <c r="AD27" s="440"/>
      <c r="AE27" s="440"/>
      <c r="AF27" s="440"/>
      <c r="AG27" s="441"/>
      <c r="AH27" s="461">
        <v>3</v>
      </c>
      <c r="AI27" s="462"/>
      <c r="AJ27" s="462"/>
      <c r="AK27" s="462"/>
      <c r="AL27" s="504"/>
      <c r="AM27" s="461">
        <v>12309</v>
      </c>
      <c r="AN27" s="462"/>
      <c r="AO27" s="462"/>
      <c r="AP27" s="462"/>
      <c r="AQ27" s="462"/>
      <c r="AR27" s="504"/>
      <c r="AS27" s="461">
        <v>4103</v>
      </c>
      <c r="AT27" s="462"/>
      <c r="AU27" s="462"/>
      <c r="AV27" s="462"/>
      <c r="AW27" s="462"/>
      <c r="AX27" s="463"/>
      <c r="AY27" s="505" t="s">
        <v>183</v>
      </c>
      <c r="AZ27" s="506"/>
      <c r="BA27" s="506"/>
      <c r="BB27" s="506"/>
      <c r="BC27" s="506"/>
      <c r="BD27" s="506"/>
      <c r="BE27" s="506"/>
      <c r="BF27" s="506"/>
      <c r="BG27" s="506"/>
      <c r="BH27" s="506"/>
      <c r="BI27" s="506"/>
      <c r="BJ27" s="506"/>
      <c r="BK27" s="506"/>
      <c r="BL27" s="506"/>
      <c r="BM27" s="507"/>
      <c r="BN27" s="529">
        <v>307655</v>
      </c>
      <c r="BO27" s="530"/>
      <c r="BP27" s="530"/>
      <c r="BQ27" s="530"/>
      <c r="BR27" s="530"/>
      <c r="BS27" s="530"/>
      <c r="BT27" s="530"/>
      <c r="BU27" s="531"/>
      <c r="BV27" s="529">
        <v>307655</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184</v>
      </c>
      <c r="F28" s="440"/>
      <c r="G28" s="440"/>
      <c r="H28" s="440"/>
      <c r="I28" s="440"/>
      <c r="J28" s="440"/>
      <c r="K28" s="441"/>
      <c r="L28" s="461">
        <v>1</v>
      </c>
      <c r="M28" s="462"/>
      <c r="N28" s="462"/>
      <c r="O28" s="462"/>
      <c r="P28" s="504"/>
      <c r="Q28" s="461">
        <v>2760</v>
      </c>
      <c r="R28" s="462"/>
      <c r="S28" s="462"/>
      <c r="T28" s="462"/>
      <c r="U28" s="462"/>
      <c r="V28" s="504"/>
      <c r="W28" s="556"/>
      <c r="X28" s="557"/>
      <c r="Y28" s="558"/>
      <c r="Z28" s="460" t="s">
        <v>185</v>
      </c>
      <c r="AA28" s="440"/>
      <c r="AB28" s="440"/>
      <c r="AC28" s="440"/>
      <c r="AD28" s="440"/>
      <c r="AE28" s="440"/>
      <c r="AF28" s="440"/>
      <c r="AG28" s="441"/>
      <c r="AH28" s="461" t="s">
        <v>137</v>
      </c>
      <c r="AI28" s="462"/>
      <c r="AJ28" s="462"/>
      <c r="AK28" s="462"/>
      <c r="AL28" s="504"/>
      <c r="AM28" s="461" t="s">
        <v>137</v>
      </c>
      <c r="AN28" s="462"/>
      <c r="AO28" s="462"/>
      <c r="AP28" s="462"/>
      <c r="AQ28" s="462"/>
      <c r="AR28" s="504"/>
      <c r="AS28" s="461" t="s">
        <v>137</v>
      </c>
      <c r="AT28" s="462"/>
      <c r="AU28" s="462"/>
      <c r="AV28" s="462"/>
      <c r="AW28" s="462"/>
      <c r="AX28" s="463"/>
      <c r="AY28" s="564" t="s">
        <v>186</v>
      </c>
      <c r="AZ28" s="565"/>
      <c r="BA28" s="565"/>
      <c r="BB28" s="566"/>
      <c r="BC28" s="370" t="s">
        <v>48</v>
      </c>
      <c r="BD28" s="371"/>
      <c r="BE28" s="371"/>
      <c r="BF28" s="371"/>
      <c r="BG28" s="371"/>
      <c r="BH28" s="371"/>
      <c r="BI28" s="371"/>
      <c r="BJ28" s="371"/>
      <c r="BK28" s="371"/>
      <c r="BL28" s="371"/>
      <c r="BM28" s="372"/>
      <c r="BN28" s="373">
        <v>996794</v>
      </c>
      <c r="BO28" s="374"/>
      <c r="BP28" s="374"/>
      <c r="BQ28" s="374"/>
      <c r="BR28" s="374"/>
      <c r="BS28" s="374"/>
      <c r="BT28" s="374"/>
      <c r="BU28" s="375"/>
      <c r="BV28" s="373">
        <v>845652</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187</v>
      </c>
      <c r="F29" s="440"/>
      <c r="G29" s="440"/>
      <c r="H29" s="440"/>
      <c r="I29" s="440"/>
      <c r="J29" s="440"/>
      <c r="K29" s="441"/>
      <c r="L29" s="461">
        <v>14</v>
      </c>
      <c r="M29" s="462"/>
      <c r="N29" s="462"/>
      <c r="O29" s="462"/>
      <c r="P29" s="504"/>
      <c r="Q29" s="461">
        <v>2510</v>
      </c>
      <c r="R29" s="462"/>
      <c r="S29" s="462"/>
      <c r="T29" s="462"/>
      <c r="U29" s="462"/>
      <c r="V29" s="504"/>
      <c r="W29" s="559"/>
      <c r="X29" s="560"/>
      <c r="Y29" s="561"/>
      <c r="Z29" s="460" t="s">
        <v>188</v>
      </c>
      <c r="AA29" s="440"/>
      <c r="AB29" s="440"/>
      <c r="AC29" s="440"/>
      <c r="AD29" s="440"/>
      <c r="AE29" s="440"/>
      <c r="AF29" s="440"/>
      <c r="AG29" s="441"/>
      <c r="AH29" s="461">
        <v>145</v>
      </c>
      <c r="AI29" s="462"/>
      <c r="AJ29" s="462"/>
      <c r="AK29" s="462"/>
      <c r="AL29" s="504"/>
      <c r="AM29" s="461">
        <v>457905</v>
      </c>
      <c r="AN29" s="462"/>
      <c r="AO29" s="462"/>
      <c r="AP29" s="462"/>
      <c r="AQ29" s="462"/>
      <c r="AR29" s="504"/>
      <c r="AS29" s="461">
        <v>3158</v>
      </c>
      <c r="AT29" s="462"/>
      <c r="AU29" s="462"/>
      <c r="AV29" s="462"/>
      <c r="AW29" s="462"/>
      <c r="AX29" s="463"/>
      <c r="AY29" s="567"/>
      <c r="AZ29" s="568"/>
      <c r="BA29" s="568"/>
      <c r="BB29" s="569"/>
      <c r="BC29" s="444" t="s">
        <v>189</v>
      </c>
      <c r="BD29" s="445"/>
      <c r="BE29" s="445"/>
      <c r="BF29" s="445"/>
      <c r="BG29" s="445"/>
      <c r="BH29" s="445"/>
      <c r="BI29" s="445"/>
      <c r="BJ29" s="445"/>
      <c r="BK29" s="445"/>
      <c r="BL29" s="445"/>
      <c r="BM29" s="446"/>
      <c r="BN29" s="410">
        <v>1324553</v>
      </c>
      <c r="BO29" s="411"/>
      <c r="BP29" s="411"/>
      <c r="BQ29" s="411"/>
      <c r="BR29" s="411"/>
      <c r="BS29" s="411"/>
      <c r="BT29" s="411"/>
      <c r="BU29" s="412"/>
      <c r="BV29" s="410">
        <v>1324525</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190</v>
      </c>
      <c r="X30" s="578"/>
      <c r="Y30" s="578"/>
      <c r="Z30" s="578"/>
      <c r="AA30" s="578"/>
      <c r="AB30" s="578"/>
      <c r="AC30" s="578"/>
      <c r="AD30" s="578"/>
      <c r="AE30" s="578"/>
      <c r="AF30" s="578"/>
      <c r="AG30" s="579"/>
      <c r="AH30" s="537">
        <v>99.2</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3021772</v>
      </c>
      <c r="BO30" s="530"/>
      <c r="BP30" s="530"/>
      <c r="BQ30" s="530"/>
      <c r="BR30" s="530"/>
      <c r="BS30" s="530"/>
      <c r="BT30" s="530"/>
      <c r="BU30" s="531"/>
      <c r="BV30" s="529">
        <v>2939824</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191</v>
      </c>
      <c r="D32" s="573"/>
      <c r="E32" s="573"/>
      <c r="F32" s="573"/>
      <c r="G32" s="573"/>
      <c r="H32" s="573"/>
      <c r="I32" s="573"/>
      <c r="J32" s="573"/>
      <c r="K32" s="573"/>
      <c r="L32" s="573"/>
      <c r="M32" s="573"/>
      <c r="N32" s="573"/>
      <c r="O32" s="573"/>
      <c r="P32" s="573"/>
      <c r="Q32" s="573"/>
      <c r="R32" s="573"/>
      <c r="S32" s="573"/>
      <c r="U32" s="414" t="s">
        <v>192</v>
      </c>
      <c r="V32" s="414"/>
      <c r="W32" s="414"/>
      <c r="X32" s="414"/>
      <c r="Y32" s="414"/>
      <c r="Z32" s="414"/>
      <c r="AA32" s="414"/>
      <c r="AB32" s="414"/>
      <c r="AC32" s="414"/>
      <c r="AD32" s="414"/>
      <c r="AE32" s="414"/>
      <c r="AF32" s="414"/>
      <c r="AG32" s="414"/>
      <c r="AH32" s="414"/>
      <c r="AI32" s="414"/>
      <c r="AJ32" s="414"/>
      <c r="AK32" s="414"/>
      <c r="AM32" s="414" t="s">
        <v>193</v>
      </c>
      <c r="AN32" s="414"/>
      <c r="AO32" s="414"/>
      <c r="AP32" s="414"/>
      <c r="AQ32" s="414"/>
      <c r="AR32" s="414"/>
      <c r="AS32" s="414"/>
      <c r="AT32" s="414"/>
      <c r="AU32" s="414"/>
      <c r="AV32" s="414"/>
      <c r="AW32" s="414"/>
      <c r="AX32" s="414"/>
      <c r="AY32" s="414"/>
      <c r="AZ32" s="414"/>
      <c r="BA32" s="414"/>
      <c r="BB32" s="414"/>
      <c r="BC32" s="414"/>
      <c r="BE32" s="414" t="s">
        <v>194</v>
      </c>
      <c r="BF32" s="414"/>
      <c r="BG32" s="414"/>
      <c r="BH32" s="414"/>
      <c r="BI32" s="414"/>
      <c r="BJ32" s="414"/>
      <c r="BK32" s="414"/>
      <c r="BL32" s="414"/>
      <c r="BM32" s="414"/>
      <c r="BN32" s="414"/>
      <c r="BO32" s="414"/>
      <c r="BP32" s="414"/>
      <c r="BQ32" s="414"/>
      <c r="BR32" s="414"/>
      <c r="BS32" s="414"/>
      <c r="BT32" s="414"/>
      <c r="BU32" s="414"/>
      <c r="BW32" s="414" t="s">
        <v>195</v>
      </c>
      <c r="BX32" s="414"/>
      <c r="BY32" s="414"/>
      <c r="BZ32" s="414"/>
      <c r="CA32" s="414"/>
      <c r="CB32" s="414"/>
      <c r="CC32" s="414"/>
      <c r="CD32" s="414"/>
      <c r="CE32" s="414"/>
      <c r="CF32" s="414"/>
      <c r="CG32" s="414"/>
      <c r="CH32" s="414"/>
      <c r="CI32" s="414"/>
      <c r="CJ32" s="414"/>
      <c r="CK32" s="414"/>
      <c r="CL32" s="414"/>
      <c r="CM32" s="414"/>
      <c r="CO32" s="414" t="s">
        <v>196</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197</v>
      </c>
      <c r="D33" s="434"/>
      <c r="E33" s="399" t="s">
        <v>198</v>
      </c>
      <c r="F33" s="399"/>
      <c r="G33" s="399"/>
      <c r="H33" s="399"/>
      <c r="I33" s="399"/>
      <c r="J33" s="399"/>
      <c r="K33" s="399"/>
      <c r="L33" s="399"/>
      <c r="M33" s="399"/>
      <c r="N33" s="399"/>
      <c r="O33" s="399"/>
      <c r="P33" s="399"/>
      <c r="Q33" s="399"/>
      <c r="R33" s="399"/>
      <c r="S33" s="399"/>
      <c r="T33" s="203"/>
      <c r="U33" s="434" t="s">
        <v>197</v>
      </c>
      <c r="V33" s="434"/>
      <c r="W33" s="399" t="s">
        <v>198</v>
      </c>
      <c r="X33" s="399"/>
      <c r="Y33" s="399"/>
      <c r="Z33" s="399"/>
      <c r="AA33" s="399"/>
      <c r="AB33" s="399"/>
      <c r="AC33" s="399"/>
      <c r="AD33" s="399"/>
      <c r="AE33" s="399"/>
      <c r="AF33" s="399"/>
      <c r="AG33" s="399"/>
      <c r="AH33" s="399"/>
      <c r="AI33" s="399"/>
      <c r="AJ33" s="399"/>
      <c r="AK33" s="399"/>
      <c r="AL33" s="203"/>
      <c r="AM33" s="434" t="s">
        <v>199</v>
      </c>
      <c r="AN33" s="434"/>
      <c r="AO33" s="399" t="s">
        <v>198</v>
      </c>
      <c r="AP33" s="399"/>
      <c r="AQ33" s="399"/>
      <c r="AR33" s="399"/>
      <c r="AS33" s="399"/>
      <c r="AT33" s="399"/>
      <c r="AU33" s="399"/>
      <c r="AV33" s="399"/>
      <c r="AW33" s="399"/>
      <c r="AX33" s="399"/>
      <c r="AY33" s="399"/>
      <c r="AZ33" s="399"/>
      <c r="BA33" s="399"/>
      <c r="BB33" s="399"/>
      <c r="BC33" s="399"/>
      <c r="BD33" s="204"/>
      <c r="BE33" s="399" t="s">
        <v>200</v>
      </c>
      <c r="BF33" s="399"/>
      <c r="BG33" s="399" t="s">
        <v>201</v>
      </c>
      <c r="BH33" s="399"/>
      <c r="BI33" s="399"/>
      <c r="BJ33" s="399"/>
      <c r="BK33" s="399"/>
      <c r="BL33" s="399"/>
      <c r="BM33" s="399"/>
      <c r="BN33" s="399"/>
      <c r="BO33" s="399"/>
      <c r="BP33" s="399"/>
      <c r="BQ33" s="399"/>
      <c r="BR33" s="399"/>
      <c r="BS33" s="399"/>
      <c r="BT33" s="399"/>
      <c r="BU33" s="399"/>
      <c r="BV33" s="204"/>
      <c r="BW33" s="434" t="s">
        <v>200</v>
      </c>
      <c r="BX33" s="434"/>
      <c r="BY33" s="399" t="s">
        <v>202</v>
      </c>
      <c r="BZ33" s="399"/>
      <c r="CA33" s="399"/>
      <c r="CB33" s="399"/>
      <c r="CC33" s="399"/>
      <c r="CD33" s="399"/>
      <c r="CE33" s="399"/>
      <c r="CF33" s="399"/>
      <c r="CG33" s="399"/>
      <c r="CH33" s="399"/>
      <c r="CI33" s="399"/>
      <c r="CJ33" s="399"/>
      <c r="CK33" s="399"/>
      <c r="CL33" s="399"/>
      <c r="CM33" s="399"/>
      <c r="CN33" s="203"/>
      <c r="CO33" s="434" t="s">
        <v>199</v>
      </c>
      <c r="CP33" s="434"/>
      <c r="CQ33" s="399" t="s">
        <v>203</v>
      </c>
      <c r="CR33" s="399"/>
      <c r="CS33" s="399"/>
      <c r="CT33" s="399"/>
      <c r="CU33" s="399"/>
      <c r="CV33" s="399"/>
      <c r="CW33" s="399"/>
      <c r="CX33" s="399"/>
      <c r="CY33" s="399"/>
      <c r="CZ33" s="399"/>
      <c r="DA33" s="399"/>
      <c r="DB33" s="399"/>
      <c r="DC33" s="399"/>
      <c r="DD33" s="399"/>
      <c r="DE33" s="399"/>
      <c r="DF33" s="203"/>
      <c r="DG33" s="599" t="s">
        <v>204</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水道事業会計</v>
      </c>
      <c r="X34" s="601"/>
      <c r="Y34" s="601"/>
      <c r="Z34" s="601"/>
      <c r="AA34" s="601"/>
      <c r="AB34" s="601"/>
      <c r="AC34" s="601"/>
      <c r="AD34" s="601"/>
      <c r="AE34" s="601"/>
      <c r="AF34" s="601"/>
      <c r="AG34" s="601"/>
      <c r="AH34" s="601"/>
      <c r="AI34" s="601"/>
      <c r="AJ34" s="601"/>
      <c r="AK34" s="601"/>
      <c r="AL34" s="178"/>
      <c r="AM34" s="600">
        <f>IF(AO34="","",MAX(C34:D43,U34:V43)+1)</f>
        <v>6</v>
      </c>
      <c r="AN34" s="600"/>
      <c r="AO34" s="601" t="str">
        <f>IF('各会計、関係団体の財政状況及び健全化判断比率'!B32="","",'各会計、関係団体の財政状況及び健全化判断比率'!B32)</f>
        <v>介護保険特別会計（保険事業勘定）</v>
      </c>
      <c r="AP34" s="601"/>
      <c r="AQ34" s="601"/>
      <c r="AR34" s="601"/>
      <c r="AS34" s="601"/>
      <c r="AT34" s="601"/>
      <c r="AU34" s="601"/>
      <c r="AV34" s="601"/>
      <c r="AW34" s="601"/>
      <c r="AX34" s="601"/>
      <c r="AY34" s="601"/>
      <c r="AZ34" s="601"/>
      <c r="BA34" s="601"/>
      <c r="BB34" s="601"/>
      <c r="BC34" s="601"/>
      <c r="BD34" s="178"/>
      <c r="BE34" s="600">
        <f>IF(BG34="","",MAX(C34:D43,U34:V43,AM34:AN43)+1)</f>
        <v>8</v>
      </c>
      <c r="BF34" s="600"/>
      <c r="BG34" s="601" t="str">
        <f>IF('各会計、関係団体の財政状況及び健全化判断比率'!B34="","",'各会計、関係団体の財政状況及び健全化判断比率'!B34)</f>
        <v>後期高齢者医療特別会計</v>
      </c>
      <c r="BH34" s="601"/>
      <c r="BI34" s="601"/>
      <c r="BJ34" s="601"/>
      <c r="BK34" s="601"/>
      <c r="BL34" s="601"/>
      <c r="BM34" s="601"/>
      <c r="BN34" s="601"/>
      <c r="BO34" s="601"/>
      <c r="BP34" s="601"/>
      <c r="BQ34" s="601"/>
      <c r="BR34" s="601"/>
      <c r="BS34" s="601"/>
      <c r="BT34" s="601"/>
      <c r="BU34" s="601"/>
      <c r="BV34" s="178"/>
      <c r="BW34" s="600">
        <f>IF(BY34="","",MAX(C34:D43,U34:V43,AM34:AN43,BE34:BF43)+1)</f>
        <v>9</v>
      </c>
      <c r="BX34" s="600"/>
      <c r="BY34" s="601" t="str">
        <f>IF('各会計、関係団体の財政状況及び健全化判断比率'!B68="","",'各会計、関係団体の財政状況及び健全化判断比率'!B68)</f>
        <v>長崎県市町村総合事務組合</v>
      </c>
      <c r="BZ34" s="601"/>
      <c r="CA34" s="601"/>
      <c r="CB34" s="601"/>
      <c r="CC34" s="601"/>
      <c r="CD34" s="601"/>
      <c r="CE34" s="601"/>
      <c r="CF34" s="601"/>
      <c r="CG34" s="601"/>
      <c r="CH34" s="601"/>
      <c r="CI34" s="601"/>
      <c r="CJ34" s="601"/>
      <c r="CK34" s="601"/>
      <c r="CL34" s="601"/>
      <c r="CM34" s="601"/>
      <c r="CN34" s="178"/>
      <c r="CO34" s="600">
        <f>IF(CQ34="","",MAX(C34:D43,U34:V43,AM34:AN43,BE34:BF43,BW34:BX43)+1)</f>
        <v>12</v>
      </c>
      <c r="CP34" s="600"/>
      <c r="CQ34" s="601" t="str">
        <f>IF('各会計、関係団体の財政状況及び健全化判断比率'!BS7="","",'各会計、関係団体の財政状況及び健全化判断比率'!BS7)</f>
        <v>西彼中央土地開発公社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下水道事業会計</v>
      </c>
      <c r="X35" s="601"/>
      <c r="Y35" s="601"/>
      <c r="Z35" s="601"/>
      <c r="AA35" s="601"/>
      <c r="AB35" s="601"/>
      <c r="AC35" s="601"/>
      <c r="AD35" s="601"/>
      <c r="AE35" s="601"/>
      <c r="AF35" s="601"/>
      <c r="AG35" s="601"/>
      <c r="AH35" s="601"/>
      <c r="AI35" s="601"/>
      <c r="AJ35" s="601"/>
      <c r="AK35" s="601"/>
      <c r="AL35" s="178"/>
      <c r="AM35" s="600">
        <f t="shared" ref="AM35:AM43" si="0">IF(AO35="","",AM34+1)</f>
        <v>7</v>
      </c>
      <c r="AN35" s="600"/>
      <c r="AO35" s="601" t="str">
        <f>IF('各会計、関係団体の財政状況及び健全化判断比率'!B33="","",'各会計、関係団体の財政状況及び健全化判断比率'!B33)</f>
        <v>介護保険特別会計（介護サービス事業勘定）</v>
      </c>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10</v>
      </c>
      <c r="BX35" s="600"/>
      <c r="BY35" s="601" t="str">
        <f>IF('各会計、関係団体の財政状況及び健全化判断比率'!B69="","",'各会計、関係団体の財政状況及び健全化判断比率'!B69)</f>
        <v>長崎県後期高齢者医療広域連合</v>
      </c>
      <c r="BZ35" s="601"/>
      <c r="CA35" s="601"/>
      <c r="CB35" s="601"/>
      <c r="CC35" s="601"/>
      <c r="CD35" s="601"/>
      <c r="CE35" s="601"/>
      <c r="CF35" s="601"/>
      <c r="CG35" s="601"/>
      <c r="CH35" s="601"/>
      <c r="CI35" s="601"/>
      <c r="CJ35" s="601"/>
      <c r="CK35" s="601"/>
      <c r="CL35" s="601"/>
      <c r="CM35" s="601"/>
      <c r="CN35" s="178"/>
      <c r="CO35" s="600">
        <f t="shared" ref="CO35:CO43" si="3">IF(CQ35="","",CO34+1)</f>
        <v>13</v>
      </c>
      <c r="CP35" s="600"/>
      <c r="CQ35" s="601" t="str">
        <f>IF('各会計、関係団体の財政状況及び健全化判断比率'!BS8="","",'各会計、関係団体の財政状況及び健全化判断比率'!BS8)</f>
        <v>長崎県林業公社</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浄化槽整備事業特別会計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11</v>
      </c>
      <c r="BX36" s="600"/>
      <c r="BY36" s="601" t="str">
        <f>IF('各会計、関係団体の財政状況及び健全化判断比率'!B70="","",'各会計、関係団体の財政状況及び健全化判断比率'!B70)</f>
        <v>長与・時津環境施設組合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5</v>
      </c>
      <c r="V37" s="600"/>
      <c r="W37" s="601" t="str">
        <f>IF('各会計、関係団体の財政状況及び健全化判断比率'!B31="","",'各会計、関係団体の財政状況及び健全化判断比率'!B31)</f>
        <v>国民健康保険特別会計</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t="str">
        <f t="shared" si="2"/>
        <v/>
      </c>
      <c r="BX37" s="600"/>
      <c r="BY37" s="601" t="str">
        <f>IF('各会計、関係団体の財政状況及び健全化判断比率'!B71="","",'各会計、関係団体の財政状況及び健全化判断比率'!B71)</f>
        <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t="str">
        <f t="shared" si="2"/>
        <v/>
      </c>
      <c r="BX38" s="600"/>
      <c r="BY38" s="601" t="str">
        <f>IF('各会計、関係団体の財政状況及び健全化判断比率'!B72="","",'各会計、関係団体の財政状況及び健全化判断比率'!B72)</f>
        <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t="str">
        <f t="shared" si="2"/>
        <v/>
      </c>
      <c r="BX39" s="600"/>
      <c r="BY39" s="601" t="str">
        <f>IF('各会計、関係団体の財政状況及び健全化判断比率'!B73="","",'各会計、関係団体の財政状況及び健全化判断比率'!B73)</f>
        <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03" t="s">
        <v>206</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207</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208</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209</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210</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211</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212</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585</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177" t="s">
        <v>554</v>
      </c>
      <c r="D34" s="1177"/>
      <c r="E34" s="1178"/>
      <c r="F34" s="32">
        <v>52.24</v>
      </c>
      <c r="G34" s="33">
        <v>53.36</v>
      </c>
      <c r="H34" s="33">
        <v>56.48</v>
      </c>
      <c r="I34" s="33">
        <v>57.93</v>
      </c>
      <c r="J34" s="34">
        <v>57.71</v>
      </c>
      <c r="K34" s="22"/>
      <c r="L34" s="22"/>
      <c r="M34" s="22"/>
      <c r="N34" s="22"/>
      <c r="O34" s="22"/>
      <c r="P34" s="22"/>
    </row>
    <row r="35" spans="1:16" ht="39" customHeight="1" x14ac:dyDescent="0.15">
      <c r="A35" s="22"/>
      <c r="B35" s="35"/>
      <c r="C35" s="1171" t="s">
        <v>555</v>
      </c>
      <c r="D35" s="1172"/>
      <c r="E35" s="1173"/>
      <c r="F35" s="36">
        <v>7.13</v>
      </c>
      <c r="G35" s="37">
        <v>6.28</v>
      </c>
      <c r="H35" s="37">
        <v>5.56</v>
      </c>
      <c r="I35" s="37">
        <v>4.07</v>
      </c>
      <c r="J35" s="38">
        <v>8.86</v>
      </c>
      <c r="K35" s="22"/>
      <c r="L35" s="22"/>
      <c r="M35" s="22"/>
      <c r="N35" s="22"/>
      <c r="O35" s="22"/>
      <c r="P35" s="22"/>
    </row>
    <row r="36" spans="1:16" ht="39" customHeight="1" x14ac:dyDescent="0.15">
      <c r="A36" s="22"/>
      <c r="B36" s="35"/>
      <c r="C36" s="1171" t="s">
        <v>556</v>
      </c>
      <c r="D36" s="1172"/>
      <c r="E36" s="1173"/>
      <c r="F36" s="36">
        <v>7.93</v>
      </c>
      <c r="G36" s="37">
        <v>7.37</v>
      </c>
      <c r="H36" s="37">
        <v>7.2</v>
      </c>
      <c r="I36" s="37">
        <v>7.56</v>
      </c>
      <c r="J36" s="38">
        <v>7.76</v>
      </c>
      <c r="K36" s="22"/>
      <c r="L36" s="22"/>
      <c r="M36" s="22"/>
      <c r="N36" s="22"/>
      <c r="O36" s="22"/>
      <c r="P36" s="22"/>
    </row>
    <row r="37" spans="1:16" ht="39" customHeight="1" x14ac:dyDescent="0.15">
      <c r="A37" s="22"/>
      <c r="B37" s="35"/>
      <c r="C37" s="1171" t="s">
        <v>557</v>
      </c>
      <c r="D37" s="1172"/>
      <c r="E37" s="1173"/>
      <c r="F37" s="36">
        <v>2.42</v>
      </c>
      <c r="G37" s="37">
        <v>1.73</v>
      </c>
      <c r="H37" s="37">
        <v>1.8</v>
      </c>
      <c r="I37" s="37">
        <v>1.6</v>
      </c>
      <c r="J37" s="38">
        <v>1.08</v>
      </c>
      <c r="K37" s="22"/>
      <c r="L37" s="22"/>
      <c r="M37" s="22"/>
      <c r="N37" s="22"/>
      <c r="O37" s="22"/>
      <c r="P37" s="22"/>
    </row>
    <row r="38" spans="1:16" ht="39" customHeight="1" x14ac:dyDescent="0.15">
      <c r="A38" s="22"/>
      <c r="B38" s="35"/>
      <c r="C38" s="1171" t="s">
        <v>558</v>
      </c>
      <c r="D38" s="1172"/>
      <c r="E38" s="1173"/>
      <c r="F38" s="36">
        <v>0.67</v>
      </c>
      <c r="G38" s="37">
        <v>0</v>
      </c>
      <c r="H38" s="37">
        <v>0.27</v>
      </c>
      <c r="I38" s="37">
        <v>1.52</v>
      </c>
      <c r="J38" s="38">
        <v>1.04</v>
      </c>
      <c r="K38" s="22"/>
      <c r="L38" s="22"/>
      <c r="M38" s="22"/>
      <c r="N38" s="22"/>
      <c r="O38" s="22"/>
      <c r="P38" s="22"/>
    </row>
    <row r="39" spans="1:16" ht="39" customHeight="1" x14ac:dyDescent="0.15">
      <c r="A39" s="22"/>
      <c r="B39" s="35"/>
      <c r="C39" s="1171" t="s">
        <v>559</v>
      </c>
      <c r="D39" s="1172"/>
      <c r="E39" s="1173"/>
      <c r="F39" s="36">
        <v>0.15</v>
      </c>
      <c r="G39" s="37">
        <v>0.16</v>
      </c>
      <c r="H39" s="37">
        <v>0.02</v>
      </c>
      <c r="I39" s="37">
        <v>0.01</v>
      </c>
      <c r="J39" s="38">
        <v>0.06</v>
      </c>
      <c r="K39" s="22"/>
      <c r="L39" s="22"/>
      <c r="M39" s="22"/>
      <c r="N39" s="22"/>
      <c r="O39" s="22"/>
      <c r="P39" s="22"/>
    </row>
    <row r="40" spans="1:16" ht="39" customHeight="1" x14ac:dyDescent="0.15">
      <c r="A40" s="22"/>
      <c r="B40" s="35"/>
      <c r="C40" s="1171" t="s">
        <v>560</v>
      </c>
      <c r="D40" s="1172"/>
      <c r="E40" s="1173"/>
      <c r="F40" s="36">
        <v>0.03</v>
      </c>
      <c r="G40" s="37">
        <v>0.03</v>
      </c>
      <c r="H40" s="37">
        <v>0.01</v>
      </c>
      <c r="I40" s="37">
        <v>0.03</v>
      </c>
      <c r="J40" s="38">
        <v>0.02</v>
      </c>
      <c r="K40" s="22"/>
      <c r="L40" s="22"/>
      <c r="M40" s="22"/>
      <c r="N40" s="22"/>
      <c r="O40" s="22"/>
      <c r="P40" s="22"/>
    </row>
    <row r="41" spans="1:16" ht="39" customHeight="1" x14ac:dyDescent="0.15">
      <c r="A41" s="22"/>
      <c r="B41" s="35"/>
      <c r="C41" s="1171" t="s">
        <v>561</v>
      </c>
      <c r="D41" s="1172"/>
      <c r="E41" s="1173"/>
      <c r="F41" s="36">
        <v>0.01</v>
      </c>
      <c r="G41" s="37">
        <v>0.01</v>
      </c>
      <c r="H41" s="37">
        <v>0.01</v>
      </c>
      <c r="I41" s="37">
        <v>0.02</v>
      </c>
      <c r="J41" s="38">
        <v>0</v>
      </c>
      <c r="K41" s="22"/>
      <c r="L41" s="22"/>
      <c r="M41" s="22"/>
      <c r="N41" s="22"/>
      <c r="O41" s="22"/>
      <c r="P41" s="22"/>
    </row>
    <row r="42" spans="1:16" ht="39" customHeight="1" x14ac:dyDescent="0.15">
      <c r="A42" s="22"/>
      <c r="B42" s="39"/>
      <c r="C42" s="1171" t="s">
        <v>562</v>
      </c>
      <c r="D42" s="1172"/>
      <c r="E42" s="1173"/>
      <c r="F42" s="36" t="s">
        <v>504</v>
      </c>
      <c r="G42" s="37" t="s">
        <v>504</v>
      </c>
      <c r="H42" s="37" t="s">
        <v>504</v>
      </c>
      <c r="I42" s="37" t="s">
        <v>504</v>
      </c>
      <c r="J42" s="38" t="s">
        <v>504</v>
      </c>
      <c r="K42" s="22"/>
      <c r="L42" s="22"/>
      <c r="M42" s="22"/>
      <c r="N42" s="22"/>
      <c r="O42" s="22"/>
      <c r="P42" s="22"/>
    </row>
    <row r="43" spans="1:16" ht="39" customHeight="1" thickBot="1" x14ac:dyDescent="0.2">
      <c r="A43" s="22"/>
      <c r="B43" s="40"/>
      <c r="C43" s="1174" t="s">
        <v>563</v>
      </c>
      <c r="D43" s="1175"/>
      <c r="E43" s="1176"/>
      <c r="F43" s="41" t="s">
        <v>504</v>
      </c>
      <c r="G43" s="42" t="s">
        <v>504</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97ucDBhtoo0qGRCs1/cgZnQ/hY9eyaHFGxv3kgP2hNn70r6SOIdtlNEntzV3vyRD40wzt37zvRk1U4WVLVyQ==" saltValue="5WDF+/bfPfK6/J9nfgmd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179" t="s">
        <v>11</v>
      </c>
      <c r="C45" s="1180"/>
      <c r="D45" s="58"/>
      <c r="E45" s="1185" t="s">
        <v>12</v>
      </c>
      <c r="F45" s="1185"/>
      <c r="G45" s="1185"/>
      <c r="H45" s="1185"/>
      <c r="I45" s="1185"/>
      <c r="J45" s="1186"/>
      <c r="K45" s="59">
        <v>849</v>
      </c>
      <c r="L45" s="60">
        <v>883</v>
      </c>
      <c r="M45" s="60">
        <v>869</v>
      </c>
      <c r="N45" s="60">
        <v>941</v>
      </c>
      <c r="O45" s="61">
        <v>953</v>
      </c>
      <c r="P45" s="48"/>
      <c r="Q45" s="48"/>
      <c r="R45" s="48"/>
      <c r="S45" s="48"/>
      <c r="T45" s="48"/>
      <c r="U45" s="48"/>
    </row>
    <row r="46" spans="1:21" ht="30.75" customHeight="1" x14ac:dyDescent="0.15">
      <c r="A46" s="48"/>
      <c r="B46" s="1181"/>
      <c r="C46" s="1182"/>
      <c r="D46" s="62"/>
      <c r="E46" s="1187" t="s">
        <v>13</v>
      </c>
      <c r="F46" s="1187"/>
      <c r="G46" s="1187"/>
      <c r="H46" s="1187"/>
      <c r="I46" s="1187"/>
      <c r="J46" s="1188"/>
      <c r="K46" s="63" t="s">
        <v>504</v>
      </c>
      <c r="L46" s="64" t="s">
        <v>504</v>
      </c>
      <c r="M46" s="64" t="s">
        <v>504</v>
      </c>
      <c r="N46" s="64" t="s">
        <v>504</v>
      </c>
      <c r="O46" s="65" t="s">
        <v>504</v>
      </c>
      <c r="P46" s="48"/>
      <c r="Q46" s="48"/>
      <c r="R46" s="48"/>
      <c r="S46" s="48"/>
      <c r="T46" s="48"/>
      <c r="U46" s="48"/>
    </row>
    <row r="47" spans="1:21" ht="30.75" customHeight="1" x14ac:dyDescent="0.15">
      <c r="A47" s="48"/>
      <c r="B47" s="1181"/>
      <c r="C47" s="1182"/>
      <c r="D47" s="62"/>
      <c r="E47" s="1187" t="s">
        <v>14</v>
      </c>
      <c r="F47" s="1187"/>
      <c r="G47" s="1187"/>
      <c r="H47" s="1187"/>
      <c r="I47" s="1187"/>
      <c r="J47" s="1188"/>
      <c r="K47" s="63" t="s">
        <v>504</v>
      </c>
      <c r="L47" s="64" t="s">
        <v>504</v>
      </c>
      <c r="M47" s="64" t="s">
        <v>504</v>
      </c>
      <c r="N47" s="64" t="s">
        <v>504</v>
      </c>
      <c r="O47" s="65" t="s">
        <v>504</v>
      </c>
      <c r="P47" s="48"/>
      <c r="Q47" s="48"/>
      <c r="R47" s="48"/>
      <c r="S47" s="48"/>
      <c r="T47" s="48"/>
      <c r="U47" s="48"/>
    </row>
    <row r="48" spans="1:21" ht="30.75" customHeight="1" x14ac:dyDescent="0.15">
      <c r="A48" s="48"/>
      <c r="B48" s="1181"/>
      <c r="C48" s="1182"/>
      <c r="D48" s="62"/>
      <c r="E48" s="1187" t="s">
        <v>15</v>
      </c>
      <c r="F48" s="1187"/>
      <c r="G48" s="1187"/>
      <c r="H48" s="1187"/>
      <c r="I48" s="1187"/>
      <c r="J48" s="1188"/>
      <c r="K48" s="63">
        <v>250</v>
      </c>
      <c r="L48" s="64">
        <v>221</v>
      </c>
      <c r="M48" s="64">
        <v>211</v>
      </c>
      <c r="N48" s="64">
        <v>205</v>
      </c>
      <c r="O48" s="65">
        <v>187</v>
      </c>
      <c r="P48" s="48"/>
      <c r="Q48" s="48"/>
      <c r="R48" s="48"/>
      <c r="S48" s="48"/>
      <c r="T48" s="48"/>
      <c r="U48" s="48"/>
    </row>
    <row r="49" spans="1:21" ht="30.75" customHeight="1" x14ac:dyDescent="0.15">
      <c r="A49" s="48"/>
      <c r="B49" s="1181"/>
      <c r="C49" s="1182"/>
      <c r="D49" s="62"/>
      <c r="E49" s="1187" t="s">
        <v>16</v>
      </c>
      <c r="F49" s="1187"/>
      <c r="G49" s="1187"/>
      <c r="H49" s="1187"/>
      <c r="I49" s="1187"/>
      <c r="J49" s="1188"/>
      <c r="K49" s="63">
        <v>27</v>
      </c>
      <c r="L49" s="64">
        <v>63</v>
      </c>
      <c r="M49" s="64">
        <v>65</v>
      </c>
      <c r="N49" s="64">
        <v>69</v>
      </c>
      <c r="O49" s="65">
        <v>67</v>
      </c>
      <c r="P49" s="48"/>
      <c r="Q49" s="48"/>
      <c r="R49" s="48"/>
      <c r="S49" s="48"/>
      <c r="T49" s="48"/>
      <c r="U49" s="48"/>
    </row>
    <row r="50" spans="1:21" ht="30.75" customHeight="1" x14ac:dyDescent="0.15">
      <c r="A50" s="48"/>
      <c r="B50" s="1181"/>
      <c r="C50" s="1182"/>
      <c r="D50" s="62"/>
      <c r="E50" s="1187" t="s">
        <v>17</v>
      </c>
      <c r="F50" s="1187"/>
      <c r="G50" s="1187"/>
      <c r="H50" s="1187"/>
      <c r="I50" s="1187"/>
      <c r="J50" s="1188"/>
      <c r="K50" s="63">
        <v>0</v>
      </c>
      <c r="L50" s="64">
        <v>0</v>
      </c>
      <c r="M50" s="64">
        <v>0</v>
      </c>
      <c r="N50" s="64">
        <v>0</v>
      </c>
      <c r="O50" s="65">
        <v>0</v>
      </c>
      <c r="P50" s="48"/>
      <c r="Q50" s="48"/>
      <c r="R50" s="48"/>
      <c r="S50" s="48"/>
      <c r="T50" s="48"/>
      <c r="U50" s="48"/>
    </row>
    <row r="51" spans="1:21" ht="30.75" customHeight="1" x14ac:dyDescent="0.15">
      <c r="A51" s="48"/>
      <c r="B51" s="1183"/>
      <c r="C51" s="1184"/>
      <c r="D51" s="66"/>
      <c r="E51" s="1187" t="s">
        <v>18</v>
      </c>
      <c r="F51" s="1187"/>
      <c r="G51" s="1187"/>
      <c r="H51" s="1187"/>
      <c r="I51" s="1187"/>
      <c r="J51" s="1188"/>
      <c r="K51" s="63" t="s">
        <v>504</v>
      </c>
      <c r="L51" s="64" t="s">
        <v>504</v>
      </c>
      <c r="M51" s="64">
        <v>0</v>
      </c>
      <c r="N51" s="64" t="s">
        <v>504</v>
      </c>
      <c r="O51" s="65" t="s">
        <v>504</v>
      </c>
      <c r="P51" s="48"/>
      <c r="Q51" s="48"/>
      <c r="R51" s="48"/>
      <c r="S51" s="48"/>
      <c r="T51" s="48"/>
      <c r="U51" s="48"/>
    </row>
    <row r="52" spans="1:21" ht="30.75" customHeight="1" x14ac:dyDescent="0.15">
      <c r="A52" s="48"/>
      <c r="B52" s="1189" t="s">
        <v>19</v>
      </c>
      <c r="C52" s="1190"/>
      <c r="D52" s="66"/>
      <c r="E52" s="1187" t="s">
        <v>20</v>
      </c>
      <c r="F52" s="1187"/>
      <c r="G52" s="1187"/>
      <c r="H52" s="1187"/>
      <c r="I52" s="1187"/>
      <c r="J52" s="1188"/>
      <c r="K52" s="63">
        <v>979</v>
      </c>
      <c r="L52" s="64">
        <v>920</v>
      </c>
      <c r="M52" s="64">
        <v>895</v>
      </c>
      <c r="N52" s="64">
        <v>930</v>
      </c>
      <c r="O52" s="65">
        <v>878</v>
      </c>
      <c r="P52" s="48"/>
      <c r="Q52" s="48"/>
      <c r="R52" s="48"/>
      <c r="S52" s="48"/>
      <c r="T52" s="48"/>
      <c r="U52" s="48"/>
    </row>
    <row r="53" spans="1:21" ht="30.75" customHeight="1" thickBot="1" x14ac:dyDescent="0.2">
      <c r="A53" s="48"/>
      <c r="B53" s="1191" t="s">
        <v>21</v>
      </c>
      <c r="C53" s="1192"/>
      <c r="D53" s="67"/>
      <c r="E53" s="1193" t="s">
        <v>22</v>
      </c>
      <c r="F53" s="1193"/>
      <c r="G53" s="1193"/>
      <c r="H53" s="1193"/>
      <c r="I53" s="1193"/>
      <c r="J53" s="1194"/>
      <c r="K53" s="68">
        <v>147</v>
      </c>
      <c r="L53" s="69">
        <v>247</v>
      </c>
      <c r="M53" s="69">
        <v>250</v>
      </c>
      <c r="N53" s="69">
        <v>285</v>
      </c>
      <c r="O53" s="70">
        <v>329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x14ac:dyDescent="0.2">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x14ac:dyDescent="0.15">
      <c r="B57" s="1195" t="s">
        <v>25</v>
      </c>
      <c r="C57" s="1196"/>
      <c r="D57" s="1199" t="s">
        <v>26</v>
      </c>
      <c r="E57" s="1200"/>
      <c r="F57" s="1200"/>
      <c r="G57" s="1200"/>
      <c r="H57" s="1200"/>
      <c r="I57" s="1200"/>
      <c r="J57" s="1201"/>
      <c r="K57" s="83" t="s">
        <v>504</v>
      </c>
      <c r="L57" s="84" t="s">
        <v>504</v>
      </c>
      <c r="M57" s="84" t="s">
        <v>504</v>
      </c>
      <c r="N57" s="84" t="s">
        <v>504</v>
      </c>
      <c r="O57" s="85" t="s">
        <v>504</v>
      </c>
    </row>
    <row r="58" spans="1:21" ht="31.5" customHeight="1" thickBot="1" x14ac:dyDescent="0.2">
      <c r="B58" s="1197"/>
      <c r="C58" s="1198"/>
      <c r="D58" s="1202" t="s">
        <v>27</v>
      </c>
      <c r="E58" s="1203"/>
      <c r="F58" s="1203"/>
      <c r="G58" s="1203"/>
      <c r="H58" s="1203"/>
      <c r="I58" s="1203"/>
      <c r="J58" s="1204"/>
      <c r="K58" s="86" t="s">
        <v>504</v>
      </c>
      <c r="L58" s="87" t="s">
        <v>504</v>
      </c>
      <c r="M58" s="87" t="s">
        <v>504</v>
      </c>
      <c r="N58" s="87" t="s">
        <v>504</v>
      </c>
      <c r="O58" s="88" t="s">
        <v>504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Muaaf2aQcPuZmZjk90kkotzMZg0Sukp3GpGnqRDQNGZYSaALJDSM91ccmGFvjCOsKdawvgv0Dg5PQimx8yxBw==" saltValue="LXIqDk4VujJabU16w3v1c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B1"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546</v>
      </c>
      <c r="J40" s="100" t="s">
        <v>547</v>
      </c>
      <c r="K40" s="100" t="s">
        <v>548</v>
      </c>
      <c r="L40" s="100" t="s">
        <v>549</v>
      </c>
      <c r="M40" s="101" t="s">
        <v>550</v>
      </c>
    </row>
    <row r="41" spans="2:13" ht="27.75" customHeight="1" x14ac:dyDescent="0.15">
      <c r="B41" s="1205" t="s">
        <v>30</v>
      </c>
      <c r="C41" s="1206"/>
      <c r="D41" s="102"/>
      <c r="E41" s="1211" t="s">
        <v>31</v>
      </c>
      <c r="F41" s="1211"/>
      <c r="G41" s="1211"/>
      <c r="H41" s="1212"/>
      <c r="I41" s="351">
        <v>9306</v>
      </c>
      <c r="J41" s="352">
        <v>9679</v>
      </c>
      <c r="K41" s="352">
        <v>10184</v>
      </c>
      <c r="L41" s="352">
        <v>11256</v>
      </c>
      <c r="M41" s="353">
        <v>11913</v>
      </c>
    </row>
    <row r="42" spans="2:13" ht="27.75" customHeight="1" x14ac:dyDescent="0.15">
      <c r="B42" s="1207"/>
      <c r="C42" s="1208"/>
      <c r="D42" s="103"/>
      <c r="E42" s="1213" t="s">
        <v>32</v>
      </c>
      <c r="F42" s="1213"/>
      <c r="G42" s="1213"/>
      <c r="H42" s="1214"/>
      <c r="I42" s="354">
        <v>39</v>
      </c>
      <c r="J42" s="355">
        <v>39</v>
      </c>
      <c r="K42" s="355">
        <v>39</v>
      </c>
      <c r="L42" s="355">
        <v>33</v>
      </c>
      <c r="M42" s="356" t="s">
        <v>504</v>
      </c>
    </row>
    <row r="43" spans="2:13" ht="27.75" customHeight="1" x14ac:dyDescent="0.15">
      <c r="B43" s="1207"/>
      <c r="C43" s="1208"/>
      <c r="D43" s="103"/>
      <c r="E43" s="1213" t="s">
        <v>33</v>
      </c>
      <c r="F43" s="1213"/>
      <c r="G43" s="1213"/>
      <c r="H43" s="1214"/>
      <c r="I43" s="354">
        <v>1730</v>
      </c>
      <c r="J43" s="355">
        <v>1503</v>
      </c>
      <c r="K43" s="355">
        <v>1273</v>
      </c>
      <c r="L43" s="355">
        <v>1146</v>
      </c>
      <c r="M43" s="356">
        <v>1050</v>
      </c>
    </row>
    <row r="44" spans="2:13" ht="27.75" customHeight="1" x14ac:dyDescent="0.15">
      <c r="B44" s="1207"/>
      <c r="C44" s="1208"/>
      <c r="D44" s="103"/>
      <c r="E44" s="1213" t="s">
        <v>34</v>
      </c>
      <c r="F44" s="1213"/>
      <c r="G44" s="1213"/>
      <c r="H44" s="1214"/>
      <c r="I44" s="354">
        <v>508</v>
      </c>
      <c r="J44" s="355">
        <v>433</v>
      </c>
      <c r="K44" s="355">
        <v>388</v>
      </c>
      <c r="L44" s="355">
        <v>343</v>
      </c>
      <c r="M44" s="356">
        <v>296</v>
      </c>
    </row>
    <row r="45" spans="2:13" ht="27.75" customHeight="1" x14ac:dyDescent="0.15">
      <c r="B45" s="1207"/>
      <c r="C45" s="1208"/>
      <c r="D45" s="103"/>
      <c r="E45" s="1213" t="s">
        <v>35</v>
      </c>
      <c r="F45" s="1213"/>
      <c r="G45" s="1213"/>
      <c r="H45" s="1214"/>
      <c r="I45" s="354">
        <v>271</v>
      </c>
      <c r="J45" s="355">
        <v>317</v>
      </c>
      <c r="K45" s="355">
        <v>349</v>
      </c>
      <c r="L45" s="355">
        <v>296</v>
      </c>
      <c r="M45" s="356">
        <v>444</v>
      </c>
    </row>
    <row r="46" spans="2:13" ht="27.75" customHeight="1" x14ac:dyDescent="0.15">
      <c r="B46" s="1207"/>
      <c r="C46" s="1208"/>
      <c r="D46" s="104"/>
      <c r="E46" s="1213" t="s">
        <v>36</v>
      </c>
      <c r="F46" s="1213"/>
      <c r="G46" s="1213"/>
      <c r="H46" s="1214"/>
      <c r="I46" s="354">
        <v>1</v>
      </c>
      <c r="J46" s="355">
        <v>1</v>
      </c>
      <c r="K46" s="355">
        <v>1</v>
      </c>
      <c r="L46" s="355">
        <v>1</v>
      </c>
      <c r="M46" s="356">
        <v>1</v>
      </c>
    </row>
    <row r="47" spans="2:13" ht="27.75" customHeight="1" x14ac:dyDescent="0.15">
      <c r="B47" s="1207"/>
      <c r="C47" s="1208"/>
      <c r="D47" s="105"/>
      <c r="E47" s="1215" t="s">
        <v>37</v>
      </c>
      <c r="F47" s="1216"/>
      <c r="G47" s="1216"/>
      <c r="H47" s="1217"/>
      <c r="I47" s="354" t="s">
        <v>504</v>
      </c>
      <c r="J47" s="355" t="s">
        <v>504</v>
      </c>
      <c r="K47" s="355" t="s">
        <v>504</v>
      </c>
      <c r="L47" s="355" t="s">
        <v>504</v>
      </c>
      <c r="M47" s="356" t="s">
        <v>504</v>
      </c>
    </row>
    <row r="48" spans="2:13" ht="27.75" customHeight="1" x14ac:dyDescent="0.15">
      <c r="B48" s="1207"/>
      <c r="C48" s="1208"/>
      <c r="D48" s="103"/>
      <c r="E48" s="1213" t="s">
        <v>38</v>
      </c>
      <c r="F48" s="1213"/>
      <c r="G48" s="1213"/>
      <c r="H48" s="1214"/>
      <c r="I48" s="354" t="s">
        <v>504</v>
      </c>
      <c r="J48" s="355" t="s">
        <v>504</v>
      </c>
      <c r="K48" s="355" t="s">
        <v>504</v>
      </c>
      <c r="L48" s="355" t="s">
        <v>504</v>
      </c>
      <c r="M48" s="356" t="s">
        <v>504</v>
      </c>
    </row>
    <row r="49" spans="2:13" ht="27.75" customHeight="1" x14ac:dyDescent="0.15">
      <c r="B49" s="1209"/>
      <c r="C49" s="1210"/>
      <c r="D49" s="103"/>
      <c r="E49" s="1213" t="s">
        <v>39</v>
      </c>
      <c r="F49" s="1213"/>
      <c r="G49" s="1213"/>
      <c r="H49" s="1214"/>
      <c r="I49" s="354" t="s">
        <v>504</v>
      </c>
      <c r="J49" s="355" t="s">
        <v>504</v>
      </c>
      <c r="K49" s="355" t="s">
        <v>504</v>
      </c>
      <c r="L49" s="355" t="s">
        <v>504</v>
      </c>
      <c r="M49" s="356" t="s">
        <v>504</v>
      </c>
    </row>
    <row r="50" spans="2:13" ht="27.75" customHeight="1" x14ac:dyDescent="0.15">
      <c r="B50" s="1218" t="s">
        <v>40</v>
      </c>
      <c r="C50" s="1219"/>
      <c r="D50" s="106"/>
      <c r="E50" s="1213" t="s">
        <v>41</v>
      </c>
      <c r="F50" s="1213"/>
      <c r="G50" s="1213"/>
      <c r="H50" s="1214"/>
      <c r="I50" s="354">
        <v>6331</v>
      </c>
      <c r="J50" s="355">
        <v>6187</v>
      </c>
      <c r="K50" s="355">
        <v>5937</v>
      </c>
      <c r="L50" s="355">
        <v>5731</v>
      </c>
      <c r="M50" s="356">
        <v>6069</v>
      </c>
    </row>
    <row r="51" spans="2:13" ht="27.75" customHeight="1" x14ac:dyDescent="0.15">
      <c r="B51" s="1207"/>
      <c r="C51" s="1208"/>
      <c r="D51" s="103"/>
      <c r="E51" s="1213" t="s">
        <v>42</v>
      </c>
      <c r="F51" s="1213"/>
      <c r="G51" s="1213"/>
      <c r="H51" s="1214"/>
      <c r="I51" s="354">
        <v>2657</v>
      </c>
      <c r="J51" s="355">
        <v>2519</v>
      </c>
      <c r="K51" s="355">
        <v>2217</v>
      </c>
      <c r="L51" s="355">
        <v>2382</v>
      </c>
      <c r="M51" s="356">
        <v>2358</v>
      </c>
    </row>
    <row r="52" spans="2:13" ht="27.75" customHeight="1" x14ac:dyDescent="0.15">
      <c r="B52" s="1209"/>
      <c r="C52" s="1210"/>
      <c r="D52" s="103"/>
      <c r="E52" s="1213" t="s">
        <v>43</v>
      </c>
      <c r="F52" s="1213"/>
      <c r="G52" s="1213"/>
      <c r="H52" s="1214"/>
      <c r="I52" s="354">
        <v>8717</v>
      </c>
      <c r="J52" s="355">
        <v>8586</v>
      </c>
      <c r="K52" s="355">
        <v>8773</v>
      </c>
      <c r="L52" s="355">
        <v>8942</v>
      </c>
      <c r="M52" s="356">
        <v>8988</v>
      </c>
    </row>
    <row r="53" spans="2:13" ht="27.75" customHeight="1" thickBot="1" x14ac:dyDescent="0.2">
      <c r="B53" s="1220" t="s">
        <v>44</v>
      </c>
      <c r="C53" s="1221"/>
      <c r="D53" s="107"/>
      <c r="E53" s="1222" t="s">
        <v>45</v>
      </c>
      <c r="F53" s="1222"/>
      <c r="G53" s="1222"/>
      <c r="H53" s="1223"/>
      <c r="I53" s="357">
        <v>-5851</v>
      </c>
      <c r="J53" s="358">
        <v>-5320</v>
      </c>
      <c r="K53" s="358">
        <v>-4693</v>
      </c>
      <c r="L53" s="358">
        <v>-3983</v>
      </c>
      <c r="M53" s="359">
        <v>-3711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v6AFkqvqKZRB73vxWktR/cPph8Tmty5N2qpQG75ZD9zss1NuuguwP2Pz5CUTp28HeQCHW5+mryfPtgPpxutsEw==" saltValue="Y2fmVaYbkB/3aj5etNc8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548</v>
      </c>
      <c r="G54" s="116" t="s">
        <v>549</v>
      </c>
      <c r="H54" s="117" t="s">
        <v>550</v>
      </c>
    </row>
    <row r="55" spans="2:8" ht="52.5" customHeight="1" x14ac:dyDescent="0.15">
      <c r="B55" s="118"/>
      <c r="C55" s="1232" t="s">
        <v>48</v>
      </c>
      <c r="D55" s="1232"/>
      <c r="E55" s="1233"/>
      <c r="F55" s="119">
        <v>781</v>
      </c>
      <c r="G55" s="119">
        <v>846</v>
      </c>
      <c r="H55" s="120">
        <v>997</v>
      </c>
    </row>
    <row r="56" spans="2:8" ht="52.5" customHeight="1" x14ac:dyDescent="0.15">
      <c r="B56" s="121"/>
      <c r="C56" s="1234" t="s">
        <v>49</v>
      </c>
      <c r="D56" s="1234"/>
      <c r="E56" s="1235"/>
      <c r="F56" s="122">
        <v>1367</v>
      </c>
      <c r="G56" s="122">
        <v>1325</v>
      </c>
      <c r="H56" s="123">
        <v>1325</v>
      </c>
    </row>
    <row r="57" spans="2:8" ht="53.25" customHeight="1" x14ac:dyDescent="0.15">
      <c r="B57" s="121"/>
      <c r="C57" s="1236" t="s">
        <v>50</v>
      </c>
      <c r="D57" s="1236"/>
      <c r="E57" s="1237"/>
      <c r="F57" s="124">
        <v>3197</v>
      </c>
      <c r="G57" s="124">
        <v>2940</v>
      </c>
      <c r="H57" s="125">
        <v>3022</v>
      </c>
    </row>
    <row r="58" spans="2:8" ht="45.75" customHeight="1" x14ac:dyDescent="0.15">
      <c r="B58" s="126"/>
      <c r="C58" s="1224" t="s">
        <v>570</v>
      </c>
      <c r="D58" s="1225"/>
      <c r="E58" s="1226"/>
      <c r="F58" s="127">
        <v>2280</v>
      </c>
      <c r="G58" s="127">
        <v>2034</v>
      </c>
      <c r="H58" s="128">
        <v>2120</v>
      </c>
    </row>
    <row r="59" spans="2:8" ht="45.75" customHeight="1" x14ac:dyDescent="0.15">
      <c r="B59" s="126"/>
      <c r="C59" s="1224" t="s">
        <v>571</v>
      </c>
      <c r="D59" s="1225"/>
      <c r="E59" s="1226"/>
      <c r="F59" s="127">
        <v>309</v>
      </c>
      <c r="G59" s="127">
        <v>309</v>
      </c>
      <c r="H59" s="128">
        <v>309</v>
      </c>
    </row>
    <row r="60" spans="2:8" ht="45.75" customHeight="1" x14ac:dyDescent="0.15">
      <c r="B60" s="126"/>
      <c r="C60" s="1224" t="s">
        <v>572</v>
      </c>
      <c r="D60" s="1225"/>
      <c r="E60" s="1226"/>
      <c r="F60" s="127">
        <v>239</v>
      </c>
      <c r="G60" s="127">
        <v>239</v>
      </c>
      <c r="H60" s="128">
        <v>239</v>
      </c>
    </row>
    <row r="61" spans="2:8" ht="45.75" customHeight="1" x14ac:dyDescent="0.15">
      <c r="B61" s="126"/>
      <c r="C61" s="1224" t="s">
        <v>573</v>
      </c>
      <c r="D61" s="1225"/>
      <c r="E61" s="1226"/>
      <c r="F61" s="127">
        <v>234</v>
      </c>
      <c r="G61" s="127">
        <v>223</v>
      </c>
      <c r="H61" s="128">
        <v>210</v>
      </c>
    </row>
    <row r="62" spans="2:8" ht="45.75" customHeight="1" thickBot="1" x14ac:dyDescent="0.2">
      <c r="B62" s="129"/>
      <c r="C62" s="1227" t="s">
        <v>574</v>
      </c>
      <c r="D62" s="1228"/>
      <c r="E62" s="1229"/>
      <c r="F62" s="130">
        <v>88</v>
      </c>
      <c r="G62" s="130">
        <v>87</v>
      </c>
      <c r="H62" s="131">
        <v>85</v>
      </c>
    </row>
    <row r="63" spans="2:8" ht="52.5" customHeight="1" thickBot="1" x14ac:dyDescent="0.2">
      <c r="B63" s="132"/>
      <c r="C63" s="1230" t="s">
        <v>51</v>
      </c>
      <c r="D63" s="1230"/>
      <c r="E63" s="1231"/>
      <c r="F63" s="133">
        <v>5344</v>
      </c>
      <c r="G63" s="133">
        <v>5110</v>
      </c>
      <c r="H63" s="134">
        <v>5343</v>
      </c>
    </row>
    <row r="64" spans="2:8" x14ac:dyDescent="0.15"/>
  </sheetData>
  <sheetProtection algorithmName="SHA-512" hashValue="qIO6tgkZ9Xqb8rH4lRLemGJSgo40WsEN+NvxnMKLOyAOMcoPzNcUDZZw6Uyb2+uF3qdy1j33RTOLFSutHbkO2Q==" saltValue="Ijj4DNnknjMPKj0wzLRe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8229D-A81C-4154-A7E1-BF74D96B2ED6}">
  <sheetPr>
    <pageSetUpPr fitToPage="1"/>
  </sheetPr>
  <dimension ref="A1:DE85"/>
  <sheetViews>
    <sheetView showGridLines="0" zoomScaleNormal="100" zoomScaleSheetLayoutView="55" workbookViewId="0">
      <selection activeCell="AN65" sqref="AN65:DC69"/>
    </sheetView>
  </sheetViews>
  <sheetFormatPr defaultColWidth="0" defaultRowHeight="0" customHeight="1" zeroHeight="1" x14ac:dyDescent="0.15"/>
  <cols>
    <col min="1" max="1" width="6.375" style="1238" customWidth="1"/>
    <col min="2" max="107" width="2.5" style="1238" customWidth="1"/>
    <col min="108" max="108" width="6.125" style="1240" customWidth="1"/>
    <col min="109" max="109" width="5.875" style="1239" customWidth="1"/>
    <col min="110" max="16384" width="8.625" style="1238" hidden="1"/>
  </cols>
  <sheetData>
    <row r="1" spans="1:109" ht="42.75" customHeight="1" x14ac:dyDescent="0.15">
      <c r="A1" s="1295"/>
      <c r="B1" s="1294"/>
      <c r="DD1" s="1238"/>
      <c r="DE1" s="1238"/>
    </row>
    <row r="2" spans="1:109" ht="25.5" customHeight="1" x14ac:dyDescent="0.15">
      <c r="A2" s="1293"/>
      <c r="C2" s="1293"/>
      <c r="O2" s="1293"/>
      <c r="P2" s="1293"/>
      <c r="Q2" s="1293"/>
      <c r="R2" s="1293"/>
      <c r="S2" s="1293"/>
      <c r="T2" s="1293"/>
      <c r="U2" s="1293"/>
      <c r="V2" s="1293"/>
      <c r="W2" s="1293"/>
      <c r="X2" s="1293"/>
      <c r="Y2" s="1293"/>
      <c r="Z2" s="1293"/>
      <c r="AA2" s="1293"/>
      <c r="AB2" s="1293"/>
      <c r="AC2" s="1293"/>
      <c r="AD2" s="1293"/>
      <c r="AE2" s="1293"/>
      <c r="AF2" s="1293"/>
      <c r="AG2" s="1293"/>
      <c r="AH2" s="1293"/>
      <c r="AI2" s="1293"/>
      <c r="AU2" s="1293"/>
      <c r="BG2" s="1293"/>
      <c r="BS2" s="1293"/>
      <c r="CE2" s="1293"/>
      <c r="CQ2" s="1293"/>
      <c r="DD2" s="1238"/>
      <c r="DE2" s="1238"/>
    </row>
    <row r="3" spans="1:109" ht="25.5" customHeight="1" x14ac:dyDescent="0.15">
      <c r="A3" s="1293"/>
      <c r="C3" s="1293"/>
      <c r="O3" s="1293"/>
      <c r="P3" s="1293"/>
      <c r="Q3" s="1293"/>
      <c r="R3" s="1293"/>
      <c r="S3" s="1293"/>
      <c r="T3" s="1293"/>
      <c r="U3" s="1293"/>
      <c r="V3" s="1293"/>
      <c r="W3" s="1293"/>
      <c r="X3" s="1293"/>
      <c r="Y3" s="1293"/>
      <c r="Z3" s="1293"/>
      <c r="AA3" s="1293"/>
      <c r="AB3" s="1293"/>
      <c r="AC3" s="1293"/>
      <c r="AD3" s="1293"/>
      <c r="AE3" s="1293"/>
      <c r="AF3" s="1293"/>
      <c r="AG3" s="1293"/>
      <c r="AH3" s="1293"/>
      <c r="AI3" s="1293"/>
      <c r="AU3" s="1293"/>
      <c r="BG3" s="1293"/>
      <c r="BS3" s="1293"/>
      <c r="CE3" s="1293"/>
      <c r="CQ3" s="1293"/>
      <c r="DD3" s="1238"/>
      <c r="DE3" s="1238"/>
    </row>
    <row r="4" spans="1:109" s="255" customFormat="1" ht="13.5" x14ac:dyDescent="0.15">
      <c r="A4" s="1293"/>
      <c r="B4" s="1293"/>
      <c r="C4" s="1293"/>
      <c r="D4" s="1293"/>
      <c r="E4" s="1293"/>
      <c r="F4" s="1293"/>
      <c r="G4" s="1293"/>
      <c r="H4" s="1293"/>
      <c r="I4" s="1293"/>
      <c r="J4" s="1293"/>
      <c r="K4" s="1293"/>
      <c r="L4" s="1293"/>
      <c r="M4" s="1293"/>
      <c r="N4" s="1293"/>
      <c r="O4" s="1293"/>
      <c r="P4" s="1293"/>
      <c r="Q4" s="1293"/>
      <c r="R4" s="1293"/>
      <c r="S4" s="1293"/>
      <c r="T4" s="1293"/>
      <c r="U4" s="1293"/>
      <c r="V4" s="1293"/>
      <c r="W4" s="1293"/>
      <c r="X4" s="1293"/>
      <c r="Y4" s="1293"/>
      <c r="Z4" s="1293"/>
      <c r="AA4" s="1293"/>
      <c r="AB4" s="1293"/>
      <c r="AC4" s="1293"/>
      <c r="AD4" s="1293"/>
      <c r="AE4" s="1293"/>
      <c r="AF4" s="1293"/>
      <c r="AG4" s="1293"/>
      <c r="AH4" s="1293"/>
      <c r="AI4" s="1293"/>
      <c r="AJ4" s="1293"/>
      <c r="AK4" s="1293"/>
      <c r="AL4" s="1293"/>
      <c r="AM4" s="1293"/>
      <c r="AN4" s="1293"/>
      <c r="AO4" s="1293"/>
      <c r="AP4" s="1293"/>
      <c r="AQ4" s="1293"/>
      <c r="AR4" s="1293"/>
      <c r="AS4" s="1293"/>
      <c r="AT4" s="1293"/>
      <c r="AU4" s="1293"/>
      <c r="AV4" s="1293"/>
      <c r="AW4" s="1293"/>
      <c r="AX4" s="1293"/>
      <c r="AY4" s="1293"/>
      <c r="AZ4" s="1293"/>
      <c r="BA4" s="1293"/>
      <c r="BB4" s="1293"/>
      <c r="BC4" s="1293"/>
      <c r="BD4" s="1293"/>
      <c r="BE4" s="1293"/>
      <c r="BF4" s="1293"/>
      <c r="BG4" s="1293"/>
      <c r="BH4" s="1293"/>
      <c r="BI4" s="1293"/>
      <c r="BJ4" s="1293"/>
      <c r="BK4" s="1293"/>
      <c r="BL4" s="1293"/>
      <c r="BM4" s="1293"/>
      <c r="BN4" s="1293"/>
      <c r="BO4" s="1293"/>
      <c r="BP4" s="1293"/>
      <c r="BQ4" s="1293"/>
      <c r="BR4" s="1293"/>
      <c r="BS4" s="1293"/>
      <c r="BT4" s="1293"/>
      <c r="BU4" s="1293"/>
      <c r="BV4" s="1293"/>
      <c r="BW4" s="1293"/>
      <c r="BX4" s="1293"/>
      <c r="BY4" s="1293"/>
      <c r="BZ4" s="1293"/>
      <c r="CA4" s="1293"/>
      <c r="CB4" s="1293"/>
      <c r="CC4" s="1293"/>
      <c r="CD4" s="1293"/>
      <c r="CE4" s="1293"/>
      <c r="CF4" s="1293"/>
      <c r="CG4" s="1293"/>
      <c r="CH4" s="1293"/>
      <c r="CI4" s="1293"/>
      <c r="CJ4" s="1293"/>
      <c r="CK4" s="1293"/>
      <c r="CL4" s="1293"/>
      <c r="CM4" s="1293"/>
      <c r="CN4" s="1293"/>
      <c r="CO4" s="1293"/>
      <c r="CP4" s="1293"/>
      <c r="CQ4" s="1293"/>
      <c r="CR4" s="1293"/>
      <c r="CS4" s="1293"/>
      <c r="CT4" s="1293"/>
      <c r="CU4" s="1293"/>
      <c r="CV4" s="1293"/>
      <c r="CW4" s="1293"/>
      <c r="CX4" s="1293"/>
      <c r="CY4" s="1293"/>
      <c r="CZ4" s="1293"/>
      <c r="DA4" s="1293"/>
      <c r="DB4" s="1293"/>
      <c r="DC4" s="1293"/>
      <c r="DD4" s="1293"/>
      <c r="DE4" s="1293"/>
    </row>
    <row r="5" spans="1:109" s="255" customFormat="1" ht="13.5" x14ac:dyDescent="0.15">
      <c r="A5" s="1293"/>
      <c r="B5" s="1293"/>
      <c r="C5" s="1293"/>
      <c r="D5" s="1293"/>
      <c r="E5" s="1293"/>
      <c r="F5" s="1293"/>
      <c r="G5" s="1293"/>
      <c r="H5" s="1293"/>
      <c r="I5" s="1293"/>
      <c r="J5" s="1293"/>
      <c r="K5" s="1293"/>
      <c r="L5" s="1293"/>
      <c r="M5" s="1293"/>
      <c r="N5" s="1293"/>
      <c r="O5" s="1293"/>
      <c r="P5" s="1293"/>
      <c r="Q5" s="1293"/>
      <c r="R5" s="1293"/>
      <c r="S5" s="1293"/>
      <c r="T5" s="1293"/>
      <c r="U5" s="1293"/>
      <c r="V5" s="1293"/>
      <c r="W5" s="1293"/>
      <c r="X5" s="1293"/>
      <c r="Y5" s="1293"/>
      <c r="Z5" s="1293"/>
      <c r="AA5" s="1293"/>
      <c r="AB5" s="1293"/>
      <c r="AC5" s="1293"/>
      <c r="AD5" s="1293"/>
      <c r="AE5" s="1293"/>
      <c r="AF5" s="1293"/>
      <c r="AG5" s="1293"/>
      <c r="AH5" s="1293"/>
      <c r="AI5" s="1293"/>
      <c r="AJ5" s="1293"/>
      <c r="AK5" s="1293"/>
      <c r="AL5" s="1293"/>
      <c r="AM5" s="1293"/>
      <c r="AN5" s="1293"/>
      <c r="AO5" s="1293"/>
      <c r="AP5" s="1293"/>
      <c r="AQ5" s="1293"/>
      <c r="AR5" s="1293"/>
      <c r="AS5" s="1293"/>
      <c r="AT5" s="1293"/>
      <c r="AU5" s="1293"/>
      <c r="AV5" s="1293"/>
      <c r="AW5" s="1293"/>
      <c r="AX5" s="1293"/>
      <c r="AY5" s="1293"/>
      <c r="AZ5" s="1293"/>
      <c r="BA5" s="1293"/>
      <c r="BB5" s="1293"/>
      <c r="BC5" s="1293"/>
      <c r="BD5" s="1293"/>
      <c r="BE5" s="1293"/>
      <c r="BF5" s="1293"/>
      <c r="BG5" s="1293"/>
      <c r="BH5" s="1293"/>
      <c r="BI5" s="1293"/>
      <c r="BJ5" s="1293"/>
      <c r="BK5" s="1293"/>
      <c r="BL5" s="1293"/>
      <c r="BM5" s="1293"/>
      <c r="BN5" s="1293"/>
      <c r="BO5" s="1293"/>
      <c r="BP5" s="1293"/>
      <c r="BQ5" s="1293"/>
      <c r="BR5" s="1293"/>
      <c r="BS5" s="1293"/>
      <c r="BT5" s="1293"/>
      <c r="BU5" s="1293"/>
      <c r="BV5" s="1293"/>
      <c r="BW5" s="1293"/>
      <c r="BX5" s="1293"/>
      <c r="BY5" s="1293"/>
      <c r="BZ5" s="1293"/>
      <c r="CA5" s="1293"/>
      <c r="CB5" s="1293"/>
      <c r="CC5" s="1293"/>
      <c r="CD5" s="1293"/>
      <c r="CE5" s="1293"/>
      <c r="CF5" s="1293"/>
      <c r="CG5" s="1293"/>
      <c r="CH5" s="1293"/>
      <c r="CI5" s="1293"/>
      <c r="CJ5" s="1293"/>
      <c r="CK5" s="1293"/>
      <c r="CL5" s="1293"/>
      <c r="CM5" s="1293"/>
      <c r="CN5" s="1293"/>
      <c r="CO5" s="1293"/>
      <c r="CP5" s="1293"/>
      <c r="CQ5" s="1293"/>
      <c r="CR5" s="1293"/>
      <c r="CS5" s="1293"/>
      <c r="CT5" s="1293"/>
      <c r="CU5" s="1293"/>
      <c r="CV5" s="1293"/>
      <c r="CW5" s="1293"/>
      <c r="CX5" s="1293"/>
      <c r="CY5" s="1293"/>
      <c r="CZ5" s="1293"/>
      <c r="DA5" s="1293"/>
      <c r="DB5" s="1293"/>
      <c r="DC5" s="1293"/>
      <c r="DD5" s="1293"/>
      <c r="DE5" s="1293"/>
    </row>
    <row r="6" spans="1:109" s="255" customFormat="1" ht="13.5" x14ac:dyDescent="0.15">
      <c r="A6" s="1293"/>
      <c r="B6" s="1293"/>
      <c r="C6" s="1293"/>
      <c r="D6" s="1293"/>
      <c r="E6" s="1293"/>
      <c r="F6" s="1293"/>
      <c r="G6" s="1293"/>
      <c r="H6" s="1293"/>
      <c r="I6" s="1293"/>
      <c r="J6" s="1293"/>
      <c r="K6" s="1293"/>
      <c r="L6" s="1293"/>
      <c r="M6" s="1293"/>
      <c r="N6" s="1293"/>
      <c r="O6" s="1293"/>
      <c r="P6" s="1293"/>
      <c r="Q6" s="1293"/>
      <c r="R6" s="1293"/>
      <c r="S6" s="1293"/>
      <c r="T6" s="1293"/>
      <c r="U6" s="1293"/>
      <c r="V6" s="1293"/>
      <c r="W6" s="1293"/>
      <c r="X6" s="1293"/>
      <c r="Y6" s="1293"/>
      <c r="Z6" s="1293"/>
      <c r="AA6" s="1293"/>
      <c r="AB6" s="1293"/>
      <c r="AC6" s="1293"/>
      <c r="AD6" s="1293"/>
      <c r="AE6" s="1293"/>
      <c r="AF6" s="1293"/>
      <c r="AG6" s="1293"/>
      <c r="AH6" s="1293"/>
      <c r="AI6" s="1293"/>
      <c r="AJ6" s="1293"/>
      <c r="AK6" s="1293"/>
      <c r="AL6" s="1293"/>
      <c r="AM6" s="1293"/>
      <c r="AN6" s="1293"/>
      <c r="AO6" s="1293"/>
      <c r="AP6" s="1293"/>
      <c r="AQ6" s="1293"/>
      <c r="AR6" s="1293"/>
      <c r="AS6" s="1293"/>
      <c r="AT6" s="1293"/>
      <c r="AU6" s="1293"/>
      <c r="AV6" s="1293"/>
      <c r="AW6" s="1293"/>
      <c r="AX6" s="1293"/>
      <c r="AY6" s="1293"/>
      <c r="AZ6" s="1293"/>
      <c r="BA6" s="1293"/>
      <c r="BB6" s="1293"/>
      <c r="BC6" s="1293"/>
      <c r="BD6" s="1293"/>
      <c r="BE6" s="1293"/>
      <c r="BF6" s="1293"/>
      <c r="BG6" s="1293"/>
      <c r="BH6" s="1293"/>
      <c r="BI6" s="1293"/>
      <c r="BJ6" s="1293"/>
      <c r="BK6" s="1293"/>
      <c r="BL6" s="1293"/>
      <c r="BM6" s="1293"/>
      <c r="BN6" s="1293"/>
      <c r="BO6" s="1293"/>
      <c r="BP6" s="1293"/>
      <c r="BQ6" s="1293"/>
      <c r="BR6" s="1293"/>
      <c r="BS6" s="1293"/>
      <c r="BT6" s="1293"/>
      <c r="BU6" s="1293"/>
      <c r="BV6" s="1293"/>
      <c r="BW6" s="1293"/>
      <c r="BX6" s="1293"/>
      <c r="BY6" s="1293"/>
      <c r="BZ6" s="1293"/>
      <c r="CA6" s="1293"/>
      <c r="CB6" s="1293"/>
      <c r="CC6" s="1293"/>
      <c r="CD6" s="1293"/>
      <c r="CE6" s="1293"/>
      <c r="CF6" s="1293"/>
      <c r="CG6" s="1293"/>
      <c r="CH6" s="1293"/>
      <c r="CI6" s="1293"/>
      <c r="CJ6" s="1293"/>
      <c r="CK6" s="1293"/>
      <c r="CL6" s="1293"/>
      <c r="CM6" s="1293"/>
      <c r="CN6" s="1293"/>
      <c r="CO6" s="1293"/>
      <c r="CP6" s="1293"/>
      <c r="CQ6" s="1293"/>
      <c r="CR6" s="1293"/>
      <c r="CS6" s="1293"/>
      <c r="CT6" s="1293"/>
      <c r="CU6" s="1293"/>
      <c r="CV6" s="1293"/>
      <c r="CW6" s="1293"/>
      <c r="CX6" s="1293"/>
      <c r="CY6" s="1293"/>
      <c r="CZ6" s="1293"/>
      <c r="DA6" s="1293"/>
      <c r="DB6" s="1293"/>
      <c r="DC6" s="1293"/>
      <c r="DD6" s="1293"/>
      <c r="DE6" s="1293"/>
    </row>
    <row r="7" spans="1:109" s="255" customFormat="1" ht="13.5" x14ac:dyDescent="0.15">
      <c r="A7" s="1293"/>
      <c r="B7" s="1293"/>
      <c r="C7" s="1293"/>
      <c r="D7" s="1293"/>
      <c r="E7" s="1293"/>
      <c r="F7" s="1293"/>
      <c r="G7" s="1293"/>
      <c r="H7" s="1293"/>
      <c r="I7" s="1293"/>
      <c r="J7" s="1293"/>
      <c r="K7" s="1293"/>
      <c r="L7" s="1293"/>
      <c r="M7" s="1293"/>
      <c r="N7" s="1293"/>
      <c r="O7" s="1293"/>
      <c r="P7" s="1293"/>
      <c r="Q7" s="1293"/>
      <c r="R7" s="1293"/>
      <c r="S7" s="1293"/>
      <c r="T7" s="1293"/>
      <c r="U7" s="1293"/>
      <c r="V7" s="1293"/>
      <c r="W7" s="1293"/>
      <c r="X7" s="1293"/>
      <c r="Y7" s="1293"/>
      <c r="Z7" s="1293"/>
      <c r="AA7" s="1293"/>
      <c r="AB7" s="1293"/>
      <c r="AC7" s="1293"/>
      <c r="AD7" s="1293"/>
      <c r="AE7" s="1293"/>
      <c r="AF7" s="1293"/>
      <c r="AG7" s="1293"/>
      <c r="AH7" s="1293"/>
      <c r="AI7" s="1293"/>
      <c r="AJ7" s="1293"/>
      <c r="AK7" s="1293"/>
      <c r="AL7" s="1293"/>
      <c r="AM7" s="1293"/>
      <c r="AN7" s="1293"/>
      <c r="AO7" s="1293"/>
      <c r="AP7" s="1293"/>
      <c r="AQ7" s="1293"/>
      <c r="AR7" s="1293"/>
      <c r="AS7" s="1293"/>
      <c r="AT7" s="1293"/>
      <c r="AU7" s="1293"/>
      <c r="AV7" s="1293"/>
      <c r="AW7" s="1293"/>
      <c r="AX7" s="1293"/>
      <c r="AY7" s="1293"/>
      <c r="AZ7" s="1293"/>
      <c r="BA7" s="1293"/>
      <c r="BB7" s="1293"/>
      <c r="BC7" s="1293"/>
      <c r="BD7" s="1293"/>
      <c r="BE7" s="1293"/>
      <c r="BF7" s="1293"/>
      <c r="BG7" s="1293"/>
      <c r="BH7" s="1293"/>
      <c r="BI7" s="1293"/>
      <c r="BJ7" s="1293"/>
      <c r="BK7" s="1293"/>
      <c r="BL7" s="1293"/>
      <c r="BM7" s="1293"/>
      <c r="BN7" s="1293"/>
      <c r="BO7" s="1293"/>
      <c r="BP7" s="1293"/>
      <c r="BQ7" s="1293"/>
      <c r="BR7" s="1293"/>
      <c r="BS7" s="1293"/>
      <c r="BT7" s="1293"/>
      <c r="BU7" s="1293"/>
      <c r="BV7" s="1293"/>
      <c r="BW7" s="1293"/>
      <c r="BX7" s="1293"/>
      <c r="BY7" s="1293"/>
      <c r="BZ7" s="1293"/>
      <c r="CA7" s="1293"/>
      <c r="CB7" s="1293"/>
      <c r="CC7" s="1293"/>
      <c r="CD7" s="1293"/>
      <c r="CE7" s="1293"/>
      <c r="CF7" s="1293"/>
      <c r="CG7" s="1293"/>
      <c r="CH7" s="1293"/>
      <c r="CI7" s="1293"/>
      <c r="CJ7" s="1293"/>
      <c r="CK7" s="1293"/>
      <c r="CL7" s="1293"/>
      <c r="CM7" s="1293"/>
      <c r="CN7" s="1293"/>
      <c r="CO7" s="1293"/>
      <c r="CP7" s="1293"/>
      <c r="CQ7" s="1293"/>
      <c r="CR7" s="1293"/>
      <c r="CS7" s="1293"/>
      <c r="CT7" s="1293"/>
      <c r="CU7" s="1293"/>
      <c r="CV7" s="1293"/>
      <c r="CW7" s="1293"/>
      <c r="CX7" s="1293"/>
      <c r="CY7" s="1293"/>
      <c r="CZ7" s="1293"/>
      <c r="DA7" s="1293"/>
      <c r="DB7" s="1293"/>
      <c r="DC7" s="1293"/>
      <c r="DD7" s="1293"/>
      <c r="DE7" s="1293"/>
    </row>
    <row r="8" spans="1:109" s="255" customFormat="1" ht="13.5" x14ac:dyDescent="0.15">
      <c r="A8" s="1293"/>
      <c r="B8" s="1293"/>
      <c r="C8" s="1293"/>
      <c r="D8" s="1293"/>
      <c r="E8" s="1293"/>
      <c r="F8" s="1293"/>
      <c r="G8" s="1293"/>
      <c r="H8" s="1293"/>
      <c r="I8" s="1293"/>
      <c r="J8" s="1293"/>
      <c r="K8" s="1293"/>
      <c r="L8" s="1293"/>
      <c r="M8" s="1293"/>
      <c r="N8" s="1293"/>
      <c r="O8" s="1293"/>
      <c r="P8" s="1293"/>
      <c r="Q8" s="1293"/>
      <c r="R8" s="1293"/>
      <c r="S8" s="1293"/>
      <c r="T8" s="1293"/>
      <c r="U8" s="1293"/>
      <c r="V8" s="1293"/>
      <c r="W8" s="1293"/>
      <c r="X8" s="1293"/>
      <c r="Y8" s="1293"/>
      <c r="Z8" s="1293"/>
      <c r="AA8" s="1293"/>
      <c r="AB8" s="1293"/>
      <c r="AC8" s="1293"/>
      <c r="AD8" s="1293"/>
      <c r="AE8" s="1293"/>
      <c r="AF8" s="1293"/>
      <c r="AG8" s="1293"/>
      <c r="AH8" s="1293"/>
      <c r="AI8" s="1293"/>
      <c r="AJ8" s="1293"/>
      <c r="AK8" s="1293"/>
      <c r="AL8" s="1293"/>
      <c r="AM8" s="1293"/>
      <c r="AN8" s="1293"/>
      <c r="AO8" s="1293"/>
      <c r="AP8" s="1293"/>
      <c r="AQ8" s="1293"/>
      <c r="AR8" s="1293"/>
      <c r="AS8" s="1293"/>
      <c r="AT8" s="1293"/>
      <c r="AU8" s="1293"/>
      <c r="AV8" s="1293"/>
      <c r="AW8" s="1293"/>
      <c r="AX8" s="1293"/>
      <c r="AY8" s="1293"/>
      <c r="AZ8" s="1293"/>
      <c r="BA8" s="1293"/>
      <c r="BB8" s="1293"/>
      <c r="BC8" s="1293"/>
      <c r="BD8" s="1293"/>
      <c r="BE8" s="1293"/>
      <c r="BF8" s="1293"/>
      <c r="BG8" s="1293"/>
      <c r="BH8" s="1293"/>
      <c r="BI8" s="1293"/>
      <c r="BJ8" s="1293"/>
      <c r="BK8" s="1293"/>
      <c r="BL8" s="1293"/>
      <c r="BM8" s="1293"/>
      <c r="BN8" s="1293"/>
      <c r="BO8" s="1293"/>
      <c r="BP8" s="1293"/>
      <c r="BQ8" s="1293"/>
      <c r="BR8" s="1293"/>
      <c r="BS8" s="1293"/>
      <c r="BT8" s="1293"/>
      <c r="BU8" s="1293"/>
      <c r="BV8" s="1293"/>
      <c r="BW8" s="1293"/>
      <c r="BX8" s="1293"/>
      <c r="BY8" s="1293"/>
      <c r="BZ8" s="1293"/>
      <c r="CA8" s="1293"/>
      <c r="CB8" s="1293"/>
      <c r="CC8" s="1293"/>
      <c r="CD8" s="1293"/>
      <c r="CE8" s="1293"/>
      <c r="CF8" s="1293"/>
      <c r="CG8" s="1293"/>
      <c r="CH8" s="1293"/>
      <c r="CI8" s="1293"/>
      <c r="CJ8" s="1293"/>
      <c r="CK8" s="1293"/>
      <c r="CL8" s="1293"/>
      <c r="CM8" s="1293"/>
      <c r="CN8" s="1293"/>
      <c r="CO8" s="1293"/>
      <c r="CP8" s="1293"/>
      <c r="CQ8" s="1293"/>
      <c r="CR8" s="1293"/>
      <c r="CS8" s="1293"/>
      <c r="CT8" s="1293"/>
      <c r="CU8" s="1293"/>
      <c r="CV8" s="1293"/>
      <c r="CW8" s="1293"/>
      <c r="CX8" s="1293"/>
      <c r="CY8" s="1293"/>
      <c r="CZ8" s="1293"/>
      <c r="DA8" s="1293"/>
      <c r="DB8" s="1293"/>
      <c r="DC8" s="1293"/>
      <c r="DD8" s="1293"/>
      <c r="DE8" s="1293"/>
    </row>
    <row r="9" spans="1:109" s="255" customFormat="1" ht="13.5" x14ac:dyDescent="0.15">
      <c r="A9" s="1293"/>
      <c r="B9" s="1293"/>
      <c r="C9" s="1293"/>
      <c r="D9" s="1293"/>
      <c r="E9" s="1293"/>
      <c r="F9" s="1293"/>
      <c r="G9" s="1293"/>
      <c r="H9" s="1293"/>
      <c r="I9" s="1293"/>
      <c r="J9" s="1293"/>
      <c r="K9" s="1293"/>
      <c r="L9" s="1293"/>
      <c r="M9" s="1293"/>
      <c r="N9" s="1293"/>
      <c r="O9" s="1293"/>
      <c r="P9" s="1293"/>
      <c r="Q9" s="1293"/>
      <c r="R9" s="1293"/>
      <c r="S9" s="1293"/>
      <c r="T9" s="1293"/>
      <c r="U9" s="1293"/>
      <c r="V9" s="1293"/>
      <c r="W9" s="1293"/>
      <c r="X9" s="1293"/>
      <c r="Y9" s="1293"/>
      <c r="Z9" s="1293"/>
      <c r="AA9" s="1293"/>
      <c r="AB9" s="1293"/>
      <c r="AC9" s="1293"/>
      <c r="AD9" s="1293"/>
      <c r="AE9" s="1293"/>
      <c r="AF9" s="1293"/>
      <c r="AG9" s="1293"/>
      <c r="AH9" s="1293"/>
      <c r="AI9" s="1293"/>
      <c r="AJ9" s="1293"/>
      <c r="AK9" s="1293"/>
      <c r="AL9" s="1293"/>
      <c r="AM9" s="1293"/>
      <c r="AN9" s="1293"/>
      <c r="AO9" s="1293"/>
      <c r="AP9" s="1293"/>
      <c r="AQ9" s="1293"/>
      <c r="AR9" s="1293"/>
      <c r="AS9" s="1293"/>
      <c r="AT9" s="1293"/>
      <c r="AU9" s="1293"/>
      <c r="AV9" s="1293"/>
      <c r="AW9" s="1293"/>
      <c r="AX9" s="1293"/>
      <c r="AY9" s="1293"/>
      <c r="AZ9" s="1293"/>
      <c r="BA9" s="1293"/>
      <c r="BB9" s="1293"/>
      <c r="BC9" s="1293"/>
      <c r="BD9" s="1293"/>
      <c r="BE9" s="1293"/>
      <c r="BF9" s="1293"/>
      <c r="BG9" s="1293"/>
      <c r="BH9" s="1293"/>
      <c r="BI9" s="1293"/>
      <c r="BJ9" s="1293"/>
      <c r="BK9" s="1293"/>
      <c r="BL9" s="1293"/>
      <c r="BM9" s="1293"/>
      <c r="BN9" s="1293"/>
      <c r="BO9" s="1293"/>
      <c r="BP9" s="1293"/>
      <c r="BQ9" s="1293"/>
      <c r="BR9" s="1293"/>
      <c r="BS9" s="1293"/>
      <c r="BT9" s="1293"/>
      <c r="BU9" s="1293"/>
      <c r="BV9" s="1293"/>
      <c r="BW9" s="1293"/>
      <c r="BX9" s="1293"/>
      <c r="BY9" s="1293"/>
      <c r="BZ9" s="1293"/>
      <c r="CA9" s="1293"/>
      <c r="CB9" s="1293"/>
      <c r="CC9" s="1293"/>
      <c r="CD9" s="1293"/>
      <c r="CE9" s="1293"/>
      <c r="CF9" s="1293"/>
      <c r="CG9" s="1293"/>
      <c r="CH9" s="1293"/>
      <c r="CI9" s="1293"/>
      <c r="CJ9" s="1293"/>
      <c r="CK9" s="1293"/>
      <c r="CL9" s="1293"/>
      <c r="CM9" s="1293"/>
      <c r="CN9" s="1293"/>
      <c r="CO9" s="1293"/>
      <c r="CP9" s="1293"/>
      <c r="CQ9" s="1293"/>
      <c r="CR9" s="1293"/>
      <c r="CS9" s="1293"/>
      <c r="CT9" s="1293"/>
      <c r="CU9" s="1293"/>
      <c r="CV9" s="1293"/>
      <c r="CW9" s="1293"/>
      <c r="CX9" s="1293"/>
      <c r="CY9" s="1293"/>
      <c r="CZ9" s="1293"/>
      <c r="DA9" s="1293"/>
      <c r="DB9" s="1293"/>
      <c r="DC9" s="1293"/>
      <c r="DD9" s="1293"/>
      <c r="DE9" s="1293"/>
    </row>
    <row r="10" spans="1:109" s="255" customFormat="1" ht="13.5" x14ac:dyDescent="0.15">
      <c r="A10" s="1293"/>
      <c r="B10" s="1293"/>
      <c r="C10" s="1293"/>
      <c r="D10" s="1293"/>
      <c r="E10" s="1293"/>
      <c r="F10" s="1293"/>
      <c r="G10" s="1293"/>
      <c r="H10" s="1293"/>
      <c r="I10" s="1293"/>
      <c r="J10" s="1293"/>
      <c r="K10" s="1293"/>
      <c r="L10" s="1293"/>
      <c r="M10" s="1293"/>
      <c r="N10" s="1293"/>
      <c r="O10" s="1293"/>
      <c r="P10" s="1293"/>
      <c r="Q10" s="1293"/>
      <c r="R10" s="1293"/>
      <c r="S10" s="1293"/>
      <c r="T10" s="1293"/>
      <c r="U10" s="1293"/>
      <c r="V10" s="1293"/>
      <c r="W10" s="1293"/>
      <c r="X10" s="1293"/>
      <c r="Y10" s="1293"/>
      <c r="Z10" s="1293"/>
      <c r="AA10" s="1293"/>
      <c r="AB10" s="1293"/>
      <c r="AC10" s="1293"/>
      <c r="AD10" s="1293"/>
      <c r="AE10" s="1293"/>
      <c r="AF10" s="1293"/>
      <c r="AG10" s="1293"/>
      <c r="AH10" s="1293"/>
      <c r="AI10" s="1293"/>
      <c r="AJ10" s="1293"/>
      <c r="AK10" s="1293"/>
      <c r="AL10" s="1293"/>
      <c r="AM10" s="1293"/>
      <c r="AN10" s="1293"/>
      <c r="AO10" s="1293"/>
      <c r="AP10" s="1293"/>
      <c r="AQ10" s="1293"/>
      <c r="AR10" s="1293"/>
      <c r="AS10" s="1293"/>
      <c r="AT10" s="1293"/>
      <c r="AU10" s="1293"/>
      <c r="AV10" s="1293"/>
      <c r="AW10" s="1293"/>
      <c r="AX10" s="1293"/>
      <c r="AY10" s="1293"/>
      <c r="AZ10" s="1293"/>
      <c r="BA10" s="1293"/>
      <c r="BB10" s="1293"/>
      <c r="BC10" s="1293"/>
      <c r="BD10" s="1293"/>
      <c r="BE10" s="1293"/>
      <c r="BF10" s="1293"/>
      <c r="BG10" s="1293"/>
      <c r="BH10" s="1293"/>
      <c r="BI10" s="1293"/>
      <c r="BJ10" s="1293"/>
      <c r="BK10" s="1293"/>
      <c r="BL10" s="1293"/>
      <c r="BM10" s="1293"/>
      <c r="BN10" s="1293"/>
      <c r="BO10" s="1293"/>
      <c r="BP10" s="1293"/>
      <c r="BQ10" s="1293"/>
      <c r="BR10" s="1293"/>
      <c r="BS10" s="1293"/>
      <c r="BT10" s="1293"/>
      <c r="BU10" s="1293"/>
      <c r="BV10" s="1293"/>
      <c r="BW10" s="1293"/>
      <c r="BX10" s="1293"/>
      <c r="BY10" s="1293"/>
      <c r="BZ10" s="1293"/>
      <c r="CA10" s="1293"/>
      <c r="CB10" s="1293"/>
      <c r="CC10" s="1293"/>
      <c r="CD10" s="1293"/>
      <c r="CE10" s="1293"/>
      <c r="CF10" s="1293"/>
      <c r="CG10" s="1293"/>
      <c r="CH10" s="1293"/>
      <c r="CI10" s="1293"/>
      <c r="CJ10" s="1293"/>
      <c r="CK10" s="1293"/>
      <c r="CL10" s="1293"/>
      <c r="CM10" s="1293"/>
      <c r="CN10" s="1293"/>
      <c r="CO10" s="1293"/>
      <c r="CP10" s="1293"/>
      <c r="CQ10" s="1293"/>
      <c r="CR10" s="1293"/>
      <c r="CS10" s="1293"/>
      <c r="CT10" s="1293"/>
      <c r="CU10" s="1293"/>
      <c r="CV10" s="1293"/>
      <c r="CW10" s="1293"/>
      <c r="CX10" s="1293"/>
      <c r="CY10" s="1293"/>
      <c r="CZ10" s="1293"/>
      <c r="DA10" s="1293"/>
      <c r="DB10" s="1293"/>
      <c r="DC10" s="1293"/>
      <c r="DD10" s="1293"/>
      <c r="DE10" s="1293"/>
    </row>
    <row r="11" spans="1:109" s="255" customFormat="1" ht="13.5" x14ac:dyDescent="0.15">
      <c r="A11" s="1293"/>
      <c r="B11" s="1293"/>
      <c r="C11" s="1293"/>
      <c r="D11" s="1293"/>
      <c r="E11" s="1293"/>
      <c r="F11" s="1293"/>
      <c r="G11" s="1293"/>
      <c r="H11" s="1293"/>
      <c r="I11" s="1293"/>
      <c r="J11" s="1293"/>
      <c r="K11" s="1293"/>
      <c r="L11" s="1293"/>
      <c r="M11" s="1293"/>
      <c r="N11" s="1293"/>
      <c r="O11" s="1293"/>
      <c r="P11" s="1293"/>
      <c r="Q11" s="1293"/>
      <c r="R11" s="1293"/>
      <c r="S11" s="1293"/>
      <c r="T11" s="1293"/>
      <c r="U11" s="1293"/>
      <c r="V11" s="1293"/>
      <c r="W11" s="1293"/>
      <c r="X11" s="1293"/>
      <c r="Y11" s="1293"/>
      <c r="Z11" s="1293"/>
      <c r="AA11" s="1293"/>
      <c r="AB11" s="1293"/>
      <c r="AC11" s="1293"/>
      <c r="AD11" s="1293"/>
      <c r="AE11" s="1293"/>
      <c r="AF11" s="1293"/>
      <c r="AG11" s="1293"/>
      <c r="AH11" s="1293"/>
      <c r="AI11" s="1293"/>
      <c r="AJ11" s="1293"/>
      <c r="AK11" s="1293"/>
      <c r="AL11" s="1293"/>
      <c r="AM11" s="1293"/>
      <c r="AN11" s="1293"/>
      <c r="AO11" s="1293"/>
      <c r="AP11" s="1293"/>
      <c r="AQ11" s="1293"/>
      <c r="AR11" s="1293"/>
      <c r="AS11" s="1293"/>
      <c r="AT11" s="1293"/>
      <c r="AU11" s="1293"/>
      <c r="AV11" s="1293"/>
      <c r="AW11" s="1293"/>
      <c r="AX11" s="1293"/>
      <c r="AY11" s="1293"/>
      <c r="AZ11" s="1293"/>
      <c r="BA11" s="1293"/>
      <c r="BB11" s="1293"/>
      <c r="BC11" s="1293"/>
      <c r="BD11" s="1293"/>
      <c r="BE11" s="1293"/>
      <c r="BF11" s="1293"/>
      <c r="BG11" s="1293"/>
      <c r="BH11" s="1293"/>
      <c r="BI11" s="1293"/>
      <c r="BJ11" s="1293"/>
      <c r="BK11" s="1293"/>
      <c r="BL11" s="1293"/>
      <c r="BM11" s="1293"/>
      <c r="BN11" s="1293"/>
      <c r="BO11" s="1293"/>
      <c r="BP11" s="1293"/>
      <c r="BQ11" s="1293"/>
      <c r="BR11" s="1293"/>
      <c r="BS11" s="1293"/>
      <c r="BT11" s="1293"/>
      <c r="BU11" s="1293"/>
      <c r="BV11" s="1293"/>
      <c r="BW11" s="1293"/>
      <c r="BX11" s="1293"/>
      <c r="BY11" s="1293"/>
      <c r="BZ11" s="1293"/>
      <c r="CA11" s="1293"/>
      <c r="CB11" s="1293"/>
      <c r="CC11" s="1293"/>
      <c r="CD11" s="1293"/>
      <c r="CE11" s="1293"/>
      <c r="CF11" s="1293"/>
      <c r="CG11" s="1293"/>
      <c r="CH11" s="1293"/>
      <c r="CI11" s="1293"/>
      <c r="CJ11" s="1293"/>
      <c r="CK11" s="1293"/>
      <c r="CL11" s="1293"/>
      <c r="CM11" s="1293"/>
      <c r="CN11" s="1293"/>
      <c r="CO11" s="1293"/>
      <c r="CP11" s="1293"/>
      <c r="CQ11" s="1293"/>
      <c r="CR11" s="1293"/>
      <c r="CS11" s="1293"/>
      <c r="CT11" s="1293"/>
      <c r="CU11" s="1293"/>
      <c r="CV11" s="1293"/>
      <c r="CW11" s="1293"/>
      <c r="CX11" s="1293"/>
      <c r="CY11" s="1293"/>
      <c r="CZ11" s="1293"/>
      <c r="DA11" s="1293"/>
      <c r="DB11" s="1293"/>
      <c r="DC11" s="1293"/>
      <c r="DD11" s="1293"/>
      <c r="DE11" s="1293"/>
    </row>
    <row r="12" spans="1:109" s="255" customFormat="1" ht="13.5" x14ac:dyDescent="0.15">
      <c r="A12" s="1293"/>
      <c r="B12" s="1293"/>
      <c r="C12" s="1293"/>
      <c r="D12" s="1293"/>
      <c r="E12" s="1293"/>
      <c r="F12" s="1293"/>
      <c r="G12" s="1293"/>
      <c r="H12" s="1293"/>
      <c r="I12" s="1293"/>
      <c r="J12" s="1293"/>
      <c r="K12" s="1293"/>
      <c r="L12" s="1293"/>
      <c r="M12" s="1293"/>
      <c r="N12" s="1293"/>
      <c r="O12" s="1293"/>
      <c r="P12" s="1293"/>
      <c r="Q12" s="1293"/>
      <c r="R12" s="1293"/>
      <c r="S12" s="1293"/>
      <c r="T12" s="1293"/>
      <c r="U12" s="1293"/>
      <c r="V12" s="1293"/>
      <c r="W12" s="1293"/>
      <c r="X12" s="1293"/>
      <c r="Y12" s="1293"/>
      <c r="Z12" s="1293"/>
      <c r="AA12" s="1293"/>
      <c r="AB12" s="1293"/>
      <c r="AC12" s="1293"/>
      <c r="AD12" s="1293"/>
      <c r="AE12" s="1293"/>
      <c r="AF12" s="1293"/>
      <c r="AG12" s="1293"/>
      <c r="AH12" s="1293"/>
      <c r="AI12" s="1293"/>
      <c r="AJ12" s="1293"/>
      <c r="AK12" s="1293"/>
      <c r="AL12" s="1293"/>
      <c r="AM12" s="1293"/>
      <c r="AN12" s="1293"/>
      <c r="AO12" s="1293"/>
      <c r="AP12" s="1293"/>
      <c r="AQ12" s="1293"/>
      <c r="AR12" s="1293"/>
      <c r="AS12" s="1293"/>
      <c r="AT12" s="1293"/>
      <c r="AU12" s="1293"/>
      <c r="AV12" s="1293"/>
      <c r="AW12" s="1293"/>
      <c r="AX12" s="1293"/>
      <c r="AY12" s="1293"/>
      <c r="AZ12" s="1293"/>
      <c r="BA12" s="1293"/>
      <c r="BB12" s="1293"/>
      <c r="BC12" s="1293"/>
      <c r="BD12" s="1293"/>
      <c r="BE12" s="1293"/>
      <c r="BF12" s="1293"/>
      <c r="BG12" s="1293"/>
      <c r="BH12" s="1293"/>
      <c r="BI12" s="1293"/>
      <c r="BJ12" s="1293"/>
      <c r="BK12" s="1293"/>
      <c r="BL12" s="1293"/>
      <c r="BM12" s="1293"/>
      <c r="BN12" s="1293"/>
      <c r="BO12" s="1293"/>
      <c r="BP12" s="1293"/>
      <c r="BQ12" s="1293"/>
      <c r="BR12" s="1293"/>
      <c r="BS12" s="1293"/>
      <c r="BT12" s="1293"/>
      <c r="BU12" s="1293"/>
      <c r="BV12" s="1293"/>
      <c r="BW12" s="1293"/>
      <c r="BX12" s="1293"/>
      <c r="BY12" s="1293"/>
      <c r="BZ12" s="1293"/>
      <c r="CA12" s="1293"/>
      <c r="CB12" s="1293"/>
      <c r="CC12" s="1293"/>
      <c r="CD12" s="1293"/>
      <c r="CE12" s="1293"/>
      <c r="CF12" s="1293"/>
      <c r="CG12" s="1293"/>
      <c r="CH12" s="1293"/>
      <c r="CI12" s="1293"/>
      <c r="CJ12" s="1293"/>
      <c r="CK12" s="1293"/>
      <c r="CL12" s="1293"/>
      <c r="CM12" s="1293"/>
      <c r="CN12" s="1293"/>
      <c r="CO12" s="1293"/>
      <c r="CP12" s="1293"/>
      <c r="CQ12" s="1293"/>
      <c r="CR12" s="1293"/>
      <c r="CS12" s="1293"/>
      <c r="CT12" s="1293"/>
      <c r="CU12" s="1293"/>
      <c r="CV12" s="1293"/>
      <c r="CW12" s="1293"/>
      <c r="CX12" s="1293"/>
      <c r="CY12" s="1293"/>
      <c r="CZ12" s="1293"/>
      <c r="DA12" s="1293"/>
      <c r="DB12" s="1293"/>
      <c r="DC12" s="1293"/>
      <c r="DD12" s="1293"/>
      <c r="DE12" s="1293"/>
    </row>
    <row r="13" spans="1:109" s="255" customFormat="1" ht="13.5" x14ac:dyDescent="0.15">
      <c r="A13" s="1293"/>
      <c r="B13" s="1293"/>
      <c r="C13" s="1293"/>
      <c r="D13" s="1293"/>
      <c r="E13" s="1293"/>
      <c r="F13" s="1293"/>
      <c r="G13" s="1293"/>
      <c r="H13" s="1293"/>
      <c r="I13" s="1293"/>
      <c r="J13" s="1293"/>
      <c r="K13" s="1293"/>
      <c r="L13" s="1293"/>
      <c r="M13" s="1293"/>
      <c r="N13" s="1293"/>
      <c r="O13" s="1293"/>
      <c r="P13" s="1293"/>
      <c r="Q13" s="1293"/>
      <c r="R13" s="1293"/>
      <c r="S13" s="1293"/>
      <c r="T13" s="1293"/>
      <c r="U13" s="1293"/>
      <c r="V13" s="1293"/>
      <c r="W13" s="1293"/>
      <c r="X13" s="1293"/>
      <c r="Y13" s="1293"/>
      <c r="Z13" s="1293"/>
      <c r="AA13" s="1293"/>
      <c r="AB13" s="1293"/>
      <c r="AC13" s="1293"/>
      <c r="AD13" s="1293"/>
      <c r="AE13" s="1293"/>
      <c r="AF13" s="1293"/>
      <c r="AG13" s="1293"/>
      <c r="AH13" s="1293"/>
      <c r="AI13" s="1293"/>
      <c r="AJ13" s="1293"/>
      <c r="AK13" s="1293"/>
      <c r="AL13" s="1293"/>
      <c r="AM13" s="1293"/>
      <c r="AN13" s="1293"/>
      <c r="AO13" s="1293"/>
      <c r="AP13" s="1293"/>
      <c r="AQ13" s="1293"/>
      <c r="AR13" s="1293"/>
      <c r="AS13" s="1293"/>
      <c r="AT13" s="1293"/>
      <c r="AU13" s="1293"/>
      <c r="AV13" s="1293"/>
      <c r="AW13" s="1293"/>
      <c r="AX13" s="1293"/>
      <c r="AY13" s="1293"/>
      <c r="AZ13" s="1293"/>
      <c r="BA13" s="1293"/>
      <c r="BB13" s="1293"/>
      <c r="BC13" s="1293"/>
      <c r="BD13" s="1293"/>
      <c r="BE13" s="1293"/>
      <c r="BF13" s="1293"/>
      <c r="BG13" s="1293"/>
      <c r="BH13" s="1293"/>
      <c r="BI13" s="1293"/>
      <c r="BJ13" s="1293"/>
      <c r="BK13" s="1293"/>
      <c r="BL13" s="1293"/>
      <c r="BM13" s="1293"/>
      <c r="BN13" s="1293"/>
      <c r="BO13" s="1293"/>
      <c r="BP13" s="1293"/>
      <c r="BQ13" s="1293"/>
      <c r="BR13" s="1293"/>
      <c r="BS13" s="1293"/>
      <c r="BT13" s="1293"/>
      <c r="BU13" s="1293"/>
      <c r="BV13" s="1293"/>
      <c r="BW13" s="1293"/>
      <c r="BX13" s="1293"/>
      <c r="BY13" s="1293"/>
      <c r="BZ13" s="1293"/>
      <c r="CA13" s="1293"/>
      <c r="CB13" s="1293"/>
      <c r="CC13" s="1293"/>
      <c r="CD13" s="1293"/>
      <c r="CE13" s="1293"/>
      <c r="CF13" s="1293"/>
      <c r="CG13" s="1293"/>
      <c r="CH13" s="1293"/>
      <c r="CI13" s="1293"/>
      <c r="CJ13" s="1293"/>
      <c r="CK13" s="1293"/>
      <c r="CL13" s="1293"/>
      <c r="CM13" s="1293"/>
      <c r="CN13" s="1293"/>
      <c r="CO13" s="1293"/>
      <c r="CP13" s="1293"/>
      <c r="CQ13" s="1293"/>
      <c r="CR13" s="1293"/>
      <c r="CS13" s="1293"/>
      <c r="CT13" s="1293"/>
      <c r="CU13" s="1293"/>
      <c r="CV13" s="1293"/>
      <c r="CW13" s="1293"/>
      <c r="CX13" s="1293"/>
      <c r="CY13" s="1293"/>
      <c r="CZ13" s="1293"/>
      <c r="DA13" s="1293"/>
      <c r="DB13" s="1293"/>
      <c r="DC13" s="1293"/>
      <c r="DD13" s="1293"/>
      <c r="DE13" s="1293"/>
    </row>
    <row r="14" spans="1:109" s="255" customFormat="1" ht="13.5" x14ac:dyDescent="0.15">
      <c r="A14" s="1293"/>
      <c r="B14" s="1293"/>
      <c r="C14" s="1293"/>
      <c r="D14" s="1293"/>
      <c r="E14" s="1293"/>
      <c r="F14" s="1293"/>
      <c r="G14" s="1293"/>
      <c r="H14" s="1293"/>
      <c r="I14" s="1293"/>
      <c r="J14" s="1293"/>
      <c r="K14" s="1293"/>
      <c r="L14" s="1293"/>
      <c r="M14" s="1293"/>
      <c r="N14" s="1293"/>
      <c r="O14" s="1293"/>
      <c r="P14" s="1293"/>
      <c r="Q14" s="1293"/>
      <c r="R14" s="1293"/>
      <c r="S14" s="1293"/>
      <c r="T14" s="1293"/>
      <c r="U14" s="1293"/>
      <c r="V14" s="1293"/>
      <c r="W14" s="1293"/>
      <c r="X14" s="1293"/>
      <c r="Y14" s="1293"/>
      <c r="Z14" s="1293"/>
      <c r="AA14" s="1293"/>
      <c r="AB14" s="1293"/>
      <c r="AC14" s="1293"/>
      <c r="AD14" s="1293"/>
      <c r="AE14" s="1293"/>
      <c r="AF14" s="1293"/>
      <c r="AG14" s="1293"/>
      <c r="AH14" s="1293"/>
      <c r="AI14" s="1293"/>
      <c r="AJ14" s="1293"/>
      <c r="AK14" s="1293"/>
      <c r="AL14" s="1293"/>
      <c r="AM14" s="1293"/>
      <c r="AN14" s="1293"/>
      <c r="AO14" s="1293"/>
      <c r="AP14" s="1293"/>
      <c r="AQ14" s="1293"/>
      <c r="AR14" s="1293"/>
      <c r="AS14" s="1293"/>
      <c r="AT14" s="1293"/>
      <c r="AU14" s="1293"/>
      <c r="AV14" s="1293"/>
      <c r="AW14" s="1293"/>
      <c r="AX14" s="1293"/>
      <c r="AY14" s="1293"/>
      <c r="AZ14" s="1293"/>
      <c r="BA14" s="1293"/>
      <c r="BB14" s="1293"/>
      <c r="BC14" s="1293"/>
      <c r="BD14" s="1293"/>
      <c r="BE14" s="1293"/>
      <c r="BF14" s="1293"/>
      <c r="BG14" s="1293"/>
      <c r="BH14" s="1293"/>
      <c r="BI14" s="1293"/>
      <c r="BJ14" s="1293"/>
      <c r="BK14" s="1293"/>
      <c r="BL14" s="1293"/>
      <c r="BM14" s="1293"/>
      <c r="BN14" s="1293"/>
      <c r="BO14" s="1293"/>
      <c r="BP14" s="1293"/>
      <c r="BQ14" s="1293"/>
      <c r="BR14" s="1293"/>
      <c r="BS14" s="1293"/>
      <c r="BT14" s="1293"/>
      <c r="BU14" s="1293"/>
      <c r="BV14" s="1293"/>
      <c r="BW14" s="1293"/>
      <c r="BX14" s="1293"/>
      <c r="BY14" s="1293"/>
      <c r="BZ14" s="1293"/>
      <c r="CA14" s="1293"/>
      <c r="CB14" s="1293"/>
      <c r="CC14" s="1293"/>
      <c r="CD14" s="1293"/>
      <c r="CE14" s="1293"/>
      <c r="CF14" s="1293"/>
      <c r="CG14" s="1293"/>
      <c r="CH14" s="1293"/>
      <c r="CI14" s="1293"/>
      <c r="CJ14" s="1293"/>
      <c r="CK14" s="1293"/>
      <c r="CL14" s="1293"/>
      <c r="CM14" s="1293"/>
      <c r="CN14" s="1293"/>
      <c r="CO14" s="1293"/>
      <c r="CP14" s="1293"/>
      <c r="CQ14" s="1293"/>
      <c r="CR14" s="1293"/>
      <c r="CS14" s="1293"/>
      <c r="CT14" s="1293"/>
      <c r="CU14" s="1293"/>
      <c r="CV14" s="1293"/>
      <c r="CW14" s="1293"/>
      <c r="CX14" s="1293"/>
      <c r="CY14" s="1293"/>
      <c r="CZ14" s="1293"/>
      <c r="DA14" s="1293"/>
      <c r="DB14" s="1293"/>
      <c r="DC14" s="1293"/>
      <c r="DD14" s="1293"/>
      <c r="DE14" s="1293"/>
    </row>
    <row r="15" spans="1:109" s="255" customFormat="1" ht="13.5" x14ac:dyDescent="0.15">
      <c r="A15" s="1238"/>
      <c r="B15" s="1293"/>
      <c r="C15" s="1293"/>
      <c r="D15" s="1293"/>
      <c r="E15" s="1293"/>
      <c r="F15" s="1293"/>
      <c r="G15" s="1293"/>
      <c r="H15" s="1293"/>
      <c r="I15" s="1293"/>
      <c r="J15" s="1293"/>
      <c r="K15" s="1293"/>
      <c r="L15" s="1293"/>
      <c r="M15" s="1293"/>
      <c r="N15" s="1293"/>
      <c r="O15" s="1293"/>
      <c r="P15" s="1293"/>
      <c r="Q15" s="1293"/>
      <c r="R15" s="1293"/>
      <c r="S15" s="1293"/>
      <c r="T15" s="1293"/>
      <c r="U15" s="1293"/>
      <c r="V15" s="1293"/>
      <c r="W15" s="1293"/>
      <c r="X15" s="1293"/>
      <c r="Y15" s="1293"/>
      <c r="Z15" s="1293"/>
      <c r="AA15" s="1293"/>
      <c r="AB15" s="1293"/>
      <c r="AC15" s="1293"/>
      <c r="AD15" s="1293"/>
      <c r="AE15" s="1293"/>
      <c r="AF15" s="1293"/>
      <c r="AG15" s="1293"/>
      <c r="AH15" s="1293"/>
      <c r="AI15" s="1293"/>
      <c r="AJ15" s="1293"/>
      <c r="AK15" s="1293"/>
      <c r="AL15" s="1293"/>
      <c r="AM15" s="1293"/>
      <c r="AN15" s="1293"/>
      <c r="AO15" s="1293"/>
      <c r="AP15" s="1293"/>
      <c r="AQ15" s="1293"/>
      <c r="AR15" s="1293"/>
      <c r="AS15" s="1293"/>
      <c r="AT15" s="1293"/>
      <c r="AU15" s="1293"/>
      <c r="AV15" s="1293"/>
      <c r="AW15" s="1293"/>
      <c r="AX15" s="1293"/>
      <c r="AY15" s="1293"/>
      <c r="AZ15" s="1293"/>
      <c r="BA15" s="1293"/>
      <c r="BB15" s="1293"/>
      <c r="BC15" s="1293"/>
      <c r="BD15" s="1293"/>
      <c r="BE15" s="1293"/>
      <c r="BF15" s="1293"/>
      <c r="BG15" s="1293"/>
      <c r="BH15" s="1293"/>
      <c r="BI15" s="1293"/>
      <c r="BJ15" s="1293"/>
      <c r="BK15" s="1293"/>
      <c r="BL15" s="1293"/>
      <c r="BM15" s="1293"/>
      <c r="BN15" s="1293"/>
      <c r="BO15" s="1293"/>
      <c r="BP15" s="1293"/>
      <c r="BQ15" s="1293"/>
      <c r="BR15" s="1293"/>
      <c r="BS15" s="1293"/>
      <c r="BT15" s="1293"/>
      <c r="BU15" s="1293"/>
      <c r="BV15" s="1293"/>
      <c r="BW15" s="1293"/>
      <c r="BX15" s="1293"/>
      <c r="BY15" s="1293"/>
      <c r="BZ15" s="1293"/>
      <c r="CA15" s="1293"/>
      <c r="CB15" s="1293"/>
      <c r="CC15" s="1293"/>
      <c r="CD15" s="1293"/>
      <c r="CE15" s="1293"/>
      <c r="CF15" s="1293"/>
      <c r="CG15" s="1293"/>
      <c r="CH15" s="1293"/>
      <c r="CI15" s="1293"/>
      <c r="CJ15" s="1293"/>
      <c r="CK15" s="1293"/>
      <c r="CL15" s="1293"/>
      <c r="CM15" s="1293"/>
      <c r="CN15" s="1293"/>
      <c r="CO15" s="1293"/>
      <c r="CP15" s="1293"/>
      <c r="CQ15" s="1293"/>
      <c r="CR15" s="1293"/>
      <c r="CS15" s="1293"/>
      <c r="CT15" s="1293"/>
      <c r="CU15" s="1293"/>
      <c r="CV15" s="1293"/>
      <c r="CW15" s="1293"/>
      <c r="CX15" s="1293"/>
      <c r="CY15" s="1293"/>
      <c r="CZ15" s="1293"/>
      <c r="DA15" s="1293"/>
      <c r="DB15" s="1293"/>
      <c r="DC15" s="1293"/>
      <c r="DD15" s="1293"/>
      <c r="DE15" s="1293"/>
    </row>
    <row r="16" spans="1:109" s="255" customFormat="1" ht="13.5" x14ac:dyDescent="0.15">
      <c r="A16" s="1238"/>
      <c r="B16" s="1293"/>
      <c r="C16" s="1293"/>
      <c r="D16" s="1293"/>
      <c r="E16" s="1293"/>
      <c r="F16" s="1293"/>
      <c r="G16" s="1293"/>
      <c r="H16" s="1293"/>
      <c r="I16" s="1293"/>
      <c r="J16" s="1293"/>
      <c r="K16" s="1293"/>
      <c r="L16" s="1293"/>
      <c r="M16" s="1293"/>
      <c r="N16" s="1293"/>
      <c r="O16" s="1293"/>
      <c r="P16" s="1293"/>
      <c r="Q16" s="1293"/>
      <c r="R16" s="1293"/>
      <c r="S16" s="1293"/>
      <c r="T16" s="1293"/>
      <c r="U16" s="1293"/>
      <c r="V16" s="1293"/>
      <c r="W16" s="1293"/>
      <c r="X16" s="1293"/>
      <c r="Y16" s="1293"/>
      <c r="Z16" s="1293"/>
      <c r="AA16" s="1293"/>
      <c r="AB16" s="1293"/>
      <c r="AC16" s="1293"/>
      <c r="AD16" s="1293"/>
      <c r="AE16" s="1293"/>
      <c r="AF16" s="1293"/>
      <c r="AG16" s="1293"/>
      <c r="AH16" s="1293"/>
      <c r="AI16" s="1293"/>
      <c r="AJ16" s="1293"/>
      <c r="AK16" s="1293"/>
      <c r="AL16" s="1293"/>
      <c r="AM16" s="1293"/>
      <c r="AN16" s="1293"/>
      <c r="AO16" s="1293"/>
      <c r="AP16" s="1293"/>
      <c r="AQ16" s="1293"/>
      <c r="AR16" s="1293"/>
      <c r="AS16" s="1293"/>
      <c r="AT16" s="1293"/>
      <c r="AU16" s="1293"/>
      <c r="AV16" s="1293"/>
      <c r="AW16" s="1293"/>
      <c r="AX16" s="1293"/>
      <c r="AY16" s="1293"/>
      <c r="AZ16" s="1293"/>
      <c r="BA16" s="1293"/>
      <c r="BB16" s="1293"/>
      <c r="BC16" s="1293"/>
      <c r="BD16" s="1293"/>
      <c r="BE16" s="1293"/>
      <c r="BF16" s="1293"/>
      <c r="BG16" s="1293"/>
      <c r="BH16" s="1293"/>
      <c r="BI16" s="1293"/>
      <c r="BJ16" s="1293"/>
      <c r="BK16" s="1293"/>
      <c r="BL16" s="1293"/>
      <c r="BM16" s="1293"/>
      <c r="BN16" s="1293"/>
      <c r="BO16" s="1293"/>
      <c r="BP16" s="1293"/>
      <c r="BQ16" s="1293"/>
      <c r="BR16" s="1293"/>
      <c r="BS16" s="1293"/>
      <c r="BT16" s="1293"/>
      <c r="BU16" s="1293"/>
      <c r="BV16" s="1293"/>
      <c r="BW16" s="1293"/>
      <c r="BX16" s="1293"/>
      <c r="BY16" s="1293"/>
      <c r="BZ16" s="1293"/>
      <c r="CA16" s="1293"/>
      <c r="CB16" s="1293"/>
      <c r="CC16" s="1293"/>
      <c r="CD16" s="1293"/>
      <c r="CE16" s="1293"/>
      <c r="CF16" s="1293"/>
      <c r="CG16" s="1293"/>
      <c r="CH16" s="1293"/>
      <c r="CI16" s="1293"/>
      <c r="CJ16" s="1293"/>
      <c r="CK16" s="1293"/>
      <c r="CL16" s="1293"/>
      <c r="CM16" s="1293"/>
      <c r="CN16" s="1293"/>
      <c r="CO16" s="1293"/>
      <c r="CP16" s="1293"/>
      <c r="CQ16" s="1293"/>
      <c r="CR16" s="1293"/>
      <c r="CS16" s="1293"/>
      <c r="CT16" s="1293"/>
      <c r="CU16" s="1293"/>
      <c r="CV16" s="1293"/>
      <c r="CW16" s="1293"/>
      <c r="CX16" s="1293"/>
      <c r="CY16" s="1293"/>
      <c r="CZ16" s="1293"/>
      <c r="DA16" s="1293"/>
      <c r="DB16" s="1293"/>
      <c r="DC16" s="1293"/>
      <c r="DD16" s="1293"/>
      <c r="DE16" s="1293"/>
    </row>
    <row r="17" spans="1:109" s="255" customFormat="1" ht="13.5" x14ac:dyDescent="0.15">
      <c r="A17" s="1238"/>
      <c r="B17" s="1293"/>
      <c r="C17" s="1293"/>
      <c r="D17" s="1293"/>
      <c r="E17" s="1293"/>
      <c r="F17" s="1293"/>
      <c r="G17" s="1293"/>
      <c r="H17" s="1293"/>
      <c r="I17" s="1293"/>
      <c r="J17" s="1293"/>
      <c r="K17" s="1293"/>
      <c r="L17" s="1293"/>
      <c r="M17" s="1293"/>
      <c r="N17" s="1293"/>
      <c r="O17" s="1293"/>
      <c r="P17" s="1293"/>
      <c r="Q17" s="1293"/>
      <c r="R17" s="1293"/>
      <c r="S17" s="1293"/>
      <c r="T17" s="1293"/>
      <c r="U17" s="1293"/>
      <c r="V17" s="1293"/>
      <c r="W17" s="1293"/>
      <c r="X17" s="1293"/>
      <c r="Y17" s="1293"/>
      <c r="Z17" s="1293"/>
      <c r="AA17" s="1293"/>
      <c r="AB17" s="1293"/>
      <c r="AC17" s="1293"/>
      <c r="AD17" s="1293"/>
      <c r="AE17" s="1293"/>
      <c r="AF17" s="1293"/>
      <c r="AG17" s="1293"/>
      <c r="AH17" s="1293"/>
      <c r="AI17" s="1293"/>
      <c r="AJ17" s="1293"/>
      <c r="AK17" s="1293"/>
      <c r="AL17" s="1293"/>
      <c r="AM17" s="1293"/>
      <c r="AN17" s="1293"/>
      <c r="AO17" s="1293"/>
      <c r="AP17" s="1293"/>
      <c r="AQ17" s="1293"/>
      <c r="AR17" s="1293"/>
      <c r="AS17" s="1293"/>
      <c r="AT17" s="1293"/>
      <c r="AU17" s="1293"/>
      <c r="AV17" s="1293"/>
      <c r="AW17" s="1293"/>
      <c r="AX17" s="1293"/>
      <c r="AY17" s="1293"/>
      <c r="AZ17" s="1293"/>
      <c r="BA17" s="1293"/>
      <c r="BB17" s="1293"/>
      <c r="BC17" s="1293"/>
      <c r="BD17" s="1293"/>
      <c r="BE17" s="1293"/>
      <c r="BF17" s="1293"/>
      <c r="BG17" s="1293"/>
      <c r="BH17" s="1293"/>
      <c r="BI17" s="1293"/>
      <c r="BJ17" s="1293"/>
      <c r="BK17" s="1293"/>
      <c r="BL17" s="1293"/>
      <c r="BM17" s="1293"/>
      <c r="BN17" s="1293"/>
      <c r="BO17" s="1293"/>
      <c r="BP17" s="1293"/>
      <c r="BQ17" s="1293"/>
      <c r="BR17" s="1293"/>
      <c r="BS17" s="1293"/>
      <c r="BT17" s="1293"/>
      <c r="BU17" s="1293"/>
      <c r="BV17" s="1293"/>
      <c r="BW17" s="1293"/>
      <c r="BX17" s="1293"/>
      <c r="BY17" s="1293"/>
      <c r="BZ17" s="1293"/>
      <c r="CA17" s="1293"/>
      <c r="CB17" s="1293"/>
      <c r="CC17" s="1293"/>
      <c r="CD17" s="1293"/>
      <c r="CE17" s="1293"/>
      <c r="CF17" s="1293"/>
      <c r="CG17" s="1293"/>
      <c r="CH17" s="1293"/>
      <c r="CI17" s="1293"/>
      <c r="CJ17" s="1293"/>
      <c r="CK17" s="1293"/>
      <c r="CL17" s="1293"/>
      <c r="CM17" s="1293"/>
      <c r="CN17" s="1293"/>
      <c r="CO17" s="1293"/>
      <c r="CP17" s="1293"/>
      <c r="CQ17" s="1293"/>
      <c r="CR17" s="1293"/>
      <c r="CS17" s="1293"/>
      <c r="CT17" s="1293"/>
      <c r="CU17" s="1293"/>
      <c r="CV17" s="1293"/>
      <c r="CW17" s="1293"/>
      <c r="CX17" s="1293"/>
      <c r="CY17" s="1293"/>
      <c r="CZ17" s="1293"/>
      <c r="DA17" s="1293"/>
      <c r="DB17" s="1293"/>
      <c r="DC17" s="1293"/>
      <c r="DD17" s="1293"/>
      <c r="DE17" s="1293"/>
    </row>
    <row r="18" spans="1:109" s="255" customFormat="1" ht="13.5" x14ac:dyDescent="0.15">
      <c r="A18" s="1238"/>
      <c r="B18" s="1293"/>
      <c r="C18" s="1293"/>
      <c r="D18" s="1293"/>
      <c r="E18" s="1293"/>
      <c r="F18" s="1293"/>
      <c r="G18" s="1293"/>
      <c r="H18" s="1293"/>
      <c r="I18" s="1293"/>
      <c r="J18" s="1293"/>
      <c r="K18" s="1293"/>
      <c r="L18" s="1293"/>
      <c r="M18" s="1293"/>
      <c r="N18" s="1293"/>
      <c r="O18" s="1293"/>
      <c r="P18" s="1293"/>
      <c r="Q18" s="1293"/>
      <c r="R18" s="1293"/>
      <c r="S18" s="1293"/>
      <c r="T18" s="1293"/>
      <c r="U18" s="1293"/>
      <c r="V18" s="1293"/>
      <c r="W18" s="1293"/>
      <c r="X18" s="1293"/>
      <c r="Y18" s="1293"/>
      <c r="Z18" s="1293"/>
      <c r="AA18" s="1293"/>
      <c r="AB18" s="1293"/>
      <c r="AC18" s="1293"/>
      <c r="AD18" s="1293"/>
      <c r="AE18" s="1293"/>
      <c r="AF18" s="1293"/>
      <c r="AG18" s="1293"/>
      <c r="AH18" s="1293"/>
      <c r="AI18" s="1293"/>
      <c r="AJ18" s="1293"/>
      <c r="AK18" s="1293"/>
      <c r="AL18" s="1293"/>
      <c r="AM18" s="1293"/>
      <c r="AN18" s="1293"/>
      <c r="AO18" s="1293"/>
      <c r="AP18" s="1293"/>
      <c r="AQ18" s="1293"/>
      <c r="AR18" s="1293"/>
      <c r="AS18" s="1293"/>
      <c r="AT18" s="1293"/>
      <c r="AU18" s="1293"/>
      <c r="AV18" s="1293"/>
      <c r="AW18" s="1293"/>
      <c r="AX18" s="1293"/>
      <c r="AY18" s="1293"/>
      <c r="AZ18" s="1293"/>
      <c r="BA18" s="1293"/>
      <c r="BB18" s="1293"/>
      <c r="BC18" s="1293"/>
      <c r="BD18" s="1293"/>
      <c r="BE18" s="1293"/>
      <c r="BF18" s="1293"/>
      <c r="BG18" s="1293"/>
      <c r="BH18" s="1293"/>
      <c r="BI18" s="1293"/>
      <c r="BJ18" s="1293"/>
      <c r="BK18" s="1293"/>
      <c r="BL18" s="1293"/>
      <c r="BM18" s="1293"/>
      <c r="BN18" s="1293"/>
      <c r="BO18" s="1293"/>
      <c r="BP18" s="1293"/>
      <c r="BQ18" s="1293"/>
      <c r="BR18" s="1293"/>
      <c r="BS18" s="1293"/>
      <c r="BT18" s="1293"/>
      <c r="BU18" s="1293"/>
      <c r="BV18" s="1293"/>
      <c r="BW18" s="1293"/>
      <c r="BX18" s="1293"/>
      <c r="BY18" s="1293"/>
      <c r="BZ18" s="1293"/>
      <c r="CA18" s="1293"/>
      <c r="CB18" s="1293"/>
      <c r="CC18" s="1293"/>
      <c r="CD18" s="1293"/>
      <c r="CE18" s="1293"/>
      <c r="CF18" s="1293"/>
      <c r="CG18" s="1293"/>
      <c r="CH18" s="1293"/>
      <c r="CI18" s="1293"/>
      <c r="CJ18" s="1293"/>
      <c r="CK18" s="1293"/>
      <c r="CL18" s="1293"/>
      <c r="CM18" s="1293"/>
      <c r="CN18" s="1293"/>
      <c r="CO18" s="1293"/>
      <c r="CP18" s="1293"/>
      <c r="CQ18" s="1293"/>
      <c r="CR18" s="1293"/>
      <c r="CS18" s="1293"/>
      <c r="CT18" s="1293"/>
      <c r="CU18" s="1293"/>
      <c r="CV18" s="1293"/>
      <c r="CW18" s="1293"/>
      <c r="CX18" s="1293"/>
      <c r="CY18" s="1293"/>
      <c r="CZ18" s="1293"/>
      <c r="DA18" s="1293"/>
      <c r="DB18" s="1293"/>
      <c r="DC18" s="1293"/>
      <c r="DD18" s="1293"/>
      <c r="DE18" s="1293"/>
    </row>
    <row r="19" spans="1:109" ht="13.5" x14ac:dyDescent="0.15">
      <c r="DD19" s="1238"/>
      <c r="DE19" s="1238"/>
    </row>
    <row r="20" spans="1:109" ht="13.5" x14ac:dyDescent="0.15">
      <c r="DD20" s="1238"/>
      <c r="DE20" s="1238"/>
    </row>
    <row r="21" spans="1:109" ht="17.25" customHeight="1" x14ac:dyDescent="0.15">
      <c r="B21" s="1292"/>
      <c r="C21" s="1289"/>
      <c r="D21" s="1289"/>
      <c r="E21" s="1289"/>
      <c r="F21" s="1289"/>
      <c r="G21" s="1289"/>
      <c r="H21" s="1289"/>
      <c r="I21" s="1289"/>
      <c r="J21" s="1289"/>
      <c r="K21" s="1289"/>
      <c r="L21" s="1289"/>
      <c r="M21" s="1289"/>
      <c r="N21" s="1291"/>
      <c r="O21" s="1289"/>
      <c r="P21" s="1289"/>
      <c r="Q21" s="1289"/>
      <c r="R21" s="1289"/>
      <c r="S21" s="1289"/>
      <c r="T21" s="1289"/>
      <c r="U21" s="1289"/>
      <c r="V21" s="1289"/>
      <c r="W21" s="1289"/>
      <c r="X21" s="1289"/>
      <c r="Y21" s="1289"/>
      <c r="Z21" s="1289"/>
      <c r="AA21" s="1289"/>
      <c r="AB21" s="1289"/>
      <c r="AC21" s="1289"/>
      <c r="AD21" s="1289"/>
      <c r="AE21" s="1289"/>
      <c r="AF21" s="1289"/>
      <c r="AG21" s="1289"/>
      <c r="AH21" s="1289"/>
      <c r="AI21" s="1289"/>
      <c r="AJ21" s="1289"/>
      <c r="AK21" s="1289"/>
      <c r="AL21" s="1289"/>
      <c r="AM21" s="1289"/>
      <c r="AN21" s="1289"/>
      <c r="AO21" s="1289"/>
      <c r="AP21" s="1289"/>
      <c r="AQ21" s="1289"/>
      <c r="AR21" s="1289"/>
      <c r="AS21" s="1289"/>
      <c r="AT21" s="1291"/>
      <c r="AU21" s="1289"/>
      <c r="AV21" s="1289"/>
      <c r="AW21" s="1289"/>
      <c r="AX21" s="1289"/>
      <c r="AY21" s="1289"/>
      <c r="AZ21" s="1289"/>
      <c r="BA21" s="1289"/>
      <c r="BB21" s="1289"/>
      <c r="BC21" s="1289"/>
      <c r="BD21" s="1289"/>
      <c r="BE21" s="1289"/>
      <c r="BF21" s="1291"/>
      <c r="BG21" s="1289"/>
      <c r="BH21" s="1289"/>
      <c r="BI21" s="1289"/>
      <c r="BJ21" s="1289"/>
      <c r="BK21" s="1289"/>
      <c r="BL21" s="1289"/>
      <c r="BM21" s="1289"/>
      <c r="BN21" s="1289"/>
      <c r="BO21" s="1289"/>
      <c r="BP21" s="1289"/>
      <c r="BQ21" s="1289"/>
      <c r="BR21" s="1291"/>
      <c r="BS21" s="1289"/>
      <c r="BT21" s="1289"/>
      <c r="BU21" s="1289"/>
      <c r="BV21" s="1289"/>
      <c r="BW21" s="1289"/>
      <c r="BX21" s="1289"/>
      <c r="BY21" s="1289"/>
      <c r="BZ21" s="1289"/>
      <c r="CA21" s="1289"/>
      <c r="CB21" s="1289"/>
      <c r="CC21" s="1289"/>
      <c r="CD21" s="1291"/>
      <c r="CE21" s="1289"/>
      <c r="CF21" s="1289"/>
      <c r="CG21" s="1289"/>
      <c r="CH21" s="1289"/>
      <c r="CI21" s="1289"/>
      <c r="CJ21" s="1289"/>
      <c r="CK21" s="1289"/>
      <c r="CL21" s="1289"/>
      <c r="CM21" s="1289"/>
      <c r="CN21" s="1289"/>
      <c r="CO21" s="1289"/>
      <c r="CP21" s="1291"/>
      <c r="CQ21" s="1289"/>
      <c r="CR21" s="1289"/>
      <c r="CS21" s="1289"/>
      <c r="CT21" s="1289"/>
      <c r="CU21" s="1289"/>
      <c r="CV21" s="1289"/>
      <c r="CW21" s="1289"/>
      <c r="CX21" s="1289"/>
      <c r="CY21" s="1289"/>
      <c r="CZ21" s="1289"/>
      <c r="DA21" s="1289"/>
      <c r="DB21" s="1291"/>
      <c r="DC21" s="1289"/>
      <c r="DD21" s="1288"/>
      <c r="DE21" s="1238"/>
    </row>
    <row r="22" spans="1:109" ht="17.25" customHeight="1" x14ac:dyDescent="0.15">
      <c r="B22" s="1239"/>
    </row>
    <row r="23" spans="1:109" ht="13.5" x14ac:dyDescent="0.15">
      <c r="B23" s="1239"/>
    </row>
    <row r="24" spans="1:109" ht="13.5" x14ac:dyDescent="0.15">
      <c r="B24" s="1239"/>
    </row>
    <row r="25" spans="1:109" ht="13.5" x14ac:dyDescent="0.15">
      <c r="B25" s="1239"/>
    </row>
    <row r="26" spans="1:109" ht="13.5" x14ac:dyDescent="0.15">
      <c r="B26" s="1239"/>
    </row>
    <row r="27" spans="1:109" ht="13.5" x14ac:dyDescent="0.15">
      <c r="B27" s="1239"/>
    </row>
    <row r="28" spans="1:109" ht="13.5" x14ac:dyDescent="0.15">
      <c r="B28" s="1239"/>
    </row>
    <row r="29" spans="1:109" ht="13.5" x14ac:dyDescent="0.15">
      <c r="B29" s="1239"/>
    </row>
    <row r="30" spans="1:109" ht="13.5" x14ac:dyDescent="0.15">
      <c r="B30" s="1239"/>
    </row>
    <row r="31" spans="1:109" ht="13.5" x14ac:dyDescent="0.15">
      <c r="B31" s="1239"/>
    </row>
    <row r="32" spans="1:109" ht="13.5" x14ac:dyDescent="0.15">
      <c r="B32" s="1239"/>
    </row>
    <row r="33" spans="2:109" ht="13.5" x14ac:dyDescent="0.15">
      <c r="B33" s="1239"/>
    </row>
    <row r="34" spans="2:109" ht="13.5" x14ac:dyDescent="0.15">
      <c r="B34" s="1239"/>
    </row>
    <row r="35" spans="2:109" ht="13.5" x14ac:dyDescent="0.15">
      <c r="B35" s="1239"/>
    </row>
    <row r="36" spans="2:109" ht="13.5" x14ac:dyDescent="0.15">
      <c r="B36" s="1239"/>
    </row>
    <row r="37" spans="2:109" ht="13.5" x14ac:dyDescent="0.15">
      <c r="B37" s="1239"/>
    </row>
    <row r="38" spans="2:109" ht="13.5" x14ac:dyDescent="0.15">
      <c r="B38" s="1239"/>
    </row>
    <row r="39" spans="2:109" ht="13.5" x14ac:dyDescent="0.15">
      <c r="B39" s="1243"/>
      <c r="C39" s="1242"/>
      <c r="D39" s="1242"/>
      <c r="E39" s="1242"/>
      <c r="F39" s="1242"/>
      <c r="G39" s="1242"/>
      <c r="H39" s="1242"/>
      <c r="I39" s="1242"/>
      <c r="J39" s="1242"/>
      <c r="K39" s="1242"/>
      <c r="L39" s="1242"/>
      <c r="M39" s="1242"/>
      <c r="N39" s="1242"/>
      <c r="O39" s="1242"/>
      <c r="P39" s="1242"/>
      <c r="Q39" s="1242"/>
      <c r="R39" s="1242"/>
      <c r="S39" s="1242"/>
      <c r="T39" s="1242"/>
      <c r="U39" s="1242"/>
      <c r="V39" s="1242"/>
      <c r="W39" s="1242"/>
      <c r="X39" s="1242"/>
      <c r="Y39" s="1242"/>
      <c r="Z39" s="1242"/>
      <c r="AA39" s="1242"/>
      <c r="AB39" s="1242"/>
      <c r="AC39" s="1242"/>
      <c r="AD39" s="1242"/>
      <c r="AE39" s="1242"/>
      <c r="AF39" s="1242"/>
      <c r="AG39" s="1242"/>
      <c r="AH39" s="1242"/>
      <c r="AI39" s="1242"/>
      <c r="AJ39" s="1242"/>
      <c r="AK39" s="1242"/>
      <c r="AL39" s="1242"/>
      <c r="AM39" s="1242"/>
      <c r="AN39" s="1242"/>
      <c r="AO39" s="1242"/>
      <c r="AP39" s="1242"/>
      <c r="AQ39" s="1242"/>
      <c r="AR39" s="1242"/>
      <c r="AS39" s="1242"/>
      <c r="AT39" s="1242"/>
      <c r="AU39" s="1242"/>
      <c r="AV39" s="1242"/>
      <c r="AW39" s="1242"/>
      <c r="AX39" s="1242"/>
      <c r="AY39" s="1242"/>
      <c r="AZ39" s="1242"/>
      <c r="BA39" s="1242"/>
      <c r="BB39" s="1242"/>
      <c r="BC39" s="1242"/>
      <c r="BD39" s="1242"/>
      <c r="BE39" s="1242"/>
      <c r="BF39" s="1242"/>
      <c r="BG39" s="1242"/>
      <c r="BH39" s="1242"/>
      <c r="BI39" s="1242"/>
      <c r="BJ39" s="1242"/>
      <c r="BK39" s="1242"/>
      <c r="BL39" s="1242"/>
      <c r="BM39" s="1242"/>
      <c r="BN39" s="1242"/>
      <c r="BO39" s="1242"/>
      <c r="BP39" s="1242"/>
      <c r="BQ39" s="1242"/>
      <c r="BR39" s="1242"/>
      <c r="BS39" s="1242"/>
      <c r="BT39" s="1242"/>
      <c r="BU39" s="1242"/>
      <c r="BV39" s="1242"/>
      <c r="BW39" s="1242"/>
      <c r="BX39" s="1242"/>
      <c r="BY39" s="1242"/>
      <c r="BZ39" s="1242"/>
      <c r="CA39" s="1242"/>
      <c r="CB39" s="1242"/>
      <c r="CC39" s="1242"/>
      <c r="CD39" s="1242"/>
      <c r="CE39" s="1242"/>
      <c r="CF39" s="1242"/>
      <c r="CG39" s="1242"/>
      <c r="CH39" s="1242"/>
      <c r="CI39" s="1242"/>
      <c r="CJ39" s="1242"/>
      <c r="CK39" s="1242"/>
      <c r="CL39" s="1242"/>
      <c r="CM39" s="1242"/>
      <c r="CN39" s="1242"/>
      <c r="CO39" s="1242"/>
      <c r="CP39" s="1242"/>
      <c r="CQ39" s="1242"/>
      <c r="CR39" s="1242"/>
      <c r="CS39" s="1242"/>
      <c r="CT39" s="1242"/>
      <c r="CU39" s="1242"/>
      <c r="CV39" s="1242"/>
      <c r="CW39" s="1242"/>
      <c r="CX39" s="1242"/>
      <c r="CY39" s="1242"/>
      <c r="CZ39" s="1242"/>
      <c r="DA39" s="1242"/>
      <c r="DB39" s="1242"/>
      <c r="DC39" s="1242"/>
      <c r="DD39" s="1241"/>
    </row>
    <row r="40" spans="2:109" ht="13.5" x14ac:dyDescent="0.15">
      <c r="B40" s="1279"/>
      <c r="DD40" s="1279"/>
      <c r="DE40" s="1238"/>
    </row>
    <row r="41" spans="2:109" ht="17.25" x14ac:dyDescent="0.15">
      <c r="B41" s="1290" t="s">
        <v>622</v>
      </c>
      <c r="C41" s="1289"/>
      <c r="D41" s="1289"/>
      <c r="E41" s="1289"/>
      <c r="F41" s="1289"/>
      <c r="G41" s="1289"/>
      <c r="H41" s="1289"/>
      <c r="I41" s="1289"/>
      <c r="J41" s="1289"/>
      <c r="K41" s="1289"/>
      <c r="L41" s="1289"/>
      <c r="M41" s="1289"/>
      <c r="N41" s="1289"/>
      <c r="O41" s="1289"/>
      <c r="P41" s="1289"/>
      <c r="Q41" s="1289"/>
      <c r="R41" s="1289"/>
      <c r="S41" s="1289"/>
      <c r="T41" s="1289"/>
      <c r="U41" s="1289"/>
      <c r="V41" s="1289"/>
      <c r="W41" s="1289"/>
      <c r="X41" s="1289"/>
      <c r="Y41" s="1289"/>
      <c r="Z41" s="1289"/>
      <c r="AA41" s="1289"/>
      <c r="AB41" s="1289"/>
      <c r="AC41" s="1289"/>
      <c r="AD41" s="1289"/>
      <c r="AE41" s="1289"/>
      <c r="AF41" s="1289"/>
      <c r="AG41" s="1289"/>
      <c r="AH41" s="1289"/>
      <c r="AI41" s="1289"/>
      <c r="AJ41" s="1289"/>
      <c r="AK41" s="1289"/>
      <c r="AL41" s="1289"/>
      <c r="AM41" s="1289"/>
      <c r="AN41" s="1289"/>
      <c r="AO41" s="1289"/>
      <c r="AP41" s="1289"/>
      <c r="AQ41" s="1289"/>
      <c r="AR41" s="1289"/>
      <c r="AS41" s="1289"/>
      <c r="AT41" s="1289"/>
      <c r="AU41" s="1289"/>
      <c r="AV41" s="1289"/>
      <c r="AW41" s="1289"/>
      <c r="AX41" s="1289"/>
      <c r="AY41" s="1289"/>
      <c r="AZ41" s="1289"/>
      <c r="BA41" s="1289"/>
      <c r="BB41" s="1289"/>
      <c r="BC41" s="1289"/>
      <c r="BD41" s="1289"/>
      <c r="BE41" s="1289"/>
      <c r="BF41" s="1289"/>
      <c r="BG41" s="1289"/>
      <c r="BH41" s="1289"/>
      <c r="BI41" s="1289"/>
      <c r="BJ41" s="1289"/>
      <c r="BK41" s="1289"/>
      <c r="BL41" s="1289"/>
      <c r="BM41" s="1289"/>
      <c r="BN41" s="1289"/>
      <c r="BO41" s="1289"/>
      <c r="BP41" s="1289"/>
      <c r="BQ41" s="1289"/>
      <c r="BR41" s="1289"/>
      <c r="BS41" s="1289"/>
      <c r="BT41" s="1289"/>
      <c r="BU41" s="1289"/>
      <c r="BV41" s="1289"/>
      <c r="BW41" s="1289"/>
      <c r="BX41" s="1289"/>
      <c r="BY41" s="1289"/>
      <c r="BZ41" s="1289"/>
      <c r="CA41" s="1289"/>
      <c r="CB41" s="1289"/>
      <c r="CC41" s="1289"/>
      <c r="CD41" s="1289"/>
      <c r="CE41" s="1289"/>
      <c r="CF41" s="1289"/>
      <c r="CG41" s="1289"/>
      <c r="CH41" s="1289"/>
      <c r="CI41" s="1289"/>
      <c r="CJ41" s="1289"/>
      <c r="CK41" s="1289"/>
      <c r="CL41" s="1289"/>
      <c r="CM41" s="1289"/>
      <c r="CN41" s="1289"/>
      <c r="CO41" s="1289"/>
      <c r="CP41" s="1289"/>
      <c r="CQ41" s="1289"/>
      <c r="CR41" s="1289"/>
      <c r="CS41" s="1289"/>
      <c r="CT41" s="1289"/>
      <c r="CU41" s="1289"/>
      <c r="CV41" s="1289"/>
      <c r="CW41" s="1289"/>
      <c r="CX41" s="1289"/>
      <c r="CY41" s="1289"/>
      <c r="CZ41" s="1289"/>
      <c r="DA41" s="1289"/>
      <c r="DB41" s="1289"/>
      <c r="DC41" s="1289"/>
      <c r="DD41" s="1288"/>
    </row>
    <row r="42" spans="2:109" ht="13.5" x14ac:dyDescent="0.15">
      <c r="B42" s="1239"/>
      <c r="G42" s="1275"/>
      <c r="I42" s="1274"/>
      <c r="J42" s="1274"/>
      <c r="K42" s="1274"/>
      <c r="AM42" s="1275"/>
      <c r="AN42" s="1275" t="s">
        <v>618</v>
      </c>
      <c r="AP42" s="1274"/>
      <c r="AQ42" s="1274"/>
      <c r="AR42" s="1274"/>
      <c r="AY42" s="1275"/>
      <c r="BA42" s="1274"/>
      <c r="BB42" s="1274"/>
      <c r="BC42" s="1274"/>
      <c r="BK42" s="1275"/>
      <c r="BM42" s="1274"/>
      <c r="BN42" s="1274"/>
      <c r="BO42" s="1274"/>
      <c r="BW42" s="1275"/>
      <c r="BY42" s="1274"/>
      <c r="BZ42" s="1274"/>
      <c r="CA42" s="1274"/>
      <c r="CI42" s="1275"/>
      <c r="CK42" s="1274"/>
      <c r="CL42" s="1274"/>
      <c r="CM42" s="1274"/>
      <c r="CU42" s="1275"/>
      <c r="CW42" s="1274"/>
      <c r="CX42" s="1274"/>
      <c r="CY42" s="1274"/>
    </row>
    <row r="43" spans="2:109" ht="13.5" customHeight="1" x14ac:dyDescent="0.15">
      <c r="B43" s="1239"/>
      <c r="AN43" s="1273" t="s">
        <v>621</v>
      </c>
      <c r="AO43" s="1272"/>
      <c r="AP43" s="1272"/>
      <c r="AQ43" s="1272"/>
      <c r="AR43" s="1272"/>
      <c r="AS43" s="1272"/>
      <c r="AT43" s="1272"/>
      <c r="AU43" s="1272"/>
      <c r="AV43" s="1272"/>
      <c r="AW43" s="1272"/>
      <c r="AX43" s="1272"/>
      <c r="AY43" s="1272"/>
      <c r="AZ43" s="1272"/>
      <c r="BA43" s="1272"/>
      <c r="BB43" s="1272"/>
      <c r="BC43" s="1272"/>
      <c r="BD43" s="1272"/>
      <c r="BE43" s="1272"/>
      <c r="BF43" s="1272"/>
      <c r="BG43" s="1272"/>
      <c r="BH43" s="1272"/>
      <c r="BI43" s="1272"/>
      <c r="BJ43" s="1272"/>
      <c r="BK43" s="1272"/>
      <c r="BL43" s="1272"/>
      <c r="BM43" s="1272"/>
      <c r="BN43" s="1272"/>
      <c r="BO43" s="1272"/>
      <c r="BP43" s="1272"/>
      <c r="BQ43" s="1272"/>
      <c r="BR43" s="1272"/>
      <c r="BS43" s="1272"/>
      <c r="BT43" s="1272"/>
      <c r="BU43" s="1272"/>
      <c r="BV43" s="1272"/>
      <c r="BW43" s="1272"/>
      <c r="BX43" s="1272"/>
      <c r="BY43" s="1272"/>
      <c r="BZ43" s="1272"/>
      <c r="CA43" s="1272"/>
      <c r="CB43" s="1272"/>
      <c r="CC43" s="1272"/>
      <c r="CD43" s="1272"/>
      <c r="CE43" s="1272"/>
      <c r="CF43" s="1272"/>
      <c r="CG43" s="1272"/>
      <c r="CH43" s="1272"/>
      <c r="CI43" s="1272"/>
      <c r="CJ43" s="1272"/>
      <c r="CK43" s="1272"/>
      <c r="CL43" s="1272"/>
      <c r="CM43" s="1272"/>
      <c r="CN43" s="1272"/>
      <c r="CO43" s="1272"/>
      <c r="CP43" s="1272"/>
      <c r="CQ43" s="1272"/>
      <c r="CR43" s="1272"/>
      <c r="CS43" s="1272"/>
      <c r="CT43" s="1272"/>
      <c r="CU43" s="1272"/>
      <c r="CV43" s="1272"/>
      <c r="CW43" s="1272"/>
      <c r="CX43" s="1272"/>
      <c r="CY43" s="1272"/>
      <c r="CZ43" s="1272"/>
      <c r="DA43" s="1272"/>
      <c r="DB43" s="1272"/>
      <c r="DC43" s="1271"/>
    </row>
    <row r="44" spans="2:109" ht="13.5" x14ac:dyDescent="0.15">
      <c r="B44" s="1239"/>
      <c r="AN44" s="1270"/>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68"/>
    </row>
    <row r="45" spans="2:109" ht="13.5" x14ac:dyDescent="0.15">
      <c r="B45" s="1239"/>
      <c r="AN45" s="1270"/>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68"/>
    </row>
    <row r="46" spans="2:109" ht="13.5" x14ac:dyDescent="0.15">
      <c r="B46" s="1239"/>
      <c r="AN46" s="1270"/>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68"/>
    </row>
    <row r="47" spans="2:109" ht="13.5" x14ac:dyDescent="0.15">
      <c r="B47" s="1239"/>
      <c r="AN47" s="1267"/>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5"/>
    </row>
    <row r="48" spans="2:109" ht="13.5" x14ac:dyDescent="0.15">
      <c r="B48" s="1239"/>
      <c r="H48" s="1252"/>
      <c r="I48" s="1252"/>
      <c r="J48" s="1252"/>
      <c r="AN48" s="1252"/>
      <c r="AO48" s="1252"/>
      <c r="AP48" s="1252"/>
      <c r="AZ48" s="1252"/>
      <c r="BA48" s="1252"/>
      <c r="BB48" s="1252"/>
      <c r="BL48" s="1252"/>
      <c r="BM48" s="1252"/>
      <c r="BN48" s="1252"/>
      <c r="BX48" s="1252"/>
      <c r="BY48" s="1252"/>
      <c r="BZ48" s="1252"/>
      <c r="CJ48" s="1252"/>
      <c r="CK48" s="1252"/>
      <c r="CL48" s="1252"/>
      <c r="CV48" s="1252"/>
      <c r="CW48" s="1252"/>
      <c r="CX48" s="1252"/>
    </row>
    <row r="49" spans="1:109" ht="13.5" x14ac:dyDescent="0.15">
      <c r="B49" s="1239"/>
      <c r="AN49" s="1238" t="s">
        <v>616</v>
      </c>
    </row>
    <row r="50" spans="1:109" ht="13.5" x14ac:dyDescent="0.15">
      <c r="B50" s="1239"/>
      <c r="G50" s="1250"/>
      <c r="H50" s="1250"/>
      <c r="I50" s="1250"/>
      <c r="J50" s="1250"/>
      <c r="K50" s="1259"/>
      <c r="L50" s="1259"/>
      <c r="M50" s="1258"/>
      <c r="N50" s="1258"/>
      <c r="AN50" s="1257"/>
      <c r="AO50" s="1256"/>
      <c r="AP50" s="1256"/>
      <c r="AQ50" s="1256"/>
      <c r="AR50" s="1256"/>
      <c r="AS50" s="1256"/>
      <c r="AT50" s="1256"/>
      <c r="AU50" s="1256"/>
      <c r="AV50" s="1256"/>
      <c r="AW50" s="1256"/>
      <c r="AX50" s="1256"/>
      <c r="AY50" s="1256"/>
      <c r="AZ50" s="1256"/>
      <c r="BA50" s="1256"/>
      <c r="BB50" s="1256"/>
      <c r="BC50" s="1256"/>
      <c r="BD50" s="1256"/>
      <c r="BE50" s="1256"/>
      <c r="BF50" s="1256"/>
      <c r="BG50" s="1256"/>
      <c r="BH50" s="1256"/>
      <c r="BI50" s="1256"/>
      <c r="BJ50" s="1256"/>
      <c r="BK50" s="1256"/>
      <c r="BL50" s="1256"/>
      <c r="BM50" s="1256"/>
      <c r="BN50" s="1256"/>
      <c r="BO50" s="1255"/>
      <c r="BP50" s="1247" t="s">
        <v>546</v>
      </c>
      <c r="BQ50" s="1247"/>
      <c r="BR50" s="1247"/>
      <c r="BS50" s="1247"/>
      <c r="BT50" s="1247"/>
      <c r="BU50" s="1247"/>
      <c r="BV50" s="1247"/>
      <c r="BW50" s="1247"/>
      <c r="BX50" s="1247" t="s">
        <v>547</v>
      </c>
      <c r="BY50" s="1247"/>
      <c r="BZ50" s="1247"/>
      <c r="CA50" s="1247"/>
      <c r="CB50" s="1247"/>
      <c r="CC50" s="1247"/>
      <c r="CD50" s="1247"/>
      <c r="CE50" s="1247"/>
      <c r="CF50" s="1247" t="s">
        <v>548</v>
      </c>
      <c r="CG50" s="1247"/>
      <c r="CH50" s="1247"/>
      <c r="CI50" s="1247"/>
      <c r="CJ50" s="1247"/>
      <c r="CK50" s="1247"/>
      <c r="CL50" s="1247"/>
      <c r="CM50" s="1247"/>
      <c r="CN50" s="1247" t="s">
        <v>549</v>
      </c>
      <c r="CO50" s="1247"/>
      <c r="CP50" s="1247"/>
      <c r="CQ50" s="1247"/>
      <c r="CR50" s="1247"/>
      <c r="CS50" s="1247"/>
      <c r="CT50" s="1247"/>
      <c r="CU50" s="1247"/>
      <c r="CV50" s="1247" t="s">
        <v>550</v>
      </c>
      <c r="CW50" s="1247"/>
      <c r="CX50" s="1247"/>
      <c r="CY50" s="1247"/>
      <c r="CZ50" s="1247"/>
      <c r="DA50" s="1247"/>
      <c r="DB50" s="1247"/>
      <c r="DC50" s="1247"/>
    </row>
    <row r="51" spans="1:109" ht="13.5" customHeight="1" x14ac:dyDescent="0.15">
      <c r="B51" s="1239"/>
      <c r="G51" s="1254"/>
      <c r="H51" s="1254"/>
      <c r="I51" s="1287"/>
      <c r="J51" s="1287"/>
      <c r="K51" s="1253"/>
      <c r="L51" s="1253"/>
      <c r="M51" s="1253"/>
      <c r="N51" s="1253"/>
      <c r="AM51" s="1252"/>
      <c r="AN51" s="1246" t="s">
        <v>615</v>
      </c>
      <c r="AO51" s="1246"/>
      <c r="AP51" s="1246"/>
      <c r="AQ51" s="1246"/>
      <c r="AR51" s="1246"/>
      <c r="AS51" s="1246"/>
      <c r="AT51" s="1246"/>
      <c r="AU51" s="1246"/>
      <c r="AV51" s="1246"/>
      <c r="AW51" s="1246"/>
      <c r="AX51" s="1246"/>
      <c r="AY51" s="1246"/>
      <c r="AZ51" s="1246"/>
      <c r="BA51" s="1246"/>
      <c r="BB51" s="1246" t="s">
        <v>613</v>
      </c>
      <c r="BC51" s="1246"/>
      <c r="BD51" s="1246"/>
      <c r="BE51" s="1246"/>
      <c r="BF51" s="1246"/>
      <c r="BG51" s="1246"/>
      <c r="BH51" s="1246"/>
      <c r="BI51" s="1246"/>
      <c r="BJ51" s="1246"/>
      <c r="BK51" s="1246"/>
      <c r="BL51" s="1246"/>
      <c r="BM51" s="1246"/>
      <c r="BN51" s="1246"/>
      <c r="BO51" s="1246"/>
      <c r="BP51" s="1245"/>
      <c r="BQ51" s="1245"/>
      <c r="BR51" s="1245"/>
      <c r="BS51" s="1245"/>
      <c r="BT51" s="1245"/>
      <c r="BU51" s="1245"/>
      <c r="BV51" s="1245"/>
      <c r="BW51" s="1245"/>
      <c r="BX51" s="1245"/>
      <c r="BY51" s="1245"/>
      <c r="BZ51" s="1245"/>
      <c r="CA51" s="1245"/>
      <c r="CB51" s="1245"/>
      <c r="CC51" s="1245"/>
      <c r="CD51" s="1245"/>
      <c r="CE51" s="1245"/>
      <c r="CF51" s="1245"/>
      <c r="CG51" s="1245"/>
      <c r="CH51" s="1245"/>
      <c r="CI51" s="1245"/>
      <c r="CJ51" s="1245"/>
      <c r="CK51" s="1245"/>
      <c r="CL51" s="1245"/>
      <c r="CM51" s="1245"/>
      <c r="CN51" s="1245"/>
      <c r="CO51" s="1245"/>
      <c r="CP51" s="1245"/>
      <c r="CQ51" s="1245"/>
      <c r="CR51" s="1245"/>
      <c r="CS51" s="1245"/>
      <c r="CT51" s="1245"/>
      <c r="CU51" s="1245"/>
      <c r="CV51" s="1245"/>
      <c r="CW51" s="1245"/>
      <c r="CX51" s="1245"/>
      <c r="CY51" s="1245"/>
      <c r="CZ51" s="1245"/>
      <c r="DA51" s="1245"/>
      <c r="DB51" s="1245"/>
      <c r="DC51" s="1245"/>
    </row>
    <row r="52" spans="1:109" ht="13.5" x14ac:dyDescent="0.15">
      <c r="B52" s="1239"/>
      <c r="G52" s="1254"/>
      <c r="H52" s="1254"/>
      <c r="I52" s="1287"/>
      <c r="J52" s="1287"/>
      <c r="K52" s="1253"/>
      <c r="L52" s="1253"/>
      <c r="M52" s="1253"/>
      <c r="N52" s="1253"/>
      <c r="AM52" s="1252"/>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ht="13.5" x14ac:dyDescent="0.15">
      <c r="A53" s="1274"/>
      <c r="B53" s="1239"/>
      <c r="G53" s="1254"/>
      <c r="H53" s="1254"/>
      <c r="I53" s="1250"/>
      <c r="J53" s="1250"/>
      <c r="K53" s="1253"/>
      <c r="L53" s="1253"/>
      <c r="M53" s="1253"/>
      <c r="N53" s="1253"/>
      <c r="AM53" s="1252"/>
      <c r="AN53" s="1246"/>
      <c r="AO53" s="1246"/>
      <c r="AP53" s="1246"/>
      <c r="AQ53" s="1246"/>
      <c r="AR53" s="1246"/>
      <c r="AS53" s="1246"/>
      <c r="AT53" s="1246"/>
      <c r="AU53" s="1246"/>
      <c r="AV53" s="1246"/>
      <c r="AW53" s="1246"/>
      <c r="AX53" s="1246"/>
      <c r="AY53" s="1246"/>
      <c r="AZ53" s="1246"/>
      <c r="BA53" s="1246"/>
      <c r="BB53" s="1246" t="s">
        <v>620</v>
      </c>
      <c r="BC53" s="1246"/>
      <c r="BD53" s="1246"/>
      <c r="BE53" s="1246"/>
      <c r="BF53" s="1246"/>
      <c r="BG53" s="1246"/>
      <c r="BH53" s="1246"/>
      <c r="BI53" s="1246"/>
      <c r="BJ53" s="1246"/>
      <c r="BK53" s="1246"/>
      <c r="BL53" s="1246"/>
      <c r="BM53" s="1246"/>
      <c r="BN53" s="1246"/>
      <c r="BO53" s="1246"/>
      <c r="BP53" s="1245">
        <v>53.9</v>
      </c>
      <c r="BQ53" s="1245"/>
      <c r="BR53" s="1245"/>
      <c r="BS53" s="1245"/>
      <c r="BT53" s="1245"/>
      <c r="BU53" s="1245"/>
      <c r="BV53" s="1245"/>
      <c r="BW53" s="1245"/>
      <c r="BX53" s="1245">
        <v>55.2</v>
      </c>
      <c r="BY53" s="1245"/>
      <c r="BZ53" s="1245"/>
      <c r="CA53" s="1245"/>
      <c r="CB53" s="1245"/>
      <c r="CC53" s="1245"/>
      <c r="CD53" s="1245"/>
      <c r="CE53" s="1245"/>
      <c r="CF53" s="1245">
        <v>56.3</v>
      </c>
      <c r="CG53" s="1245"/>
      <c r="CH53" s="1245"/>
      <c r="CI53" s="1245"/>
      <c r="CJ53" s="1245"/>
      <c r="CK53" s="1245"/>
      <c r="CL53" s="1245"/>
      <c r="CM53" s="1245"/>
      <c r="CN53" s="1245">
        <v>57.4</v>
      </c>
      <c r="CO53" s="1245"/>
      <c r="CP53" s="1245"/>
      <c r="CQ53" s="1245"/>
      <c r="CR53" s="1245"/>
      <c r="CS53" s="1245"/>
      <c r="CT53" s="1245"/>
      <c r="CU53" s="1245"/>
      <c r="CV53" s="1245">
        <v>58.5</v>
      </c>
      <c r="CW53" s="1245"/>
      <c r="CX53" s="1245"/>
      <c r="CY53" s="1245"/>
      <c r="CZ53" s="1245"/>
      <c r="DA53" s="1245"/>
      <c r="DB53" s="1245"/>
      <c r="DC53" s="1245"/>
    </row>
    <row r="54" spans="1:109" ht="13.5" x14ac:dyDescent="0.15">
      <c r="A54" s="1274"/>
      <c r="B54" s="1239"/>
      <c r="G54" s="1254"/>
      <c r="H54" s="1254"/>
      <c r="I54" s="1250"/>
      <c r="J54" s="1250"/>
      <c r="K54" s="1253"/>
      <c r="L54" s="1253"/>
      <c r="M54" s="1253"/>
      <c r="N54" s="1253"/>
      <c r="AM54" s="1252"/>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ht="13.5" x14ac:dyDescent="0.15">
      <c r="A55" s="1274"/>
      <c r="B55" s="1239"/>
      <c r="G55" s="1250"/>
      <c r="H55" s="1250"/>
      <c r="I55" s="1250"/>
      <c r="J55" s="1250"/>
      <c r="K55" s="1253"/>
      <c r="L55" s="1253"/>
      <c r="M55" s="1253"/>
      <c r="N55" s="1253"/>
      <c r="AN55" s="1247" t="s">
        <v>614</v>
      </c>
      <c r="AO55" s="1247"/>
      <c r="AP55" s="1247"/>
      <c r="AQ55" s="1247"/>
      <c r="AR55" s="1247"/>
      <c r="AS55" s="1247"/>
      <c r="AT55" s="1247"/>
      <c r="AU55" s="1247"/>
      <c r="AV55" s="1247"/>
      <c r="AW55" s="1247"/>
      <c r="AX55" s="1247"/>
      <c r="AY55" s="1247"/>
      <c r="AZ55" s="1247"/>
      <c r="BA55" s="1247"/>
      <c r="BB55" s="1246" t="s">
        <v>613</v>
      </c>
      <c r="BC55" s="1246"/>
      <c r="BD55" s="1246"/>
      <c r="BE55" s="1246"/>
      <c r="BF55" s="1246"/>
      <c r="BG55" s="1246"/>
      <c r="BH55" s="1246"/>
      <c r="BI55" s="1246"/>
      <c r="BJ55" s="1246"/>
      <c r="BK55" s="1246"/>
      <c r="BL55" s="1246"/>
      <c r="BM55" s="1246"/>
      <c r="BN55" s="1246"/>
      <c r="BO55" s="1246"/>
      <c r="BP55" s="1245">
        <v>20.2</v>
      </c>
      <c r="BQ55" s="1245"/>
      <c r="BR55" s="1245"/>
      <c r="BS55" s="1245"/>
      <c r="BT55" s="1245"/>
      <c r="BU55" s="1245"/>
      <c r="BV55" s="1245"/>
      <c r="BW55" s="1245"/>
      <c r="BX55" s="1245">
        <v>18.2</v>
      </c>
      <c r="BY55" s="1245"/>
      <c r="BZ55" s="1245"/>
      <c r="CA55" s="1245"/>
      <c r="CB55" s="1245"/>
      <c r="CC55" s="1245"/>
      <c r="CD55" s="1245"/>
      <c r="CE55" s="1245"/>
      <c r="CF55" s="1245">
        <v>20.3</v>
      </c>
      <c r="CG55" s="1245"/>
      <c r="CH55" s="1245"/>
      <c r="CI55" s="1245"/>
      <c r="CJ55" s="1245"/>
      <c r="CK55" s="1245"/>
      <c r="CL55" s="1245"/>
      <c r="CM55" s="1245"/>
      <c r="CN55" s="1245">
        <v>15.5</v>
      </c>
      <c r="CO55" s="1245"/>
      <c r="CP55" s="1245"/>
      <c r="CQ55" s="1245"/>
      <c r="CR55" s="1245"/>
      <c r="CS55" s="1245"/>
      <c r="CT55" s="1245"/>
      <c r="CU55" s="1245"/>
      <c r="CV55" s="1245">
        <v>4.5999999999999996</v>
      </c>
      <c r="CW55" s="1245"/>
      <c r="CX55" s="1245"/>
      <c r="CY55" s="1245"/>
      <c r="CZ55" s="1245"/>
      <c r="DA55" s="1245"/>
      <c r="DB55" s="1245"/>
      <c r="DC55" s="1245"/>
    </row>
    <row r="56" spans="1:109" ht="13.5" x14ac:dyDescent="0.15">
      <c r="A56" s="1274"/>
      <c r="B56" s="1239"/>
      <c r="G56" s="1250"/>
      <c r="H56" s="1250"/>
      <c r="I56" s="1250"/>
      <c r="J56" s="1250"/>
      <c r="K56" s="1253"/>
      <c r="L56" s="1253"/>
      <c r="M56" s="1253"/>
      <c r="N56" s="1253"/>
      <c r="AN56" s="1247"/>
      <c r="AO56" s="1247"/>
      <c r="AP56" s="1247"/>
      <c r="AQ56" s="1247"/>
      <c r="AR56" s="1247"/>
      <c r="AS56" s="1247"/>
      <c r="AT56" s="1247"/>
      <c r="AU56" s="1247"/>
      <c r="AV56" s="1247"/>
      <c r="AW56" s="1247"/>
      <c r="AX56" s="1247"/>
      <c r="AY56" s="1247"/>
      <c r="AZ56" s="1247"/>
      <c r="BA56" s="1247"/>
      <c r="BB56" s="1246"/>
      <c r="BC56" s="1246"/>
      <c r="BD56" s="1246"/>
      <c r="BE56" s="1246"/>
      <c r="BF56" s="1246"/>
      <c r="BG56" s="1246"/>
      <c r="BH56" s="1246"/>
      <c r="BI56" s="1246"/>
      <c r="BJ56" s="1246"/>
      <c r="BK56" s="1246"/>
      <c r="BL56" s="1246"/>
      <c r="BM56" s="1246"/>
      <c r="BN56" s="1246"/>
      <c r="BO56" s="1246"/>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1274" customFormat="1" ht="13.5" x14ac:dyDescent="0.15">
      <c r="B57" s="1280"/>
      <c r="G57" s="1250"/>
      <c r="H57" s="1250"/>
      <c r="I57" s="1249"/>
      <c r="J57" s="1249"/>
      <c r="K57" s="1253"/>
      <c r="L57" s="1253"/>
      <c r="M57" s="1253"/>
      <c r="N57" s="1253"/>
      <c r="AM57" s="1238"/>
      <c r="AN57" s="1247"/>
      <c r="AO57" s="1247"/>
      <c r="AP57" s="1247"/>
      <c r="AQ57" s="1247"/>
      <c r="AR57" s="1247"/>
      <c r="AS57" s="1247"/>
      <c r="AT57" s="1247"/>
      <c r="AU57" s="1247"/>
      <c r="AV57" s="1247"/>
      <c r="AW57" s="1247"/>
      <c r="AX57" s="1247"/>
      <c r="AY57" s="1247"/>
      <c r="AZ57" s="1247"/>
      <c r="BA57" s="1247"/>
      <c r="BB57" s="1246" t="s">
        <v>620</v>
      </c>
      <c r="BC57" s="1246"/>
      <c r="BD57" s="1246"/>
      <c r="BE57" s="1246"/>
      <c r="BF57" s="1246"/>
      <c r="BG57" s="1246"/>
      <c r="BH57" s="1246"/>
      <c r="BI57" s="1246"/>
      <c r="BJ57" s="1246"/>
      <c r="BK57" s="1246"/>
      <c r="BL57" s="1246"/>
      <c r="BM57" s="1246"/>
      <c r="BN57" s="1246"/>
      <c r="BO57" s="1246"/>
      <c r="BP57" s="1245">
        <v>57.5</v>
      </c>
      <c r="BQ57" s="1245"/>
      <c r="BR57" s="1245"/>
      <c r="BS57" s="1245"/>
      <c r="BT57" s="1245"/>
      <c r="BU57" s="1245"/>
      <c r="BV57" s="1245"/>
      <c r="BW57" s="1245"/>
      <c r="BX57" s="1245">
        <v>59.3</v>
      </c>
      <c r="BY57" s="1245"/>
      <c r="BZ57" s="1245"/>
      <c r="CA57" s="1245"/>
      <c r="CB57" s="1245"/>
      <c r="CC57" s="1245"/>
      <c r="CD57" s="1245"/>
      <c r="CE57" s="1245"/>
      <c r="CF57" s="1245">
        <v>60.3</v>
      </c>
      <c r="CG57" s="1245"/>
      <c r="CH57" s="1245"/>
      <c r="CI57" s="1245"/>
      <c r="CJ57" s="1245"/>
      <c r="CK57" s="1245"/>
      <c r="CL57" s="1245"/>
      <c r="CM57" s="1245"/>
      <c r="CN57" s="1245">
        <v>61.5</v>
      </c>
      <c r="CO57" s="1245"/>
      <c r="CP57" s="1245"/>
      <c r="CQ57" s="1245"/>
      <c r="CR57" s="1245"/>
      <c r="CS57" s="1245"/>
      <c r="CT57" s="1245"/>
      <c r="CU57" s="1245"/>
      <c r="CV57" s="1245">
        <v>61</v>
      </c>
      <c r="CW57" s="1245"/>
      <c r="CX57" s="1245"/>
      <c r="CY57" s="1245"/>
      <c r="CZ57" s="1245"/>
      <c r="DA57" s="1245"/>
      <c r="DB57" s="1245"/>
      <c r="DC57" s="1245"/>
      <c r="DD57" s="1285"/>
      <c r="DE57" s="1280"/>
    </row>
    <row r="58" spans="1:109" s="1274" customFormat="1" ht="13.5" x14ac:dyDescent="0.15">
      <c r="A58" s="1238"/>
      <c r="B58" s="1280"/>
      <c r="G58" s="1250"/>
      <c r="H58" s="1250"/>
      <c r="I58" s="1249"/>
      <c r="J58" s="1249"/>
      <c r="K58" s="1253"/>
      <c r="L58" s="1253"/>
      <c r="M58" s="1253"/>
      <c r="N58" s="1253"/>
      <c r="AM58" s="1238"/>
      <c r="AN58" s="1247"/>
      <c r="AO58" s="1247"/>
      <c r="AP58" s="1247"/>
      <c r="AQ58" s="1247"/>
      <c r="AR58" s="1247"/>
      <c r="AS58" s="1247"/>
      <c r="AT58" s="1247"/>
      <c r="AU58" s="1247"/>
      <c r="AV58" s="1247"/>
      <c r="AW58" s="1247"/>
      <c r="AX58" s="1247"/>
      <c r="AY58" s="1247"/>
      <c r="AZ58" s="1247"/>
      <c r="BA58" s="1247"/>
      <c r="BB58" s="1246"/>
      <c r="BC58" s="1246"/>
      <c r="BD58" s="1246"/>
      <c r="BE58" s="1246"/>
      <c r="BF58" s="1246"/>
      <c r="BG58" s="1246"/>
      <c r="BH58" s="1246"/>
      <c r="BI58" s="1246"/>
      <c r="BJ58" s="1246"/>
      <c r="BK58" s="1246"/>
      <c r="BL58" s="1246"/>
      <c r="BM58" s="1246"/>
      <c r="BN58" s="1246"/>
      <c r="BO58" s="1246"/>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1285"/>
      <c r="DE58" s="1280"/>
    </row>
    <row r="59" spans="1:109" s="1274" customFormat="1" ht="13.5" x14ac:dyDescent="0.15">
      <c r="A59" s="1238"/>
      <c r="B59" s="1280"/>
      <c r="K59" s="1286"/>
      <c r="L59" s="1286"/>
      <c r="M59" s="1286"/>
      <c r="N59" s="1286"/>
      <c r="AQ59" s="1286"/>
      <c r="AR59" s="1286"/>
      <c r="AS59" s="1286"/>
      <c r="AT59" s="1286"/>
      <c r="BC59" s="1286"/>
      <c r="BD59" s="1286"/>
      <c r="BE59" s="1286"/>
      <c r="BF59" s="1286"/>
      <c r="BO59" s="1286"/>
      <c r="BP59" s="1286"/>
      <c r="BQ59" s="1286"/>
      <c r="BR59" s="1286"/>
      <c r="CA59" s="1286"/>
      <c r="CB59" s="1286"/>
      <c r="CC59" s="1286"/>
      <c r="CD59" s="1286"/>
      <c r="CM59" s="1286"/>
      <c r="CN59" s="1286"/>
      <c r="CO59" s="1286"/>
      <c r="CP59" s="1286"/>
      <c r="CY59" s="1286"/>
      <c r="CZ59" s="1286"/>
      <c r="DA59" s="1286"/>
      <c r="DB59" s="1286"/>
      <c r="DC59" s="1286"/>
      <c r="DD59" s="1285"/>
      <c r="DE59" s="1280"/>
    </row>
    <row r="60" spans="1:109" s="1274" customFormat="1" ht="13.5" x14ac:dyDescent="0.15">
      <c r="A60" s="1238"/>
      <c r="B60" s="1280"/>
      <c r="K60" s="1286"/>
      <c r="L60" s="1286"/>
      <c r="M60" s="1286"/>
      <c r="N60" s="1286"/>
      <c r="AQ60" s="1286"/>
      <c r="AR60" s="1286"/>
      <c r="AS60" s="1286"/>
      <c r="AT60" s="1286"/>
      <c r="BC60" s="1286"/>
      <c r="BD60" s="1286"/>
      <c r="BE60" s="1286"/>
      <c r="BF60" s="1286"/>
      <c r="BO60" s="1286"/>
      <c r="BP60" s="1286"/>
      <c r="BQ60" s="1286"/>
      <c r="BR60" s="1286"/>
      <c r="CA60" s="1286"/>
      <c r="CB60" s="1286"/>
      <c r="CC60" s="1286"/>
      <c r="CD60" s="1286"/>
      <c r="CM60" s="1286"/>
      <c r="CN60" s="1286"/>
      <c r="CO60" s="1286"/>
      <c r="CP60" s="1286"/>
      <c r="CY60" s="1286"/>
      <c r="CZ60" s="1286"/>
      <c r="DA60" s="1286"/>
      <c r="DB60" s="1286"/>
      <c r="DC60" s="1286"/>
      <c r="DD60" s="1285"/>
      <c r="DE60" s="1280"/>
    </row>
    <row r="61" spans="1:109" s="1274" customFormat="1" ht="13.5" x14ac:dyDescent="0.15">
      <c r="A61" s="1238"/>
      <c r="B61" s="1284"/>
      <c r="C61" s="1283"/>
      <c r="D61" s="1283"/>
      <c r="E61" s="1283"/>
      <c r="F61" s="1283"/>
      <c r="G61" s="1283"/>
      <c r="H61" s="1283"/>
      <c r="I61" s="1283"/>
      <c r="J61" s="1283"/>
      <c r="K61" s="1283"/>
      <c r="L61" s="1283"/>
      <c r="M61" s="1282"/>
      <c r="N61" s="1282"/>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2"/>
      <c r="AT61" s="1282"/>
      <c r="AU61" s="1283"/>
      <c r="AV61" s="1283"/>
      <c r="AW61" s="1283"/>
      <c r="AX61" s="1283"/>
      <c r="AY61" s="1283"/>
      <c r="AZ61" s="1283"/>
      <c r="BA61" s="1283"/>
      <c r="BB61" s="1283"/>
      <c r="BC61" s="1283"/>
      <c r="BD61" s="1283"/>
      <c r="BE61" s="1282"/>
      <c r="BF61" s="1282"/>
      <c r="BG61" s="1283"/>
      <c r="BH61" s="1283"/>
      <c r="BI61" s="1283"/>
      <c r="BJ61" s="1283"/>
      <c r="BK61" s="1283"/>
      <c r="BL61" s="1283"/>
      <c r="BM61" s="1283"/>
      <c r="BN61" s="1283"/>
      <c r="BO61" s="1283"/>
      <c r="BP61" s="1283"/>
      <c r="BQ61" s="1282"/>
      <c r="BR61" s="1282"/>
      <c r="BS61" s="1283"/>
      <c r="BT61" s="1283"/>
      <c r="BU61" s="1283"/>
      <c r="BV61" s="1283"/>
      <c r="BW61" s="1283"/>
      <c r="BX61" s="1283"/>
      <c r="BY61" s="1283"/>
      <c r="BZ61" s="1283"/>
      <c r="CA61" s="1283"/>
      <c r="CB61" s="1283"/>
      <c r="CC61" s="1282"/>
      <c r="CD61" s="1282"/>
      <c r="CE61" s="1283"/>
      <c r="CF61" s="1283"/>
      <c r="CG61" s="1283"/>
      <c r="CH61" s="1283"/>
      <c r="CI61" s="1283"/>
      <c r="CJ61" s="1283"/>
      <c r="CK61" s="1283"/>
      <c r="CL61" s="1283"/>
      <c r="CM61" s="1283"/>
      <c r="CN61" s="1283"/>
      <c r="CO61" s="1282"/>
      <c r="CP61" s="1282"/>
      <c r="CQ61" s="1283"/>
      <c r="CR61" s="1283"/>
      <c r="CS61" s="1283"/>
      <c r="CT61" s="1283"/>
      <c r="CU61" s="1283"/>
      <c r="CV61" s="1283"/>
      <c r="CW61" s="1283"/>
      <c r="CX61" s="1283"/>
      <c r="CY61" s="1283"/>
      <c r="CZ61" s="1283"/>
      <c r="DA61" s="1282"/>
      <c r="DB61" s="1282"/>
      <c r="DC61" s="1282"/>
      <c r="DD61" s="1281"/>
      <c r="DE61" s="1280"/>
    </row>
    <row r="62" spans="1:109" ht="13.5" x14ac:dyDescent="0.15">
      <c r="B62" s="1279"/>
      <c r="C62" s="1279"/>
      <c r="D62" s="1279"/>
      <c r="E62" s="1279"/>
      <c r="F62" s="1279"/>
      <c r="G62" s="1279"/>
      <c r="H62" s="1279"/>
      <c r="I62" s="1279"/>
      <c r="J62" s="1279"/>
      <c r="K62" s="1279"/>
      <c r="L62" s="1279"/>
      <c r="M62" s="1279"/>
      <c r="N62" s="1279"/>
      <c r="O62" s="1279"/>
      <c r="P62" s="1279"/>
      <c r="Q62" s="1279"/>
      <c r="R62" s="1279"/>
      <c r="S62" s="1279"/>
      <c r="T62" s="1279"/>
      <c r="U62" s="1279"/>
      <c r="V62" s="1279"/>
      <c r="W62" s="1279"/>
      <c r="X62" s="1279"/>
      <c r="Y62" s="1279"/>
      <c r="Z62" s="1279"/>
      <c r="AA62" s="1279"/>
      <c r="AB62" s="1279"/>
      <c r="AC62" s="1279"/>
      <c r="AD62" s="1279"/>
      <c r="AE62" s="1279"/>
      <c r="AF62" s="1279"/>
      <c r="AG62" s="1279"/>
      <c r="AH62" s="1279"/>
      <c r="AI62" s="1279"/>
      <c r="AJ62" s="1279"/>
      <c r="AK62" s="1279"/>
      <c r="AL62" s="1279"/>
      <c r="AM62" s="1279"/>
      <c r="AN62" s="1279"/>
      <c r="AO62" s="1279"/>
      <c r="AP62" s="1279"/>
      <c r="AQ62" s="1279"/>
      <c r="AR62" s="1279"/>
      <c r="AS62" s="1279"/>
      <c r="AT62" s="1279"/>
      <c r="AU62" s="1279"/>
      <c r="AV62" s="1279"/>
      <c r="AW62" s="1279"/>
      <c r="AX62" s="1279"/>
      <c r="AY62" s="1279"/>
      <c r="AZ62" s="1279"/>
      <c r="BA62" s="1279"/>
      <c r="BB62" s="1279"/>
      <c r="BC62" s="1279"/>
      <c r="BD62" s="1279"/>
      <c r="BE62" s="1279"/>
      <c r="BF62" s="1279"/>
      <c r="BG62" s="1279"/>
      <c r="BH62" s="1279"/>
      <c r="BI62" s="1279"/>
      <c r="BJ62" s="1279"/>
      <c r="BK62" s="1279"/>
      <c r="BL62" s="1279"/>
      <c r="BM62" s="1279"/>
      <c r="BN62" s="1279"/>
      <c r="BO62" s="1279"/>
      <c r="BP62" s="1279"/>
      <c r="BQ62" s="1279"/>
      <c r="BR62" s="1279"/>
      <c r="BS62" s="1279"/>
      <c r="BT62" s="1279"/>
      <c r="BU62" s="1279"/>
      <c r="BV62" s="1279"/>
      <c r="BW62" s="1279"/>
      <c r="BX62" s="1279"/>
      <c r="BY62" s="1279"/>
      <c r="BZ62" s="1279"/>
      <c r="CA62" s="1279"/>
      <c r="CB62" s="1279"/>
      <c r="CC62" s="1279"/>
      <c r="CD62" s="1279"/>
      <c r="CE62" s="1279"/>
      <c r="CF62" s="1279"/>
      <c r="CG62" s="1279"/>
      <c r="CH62" s="1279"/>
      <c r="CI62" s="1279"/>
      <c r="CJ62" s="1279"/>
      <c r="CK62" s="1279"/>
      <c r="CL62" s="1279"/>
      <c r="CM62" s="1279"/>
      <c r="CN62" s="1279"/>
      <c r="CO62" s="1279"/>
      <c r="CP62" s="1279"/>
      <c r="CQ62" s="1279"/>
      <c r="CR62" s="1279"/>
      <c r="CS62" s="1279"/>
      <c r="CT62" s="1279"/>
      <c r="CU62" s="1279"/>
      <c r="CV62" s="1279"/>
      <c r="CW62" s="1279"/>
      <c r="CX62" s="1279"/>
      <c r="CY62" s="1279"/>
      <c r="CZ62" s="1279"/>
      <c r="DA62" s="1279"/>
      <c r="DB62" s="1279"/>
      <c r="DC62" s="1279"/>
      <c r="DD62" s="1279"/>
      <c r="DE62" s="1238"/>
    </row>
    <row r="63" spans="1:109" ht="17.25" x14ac:dyDescent="0.15">
      <c r="B63" s="1278" t="s">
        <v>619</v>
      </c>
    </row>
    <row r="64" spans="1:109" ht="13.5" x14ac:dyDescent="0.15">
      <c r="B64" s="1239"/>
      <c r="G64" s="1275"/>
      <c r="I64" s="1277"/>
      <c r="J64" s="1277"/>
      <c r="K64" s="1277"/>
      <c r="L64" s="1277"/>
      <c r="M64" s="1277"/>
      <c r="N64" s="1276"/>
      <c r="AM64" s="1275"/>
      <c r="AN64" s="1275" t="s">
        <v>618</v>
      </c>
      <c r="AP64" s="1274"/>
      <c r="AQ64" s="1274"/>
      <c r="AR64" s="1274"/>
      <c r="AY64" s="1275"/>
      <c r="BA64" s="1274"/>
      <c r="BB64" s="1274"/>
      <c r="BC64" s="1274"/>
      <c r="BK64" s="1275"/>
      <c r="BM64" s="1274"/>
      <c r="BN64" s="1274"/>
      <c r="BO64" s="1274"/>
      <c r="BW64" s="1275"/>
      <c r="BY64" s="1274"/>
      <c r="BZ64" s="1274"/>
      <c r="CA64" s="1274"/>
      <c r="CI64" s="1275"/>
      <c r="CK64" s="1274"/>
      <c r="CL64" s="1274"/>
      <c r="CM64" s="1274"/>
      <c r="CU64" s="1275"/>
      <c r="CW64" s="1274"/>
      <c r="CX64" s="1274"/>
      <c r="CY64" s="1274"/>
    </row>
    <row r="65" spans="2:107" ht="13.5" x14ac:dyDescent="0.15">
      <c r="B65" s="1239"/>
      <c r="AN65" s="1273" t="s">
        <v>617</v>
      </c>
      <c r="AO65" s="1272"/>
      <c r="AP65" s="1272"/>
      <c r="AQ65" s="1272"/>
      <c r="AR65" s="1272"/>
      <c r="AS65" s="1272"/>
      <c r="AT65" s="1272"/>
      <c r="AU65" s="1272"/>
      <c r="AV65" s="1272"/>
      <c r="AW65" s="1272"/>
      <c r="AX65" s="1272"/>
      <c r="AY65" s="1272"/>
      <c r="AZ65" s="1272"/>
      <c r="BA65" s="1272"/>
      <c r="BB65" s="1272"/>
      <c r="BC65" s="1272"/>
      <c r="BD65" s="1272"/>
      <c r="BE65" s="1272"/>
      <c r="BF65" s="1272"/>
      <c r="BG65" s="1272"/>
      <c r="BH65" s="1272"/>
      <c r="BI65" s="1272"/>
      <c r="BJ65" s="1272"/>
      <c r="BK65" s="1272"/>
      <c r="BL65" s="1272"/>
      <c r="BM65" s="1272"/>
      <c r="BN65" s="1272"/>
      <c r="BO65" s="1272"/>
      <c r="BP65" s="1272"/>
      <c r="BQ65" s="1272"/>
      <c r="BR65" s="1272"/>
      <c r="BS65" s="1272"/>
      <c r="BT65" s="1272"/>
      <c r="BU65" s="1272"/>
      <c r="BV65" s="1272"/>
      <c r="BW65" s="1272"/>
      <c r="BX65" s="1272"/>
      <c r="BY65" s="1272"/>
      <c r="BZ65" s="1272"/>
      <c r="CA65" s="1272"/>
      <c r="CB65" s="1272"/>
      <c r="CC65" s="1272"/>
      <c r="CD65" s="1272"/>
      <c r="CE65" s="1272"/>
      <c r="CF65" s="1272"/>
      <c r="CG65" s="1272"/>
      <c r="CH65" s="1272"/>
      <c r="CI65" s="1272"/>
      <c r="CJ65" s="1272"/>
      <c r="CK65" s="1272"/>
      <c r="CL65" s="1272"/>
      <c r="CM65" s="1272"/>
      <c r="CN65" s="1272"/>
      <c r="CO65" s="1272"/>
      <c r="CP65" s="1272"/>
      <c r="CQ65" s="1272"/>
      <c r="CR65" s="1272"/>
      <c r="CS65" s="1272"/>
      <c r="CT65" s="1272"/>
      <c r="CU65" s="1272"/>
      <c r="CV65" s="1272"/>
      <c r="CW65" s="1272"/>
      <c r="CX65" s="1272"/>
      <c r="CY65" s="1272"/>
      <c r="CZ65" s="1272"/>
      <c r="DA65" s="1272"/>
      <c r="DB65" s="1272"/>
      <c r="DC65" s="1271"/>
    </row>
    <row r="66" spans="2:107" ht="13.5" x14ac:dyDescent="0.15">
      <c r="B66" s="1239"/>
      <c r="AN66" s="1270"/>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68"/>
    </row>
    <row r="67" spans="2:107" ht="13.5" x14ac:dyDescent="0.15">
      <c r="B67" s="1239"/>
      <c r="AN67" s="1270"/>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68"/>
    </row>
    <row r="68" spans="2:107" ht="13.5" x14ac:dyDescent="0.15">
      <c r="B68" s="1239"/>
      <c r="AN68" s="1270"/>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68"/>
    </row>
    <row r="69" spans="2:107" ht="13.5" x14ac:dyDescent="0.15">
      <c r="B69" s="1239"/>
      <c r="AN69" s="1267"/>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5"/>
    </row>
    <row r="70" spans="2:107" ht="13.5" x14ac:dyDescent="0.15">
      <c r="B70" s="1239"/>
      <c r="H70" s="1264"/>
      <c r="I70" s="1264"/>
      <c r="J70" s="1262"/>
      <c r="K70" s="1262"/>
      <c r="L70" s="1261"/>
      <c r="M70" s="1262"/>
      <c r="N70" s="1261"/>
      <c r="AN70" s="1252"/>
      <c r="AO70" s="1252"/>
      <c r="AP70" s="1252"/>
      <c r="AZ70" s="1252"/>
      <c r="BA70" s="1252"/>
      <c r="BB70" s="1252"/>
      <c r="BL70" s="1252"/>
      <c r="BM70" s="1252"/>
      <c r="BN70" s="1252"/>
      <c r="BX70" s="1252"/>
      <c r="BY70" s="1252"/>
      <c r="BZ70" s="1252"/>
      <c r="CJ70" s="1252"/>
      <c r="CK70" s="1252"/>
      <c r="CL70" s="1252"/>
      <c r="CV70" s="1252"/>
      <c r="CW70" s="1252"/>
      <c r="CX70" s="1252"/>
    </row>
    <row r="71" spans="2:107" ht="13.5" x14ac:dyDescent="0.15">
      <c r="B71" s="1239"/>
      <c r="G71" s="1260"/>
      <c r="I71" s="1263"/>
      <c r="J71" s="1262"/>
      <c r="K71" s="1262"/>
      <c r="L71" s="1261"/>
      <c r="M71" s="1262"/>
      <c r="N71" s="1261"/>
      <c r="AM71" s="1260"/>
      <c r="AN71" s="1238" t="s">
        <v>616</v>
      </c>
    </row>
    <row r="72" spans="2:107" ht="13.5" x14ac:dyDescent="0.15">
      <c r="B72" s="1239"/>
      <c r="G72" s="1250"/>
      <c r="H72" s="1250"/>
      <c r="I72" s="1250"/>
      <c r="J72" s="1250"/>
      <c r="K72" s="1259"/>
      <c r="L72" s="1259"/>
      <c r="M72" s="1258"/>
      <c r="N72" s="1258"/>
      <c r="AN72" s="1257"/>
      <c r="AO72" s="1256"/>
      <c r="AP72" s="1256"/>
      <c r="AQ72" s="1256"/>
      <c r="AR72" s="1256"/>
      <c r="AS72" s="1256"/>
      <c r="AT72" s="1256"/>
      <c r="AU72" s="1256"/>
      <c r="AV72" s="1256"/>
      <c r="AW72" s="1256"/>
      <c r="AX72" s="1256"/>
      <c r="AY72" s="1256"/>
      <c r="AZ72" s="1256"/>
      <c r="BA72" s="1256"/>
      <c r="BB72" s="1256"/>
      <c r="BC72" s="1256"/>
      <c r="BD72" s="1256"/>
      <c r="BE72" s="1256"/>
      <c r="BF72" s="1256"/>
      <c r="BG72" s="1256"/>
      <c r="BH72" s="1256"/>
      <c r="BI72" s="1256"/>
      <c r="BJ72" s="1256"/>
      <c r="BK72" s="1256"/>
      <c r="BL72" s="1256"/>
      <c r="BM72" s="1256"/>
      <c r="BN72" s="1256"/>
      <c r="BO72" s="1255"/>
      <c r="BP72" s="1247" t="s">
        <v>546</v>
      </c>
      <c r="BQ72" s="1247"/>
      <c r="BR72" s="1247"/>
      <c r="BS72" s="1247"/>
      <c r="BT72" s="1247"/>
      <c r="BU72" s="1247"/>
      <c r="BV72" s="1247"/>
      <c r="BW72" s="1247"/>
      <c r="BX72" s="1247" t="s">
        <v>547</v>
      </c>
      <c r="BY72" s="1247"/>
      <c r="BZ72" s="1247"/>
      <c r="CA72" s="1247"/>
      <c r="CB72" s="1247"/>
      <c r="CC72" s="1247"/>
      <c r="CD72" s="1247"/>
      <c r="CE72" s="1247"/>
      <c r="CF72" s="1247" t="s">
        <v>548</v>
      </c>
      <c r="CG72" s="1247"/>
      <c r="CH72" s="1247"/>
      <c r="CI72" s="1247"/>
      <c r="CJ72" s="1247"/>
      <c r="CK72" s="1247"/>
      <c r="CL72" s="1247"/>
      <c r="CM72" s="1247"/>
      <c r="CN72" s="1247" t="s">
        <v>549</v>
      </c>
      <c r="CO72" s="1247"/>
      <c r="CP72" s="1247"/>
      <c r="CQ72" s="1247"/>
      <c r="CR72" s="1247"/>
      <c r="CS72" s="1247"/>
      <c r="CT72" s="1247"/>
      <c r="CU72" s="1247"/>
      <c r="CV72" s="1247" t="s">
        <v>550</v>
      </c>
      <c r="CW72" s="1247"/>
      <c r="CX72" s="1247"/>
      <c r="CY72" s="1247"/>
      <c r="CZ72" s="1247"/>
      <c r="DA72" s="1247"/>
      <c r="DB72" s="1247"/>
      <c r="DC72" s="1247"/>
    </row>
    <row r="73" spans="2:107" ht="13.5" x14ac:dyDescent="0.15">
      <c r="B73" s="1239"/>
      <c r="G73" s="1254"/>
      <c r="H73" s="1254"/>
      <c r="I73" s="1254"/>
      <c r="J73" s="1254"/>
      <c r="K73" s="1251"/>
      <c r="L73" s="1251"/>
      <c r="M73" s="1251"/>
      <c r="N73" s="1251"/>
      <c r="AM73" s="1252"/>
      <c r="AN73" s="1246" t="s">
        <v>615</v>
      </c>
      <c r="AO73" s="1246"/>
      <c r="AP73" s="1246"/>
      <c r="AQ73" s="1246"/>
      <c r="AR73" s="1246"/>
      <c r="AS73" s="1246"/>
      <c r="AT73" s="1246"/>
      <c r="AU73" s="1246"/>
      <c r="AV73" s="1246"/>
      <c r="AW73" s="1246"/>
      <c r="AX73" s="1246"/>
      <c r="AY73" s="1246"/>
      <c r="AZ73" s="1246"/>
      <c r="BA73" s="1246"/>
      <c r="BB73" s="1246" t="s">
        <v>613</v>
      </c>
      <c r="BC73" s="1246"/>
      <c r="BD73" s="1246"/>
      <c r="BE73" s="1246"/>
      <c r="BF73" s="1246"/>
      <c r="BG73" s="1246"/>
      <c r="BH73" s="1246"/>
      <c r="BI73" s="1246"/>
      <c r="BJ73" s="1246"/>
      <c r="BK73" s="1246"/>
      <c r="BL73" s="1246"/>
      <c r="BM73" s="1246"/>
      <c r="BN73" s="1246"/>
      <c r="BO73" s="1246"/>
      <c r="BP73" s="1245"/>
      <c r="BQ73" s="1245"/>
      <c r="BR73" s="1245"/>
      <c r="BS73" s="1245"/>
      <c r="BT73" s="1245"/>
      <c r="BU73" s="1245"/>
      <c r="BV73" s="1245"/>
      <c r="BW73" s="1245"/>
      <c r="BX73" s="1245"/>
      <c r="BY73" s="1245"/>
      <c r="BZ73" s="1245"/>
      <c r="CA73" s="1245"/>
      <c r="CB73" s="1245"/>
      <c r="CC73" s="1245"/>
      <c r="CD73" s="1245"/>
      <c r="CE73" s="1245"/>
      <c r="CF73" s="1245"/>
      <c r="CG73" s="1245"/>
      <c r="CH73" s="1245"/>
      <c r="CI73" s="1245"/>
      <c r="CJ73" s="1245"/>
      <c r="CK73" s="1245"/>
      <c r="CL73" s="1245"/>
      <c r="CM73" s="1245"/>
      <c r="CN73" s="1245"/>
      <c r="CO73" s="1245"/>
      <c r="CP73" s="1245"/>
      <c r="CQ73" s="1245"/>
      <c r="CR73" s="1245"/>
      <c r="CS73" s="1245"/>
      <c r="CT73" s="1245"/>
      <c r="CU73" s="1245"/>
      <c r="CV73" s="1245"/>
      <c r="CW73" s="1245"/>
      <c r="CX73" s="1245"/>
      <c r="CY73" s="1245"/>
      <c r="CZ73" s="1245"/>
      <c r="DA73" s="1245"/>
      <c r="DB73" s="1245"/>
      <c r="DC73" s="1245"/>
    </row>
    <row r="74" spans="2:107" ht="13.5" x14ac:dyDescent="0.15">
      <c r="B74" s="1239"/>
      <c r="G74" s="1254"/>
      <c r="H74" s="1254"/>
      <c r="I74" s="1254"/>
      <c r="J74" s="1254"/>
      <c r="K74" s="1251"/>
      <c r="L74" s="1251"/>
      <c r="M74" s="1251"/>
      <c r="N74" s="1251"/>
      <c r="AM74" s="1252"/>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ht="13.5" x14ac:dyDescent="0.15">
      <c r="B75" s="1239"/>
      <c r="G75" s="1254"/>
      <c r="H75" s="1254"/>
      <c r="I75" s="1250"/>
      <c r="J75" s="1250"/>
      <c r="K75" s="1253"/>
      <c r="L75" s="1253"/>
      <c r="M75" s="1253"/>
      <c r="N75" s="1253"/>
      <c r="AM75" s="1252"/>
      <c r="AN75" s="1246"/>
      <c r="AO75" s="1246"/>
      <c r="AP75" s="1246"/>
      <c r="AQ75" s="1246"/>
      <c r="AR75" s="1246"/>
      <c r="AS75" s="1246"/>
      <c r="AT75" s="1246"/>
      <c r="AU75" s="1246"/>
      <c r="AV75" s="1246"/>
      <c r="AW75" s="1246"/>
      <c r="AX75" s="1246"/>
      <c r="AY75" s="1246"/>
      <c r="AZ75" s="1246"/>
      <c r="BA75" s="1246"/>
      <c r="BB75" s="1246" t="s">
        <v>612</v>
      </c>
      <c r="BC75" s="1246"/>
      <c r="BD75" s="1246"/>
      <c r="BE75" s="1246"/>
      <c r="BF75" s="1246"/>
      <c r="BG75" s="1246"/>
      <c r="BH75" s="1246"/>
      <c r="BI75" s="1246"/>
      <c r="BJ75" s="1246"/>
      <c r="BK75" s="1246"/>
      <c r="BL75" s="1246"/>
      <c r="BM75" s="1246"/>
      <c r="BN75" s="1246"/>
      <c r="BO75" s="1246"/>
      <c r="BP75" s="1245">
        <v>1</v>
      </c>
      <c r="BQ75" s="1245"/>
      <c r="BR75" s="1245"/>
      <c r="BS75" s="1245"/>
      <c r="BT75" s="1245"/>
      <c r="BU75" s="1245"/>
      <c r="BV75" s="1245"/>
      <c r="BW75" s="1245"/>
      <c r="BX75" s="1245">
        <v>2.9</v>
      </c>
      <c r="BY75" s="1245"/>
      <c r="BZ75" s="1245"/>
      <c r="CA75" s="1245"/>
      <c r="CB75" s="1245"/>
      <c r="CC75" s="1245"/>
      <c r="CD75" s="1245"/>
      <c r="CE75" s="1245"/>
      <c r="CF75" s="1245">
        <v>4.0999999999999996</v>
      </c>
      <c r="CG75" s="1245"/>
      <c r="CH75" s="1245"/>
      <c r="CI75" s="1245"/>
      <c r="CJ75" s="1245"/>
      <c r="CK75" s="1245"/>
      <c r="CL75" s="1245"/>
      <c r="CM75" s="1245"/>
      <c r="CN75" s="1245">
        <v>4.9000000000000004</v>
      </c>
      <c r="CO75" s="1245"/>
      <c r="CP75" s="1245"/>
      <c r="CQ75" s="1245"/>
      <c r="CR75" s="1245"/>
      <c r="CS75" s="1245"/>
      <c r="CT75" s="1245"/>
      <c r="CU75" s="1245"/>
      <c r="CV75" s="1245">
        <v>5.2</v>
      </c>
      <c r="CW75" s="1245"/>
      <c r="CX75" s="1245"/>
      <c r="CY75" s="1245"/>
      <c r="CZ75" s="1245"/>
      <c r="DA75" s="1245"/>
      <c r="DB75" s="1245"/>
      <c r="DC75" s="1245"/>
    </row>
    <row r="76" spans="2:107" ht="13.5" x14ac:dyDescent="0.15">
      <c r="B76" s="1239"/>
      <c r="G76" s="1254"/>
      <c r="H76" s="1254"/>
      <c r="I76" s="1250"/>
      <c r="J76" s="1250"/>
      <c r="K76" s="1253"/>
      <c r="L76" s="1253"/>
      <c r="M76" s="1253"/>
      <c r="N76" s="1253"/>
      <c r="AM76" s="1252"/>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ht="13.5" x14ac:dyDescent="0.15">
      <c r="B77" s="1239"/>
      <c r="G77" s="1250"/>
      <c r="H77" s="1250"/>
      <c r="I77" s="1250"/>
      <c r="J77" s="1250"/>
      <c r="K77" s="1251"/>
      <c r="L77" s="1251"/>
      <c r="M77" s="1251"/>
      <c r="N77" s="1251"/>
      <c r="AN77" s="1247" t="s">
        <v>614</v>
      </c>
      <c r="AO77" s="1247"/>
      <c r="AP77" s="1247"/>
      <c r="AQ77" s="1247"/>
      <c r="AR77" s="1247"/>
      <c r="AS77" s="1247"/>
      <c r="AT77" s="1247"/>
      <c r="AU77" s="1247"/>
      <c r="AV77" s="1247"/>
      <c r="AW77" s="1247"/>
      <c r="AX77" s="1247"/>
      <c r="AY77" s="1247"/>
      <c r="AZ77" s="1247"/>
      <c r="BA77" s="1247"/>
      <c r="BB77" s="1246" t="s">
        <v>613</v>
      </c>
      <c r="BC77" s="1246"/>
      <c r="BD77" s="1246"/>
      <c r="BE77" s="1246"/>
      <c r="BF77" s="1246"/>
      <c r="BG77" s="1246"/>
      <c r="BH77" s="1246"/>
      <c r="BI77" s="1246"/>
      <c r="BJ77" s="1246"/>
      <c r="BK77" s="1246"/>
      <c r="BL77" s="1246"/>
      <c r="BM77" s="1246"/>
      <c r="BN77" s="1246"/>
      <c r="BO77" s="1246"/>
      <c r="BP77" s="1245">
        <v>20.2</v>
      </c>
      <c r="BQ77" s="1245"/>
      <c r="BR77" s="1245"/>
      <c r="BS77" s="1245"/>
      <c r="BT77" s="1245"/>
      <c r="BU77" s="1245"/>
      <c r="BV77" s="1245"/>
      <c r="BW77" s="1245"/>
      <c r="BX77" s="1245">
        <v>18.2</v>
      </c>
      <c r="BY77" s="1245"/>
      <c r="BZ77" s="1245"/>
      <c r="CA77" s="1245"/>
      <c r="CB77" s="1245"/>
      <c r="CC77" s="1245"/>
      <c r="CD77" s="1245"/>
      <c r="CE77" s="1245"/>
      <c r="CF77" s="1245">
        <v>20.3</v>
      </c>
      <c r="CG77" s="1245"/>
      <c r="CH77" s="1245"/>
      <c r="CI77" s="1245"/>
      <c r="CJ77" s="1245"/>
      <c r="CK77" s="1245"/>
      <c r="CL77" s="1245"/>
      <c r="CM77" s="1245"/>
      <c r="CN77" s="1245">
        <v>15.5</v>
      </c>
      <c r="CO77" s="1245"/>
      <c r="CP77" s="1245"/>
      <c r="CQ77" s="1245"/>
      <c r="CR77" s="1245"/>
      <c r="CS77" s="1245"/>
      <c r="CT77" s="1245"/>
      <c r="CU77" s="1245"/>
      <c r="CV77" s="1245">
        <v>4.5999999999999996</v>
      </c>
      <c r="CW77" s="1245"/>
      <c r="CX77" s="1245"/>
      <c r="CY77" s="1245"/>
      <c r="CZ77" s="1245"/>
      <c r="DA77" s="1245"/>
      <c r="DB77" s="1245"/>
      <c r="DC77" s="1245"/>
    </row>
    <row r="78" spans="2:107" ht="13.5" x14ac:dyDescent="0.15">
      <c r="B78" s="1239"/>
      <c r="G78" s="1250"/>
      <c r="H78" s="1250"/>
      <c r="I78" s="1250"/>
      <c r="J78" s="1250"/>
      <c r="K78" s="1251"/>
      <c r="L78" s="1251"/>
      <c r="M78" s="1251"/>
      <c r="N78" s="1251"/>
      <c r="AN78" s="1247"/>
      <c r="AO78" s="1247"/>
      <c r="AP78" s="1247"/>
      <c r="AQ78" s="1247"/>
      <c r="AR78" s="1247"/>
      <c r="AS78" s="1247"/>
      <c r="AT78" s="1247"/>
      <c r="AU78" s="1247"/>
      <c r="AV78" s="1247"/>
      <c r="AW78" s="1247"/>
      <c r="AX78" s="1247"/>
      <c r="AY78" s="1247"/>
      <c r="AZ78" s="1247"/>
      <c r="BA78" s="1247"/>
      <c r="BB78" s="1246"/>
      <c r="BC78" s="1246"/>
      <c r="BD78" s="1246"/>
      <c r="BE78" s="1246"/>
      <c r="BF78" s="1246"/>
      <c r="BG78" s="1246"/>
      <c r="BH78" s="1246"/>
      <c r="BI78" s="1246"/>
      <c r="BJ78" s="1246"/>
      <c r="BK78" s="1246"/>
      <c r="BL78" s="1246"/>
      <c r="BM78" s="1246"/>
      <c r="BN78" s="1246"/>
      <c r="BO78" s="1246"/>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ht="13.5" x14ac:dyDescent="0.15">
      <c r="B79" s="1239"/>
      <c r="G79" s="1250"/>
      <c r="H79" s="1250"/>
      <c r="I79" s="1249"/>
      <c r="J79" s="1249"/>
      <c r="K79" s="1248"/>
      <c r="L79" s="1248"/>
      <c r="M79" s="1248"/>
      <c r="N79" s="1248"/>
      <c r="AN79" s="1247"/>
      <c r="AO79" s="1247"/>
      <c r="AP79" s="1247"/>
      <c r="AQ79" s="1247"/>
      <c r="AR79" s="1247"/>
      <c r="AS79" s="1247"/>
      <c r="AT79" s="1247"/>
      <c r="AU79" s="1247"/>
      <c r="AV79" s="1247"/>
      <c r="AW79" s="1247"/>
      <c r="AX79" s="1247"/>
      <c r="AY79" s="1247"/>
      <c r="AZ79" s="1247"/>
      <c r="BA79" s="1247"/>
      <c r="BB79" s="1246" t="s">
        <v>612</v>
      </c>
      <c r="BC79" s="1246"/>
      <c r="BD79" s="1246"/>
      <c r="BE79" s="1246"/>
      <c r="BF79" s="1246"/>
      <c r="BG79" s="1246"/>
      <c r="BH79" s="1246"/>
      <c r="BI79" s="1246"/>
      <c r="BJ79" s="1246"/>
      <c r="BK79" s="1246"/>
      <c r="BL79" s="1246"/>
      <c r="BM79" s="1246"/>
      <c r="BN79" s="1246"/>
      <c r="BO79" s="1246"/>
      <c r="BP79" s="1245">
        <v>6.8</v>
      </c>
      <c r="BQ79" s="1245"/>
      <c r="BR79" s="1245"/>
      <c r="BS79" s="1245"/>
      <c r="BT79" s="1245"/>
      <c r="BU79" s="1245"/>
      <c r="BV79" s="1245"/>
      <c r="BW79" s="1245"/>
      <c r="BX79" s="1245">
        <v>6.8</v>
      </c>
      <c r="BY79" s="1245"/>
      <c r="BZ79" s="1245"/>
      <c r="CA79" s="1245"/>
      <c r="CB79" s="1245"/>
      <c r="CC79" s="1245"/>
      <c r="CD79" s="1245"/>
      <c r="CE79" s="1245"/>
      <c r="CF79" s="1245">
        <v>6.6</v>
      </c>
      <c r="CG79" s="1245"/>
      <c r="CH79" s="1245"/>
      <c r="CI79" s="1245"/>
      <c r="CJ79" s="1245"/>
      <c r="CK79" s="1245"/>
      <c r="CL79" s="1245"/>
      <c r="CM79" s="1245"/>
      <c r="CN79" s="1245">
        <v>6.4</v>
      </c>
      <c r="CO79" s="1245"/>
      <c r="CP79" s="1245"/>
      <c r="CQ79" s="1245"/>
      <c r="CR79" s="1245"/>
      <c r="CS79" s="1245"/>
      <c r="CT79" s="1245"/>
      <c r="CU79" s="1245"/>
      <c r="CV79" s="1245">
        <v>6.3</v>
      </c>
      <c r="CW79" s="1245"/>
      <c r="CX79" s="1245"/>
      <c r="CY79" s="1245"/>
      <c r="CZ79" s="1245"/>
      <c r="DA79" s="1245"/>
      <c r="DB79" s="1245"/>
      <c r="DC79" s="1245"/>
    </row>
    <row r="80" spans="2:107" ht="13.5" x14ac:dyDescent="0.15">
      <c r="B80" s="1239"/>
      <c r="G80" s="1250"/>
      <c r="H80" s="1250"/>
      <c r="I80" s="1249"/>
      <c r="J80" s="1249"/>
      <c r="K80" s="1248"/>
      <c r="L80" s="1248"/>
      <c r="M80" s="1248"/>
      <c r="N80" s="1248"/>
      <c r="AN80" s="1247"/>
      <c r="AO80" s="1247"/>
      <c r="AP80" s="1247"/>
      <c r="AQ80" s="1247"/>
      <c r="AR80" s="1247"/>
      <c r="AS80" s="1247"/>
      <c r="AT80" s="1247"/>
      <c r="AU80" s="1247"/>
      <c r="AV80" s="1247"/>
      <c r="AW80" s="1247"/>
      <c r="AX80" s="1247"/>
      <c r="AY80" s="1247"/>
      <c r="AZ80" s="1247"/>
      <c r="BA80" s="1247"/>
      <c r="BB80" s="1246"/>
      <c r="BC80" s="1246"/>
      <c r="BD80" s="1246"/>
      <c r="BE80" s="1246"/>
      <c r="BF80" s="1246"/>
      <c r="BG80" s="1246"/>
      <c r="BH80" s="1246"/>
      <c r="BI80" s="1246"/>
      <c r="BJ80" s="1246"/>
      <c r="BK80" s="1246"/>
      <c r="BL80" s="1246"/>
      <c r="BM80" s="1246"/>
      <c r="BN80" s="1246"/>
      <c r="BO80" s="1246"/>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ht="13.5" x14ac:dyDescent="0.15">
      <c r="B81" s="1239"/>
    </row>
    <row r="82" spans="2:109" ht="17.25" x14ac:dyDescent="0.15">
      <c r="B82" s="1239"/>
      <c r="K82" s="1244"/>
      <c r="L82" s="1244"/>
      <c r="M82" s="1244"/>
      <c r="N82" s="1244"/>
      <c r="AQ82" s="1244"/>
      <c r="AR82" s="1244"/>
      <c r="AS82" s="1244"/>
      <c r="AT82" s="1244"/>
      <c r="BC82" s="1244"/>
      <c r="BD82" s="1244"/>
      <c r="BE82" s="1244"/>
      <c r="BF82" s="1244"/>
      <c r="BO82" s="1244"/>
      <c r="BP82" s="1244"/>
      <c r="BQ82" s="1244"/>
      <c r="BR82" s="1244"/>
      <c r="CA82" s="1244"/>
      <c r="CB82" s="1244"/>
      <c r="CC82" s="1244"/>
      <c r="CD82" s="1244"/>
      <c r="CM82" s="1244"/>
      <c r="CN82" s="1244"/>
      <c r="CO82" s="1244"/>
      <c r="CP82" s="1244"/>
      <c r="CY82" s="1244"/>
      <c r="CZ82" s="1244"/>
      <c r="DA82" s="1244"/>
      <c r="DB82" s="1244"/>
      <c r="DC82" s="1244"/>
    </row>
    <row r="83" spans="2:109" ht="13.5" x14ac:dyDescent="0.15">
      <c r="B83" s="1243"/>
      <c r="C83" s="1242"/>
      <c r="D83" s="1242"/>
      <c r="E83" s="1242"/>
      <c r="F83" s="1242"/>
      <c r="G83" s="1242"/>
      <c r="H83" s="1242"/>
      <c r="I83" s="1242"/>
      <c r="J83" s="1242"/>
      <c r="K83" s="1242"/>
      <c r="L83" s="1242"/>
      <c r="M83" s="1242"/>
      <c r="N83" s="1242"/>
      <c r="O83" s="1242"/>
      <c r="P83" s="1242"/>
      <c r="Q83" s="1242"/>
      <c r="R83" s="1242"/>
      <c r="S83" s="1242"/>
      <c r="T83" s="1242"/>
      <c r="U83" s="1242"/>
      <c r="V83" s="1242"/>
      <c r="W83" s="1242"/>
      <c r="X83" s="1242"/>
      <c r="Y83" s="1242"/>
      <c r="Z83" s="1242"/>
      <c r="AA83" s="1242"/>
      <c r="AB83" s="1242"/>
      <c r="AC83" s="1242"/>
      <c r="AD83" s="1242"/>
      <c r="AE83" s="1242"/>
      <c r="AF83" s="1242"/>
      <c r="AG83" s="1242"/>
      <c r="AH83" s="1242"/>
      <c r="AI83" s="1242"/>
      <c r="AJ83" s="1242"/>
      <c r="AK83" s="1242"/>
      <c r="AL83" s="1242"/>
      <c r="AM83" s="1242"/>
      <c r="AN83" s="1242"/>
      <c r="AO83" s="1242"/>
      <c r="AP83" s="1242"/>
      <c r="AQ83" s="1242"/>
      <c r="AR83" s="1242"/>
      <c r="AS83" s="1242"/>
      <c r="AT83" s="1242"/>
      <c r="AU83" s="1242"/>
      <c r="AV83" s="1242"/>
      <c r="AW83" s="1242"/>
      <c r="AX83" s="1242"/>
      <c r="AY83" s="1242"/>
      <c r="AZ83" s="1242"/>
      <c r="BA83" s="1242"/>
      <c r="BB83" s="1242"/>
      <c r="BC83" s="1242"/>
      <c r="BD83" s="1242"/>
      <c r="BE83" s="1242"/>
      <c r="BF83" s="1242"/>
      <c r="BG83" s="1242"/>
      <c r="BH83" s="1242"/>
      <c r="BI83" s="1242"/>
      <c r="BJ83" s="1242"/>
      <c r="BK83" s="1242"/>
      <c r="BL83" s="1242"/>
      <c r="BM83" s="1242"/>
      <c r="BN83" s="1242"/>
      <c r="BO83" s="1242"/>
      <c r="BP83" s="1242"/>
      <c r="BQ83" s="1242"/>
      <c r="BR83" s="1242"/>
      <c r="BS83" s="1242"/>
      <c r="BT83" s="1242"/>
      <c r="BU83" s="1242"/>
      <c r="BV83" s="1242"/>
      <c r="BW83" s="1242"/>
      <c r="BX83" s="1242"/>
      <c r="BY83" s="1242"/>
      <c r="BZ83" s="1242"/>
      <c r="CA83" s="1242"/>
      <c r="CB83" s="1242"/>
      <c r="CC83" s="1242"/>
      <c r="CD83" s="1242"/>
      <c r="CE83" s="1242"/>
      <c r="CF83" s="1242"/>
      <c r="CG83" s="1242"/>
      <c r="CH83" s="1242"/>
      <c r="CI83" s="1242"/>
      <c r="CJ83" s="1242"/>
      <c r="CK83" s="1242"/>
      <c r="CL83" s="1242"/>
      <c r="CM83" s="1242"/>
      <c r="CN83" s="1242"/>
      <c r="CO83" s="1242"/>
      <c r="CP83" s="1242"/>
      <c r="CQ83" s="1242"/>
      <c r="CR83" s="1242"/>
      <c r="CS83" s="1242"/>
      <c r="CT83" s="1242"/>
      <c r="CU83" s="1242"/>
      <c r="CV83" s="1242"/>
      <c r="CW83" s="1242"/>
      <c r="CX83" s="1242"/>
      <c r="CY83" s="1242"/>
      <c r="CZ83" s="1242"/>
      <c r="DA83" s="1242"/>
      <c r="DB83" s="1242"/>
      <c r="DC83" s="1242"/>
      <c r="DD83" s="1241"/>
    </row>
    <row r="84" spans="2:109" ht="13.5" x14ac:dyDescent="0.15">
      <c r="DD84" s="1238"/>
      <c r="DE84" s="1238"/>
    </row>
    <row r="85" spans="2:109" ht="13.5" x14ac:dyDescent="0.15">
      <c r="DD85" s="1238"/>
      <c r="DE85" s="1238"/>
    </row>
  </sheetData>
  <sheetProtection algorithmName="SHA-512" hashValue="VDxZ4sNWrX8NN8Y5Fm+Ksk0C2llYYOPpGYD7Ubt7+MHKGTkWZVlkEVQ2yE+SErXjEKJQRHhFVgOhoFf6d9+/xg==" saltValue="ytKYIoki6WcavyKON6DwyQ=="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F2774-6757-4070-BBDC-EC44E78B1EA9}">
  <sheetPr>
    <pageSetUpPr fitToPage="1"/>
  </sheetPr>
  <dimension ref="A1:DR125"/>
  <sheetViews>
    <sheetView showGridLines="0" zoomScaleNormal="100" zoomScaleSheetLayoutView="70" workbookViewId="0">
      <selection activeCell="AX21" sqref="AX2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493</v>
      </c>
    </row>
  </sheetData>
  <sheetProtection algorithmName="SHA-512" hashValue="M2PG0LHiraHcKxraGhCBR7QU3iQtPP8/slm9ArfLBpjWYu92cgEER4X5TKAiiZKp6yIvw8xTWQR0CfB0gpTiLQ==" saltValue="CTUO8p9i936rHYFJfLWE0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2855D-2163-4C86-A228-0A8E83D7C47F}">
  <sheetPr>
    <pageSetUpPr fitToPage="1"/>
  </sheetPr>
  <dimension ref="A1:DR125"/>
  <sheetViews>
    <sheetView showGridLines="0" zoomScaleNormal="100" zoomScaleSheetLayoutView="55" workbookViewId="0">
      <selection activeCell="AY20" sqref="AY20"/>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493</v>
      </c>
    </row>
  </sheetData>
  <sheetProtection algorithmName="SHA-512" hashValue="Vz7tjK+910/LPUVNHlVVxYpZs44F+W/WzV6ni5NOPw7KYgoEZtXCtFIjJwd5Iq+OpUxaPJQpmzdyLM1iibowOA==" saltValue="Cn3jfMdUT9cEHPb96Y3m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543</v>
      </c>
      <c r="G2" s="148"/>
      <c r="H2" s="149"/>
    </row>
    <row r="3" spans="1:8" x14ac:dyDescent="0.15">
      <c r="A3" s="145" t="s">
        <v>536</v>
      </c>
      <c r="B3" s="150"/>
      <c r="C3" s="151"/>
      <c r="D3" s="152">
        <v>74564</v>
      </c>
      <c r="E3" s="153"/>
      <c r="F3" s="154">
        <v>52191</v>
      </c>
      <c r="G3" s="155"/>
      <c r="H3" s="156"/>
    </row>
    <row r="4" spans="1:8" x14ac:dyDescent="0.15">
      <c r="A4" s="157"/>
      <c r="B4" s="158"/>
      <c r="C4" s="159"/>
      <c r="D4" s="160">
        <v>21999</v>
      </c>
      <c r="E4" s="161"/>
      <c r="F4" s="162">
        <v>24843</v>
      </c>
      <c r="G4" s="163"/>
      <c r="H4" s="164"/>
    </row>
    <row r="5" spans="1:8" x14ac:dyDescent="0.15">
      <c r="A5" s="145" t="s">
        <v>538</v>
      </c>
      <c r="B5" s="150"/>
      <c r="C5" s="151"/>
      <c r="D5" s="152">
        <v>94982</v>
      </c>
      <c r="E5" s="153"/>
      <c r="F5" s="154">
        <v>47387</v>
      </c>
      <c r="G5" s="155"/>
      <c r="H5" s="156"/>
    </row>
    <row r="6" spans="1:8" x14ac:dyDescent="0.15">
      <c r="A6" s="157"/>
      <c r="B6" s="158"/>
      <c r="C6" s="159"/>
      <c r="D6" s="160">
        <v>29957</v>
      </c>
      <c r="E6" s="161"/>
      <c r="F6" s="162">
        <v>24928</v>
      </c>
      <c r="G6" s="163"/>
      <c r="H6" s="164"/>
    </row>
    <row r="7" spans="1:8" x14ac:dyDescent="0.15">
      <c r="A7" s="145" t="s">
        <v>539</v>
      </c>
      <c r="B7" s="150"/>
      <c r="C7" s="151"/>
      <c r="D7" s="152">
        <v>95421</v>
      </c>
      <c r="E7" s="153"/>
      <c r="F7" s="154">
        <v>51264</v>
      </c>
      <c r="G7" s="155"/>
      <c r="H7" s="156"/>
    </row>
    <row r="8" spans="1:8" x14ac:dyDescent="0.15">
      <c r="A8" s="157"/>
      <c r="B8" s="158"/>
      <c r="C8" s="159"/>
      <c r="D8" s="160">
        <v>30477</v>
      </c>
      <c r="E8" s="161"/>
      <c r="F8" s="162">
        <v>26040</v>
      </c>
      <c r="G8" s="163"/>
      <c r="H8" s="164"/>
    </row>
    <row r="9" spans="1:8" x14ac:dyDescent="0.15">
      <c r="A9" s="145" t="s">
        <v>540</v>
      </c>
      <c r="B9" s="150"/>
      <c r="C9" s="151"/>
      <c r="D9" s="152">
        <v>140056</v>
      </c>
      <c r="E9" s="153"/>
      <c r="F9" s="154">
        <v>52068</v>
      </c>
      <c r="G9" s="155"/>
      <c r="H9" s="156"/>
    </row>
    <row r="10" spans="1:8" x14ac:dyDescent="0.15">
      <c r="A10" s="157"/>
      <c r="B10" s="158"/>
      <c r="C10" s="159"/>
      <c r="D10" s="160">
        <v>33961</v>
      </c>
      <c r="E10" s="161"/>
      <c r="F10" s="162">
        <v>26936</v>
      </c>
      <c r="G10" s="163"/>
      <c r="H10" s="164"/>
    </row>
    <row r="11" spans="1:8" x14ac:dyDescent="0.15">
      <c r="A11" s="145" t="s">
        <v>541</v>
      </c>
      <c r="B11" s="150"/>
      <c r="C11" s="151"/>
      <c r="D11" s="152">
        <v>100901</v>
      </c>
      <c r="E11" s="153"/>
      <c r="F11" s="154">
        <v>47161</v>
      </c>
      <c r="G11" s="155"/>
      <c r="H11" s="156"/>
    </row>
    <row r="12" spans="1:8" x14ac:dyDescent="0.15">
      <c r="A12" s="157"/>
      <c r="B12" s="158"/>
      <c r="C12" s="165"/>
      <c r="D12" s="160">
        <v>33665</v>
      </c>
      <c r="E12" s="161"/>
      <c r="F12" s="162">
        <v>24595</v>
      </c>
      <c r="G12" s="163"/>
      <c r="H12" s="164"/>
    </row>
    <row r="13" spans="1:8" x14ac:dyDescent="0.15">
      <c r="A13" s="145"/>
      <c r="B13" s="150"/>
      <c r="C13" s="166"/>
      <c r="D13" s="167">
        <v>101185</v>
      </c>
      <c r="E13" s="168"/>
      <c r="F13" s="169">
        <v>50014</v>
      </c>
      <c r="G13" s="170"/>
      <c r="H13" s="156"/>
    </row>
    <row r="14" spans="1:8" x14ac:dyDescent="0.15">
      <c r="A14" s="157"/>
      <c r="B14" s="158"/>
      <c r="C14" s="159"/>
      <c r="D14" s="160">
        <v>30012</v>
      </c>
      <c r="E14" s="161"/>
      <c r="F14" s="162">
        <v>25468</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7.14</v>
      </c>
      <c r="C19" s="171">
        <f>ROUND(VALUE(SUBSTITUTE(実質収支比率等に係る経年分析!G$48,"▲","-")),2)</f>
        <v>6.29</v>
      </c>
      <c r="D19" s="171">
        <f>ROUND(VALUE(SUBSTITUTE(実質収支比率等に係る経年分析!H$48,"▲","-")),2)</f>
        <v>5.57</v>
      </c>
      <c r="E19" s="171">
        <f>ROUND(VALUE(SUBSTITUTE(実質収支比率等に係る経年分析!I$48,"▲","-")),2)</f>
        <v>4.08</v>
      </c>
      <c r="F19" s="171">
        <f>ROUND(VALUE(SUBSTITUTE(実質収支比率等に係る経年分析!J$48,"▲","-")),2)</f>
        <v>8.8699999999999992</v>
      </c>
    </row>
    <row r="20" spans="1:11" x14ac:dyDescent="0.15">
      <c r="A20" s="171" t="s">
        <v>55</v>
      </c>
      <c r="B20" s="171">
        <f>ROUND(VALUE(SUBSTITUTE(実質収支比率等に係る経年分析!F$47,"▲","-")),2)</f>
        <v>11.58</v>
      </c>
      <c r="C20" s="171">
        <f>ROUND(VALUE(SUBSTITUTE(実質収支比率等に係る経年分析!G$47,"▲","-")),2)</f>
        <v>12.41</v>
      </c>
      <c r="D20" s="171">
        <f>ROUND(VALUE(SUBSTITUTE(実質収支比率等に係る経年分析!H$47,"▲","-")),2)</f>
        <v>13.2</v>
      </c>
      <c r="E20" s="171">
        <f>ROUND(VALUE(SUBSTITUTE(実質収支比率等に係る経年分析!I$47,"▲","-")),2)</f>
        <v>13.74</v>
      </c>
      <c r="F20" s="171">
        <f>ROUND(VALUE(SUBSTITUTE(実質収支比率等に係る経年分析!J$47,"▲","-")),2)</f>
        <v>15.32</v>
      </c>
    </row>
    <row r="21" spans="1:11" x14ac:dyDescent="0.15">
      <c r="A21" s="171" t="s">
        <v>56</v>
      </c>
      <c r="B21" s="171">
        <f>IF(ISNUMBER(VALUE(SUBSTITUTE(実質収支比率等に係る経年分析!F$49,"▲","-"))),ROUND(VALUE(SUBSTITUTE(実質収支比率等に係る経年分析!F$49,"▲","-")),2),NA())</f>
        <v>0.77</v>
      </c>
      <c r="C21" s="171">
        <f>IF(ISNUMBER(VALUE(SUBSTITUTE(実質収支比率等に係る経年分析!G$49,"▲","-"))),ROUND(VALUE(SUBSTITUTE(実質収支比率等に係る経年分析!G$49,"▲","-")),2),NA())</f>
        <v>-0.83</v>
      </c>
      <c r="D21" s="171">
        <f>IF(ISNUMBER(VALUE(SUBSTITUTE(実質収支比率等に係る経年分析!H$49,"▲","-"))),ROUND(VALUE(SUBSTITUTE(実質収支比率等に係る経年分析!H$49,"▲","-")),2),NA())</f>
        <v>-0.72</v>
      </c>
      <c r="E21" s="171">
        <f>IF(ISNUMBER(VALUE(SUBSTITUTE(実質収支比率等に係る経年分析!I$49,"▲","-"))),ROUND(VALUE(SUBSTITUTE(実質収支比率等に係る経年分析!I$49,"▲","-")),2),NA())</f>
        <v>-1.27</v>
      </c>
      <c r="F21" s="171">
        <f>IF(ISNUMBER(VALUE(SUBSTITUTE(実質収支比率等に係る経年分析!J$49,"▲","-"))),ROUND(VALUE(SUBSTITUTE(実質収支比率等に係る経年分析!J$49,"▲","-")),2),NA())</f>
        <v>5.01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介護保険特別会計（介護サービス事業勘定）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浄化槽整備事業特別会計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0.06</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1.52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1.04</v>
      </c>
    </row>
    <row r="33" spans="1:16" x14ac:dyDescent="0.15">
      <c r="A33" s="172" t="str">
        <f>IF(連結実質赤字比率に係る赤字・黒字の構成分析!C$37="",NA(),連結実質赤字比率に係る赤字・黒字の構成分析!C$37)</f>
        <v>介護保険特別会計（保険事業勘定）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2.42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1.73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1.08</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7.93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7.37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7.56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7.76</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7.13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6.28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5.56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4.07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8.86</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52.24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53.36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56.48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57.93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57.71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979</v>
      </c>
      <c r="E42" s="173"/>
      <c r="F42" s="173"/>
      <c r="G42" s="173">
        <f>'実質公債費比率（分子）の構造'!L$52</f>
        <v>920</v>
      </c>
      <c r="H42" s="173"/>
      <c r="I42" s="173"/>
      <c r="J42" s="173">
        <f>'実質公債費比率（分子）の構造'!M$52</f>
        <v>895</v>
      </c>
      <c r="K42" s="173"/>
      <c r="L42" s="173"/>
      <c r="M42" s="173">
        <f>'実質公債費比率（分子）の構造'!N$52</f>
        <v>930</v>
      </c>
      <c r="N42" s="173"/>
      <c r="O42" s="173"/>
      <c r="P42" s="173">
        <f>'実質公債費比率（分子）の構造'!O$52</f>
        <v>878</v>
      </c>
    </row>
    <row r="43" spans="1:16" x14ac:dyDescent="0.15">
      <c r="A43" s="173" t="s">
        <v>64</v>
      </c>
      <c r="B43" s="173" t="str">
        <f>'実質公債費比率（分子）の構造'!K$51</f>
        <v>-</v>
      </c>
      <c r="C43" s="173"/>
      <c r="D43" s="173"/>
      <c r="E43" s="173" t="str">
        <f>'実質公債費比率（分子）の構造'!L$51</f>
        <v>-</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66</v>
      </c>
      <c r="B45" s="173">
        <f>'実質公債費比率（分子）の構造'!K$49</f>
        <v>27</v>
      </c>
      <c r="C45" s="173"/>
      <c r="D45" s="173"/>
      <c r="E45" s="173">
        <f>'実質公債費比率（分子）の構造'!L$49</f>
        <v>63</v>
      </c>
      <c r="F45" s="173"/>
      <c r="G45" s="173"/>
      <c r="H45" s="173">
        <f>'実質公債費比率（分子）の構造'!M$49</f>
        <v>65</v>
      </c>
      <c r="I45" s="173"/>
      <c r="J45" s="173"/>
      <c r="K45" s="173">
        <f>'実質公債費比率（分子）の構造'!N$49</f>
        <v>69</v>
      </c>
      <c r="L45" s="173"/>
      <c r="M45" s="173"/>
      <c r="N45" s="173">
        <f>'実質公債費比率（分子）の構造'!O$49</f>
        <v>67</v>
      </c>
      <c r="O45" s="173"/>
      <c r="P45" s="173"/>
    </row>
    <row r="46" spans="1:16" x14ac:dyDescent="0.15">
      <c r="A46" s="173" t="s">
        <v>67</v>
      </c>
      <c r="B46" s="173">
        <f>'実質公債費比率（分子）の構造'!K$48</f>
        <v>250</v>
      </c>
      <c r="C46" s="173"/>
      <c r="D46" s="173"/>
      <c r="E46" s="173">
        <f>'実質公債費比率（分子）の構造'!L$48</f>
        <v>221</v>
      </c>
      <c r="F46" s="173"/>
      <c r="G46" s="173"/>
      <c r="H46" s="173">
        <f>'実質公債費比率（分子）の構造'!M$48</f>
        <v>211</v>
      </c>
      <c r="I46" s="173"/>
      <c r="J46" s="173"/>
      <c r="K46" s="173">
        <f>'実質公債費比率（分子）の構造'!N$48</f>
        <v>205</v>
      </c>
      <c r="L46" s="173"/>
      <c r="M46" s="173"/>
      <c r="N46" s="173">
        <f>'実質公債費比率（分子）の構造'!O$48</f>
        <v>187</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849</v>
      </c>
      <c r="C49" s="173"/>
      <c r="D49" s="173"/>
      <c r="E49" s="173">
        <f>'実質公債費比率（分子）の構造'!L$45</f>
        <v>883</v>
      </c>
      <c r="F49" s="173"/>
      <c r="G49" s="173"/>
      <c r="H49" s="173">
        <f>'実質公債費比率（分子）の構造'!M$45</f>
        <v>869</v>
      </c>
      <c r="I49" s="173"/>
      <c r="J49" s="173"/>
      <c r="K49" s="173">
        <f>'実質公債費比率（分子）の構造'!N$45</f>
        <v>941</v>
      </c>
      <c r="L49" s="173"/>
      <c r="M49" s="173"/>
      <c r="N49" s="173">
        <f>'実質公債費比率（分子）の構造'!O$45</f>
        <v>953</v>
      </c>
      <c r="O49" s="173"/>
      <c r="P49" s="173"/>
    </row>
    <row r="50" spans="1:16" x14ac:dyDescent="0.15">
      <c r="A50" s="173" t="s">
        <v>71</v>
      </c>
      <c r="B50" s="173" t="e">
        <f>NA()</f>
        <v>#N/A</v>
      </c>
      <c r="C50" s="173">
        <f>IF(ISNUMBER('実質公債費比率（分子）の構造'!K$53),'実質公債費比率（分子）の構造'!K$53,NA())</f>
        <v>147</v>
      </c>
      <c r="D50" s="173" t="e">
        <f>NA()</f>
        <v>#N/A</v>
      </c>
      <c r="E50" s="173" t="e">
        <f>NA()</f>
        <v>#N/A</v>
      </c>
      <c r="F50" s="173">
        <f>IF(ISNUMBER('実質公債費比率（分子）の構造'!L$53),'実質公債費比率（分子）の構造'!L$53,NA())</f>
        <v>247</v>
      </c>
      <c r="G50" s="173" t="e">
        <f>NA()</f>
        <v>#N/A</v>
      </c>
      <c r="H50" s="173" t="e">
        <f>NA()</f>
        <v>#N/A</v>
      </c>
      <c r="I50" s="173">
        <f>IF(ISNUMBER('実質公債費比率（分子）の構造'!M$53),'実質公債費比率（分子）の構造'!M$53,NA())</f>
        <v>250</v>
      </c>
      <c r="J50" s="173" t="e">
        <f>NA()</f>
        <v>#N/A</v>
      </c>
      <c r="K50" s="173" t="e">
        <f>NA()</f>
        <v>#N/A</v>
      </c>
      <c r="L50" s="173">
        <f>IF(ISNUMBER('実質公債費比率（分子）の構造'!N$53),'実質公債費比率（分子）の構造'!N$53,NA())</f>
        <v>285</v>
      </c>
      <c r="M50" s="173" t="e">
        <f>NA()</f>
        <v>#N/A</v>
      </c>
      <c r="N50" s="173" t="e">
        <f>NA()</f>
        <v>#N/A</v>
      </c>
      <c r="O50" s="173">
        <f>IF(ISNUMBER('実質公債費比率（分子）の構造'!O$53),'実質公債費比率（分子）の構造'!O$53,NA())</f>
        <v>329</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8717</v>
      </c>
      <c r="E56" s="172"/>
      <c r="F56" s="172"/>
      <c r="G56" s="172">
        <f>'将来負担比率（分子）の構造'!J$52</f>
        <v>8586</v>
      </c>
      <c r="H56" s="172"/>
      <c r="I56" s="172"/>
      <c r="J56" s="172">
        <f>'将来負担比率（分子）の構造'!K$52</f>
        <v>8773</v>
      </c>
      <c r="K56" s="172"/>
      <c r="L56" s="172"/>
      <c r="M56" s="172">
        <f>'将来負担比率（分子）の構造'!L$52</f>
        <v>8942</v>
      </c>
      <c r="N56" s="172"/>
      <c r="O56" s="172"/>
      <c r="P56" s="172">
        <f>'将来負担比率（分子）の構造'!M$52</f>
        <v>8988</v>
      </c>
    </row>
    <row r="57" spans="1:16" x14ac:dyDescent="0.15">
      <c r="A57" s="172" t="s">
        <v>42</v>
      </c>
      <c r="B57" s="172"/>
      <c r="C57" s="172"/>
      <c r="D57" s="172">
        <f>'将来負担比率（分子）の構造'!I$51</f>
        <v>2657</v>
      </c>
      <c r="E57" s="172"/>
      <c r="F57" s="172"/>
      <c r="G57" s="172">
        <f>'将来負担比率（分子）の構造'!J$51</f>
        <v>2519</v>
      </c>
      <c r="H57" s="172"/>
      <c r="I57" s="172"/>
      <c r="J57" s="172">
        <f>'将来負担比率（分子）の構造'!K$51</f>
        <v>2217</v>
      </c>
      <c r="K57" s="172"/>
      <c r="L57" s="172"/>
      <c r="M57" s="172">
        <f>'将来負担比率（分子）の構造'!L$51</f>
        <v>2382</v>
      </c>
      <c r="N57" s="172"/>
      <c r="O57" s="172"/>
      <c r="P57" s="172">
        <f>'将来負担比率（分子）の構造'!M$51</f>
        <v>2358</v>
      </c>
    </row>
    <row r="58" spans="1:16" x14ac:dyDescent="0.15">
      <c r="A58" s="172" t="s">
        <v>41</v>
      </c>
      <c r="B58" s="172"/>
      <c r="C58" s="172"/>
      <c r="D58" s="172">
        <f>'将来負担比率（分子）の構造'!I$50</f>
        <v>6331</v>
      </c>
      <c r="E58" s="172"/>
      <c r="F58" s="172"/>
      <c r="G58" s="172">
        <f>'将来負担比率（分子）の構造'!J$50</f>
        <v>6187</v>
      </c>
      <c r="H58" s="172"/>
      <c r="I58" s="172"/>
      <c r="J58" s="172">
        <f>'将来負担比率（分子）の構造'!K$50</f>
        <v>5937</v>
      </c>
      <c r="K58" s="172"/>
      <c r="L58" s="172"/>
      <c r="M58" s="172">
        <f>'将来負担比率（分子）の構造'!L$50</f>
        <v>5731</v>
      </c>
      <c r="N58" s="172"/>
      <c r="O58" s="172"/>
      <c r="P58" s="172">
        <f>'将来負担比率（分子）の構造'!M$50</f>
        <v>6069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v>
      </c>
      <c r="C61" s="172"/>
      <c r="D61" s="172"/>
      <c r="E61" s="172">
        <f>'将来負担比率（分子）の構造'!J$46</f>
        <v>1</v>
      </c>
      <c r="F61" s="172"/>
      <c r="G61" s="172"/>
      <c r="H61" s="172">
        <f>'将来負担比率（分子）の構造'!K$46</f>
        <v>1</v>
      </c>
      <c r="I61" s="172"/>
      <c r="J61" s="172"/>
      <c r="K61" s="172">
        <f>'将来負担比率（分子）の構造'!L$46</f>
        <v>1</v>
      </c>
      <c r="L61" s="172"/>
      <c r="M61" s="172"/>
      <c r="N61" s="172">
        <f>'将来負担比率（分子）の構造'!M$46</f>
        <v>1</v>
      </c>
      <c r="O61" s="172"/>
      <c r="P61" s="172"/>
    </row>
    <row r="62" spans="1:16" x14ac:dyDescent="0.15">
      <c r="A62" s="172" t="s">
        <v>35</v>
      </c>
      <c r="B62" s="172">
        <f>'将来負担比率（分子）の構造'!I$45</f>
        <v>271</v>
      </c>
      <c r="C62" s="172"/>
      <c r="D62" s="172"/>
      <c r="E62" s="172">
        <f>'将来負担比率（分子）の構造'!J$45</f>
        <v>317</v>
      </c>
      <c r="F62" s="172"/>
      <c r="G62" s="172"/>
      <c r="H62" s="172">
        <f>'将来負担比率（分子）の構造'!K$45</f>
        <v>349</v>
      </c>
      <c r="I62" s="172"/>
      <c r="J62" s="172"/>
      <c r="K62" s="172">
        <f>'将来負担比率（分子）の構造'!L$45</f>
        <v>296</v>
      </c>
      <c r="L62" s="172"/>
      <c r="M62" s="172"/>
      <c r="N62" s="172">
        <f>'将来負担比率（分子）の構造'!M$45</f>
        <v>444</v>
      </c>
      <c r="O62" s="172"/>
      <c r="P62" s="172"/>
    </row>
    <row r="63" spans="1:16" x14ac:dyDescent="0.15">
      <c r="A63" s="172" t="s">
        <v>34</v>
      </c>
      <c r="B63" s="172">
        <f>'将来負担比率（分子）の構造'!I$44</f>
        <v>508</v>
      </c>
      <c r="C63" s="172"/>
      <c r="D63" s="172"/>
      <c r="E63" s="172">
        <f>'将来負担比率（分子）の構造'!J$44</f>
        <v>433</v>
      </c>
      <c r="F63" s="172"/>
      <c r="G63" s="172"/>
      <c r="H63" s="172">
        <f>'将来負担比率（分子）の構造'!K$44</f>
        <v>388</v>
      </c>
      <c r="I63" s="172"/>
      <c r="J63" s="172"/>
      <c r="K63" s="172">
        <f>'将来負担比率（分子）の構造'!L$44</f>
        <v>343</v>
      </c>
      <c r="L63" s="172"/>
      <c r="M63" s="172"/>
      <c r="N63" s="172">
        <f>'将来負担比率（分子）の構造'!M$44</f>
        <v>296</v>
      </c>
      <c r="O63" s="172"/>
      <c r="P63" s="172"/>
    </row>
    <row r="64" spans="1:16" x14ac:dyDescent="0.15">
      <c r="A64" s="172" t="s">
        <v>33</v>
      </c>
      <c r="B64" s="172">
        <f>'将来負担比率（分子）の構造'!I$43</f>
        <v>1730</v>
      </c>
      <c r="C64" s="172"/>
      <c r="D64" s="172"/>
      <c r="E64" s="172">
        <f>'将来負担比率（分子）の構造'!J$43</f>
        <v>1503</v>
      </c>
      <c r="F64" s="172"/>
      <c r="G64" s="172"/>
      <c r="H64" s="172">
        <f>'将来負担比率（分子）の構造'!K$43</f>
        <v>1273</v>
      </c>
      <c r="I64" s="172"/>
      <c r="J64" s="172"/>
      <c r="K64" s="172">
        <f>'将来負担比率（分子）の構造'!L$43</f>
        <v>1146</v>
      </c>
      <c r="L64" s="172"/>
      <c r="M64" s="172"/>
      <c r="N64" s="172">
        <f>'将来負担比率（分子）の構造'!M$43</f>
        <v>1050</v>
      </c>
      <c r="O64" s="172"/>
      <c r="P64" s="172"/>
    </row>
    <row r="65" spans="1:16" x14ac:dyDescent="0.15">
      <c r="A65" s="172" t="s">
        <v>32</v>
      </c>
      <c r="B65" s="172">
        <f>'将来負担比率（分子）の構造'!I$42</f>
        <v>39</v>
      </c>
      <c r="C65" s="172"/>
      <c r="D65" s="172"/>
      <c r="E65" s="172">
        <f>'将来負担比率（分子）の構造'!J$42</f>
        <v>39</v>
      </c>
      <c r="F65" s="172"/>
      <c r="G65" s="172"/>
      <c r="H65" s="172">
        <f>'将来負担比率（分子）の構造'!K$42</f>
        <v>39</v>
      </c>
      <c r="I65" s="172"/>
      <c r="J65" s="172"/>
      <c r="K65" s="172">
        <f>'将来負担比率（分子）の構造'!L$42</f>
        <v>33</v>
      </c>
      <c r="L65" s="172"/>
      <c r="M65" s="172"/>
      <c r="N65" s="172" t="str">
        <f>'将来負担比率（分子）の構造'!M$42</f>
        <v>-</v>
      </c>
      <c r="O65" s="172"/>
      <c r="P65" s="172"/>
    </row>
    <row r="66" spans="1:16" x14ac:dyDescent="0.15">
      <c r="A66" s="172" t="s">
        <v>31</v>
      </c>
      <c r="B66" s="172">
        <f>'将来負担比率（分子）の構造'!I$41</f>
        <v>9306</v>
      </c>
      <c r="C66" s="172"/>
      <c r="D66" s="172"/>
      <c r="E66" s="172">
        <f>'将来負担比率（分子）の構造'!J$41</f>
        <v>9679</v>
      </c>
      <c r="F66" s="172"/>
      <c r="G66" s="172"/>
      <c r="H66" s="172">
        <f>'将来負担比率（分子）の構造'!K$41</f>
        <v>10184</v>
      </c>
      <c r="I66" s="172"/>
      <c r="J66" s="172"/>
      <c r="K66" s="172">
        <f>'将来負担比率（分子）の構造'!L$41</f>
        <v>11256</v>
      </c>
      <c r="L66" s="172"/>
      <c r="M66" s="172"/>
      <c r="N66" s="172">
        <f>'将来負担比率（分子）の構造'!M$41</f>
        <v>11913</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781</v>
      </c>
      <c r="C72" s="176">
        <f>基金残高に係る経年分析!G55</f>
        <v>846</v>
      </c>
      <c r="D72" s="176">
        <f>基金残高に係る経年分析!H55</f>
        <v>997</v>
      </c>
    </row>
    <row r="73" spans="1:16" x14ac:dyDescent="0.15">
      <c r="A73" s="175" t="s">
        <v>78</v>
      </c>
      <c r="B73" s="176">
        <f>基金残高に係る経年分析!F56</f>
        <v>1367</v>
      </c>
      <c r="C73" s="176">
        <f>基金残高に係る経年分析!G56</f>
        <v>1325</v>
      </c>
      <c r="D73" s="176">
        <f>基金残高に係る経年分析!H56</f>
        <v>1325</v>
      </c>
    </row>
    <row r="74" spans="1:16" x14ac:dyDescent="0.15">
      <c r="A74" s="175" t="s">
        <v>79</v>
      </c>
      <c r="B74" s="176">
        <f>基金残高に係る経年分析!F57</f>
        <v>3197</v>
      </c>
      <c r="C74" s="176">
        <f>基金残高に係る経年分析!G57</f>
        <v>2940</v>
      </c>
      <c r="D74" s="176">
        <f>基金残高に係る経年分析!H57</f>
        <v>3022</v>
      </c>
    </row>
  </sheetData>
  <sheetProtection algorithmName="SHA-512" hashValue="P3dExWAmLZFt+ziDGeUFGoHA3z/gBQyX6o6mqRR5eSPQbdhEzLJOP6b9Ck4WcuURGwGEjrDbE9t/gDnsEjptHA==" saltValue="trBm8BRJK6VUzVe3hmgd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586</v>
      </c>
      <c r="DI1" s="746"/>
      <c r="DJ1" s="746"/>
      <c r="DK1" s="746"/>
      <c r="DL1" s="746"/>
      <c r="DM1" s="746"/>
      <c r="DN1" s="747"/>
      <c r="DO1" s="212"/>
      <c r="DP1" s="745" t="s">
        <v>213</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215</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216</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587</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217</v>
      </c>
      <c r="S4" s="688"/>
      <c r="T4" s="688"/>
      <c r="U4" s="688"/>
      <c r="V4" s="688"/>
      <c r="W4" s="688"/>
      <c r="X4" s="688"/>
      <c r="Y4" s="689"/>
      <c r="Z4" s="687" t="s">
        <v>218</v>
      </c>
      <c r="AA4" s="688"/>
      <c r="AB4" s="688"/>
      <c r="AC4" s="689"/>
      <c r="AD4" s="687" t="s">
        <v>219</v>
      </c>
      <c r="AE4" s="688"/>
      <c r="AF4" s="688"/>
      <c r="AG4" s="688"/>
      <c r="AH4" s="688"/>
      <c r="AI4" s="688"/>
      <c r="AJ4" s="688"/>
      <c r="AK4" s="689"/>
      <c r="AL4" s="687" t="s">
        <v>218</v>
      </c>
      <c r="AM4" s="688"/>
      <c r="AN4" s="688"/>
      <c r="AO4" s="689"/>
      <c r="AP4" s="748" t="s">
        <v>220</v>
      </c>
      <c r="AQ4" s="748"/>
      <c r="AR4" s="748"/>
      <c r="AS4" s="748"/>
      <c r="AT4" s="748"/>
      <c r="AU4" s="748"/>
      <c r="AV4" s="748"/>
      <c r="AW4" s="748"/>
      <c r="AX4" s="748"/>
      <c r="AY4" s="748"/>
      <c r="AZ4" s="748"/>
      <c r="BA4" s="748"/>
      <c r="BB4" s="748"/>
      <c r="BC4" s="748"/>
      <c r="BD4" s="748"/>
      <c r="BE4" s="748"/>
      <c r="BF4" s="748"/>
      <c r="BG4" s="748" t="s">
        <v>221</v>
      </c>
      <c r="BH4" s="748"/>
      <c r="BI4" s="748"/>
      <c r="BJ4" s="748"/>
      <c r="BK4" s="748"/>
      <c r="BL4" s="748"/>
      <c r="BM4" s="748"/>
      <c r="BN4" s="748"/>
      <c r="BO4" s="748" t="s">
        <v>218</v>
      </c>
      <c r="BP4" s="748"/>
      <c r="BQ4" s="748"/>
      <c r="BR4" s="748"/>
      <c r="BS4" s="748" t="s">
        <v>222</v>
      </c>
      <c r="BT4" s="748"/>
      <c r="BU4" s="748"/>
      <c r="BV4" s="748"/>
      <c r="BW4" s="748"/>
      <c r="BX4" s="748"/>
      <c r="BY4" s="748"/>
      <c r="BZ4" s="748"/>
      <c r="CA4" s="748"/>
      <c r="CB4" s="748"/>
      <c r="CD4" s="730" t="s">
        <v>223</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x14ac:dyDescent="0.15">
      <c r="B5" s="696" t="s">
        <v>224</v>
      </c>
      <c r="C5" s="697"/>
      <c r="D5" s="697"/>
      <c r="E5" s="697"/>
      <c r="F5" s="697"/>
      <c r="G5" s="697"/>
      <c r="H5" s="697"/>
      <c r="I5" s="697"/>
      <c r="J5" s="697"/>
      <c r="K5" s="697"/>
      <c r="L5" s="697"/>
      <c r="M5" s="697"/>
      <c r="N5" s="697"/>
      <c r="O5" s="697"/>
      <c r="P5" s="697"/>
      <c r="Q5" s="698"/>
      <c r="R5" s="681">
        <v>3859310</v>
      </c>
      <c r="S5" s="682"/>
      <c r="T5" s="682"/>
      <c r="U5" s="682"/>
      <c r="V5" s="682"/>
      <c r="W5" s="682"/>
      <c r="X5" s="682"/>
      <c r="Y5" s="725"/>
      <c r="Z5" s="743">
        <v>26.1</v>
      </c>
      <c r="AA5" s="743"/>
      <c r="AB5" s="743"/>
      <c r="AC5" s="743"/>
      <c r="AD5" s="744">
        <v>3539671</v>
      </c>
      <c r="AE5" s="744"/>
      <c r="AF5" s="744"/>
      <c r="AG5" s="744"/>
      <c r="AH5" s="744"/>
      <c r="AI5" s="744"/>
      <c r="AJ5" s="744"/>
      <c r="AK5" s="744"/>
      <c r="AL5" s="726">
        <v>56.7</v>
      </c>
      <c r="AM5" s="701"/>
      <c r="AN5" s="701"/>
      <c r="AO5" s="727"/>
      <c r="AP5" s="696" t="s">
        <v>225</v>
      </c>
      <c r="AQ5" s="697"/>
      <c r="AR5" s="697"/>
      <c r="AS5" s="697"/>
      <c r="AT5" s="697"/>
      <c r="AU5" s="697"/>
      <c r="AV5" s="697"/>
      <c r="AW5" s="697"/>
      <c r="AX5" s="697"/>
      <c r="AY5" s="697"/>
      <c r="AZ5" s="697"/>
      <c r="BA5" s="697"/>
      <c r="BB5" s="697"/>
      <c r="BC5" s="697"/>
      <c r="BD5" s="697"/>
      <c r="BE5" s="697"/>
      <c r="BF5" s="698"/>
      <c r="BG5" s="628">
        <v>3539671</v>
      </c>
      <c r="BH5" s="629"/>
      <c r="BI5" s="629"/>
      <c r="BJ5" s="629"/>
      <c r="BK5" s="629"/>
      <c r="BL5" s="629"/>
      <c r="BM5" s="629"/>
      <c r="BN5" s="630"/>
      <c r="BO5" s="655">
        <v>91.7</v>
      </c>
      <c r="BP5" s="655"/>
      <c r="BQ5" s="655"/>
      <c r="BR5" s="655"/>
      <c r="BS5" s="656" t="s">
        <v>128</v>
      </c>
      <c r="BT5" s="656"/>
      <c r="BU5" s="656"/>
      <c r="BV5" s="656"/>
      <c r="BW5" s="656"/>
      <c r="BX5" s="656"/>
      <c r="BY5" s="656"/>
      <c r="BZ5" s="656"/>
      <c r="CA5" s="656"/>
      <c r="CB5" s="714"/>
      <c r="CD5" s="730" t="s">
        <v>220</v>
      </c>
      <c r="CE5" s="731"/>
      <c r="CF5" s="731"/>
      <c r="CG5" s="731"/>
      <c r="CH5" s="731"/>
      <c r="CI5" s="731"/>
      <c r="CJ5" s="731"/>
      <c r="CK5" s="731"/>
      <c r="CL5" s="731"/>
      <c r="CM5" s="731"/>
      <c r="CN5" s="731"/>
      <c r="CO5" s="731"/>
      <c r="CP5" s="731"/>
      <c r="CQ5" s="732"/>
      <c r="CR5" s="730" t="s">
        <v>227</v>
      </c>
      <c r="CS5" s="731"/>
      <c r="CT5" s="731"/>
      <c r="CU5" s="731"/>
      <c r="CV5" s="731"/>
      <c r="CW5" s="731"/>
      <c r="CX5" s="731"/>
      <c r="CY5" s="732"/>
      <c r="CZ5" s="730" t="s">
        <v>218</v>
      </c>
      <c r="DA5" s="731"/>
      <c r="DB5" s="731"/>
      <c r="DC5" s="732"/>
      <c r="DD5" s="730" t="s">
        <v>228</v>
      </c>
      <c r="DE5" s="731"/>
      <c r="DF5" s="731"/>
      <c r="DG5" s="731"/>
      <c r="DH5" s="731"/>
      <c r="DI5" s="731"/>
      <c r="DJ5" s="731"/>
      <c r="DK5" s="731"/>
      <c r="DL5" s="731"/>
      <c r="DM5" s="731"/>
      <c r="DN5" s="731"/>
      <c r="DO5" s="731"/>
      <c r="DP5" s="732"/>
      <c r="DQ5" s="730" t="s">
        <v>229</v>
      </c>
      <c r="DR5" s="731"/>
      <c r="DS5" s="731"/>
      <c r="DT5" s="731"/>
      <c r="DU5" s="731"/>
      <c r="DV5" s="731"/>
      <c r="DW5" s="731"/>
      <c r="DX5" s="731"/>
      <c r="DY5" s="731"/>
      <c r="DZ5" s="731"/>
      <c r="EA5" s="731"/>
      <c r="EB5" s="731"/>
      <c r="EC5" s="732"/>
    </row>
    <row r="6" spans="2:143" ht="11.25" customHeight="1" x14ac:dyDescent="0.15">
      <c r="B6" s="625" t="s">
        <v>588</v>
      </c>
      <c r="C6" s="626"/>
      <c r="D6" s="626"/>
      <c r="E6" s="626"/>
      <c r="F6" s="626"/>
      <c r="G6" s="626"/>
      <c r="H6" s="626"/>
      <c r="I6" s="626"/>
      <c r="J6" s="626"/>
      <c r="K6" s="626"/>
      <c r="L6" s="626"/>
      <c r="M6" s="626"/>
      <c r="N6" s="626"/>
      <c r="O6" s="626"/>
      <c r="P6" s="626"/>
      <c r="Q6" s="627"/>
      <c r="R6" s="628">
        <v>68154</v>
      </c>
      <c r="S6" s="629"/>
      <c r="T6" s="629"/>
      <c r="U6" s="629"/>
      <c r="V6" s="629"/>
      <c r="W6" s="629"/>
      <c r="X6" s="629"/>
      <c r="Y6" s="630"/>
      <c r="Z6" s="655">
        <v>0.5</v>
      </c>
      <c r="AA6" s="655"/>
      <c r="AB6" s="655"/>
      <c r="AC6" s="655"/>
      <c r="AD6" s="656">
        <v>68154</v>
      </c>
      <c r="AE6" s="656"/>
      <c r="AF6" s="656"/>
      <c r="AG6" s="656"/>
      <c r="AH6" s="656"/>
      <c r="AI6" s="656"/>
      <c r="AJ6" s="656"/>
      <c r="AK6" s="656"/>
      <c r="AL6" s="631">
        <v>1.1000000000000001</v>
      </c>
      <c r="AM6" s="632"/>
      <c r="AN6" s="632"/>
      <c r="AO6" s="657"/>
      <c r="AP6" s="625" t="s">
        <v>230</v>
      </c>
      <c r="AQ6" s="626"/>
      <c r="AR6" s="626"/>
      <c r="AS6" s="626"/>
      <c r="AT6" s="626"/>
      <c r="AU6" s="626"/>
      <c r="AV6" s="626"/>
      <c r="AW6" s="626"/>
      <c r="AX6" s="626"/>
      <c r="AY6" s="626"/>
      <c r="AZ6" s="626"/>
      <c r="BA6" s="626"/>
      <c r="BB6" s="626"/>
      <c r="BC6" s="626"/>
      <c r="BD6" s="626"/>
      <c r="BE6" s="626"/>
      <c r="BF6" s="627"/>
      <c r="BG6" s="628">
        <v>3539671</v>
      </c>
      <c r="BH6" s="629"/>
      <c r="BI6" s="629"/>
      <c r="BJ6" s="629"/>
      <c r="BK6" s="629"/>
      <c r="BL6" s="629"/>
      <c r="BM6" s="629"/>
      <c r="BN6" s="630"/>
      <c r="BO6" s="655">
        <v>91.7</v>
      </c>
      <c r="BP6" s="655"/>
      <c r="BQ6" s="655"/>
      <c r="BR6" s="655"/>
      <c r="BS6" s="656" t="s">
        <v>128</v>
      </c>
      <c r="BT6" s="656"/>
      <c r="BU6" s="656"/>
      <c r="BV6" s="656"/>
      <c r="BW6" s="656"/>
      <c r="BX6" s="656"/>
      <c r="BY6" s="656"/>
      <c r="BZ6" s="656"/>
      <c r="CA6" s="656"/>
      <c r="CB6" s="714"/>
      <c r="CD6" s="684" t="s">
        <v>231</v>
      </c>
      <c r="CE6" s="685"/>
      <c r="CF6" s="685"/>
      <c r="CG6" s="685"/>
      <c r="CH6" s="685"/>
      <c r="CI6" s="685"/>
      <c r="CJ6" s="685"/>
      <c r="CK6" s="685"/>
      <c r="CL6" s="685"/>
      <c r="CM6" s="685"/>
      <c r="CN6" s="685"/>
      <c r="CO6" s="685"/>
      <c r="CP6" s="685"/>
      <c r="CQ6" s="686"/>
      <c r="CR6" s="628">
        <v>116775</v>
      </c>
      <c r="CS6" s="629"/>
      <c r="CT6" s="629"/>
      <c r="CU6" s="629"/>
      <c r="CV6" s="629"/>
      <c r="CW6" s="629"/>
      <c r="CX6" s="629"/>
      <c r="CY6" s="630"/>
      <c r="CZ6" s="726">
        <v>0.8</v>
      </c>
      <c r="DA6" s="701"/>
      <c r="DB6" s="701"/>
      <c r="DC6" s="729"/>
      <c r="DD6" s="634" t="s">
        <v>128</v>
      </c>
      <c r="DE6" s="629"/>
      <c r="DF6" s="629"/>
      <c r="DG6" s="629"/>
      <c r="DH6" s="629"/>
      <c r="DI6" s="629"/>
      <c r="DJ6" s="629"/>
      <c r="DK6" s="629"/>
      <c r="DL6" s="629"/>
      <c r="DM6" s="629"/>
      <c r="DN6" s="629"/>
      <c r="DO6" s="629"/>
      <c r="DP6" s="630"/>
      <c r="DQ6" s="634">
        <v>116771</v>
      </c>
      <c r="DR6" s="629"/>
      <c r="DS6" s="629"/>
      <c r="DT6" s="629"/>
      <c r="DU6" s="629"/>
      <c r="DV6" s="629"/>
      <c r="DW6" s="629"/>
      <c r="DX6" s="629"/>
      <c r="DY6" s="629"/>
      <c r="DZ6" s="629"/>
      <c r="EA6" s="629"/>
      <c r="EB6" s="629"/>
      <c r="EC6" s="672"/>
    </row>
    <row r="7" spans="2:143" ht="11.25" customHeight="1" x14ac:dyDescent="0.15">
      <c r="B7" s="625" t="s">
        <v>232</v>
      </c>
      <c r="C7" s="626"/>
      <c r="D7" s="626"/>
      <c r="E7" s="626"/>
      <c r="F7" s="626"/>
      <c r="G7" s="626"/>
      <c r="H7" s="626"/>
      <c r="I7" s="626"/>
      <c r="J7" s="626"/>
      <c r="K7" s="626"/>
      <c r="L7" s="626"/>
      <c r="M7" s="626"/>
      <c r="N7" s="626"/>
      <c r="O7" s="626"/>
      <c r="P7" s="626"/>
      <c r="Q7" s="627"/>
      <c r="R7" s="628">
        <v>1771</v>
      </c>
      <c r="S7" s="629"/>
      <c r="T7" s="629"/>
      <c r="U7" s="629"/>
      <c r="V7" s="629"/>
      <c r="W7" s="629"/>
      <c r="X7" s="629"/>
      <c r="Y7" s="630"/>
      <c r="Z7" s="655">
        <v>0</v>
      </c>
      <c r="AA7" s="655"/>
      <c r="AB7" s="655"/>
      <c r="AC7" s="655"/>
      <c r="AD7" s="656">
        <v>1771</v>
      </c>
      <c r="AE7" s="656"/>
      <c r="AF7" s="656"/>
      <c r="AG7" s="656"/>
      <c r="AH7" s="656"/>
      <c r="AI7" s="656"/>
      <c r="AJ7" s="656"/>
      <c r="AK7" s="656"/>
      <c r="AL7" s="631">
        <v>0</v>
      </c>
      <c r="AM7" s="632"/>
      <c r="AN7" s="632"/>
      <c r="AO7" s="657"/>
      <c r="AP7" s="625" t="s">
        <v>589</v>
      </c>
      <c r="AQ7" s="626"/>
      <c r="AR7" s="626"/>
      <c r="AS7" s="626"/>
      <c r="AT7" s="626"/>
      <c r="AU7" s="626"/>
      <c r="AV7" s="626"/>
      <c r="AW7" s="626"/>
      <c r="AX7" s="626"/>
      <c r="AY7" s="626"/>
      <c r="AZ7" s="626"/>
      <c r="BA7" s="626"/>
      <c r="BB7" s="626"/>
      <c r="BC7" s="626"/>
      <c r="BD7" s="626"/>
      <c r="BE7" s="626"/>
      <c r="BF7" s="627"/>
      <c r="BG7" s="628">
        <v>1500640</v>
      </c>
      <c r="BH7" s="629"/>
      <c r="BI7" s="629"/>
      <c r="BJ7" s="629"/>
      <c r="BK7" s="629"/>
      <c r="BL7" s="629"/>
      <c r="BM7" s="629"/>
      <c r="BN7" s="630"/>
      <c r="BO7" s="655">
        <v>38.9</v>
      </c>
      <c r="BP7" s="655"/>
      <c r="BQ7" s="655"/>
      <c r="BR7" s="655"/>
      <c r="BS7" s="656" t="s">
        <v>128</v>
      </c>
      <c r="BT7" s="656"/>
      <c r="BU7" s="656"/>
      <c r="BV7" s="656"/>
      <c r="BW7" s="656"/>
      <c r="BX7" s="656"/>
      <c r="BY7" s="656"/>
      <c r="BZ7" s="656"/>
      <c r="CA7" s="656"/>
      <c r="CB7" s="714"/>
      <c r="CD7" s="662" t="s">
        <v>233</v>
      </c>
      <c r="CE7" s="663"/>
      <c r="CF7" s="663"/>
      <c r="CG7" s="663"/>
      <c r="CH7" s="663"/>
      <c r="CI7" s="663"/>
      <c r="CJ7" s="663"/>
      <c r="CK7" s="663"/>
      <c r="CL7" s="663"/>
      <c r="CM7" s="663"/>
      <c r="CN7" s="663"/>
      <c r="CO7" s="663"/>
      <c r="CP7" s="663"/>
      <c r="CQ7" s="664"/>
      <c r="CR7" s="628">
        <v>933114</v>
      </c>
      <c r="CS7" s="629"/>
      <c r="CT7" s="629"/>
      <c r="CU7" s="629"/>
      <c r="CV7" s="629"/>
      <c r="CW7" s="629"/>
      <c r="CX7" s="629"/>
      <c r="CY7" s="630"/>
      <c r="CZ7" s="655">
        <v>6.7</v>
      </c>
      <c r="DA7" s="655"/>
      <c r="DB7" s="655"/>
      <c r="DC7" s="655"/>
      <c r="DD7" s="634">
        <v>63988</v>
      </c>
      <c r="DE7" s="629"/>
      <c r="DF7" s="629"/>
      <c r="DG7" s="629"/>
      <c r="DH7" s="629"/>
      <c r="DI7" s="629"/>
      <c r="DJ7" s="629"/>
      <c r="DK7" s="629"/>
      <c r="DL7" s="629"/>
      <c r="DM7" s="629"/>
      <c r="DN7" s="629"/>
      <c r="DO7" s="629"/>
      <c r="DP7" s="630"/>
      <c r="DQ7" s="634">
        <v>761772</v>
      </c>
      <c r="DR7" s="629"/>
      <c r="DS7" s="629"/>
      <c r="DT7" s="629"/>
      <c r="DU7" s="629"/>
      <c r="DV7" s="629"/>
      <c r="DW7" s="629"/>
      <c r="DX7" s="629"/>
      <c r="DY7" s="629"/>
      <c r="DZ7" s="629"/>
      <c r="EA7" s="629"/>
      <c r="EB7" s="629"/>
      <c r="EC7" s="672"/>
    </row>
    <row r="8" spans="2:143" ht="11.25" customHeight="1" x14ac:dyDescent="0.15">
      <c r="B8" s="625" t="s">
        <v>234</v>
      </c>
      <c r="C8" s="626"/>
      <c r="D8" s="626"/>
      <c r="E8" s="626"/>
      <c r="F8" s="626"/>
      <c r="G8" s="626"/>
      <c r="H8" s="626"/>
      <c r="I8" s="626"/>
      <c r="J8" s="626"/>
      <c r="K8" s="626"/>
      <c r="L8" s="626"/>
      <c r="M8" s="626"/>
      <c r="N8" s="626"/>
      <c r="O8" s="626"/>
      <c r="P8" s="626"/>
      <c r="Q8" s="627"/>
      <c r="R8" s="628">
        <v>13357</v>
      </c>
      <c r="S8" s="629"/>
      <c r="T8" s="629"/>
      <c r="U8" s="629"/>
      <c r="V8" s="629"/>
      <c r="W8" s="629"/>
      <c r="X8" s="629"/>
      <c r="Y8" s="630"/>
      <c r="Z8" s="655">
        <v>0.1</v>
      </c>
      <c r="AA8" s="655"/>
      <c r="AB8" s="655"/>
      <c r="AC8" s="655"/>
      <c r="AD8" s="656">
        <v>13357</v>
      </c>
      <c r="AE8" s="656"/>
      <c r="AF8" s="656"/>
      <c r="AG8" s="656"/>
      <c r="AH8" s="656"/>
      <c r="AI8" s="656"/>
      <c r="AJ8" s="656"/>
      <c r="AK8" s="656"/>
      <c r="AL8" s="631">
        <v>0.2</v>
      </c>
      <c r="AM8" s="632"/>
      <c r="AN8" s="632"/>
      <c r="AO8" s="657"/>
      <c r="AP8" s="625" t="s">
        <v>590</v>
      </c>
      <c r="AQ8" s="626"/>
      <c r="AR8" s="626"/>
      <c r="AS8" s="626"/>
      <c r="AT8" s="626"/>
      <c r="AU8" s="626"/>
      <c r="AV8" s="626"/>
      <c r="AW8" s="626"/>
      <c r="AX8" s="626"/>
      <c r="AY8" s="626"/>
      <c r="AZ8" s="626"/>
      <c r="BA8" s="626"/>
      <c r="BB8" s="626"/>
      <c r="BC8" s="626"/>
      <c r="BD8" s="626"/>
      <c r="BE8" s="626"/>
      <c r="BF8" s="627"/>
      <c r="BG8" s="628">
        <v>49812</v>
      </c>
      <c r="BH8" s="629"/>
      <c r="BI8" s="629"/>
      <c r="BJ8" s="629"/>
      <c r="BK8" s="629"/>
      <c r="BL8" s="629"/>
      <c r="BM8" s="629"/>
      <c r="BN8" s="630"/>
      <c r="BO8" s="655">
        <v>1.3</v>
      </c>
      <c r="BP8" s="655"/>
      <c r="BQ8" s="655"/>
      <c r="BR8" s="655"/>
      <c r="BS8" s="656" t="s">
        <v>128</v>
      </c>
      <c r="BT8" s="656"/>
      <c r="BU8" s="656"/>
      <c r="BV8" s="656"/>
      <c r="BW8" s="656"/>
      <c r="BX8" s="656"/>
      <c r="BY8" s="656"/>
      <c r="BZ8" s="656"/>
      <c r="CA8" s="656"/>
      <c r="CB8" s="714"/>
      <c r="CD8" s="662" t="s">
        <v>235</v>
      </c>
      <c r="CE8" s="663"/>
      <c r="CF8" s="663"/>
      <c r="CG8" s="663"/>
      <c r="CH8" s="663"/>
      <c r="CI8" s="663"/>
      <c r="CJ8" s="663"/>
      <c r="CK8" s="663"/>
      <c r="CL8" s="663"/>
      <c r="CM8" s="663"/>
      <c r="CN8" s="663"/>
      <c r="CO8" s="663"/>
      <c r="CP8" s="663"/>
      <c r="CQ8" s="664"/>
      <c r="CR8" s="628">
        <v>5151861</v>
      </c>
      <c r="CS8" s="629"/>
      <c r="CT8" s="629"/>
      <c r="CU8" s="629"/>
      <c r="CV8" s="629"/>
      <c r="CW8" s="629"/>
      <c r="CX8" s="629"/>
      <c r="CY8" s="630"/>
      <c r="CZ8" s="655">
        <v>37.1</v>
      </c>
      <c r="DA8" s="655"/>
      <c r="DB8" s="655"/>
      <c r="DC8" s="655"/>
      <c r="DD8" s="634">
        <v>91511</v>
      </c>
      <c r="DE8" s="629"/>
      <c r="DF8" s="629"/>
      <c r="DG8" s="629"/>
      <c r="DH8" s="629"/>
      <c r="DI8" s="629"/>
      <c r="DJ8" s="629"/>
      <c r="DK8" s="629"/>
      <c r="DL8" s="629"/>
      <c r="DM8" s="629"/>
      <c r="DN8" s="629"/>
      <c r="DO8" s="629"/>
      <c r="DP8" s="630"/>
      <c r="DQ8" s="634">
        <v>1966597</v>
      </c>
      <c r="DR8" s="629"/>
      <c r="DS8" s="629"/>
      <c r="DT8" s="629"/>
      <c r="DU8" s="629"/>
      <c r="DV8" s="629"/>
      <c r="DW8" s="629"/>
      <c r="DX8" s="629"/>
      <c r="DY8" s="629"/>
      <c r="DZ8" s="629"/>
      <c r="EA8" s="629"/>
      <c r="EB8" s="629"/>
      <c r="EC8" s="672"/>
    </row>
    <row r="9" spans="2:143" ht="11.25" customHeight="1" x14ac:dyDescent="0.15">
      <c r="B9" s="625" t="s">
        <v>236</v>
      </c>
      <c r="C9" s="626"/>
      <c r="D9" s="626"/>
      <c r="E9" s="626"/>
      <c r="F9" s="626"/>
      <c r="G9" s="626"/>
      <c r="H9" s="626"/>
      <c r="I9" s="626"/>
      <c r="J9" s="626"/>
      <c r="K9" s="626"/>
      <c r="L9" s="626"/>
      <c r="M9" s="626"/>
      <c r="N9" s="626"/>
      <c r="O9" s="626"/>
      <c r="P9" s="626"/>
      <c r="Q9" s="627"/>
      <c r="R9" s="628">
        <v>16832</v>
      </c>
      <c r="S9" s="629"/>
      <c r="T9" s="629"/>
      <c r="U9" s="629"/>
      <c r="V9" s="629"/>
      <c r="W9" s="629"/>
      <c r="X9" s="629"/>
      <c r="Y9" s="630"/>
      <c r="Z9" s="655">
        <v>0.1</v>
      </c>
      <c r="AA9" s="655"/>
      <c r="AB9" s="655"/>
      <c r="AC9" s="655"/>
      <c r="AD9" s="656">
        <v>16832</v>
      </c>
      <c r="AE9" s="656"/>
      <c r="AF9" s="656"/>
      <c r="AG9" s="656"/>
      <c r="AH9" s="656"/>
      <c r="AI9" s="656"/>
      <c r="AJ9" s="656"/>
      <c r="AK9" s="656"/>
      <c r="AL9" s="631">
        <v>0.3</v>
      </c>
      <c r="AM9" s="632"/>
      <c r="AN9" s="632"/>
      <c r="AO9" s="657"/>
      <c r="AP9" s="625" t="s">
        <v>237</v>
      </c>
      <c r="AQ9" s="626"/>
      <c r="AR9" s="626"/>
      <c r="AS9" s="626"/>
      <c r="AT9" s="626"/>
      <c r="AU9" s="626"/>
      <c r="AV9" s="626"/>
      <c r="AW9" s="626"/>
      <c r="AX9" s="626"/>
      <c r="AY9" s="626"/>
      <c r="AZ9" s="626"/>
      <c r="BA9" s="626"/>
      <c r="BB9" s="626"/>
      <c r="BC9" s="626"/>
      <c r="BD9" s="626"/>
      <c r="BE9" s="626"/>
      <c r="BF9" s="627"/>
      <c r="BG9" s="628">
        <v>1233006</v>
      </c>
      <c r="BH9" s="629"/>
      <c r="BI9" s="629"/>
      <c r="BJ9" s="629"/>
      <c r="BK9" s="629"/>
      <c r="BL9" s="629"/>
      <c r="BM9" s="629"/>
      <c r="BN9" s="630"/>
      <c r="BO9" s="655">
        <v>31.9</v>
      </c>
      <c r="BP9" s="655"/>
      <c r="BQ9" s="655"/>
      <c r="BR9" s="655"/>
      <c r="BS9" s="656" t="s">
        <v>128</v>
      </c>
      <c r="BT9" s="656"/>
      <c r="BU9" s="656"/>
      <c r="BV9" s="656"/>
      <c r="BW9" s="656"/>
      <c r="BX9" s="656"/>
      <c r="BY9" s="656"/>
      <c r="BZ9" s="656"/>
      <c r="CA9" s="656"/>
      <c r="CB9" s="714"/>
      <c r="CD9" s="662" t="s">
        <v>238</v>
      </c>
      <c r="CE9" s="663"/>
      <c r="CF9" s="663"/>
      <c r="CG9" s="663"/>
      <c r="CH9" s="663"/>
      <c r="CI9" s="663"/>
      <c r="CJ9" s="663"/>
      <c r="CK9" s="663"/>
      <c r="CL9" s="663"/>
      <c r="CM9" s="663"/>
      <c r="CN9" s="663"/>
      <c r="CO9" s="663"/>
      <c r="CP9" s="663"/>
      <c r="CQ9" s="664"/>
      <c r="CR9" s="628">
        <v>1028298</v>
      </c>
      <c r="CS9" s="629"/>
      <c r="CT9" s="629"/>
      <c r="CU9" s="629"/>
      <c r="CV9" s="629"/>
      <c r="CW9" s="629"/>
      <c r="CX9" s="629"/>
      <c r="CY9" s="630"/>
      <c r="CZ9" s="655">
        <v>7.4</v>
      </c>
      <c r="DA9" s="655"/>
      <c r="DB9" s="655"/>
      <c r="DC9" s="655"/>
      <c r="DD9" s="634" t="s">
        <v>128</v>
      </c>
      <c r="DE9" s="629"/>
      <c r="DF9" s="629"/>
      <c r="DG9" s="629"/>
      <c r="DH9" s="629"/>
      <c r="DI9" s="629"/>
      <c r="DJ9" s="629"/>
      <c r="DK9" s="629"/>
      <c r="DL9" s="629"/>
      <c r="DM9" s="629"/>
      <c r="DN9" s="629"/>
      <c r="DO9" s="629"/>
      <c r="DP9" s="630"/>
      <c r="DQ9" s="634">
        <v>688731</v>
      </c>
      <c r="DR9" s="629"/>
      <c r="DS9" s="629"/>
      <c r="DT9" s="629"/>
      <c r="DU9" s="629"/>
      <c r="DV9" s="629"/>
      <c r="DW9" s="629"/>
      <c r="DX9" s="629"/>
      <c r="DY9" s="629"/>
      <c r="DZ9" s="629"/>
      <c r="EA9" s="629"/>
      <c r="EB9" s="629"/>
      <c r="EC9" s="672"/>
    </row>
    <row r="10" spans="2:143" ht="11.25" customHeight="1" x14ac:dyDescent="0.15">
      <c r="B10" s="625" t="s">
        <v>239</v>
      </c>
      <c r="C10" s="626"/>
      <c r="D10" s="626"/>
      <c r="E10" s="626"/>
      <c r="F10" s="626"/>
      <c r="G10" s="626"/>
      <c r="H10" s="626"/>
      <c r="I10" s="626"/>
      <c r="J10" s="626"/>
      <c r="K10" s="626"/>
      <c r="L10" s="626"/>
      <c r="M10" s="626"/>
      <c r="N10" s="626"/>
      <c r="O10" s="626"/>
      <c r="P10" s="626"/>
      <c r="Q10" s="627"/>
      <c r="R10" s="628" t="s">
        <v>128</v>
      </c>
      <c r="S10" s="629"/>
      <c r="T10" s="629"/>
      <c r="U10" s="629"/>
      <c r="V10" s="629"/>
      <c r="W10" s="629"/>
      <c r="X10" s="629"/>
      <c r="Y10" s="630"/>
      <c r="Z10" s="655" t="s">
        <v>128</v>
      </c>
      <c r="AA10" s="655"/>
      <c r="AB10" s="655"/>
      <c r="AC10" s="655"/>
      <c r="AD10" s="656" t="s">
        <v>591</v>
      </c>
      <c r="AE10" s="656"/>
      <c r="AF10" s="656"/>
      <c r="AG10" s="656"/>
      <c r="AH10" s="656"/>
      <c r="AI10" s="656"/>
      <c r="AJ10" s="656"/>
      <c r="AK10" s="656"/>
      <c r="AL10" s="631" t="s">
        <v>128</v>
      </c>
      <c r="AM10" s="632"/>
      <c r="AN10" s="632"/>
      <c r="AO10" s="657"/>
      <c r="AP10" s="625" t="s">
        <v>240</v>
      </c>
      <c r="AQ10" s="626"/>
      <c r="AR10" s="626"/>
      <c r="AS10" s="626"/>
      <c r="AT10" s="626"/>
      <c r="AU10" s="626"/>
      <c r="AV10" s="626"/>
      <c r="AW10" s="626"/>
      <c r="AX10" s="626"/>
      <c r="AY10" s="626"/>
      <c r="AZ10" s="626"/>
      <c r="BA10" s="626"/>
      <c r="BB10" s="626"/>
      <c r="BC10" s="626"/>
      <c r="BD10" s="626"/>
      <c r="BE10" s="626"/>
      <c r="BF10" s="627"/>
      <c r="BG10" s="628">
        <v>101149</v>
      </c>
      <c r="BH10" s="629"/>
      <c r="BI10" s="629"/>
      <c r="BJ10" s="629"/>
      <c r="BK10" s="629"/>
      <c r="BL10" s="629"/>
      <c r="BM10" s="629"/>
      <c r="BN10" s="630"/>
      <c r="BO10" s="655">
        <v>2.6</v>
      </c>
      <c r="BP10" s="655"/>
      <c r="BQ10" s="655"/>
      <c r="BR10" s="655"/>
      <c r="BS10" s="656" t="s">
        <v>128</v>
      </c>
      <c r="BT10" s="656"/>
      <c r="BU10" s="656"/>
      <c r="BV10" s="656"/>
      <c r="BW10" s="656"/>
      <c r="BX10" s="656"/>
      <c r="BY10" s="656"/>
      <c r="BZ10" s="656"/>
      <c r="CA10" s="656"/>
      <c r="CB10" s="714"/>
      <c r="CD10" s="662" t="s">
        <v>241</v>
      </c>
      <c r="CE10" s="663"/>
      <c r="CF10" s="663"/>
      <c r="CG10" s="663"/>
      <c r="CH10" s="663"/>
      <c r="CI10" s="663"/>
      <c r="CJ10" s="663"/>
      <c r="CK10" s="663"/>
      <c r="CL10" s="663"/>
      <c r="CM10" s="663"/>
      <c r="CN10" s="663"/>
      <c r="CO10" s="663"/>
      <c r="CP10" s="663"/>
      <c r="CQ10" s="664"/>
      <c r="CR10" s="628">
        <v>6835</v>
      </c>
      <c r="CS10" s="629"/>
      <c r="CT10" s="629"/>
      <c r="CU10" s="629"/>
      <c r="CV10" s="629"/>
      <c r="CW10" s="629"/>
      <c r="CX10" s="629"/>
      <c r="CY10" s="630"/>
      <c r="CZ10" s="655">
        <v>0</v>
      </c>
      <c r="DA10" s="655"/>
      <c r="DB10" s="655"/>
      <c r="DC10" s="655"/>
      <c r="DD10" s="634" t="s">
        <v>128</v>
      </c>
      <c r="DE10" s="629"/>
      <c r="DF10" s="629"/>
      <c r="DG10" s="629"/>
      <c r="DH10" s="629"/>
      <c r="DI10" s="629"/>
      <c r="DJ10" s="629"/>
      <c r="DK10" s="629"/>
      <c r="DL10" s="629"/>
      <c r="DM10" s="629"/>
      <c r="DN10" s="629"/>
      <c r="DO10" s="629"/>
      <c r="DP10" s="630"/>
      <c r="DQ10" s="634">
        <v>6835</v>
      </c>
      <c r="DR10" s="629"/>
      <c r="DS10" s="629"/>
      <c r="DT10" s="629"/>
      <c r="DU10" s="629"/>
      <c r="DV10" s="629"/>
      <c r="DW10" s="629"/>
      <c r="DX10" s="629"/>
      <c r="DY10" s="629"/>
      <c r="DZ10" s="629"/>
      <c r="EA10" s="629"/>
      <c r="EB10" s="629"/>
      <c r="EC10" s="672"/>
    </row>
    <row r="11" spans="2:143" ht="11.25" customHeight="1" x14ac:dyDescent="0.15">
      <c r="B11" s="625" t="s">
        <v>242</v>
      </c>
      <c r="C11" s="626"/>
      <c r="D11" s="626"/>
      <c r="E11" s="626"/>
      <c r="F11" s="626"/>
      <c r="G11" s="626"/>
      <c r="H11" s="626"/>
      <c r="I11" s="626"/>
      <c r="J11" s="626"/>
      <c r="K11" s="626"/>
      <c r="L11" s="626"/>
      <c r="M11" s="626"/>
      <c r="N11" s="626"/>
      <c r="O11" s="626"/>
      <c r="P11" s="626"/>
      <c r="Q11" s="627"/>
      <c r="R11" s="628">
        <v>736958</v>
      </c>
      <c r="S11" s="629"/>
      <c r="T11" s="629"/>
      <c r="U11" s="629"/>
      <c r="V11" s="629"/>
      <c r="W11" s="629"/>
      <c r="X11" s="629"/>
      <c r="Y11" s="630"/>
      <c r="Z11" s="631">
        <v>5</v>
      </c>
      <c r="AA11" s="632"/>
      <c r="AB11" s="632"/>
      <c r="AC11" s="633"/>
      <c r="AD11" s="634">
        <v>736958</v>
      </c>
      <c r="AE11" s="629"/>
      <c r="AF11" s="629"/>
      <c r="AG11" s="629"/>
      <c r="AH11" s="629"/>
      <c r="AI11" s="629"/>
      <c r="AJ11" s="629"/>
      <c r="AK11" s="630"/>
      <c r="AL11" s="631">
        <v>11.8</v>
      </c>
      <c r="AM11" s="632"/>
      <c r="AN11" s="632"/>
      <c r="AO11" s="657"/>
      <c r="AP11" s="625" t="s">
        <v>243</v>
      </c>
      <c r="AQ11" s="626"/>
      <c r="AR11" s="626"/>
      <c r="AS11" s="626"/>
      <c r="AT11" s="626"/>
      <c r="AU11" s="626"/>
      <c r="AV11" s="626"/>
      <c r="AW11" s="626"/>
      <c r="AX11" s="626"/>
      <c r="AY11" s="626"/>
      <c r="AZ11" s="626"/>
      <c r="BA11" s="626"/>
      <c r="BB11" s="626"/>
      <c r="BC11" s="626"/>
      <c r="BD11" s="626"/>
      <c r="BE11" s="626"/>
      <c r="BF11" s="627"/>
      <c r="BG11" s="628">
        <v>116673</v>
      </c>
      <c r="BH11" s="629"/>
      <c r="BI11" s="629"/>
      <c r="BJ11" s="629"/>
      <c r="BK11" s="629"/>
      <c r="BL11" s="629"/>
      <c r="BM11" s="629"/>
      <c r="BN11" s="630"/>
      <c r="BO11" s="655">
        <v>3</v>
      </c>
      <c r="BP11" s="655"/>
      <c r="BQ11" s="655"/>
      <c r="BR11" s="655"/>
      <c r="BS11" s="656" t="s">
        <v>128</v>
      </c>
      <c r="BT11" s="656"/>
      <c r="BU11" s="656"/>
      <c r="BV11" s="656"/>
      <c r="BW11" s="656"/>
      <c r="BX11" s="656"/>
      <c r="BY11" s="656"/>
      <c r="BZ11" s="656"/>
      <c r="CA11" s="656"/>
      <c r="CB11" s="714"/>
      <c r="CD11" s="662" t="s">
        <v>244</v>
      </c>
      <c r="CE11" s="663"/>
      <c r="CF11" s="663"/>
      <c r="CG11" s="663"/>
      <c r="CH11" s="663"/>
      <c r="CI11" s="663"/>
      <c r="CJ11" s="663"/>
      <c r="CK11" s="663"/>
      <c r="CL11" s="663"/>
      <c r="CM11" s="663"/>
      <c r="CN11" s="663"/>
      <c r="CO11" s="663"/>
      <c r="CP11" s="663"/>
      <c r="CQ11" s="664"/>
      <c r="CR11" s="628">
        <v>93319</v>
      </c>
      <c r="CS11" s="629"/>
      <c r="CT11" s="629"/>
      <c r="CU11" s="629"/>
      <c r="CV11" s="629"/>
      <c r="CW11" s="629"/>
      <c r="CX11" s="629"/>
      <c r="CY11" s="630"/>
      <c r="CZ11" s="655">
        <v>0.7</v>
      </c>
      <c r="DA11" s="655"/>
      <c r="DB11" s="655"/>
      <c r="DC11" s="655"/>
      <c r="DD11" s="634">
        <v>1851</v>
      </c>
      <c r="DE11" s="629"/>
      <c r="DF11" s="629"/>
      <c r="DG11" s="629"/>
      <c r="DH11" s="629"/>
      <c r="DI11" s="629"/>
      <c r="DJ11" s="629"/>
      <c r="DK11" s="629"/>
      <c r="DL11" s="629"/>
      <c r="DM11" s="629"/>
      <c r="DN11" s="629"/>
      <c r="DO11" s="629"/>
      <c r="DP11" s="630"/>
      <c r="DQ11" s="634">
        <v>86028</v>
      </c>
      <c r="DR11" s="629"/>
      <c r="DS11" s="629"/>
      <c r="DT11" s="629"/>
      <c r="DU11" s="629"/>
      <c r="DV11" s="629"/>
      <c r="DW11" s="629"/>
      <c r="DX11" s="629"/>
      <c r="DY11" s="629"/>
      <c r="DZ11" s="629"/>
      <c r="EA11" s="629"/>
      <c r="EB11" s="629"/>
      <c r="EC11" s="672"/>
    </row>
    <row r="12" spans="2:143" ht="11.25" customHeight="1" x14ac:dyDescent="0.15">
      <c r="B12" s="625" t="s">
        <v>245</v>
      </c>
      <c r="C12" s="626"/>
      <c r="D12" s="626"/>
      <c r="E12" s="626"/>
      <c r="F12" s="626"/>
      <c r="G12" s="626"/>
      <c r="H12" s="626"/>
      <c r="I12" s="626"/>
      <c r="J12" s="626"/>
      <c r="K12" s="626"/>
      <c r="L12" s="626"/>
      <c r="M12" s="626"/>
      <c r="N12" s="626"/>
      <c r="O12" s="626"/>
      <c r="P12" s="626"/>
      <c r="Q12" s="627"/>
      <c r="R12" s="628" t="s">
        <v>128</v>
      </c>
      <c r="S12" s="629"/>
      <c r="T12" s="629"/>
      <c r="U12" s="629"/>
      <c r="V12" s="629"/>
      <c r="W12" s="629"/>
      <c r="X12" s="629"/>
      <c r="Y12" s="630"/>
      <c r="Z12" s="655" t="s">
        <v>128</v>
      </c>
      <c r="AA12" s="655"/>
      <c r="AB12" s="655"/>
      <c r="AC12" s="655"/>
      <c r="AD12" s="656" t="s">
        <v>128</v>
      </c>
      <c r="AE12" s="656"/>
      <c r="AF12" s="656"/>
      <c r="AG12" s="656"/>
      <c r="AH12" s="656"/>
      <c r="AI12" s="656"/>
      <c r="AJ12" s="656"/>
      <c r="AK12" s="656"/>
      <c r="AL12" s="631" t="s">
        <v>128</v>
      </c>
      <c r="AM12" s="632"/>
      <c r="AN12" s="632"/>
      <c r="AO12" s="657"/>
      <c r="AP12" s="625" t="s">
        <v>592</v>
      </c>
      <c r="AQ12" s="626"/>
      <c r="AR12" s="626"/>
      <c r="AS12" s="626"/>
      <c r="AT12" s="626"/>
      <c r="AU12" s="626"/>
      <c r="AV12" s="626"/>
      <c r="AW12" s="626"/>
      <c r="AX12" s="626"/>
      <c r="AY12" s="626"/>
      <c r="AZ12" s="626"/>
      <c r="BA12" s="626"/>
      <c r="BB12" s="626"/>
      <c r="BC12" s="626"/>
      <c r="BD12" s="626"/>
      <c r="BE12" s="626"/>
      <c r="BF12" s="627"/>
      <c r="BG12" s="628">
        <v>1704934</v>
      </c>
      <c r="BH12" s="629"/>
      <c r="BI12" s="629"/>
      <c r="BJ12" s="629"/>
      <c r="BK12" s="629"/>
      <c r="BL12" s="629"/>
      <c r="BM12" s="629"/>
      <c r="BN12" s="630"/>
      <c r="BO12" s="655">
        <v>44.2</v>
      </c>
      <c r="BP12" s="655"/>
      <c r="BQ12" s="655"/>
      <c r="BR12" s="655"/>
      <c r="BS12" s="656" t="s">
        <v>128</v>
      </c>
      <c r="BT12" s="656"/>
      <c r="BU12" s="656"/>
      <c r="BV12" s="656"/>
      <c r="BW12" s="656"/>
      <c r="BX12" s="656"/>
      <c r="BY12" s="656"/>
      <c r="BZ12" s="656"/>
      <c r="CA12" s="656"/>
      <c r="CB12" s="714"/>
      <c r="CD12" s="662" t="s">
        <v>246</v>
      </c>
      <c r="CE12" s="663"/>
      <c r="CF12" s="663"/>
      <c r="CG12" s="663"/>
      <c r="CH12" s="663"/>
      <c r="CI12" s="663"/>
      <c r="CJ12" s="663"/>
      <c r="CK12" s="663"/>
      <c r="CL12" s="663"/>
      <c r="CM12" s="663"/>
      <c r="CN12" s="663"/>
      <c r="CO12" s="663"/>
      <c r="CP12" s="663"/>
      <c r="CQ12" s="664"/>
      <c r="CR12" s="628">
        <v>784202</v>
      </c>
      <c r="CS12" s="629"/>
      <c r="CT12" s="629"/>
      <c r="CU12" s="629"/>
      <c r="CV12" s="629"/>
      <c r="CW12" s="629"/>
      <c r="CX12" s="629"/>
      <c r="CY12" s="630"/>
      <c r="CZ12" s="655">
        <v>5.6</v>
      </c>
      <c r="DA12" s="655"/>
      <c r="DB12" s="655"/>
      <c r="DC12" s="655"/>
      <c r="DD12" s="634" t="s">
        <v>128</v>
      </c>
      <c r="DE12" s="629"/>
      <c r="DF12" s="629"/>
      <c r="DG12" s="629"/>
      <c r="DH12" s="629"/>
      <c r="DI12" s="629"/>
      <c r="DJ12" s="629"/>
      <c r="DK12" s="629"/>
      <c r="DL12" s="629"/>
      <c r="DM12" s="629"/>
      <c r="DN12" s="629"/>
      <c r="DO12" s="629"/>
      <c r="DP12" s="630"/>
      <c r="DQ12" s="634">
        <v>264985</v>
      </c>
      <c r="DR12" s="629"/>
      <c r="DS12" s="629"/>
      <c r="DT12" s="629"/>
      <c r="DU12" s="629"/>
      <c r="DV12" s="629"/>
      <c r="DW12" s="629"/>
      <c r="DX12" s="629"/>
      <c r="DY12" s="629"/>
      <c r="DZ12" s="629"/>
      <c r="EA12" s="629"/>
      <c r="EB12" s="629"/>
      <c r="EC12" s="672"/>
    </row>
    <row r="13" spans="2:143" ht="11.25" customHeight="1" x14ac:dyDescent="0.15">
      <c r="B13" s="625" t="s">
        <v>247</v>
      </c>
      <c r="C13" s="626"/>
      <c r="D13" s="626"/>
      <c r="E13" s="626"/>
      <c r="F13" s="626"/>
      <c r="G13" s="626"/>
      <c r="H13" s="626"/>
      <c r="I13" s="626"/>
      <c r="J13" s="626"/>
      <c r="K13" s="626"/>
      <c r="L13" s="626"/>
      <c r="M13" s="626"/>
      <c r="N13" s="626"/>
      <c r="O13" s="626"/>
      <c r="P13" s="626"/>
      <c r="Q13" s="627"/>
      <c r="R13" s="628" t="s">
        <v>128</v>
      </c>
      <c r="S13" s="629"/>
      <c r="T13" s="629"/>
      <c r="U13" s="629"/>
      <c r="V13" s="629"/>
      <c r="W13" s="629"/>
      <c r="X13" s="629"/>
      <c r="Y13" s="630"/>
      <c r="Z13" s="655" t="s">
        <v>128</v>
      </c>
      <c r="AA13" s="655"/>
      <c r="AB13" s="655"/>
      <c r="AC13" s="655"/>
      <c r="AD13" s="656" t="s">
        <v>591</v>
      </c>
      <c r="AE13" s="656"/>
      <c r="AF13" s="656"/>
      <c r="AG13" s="656"/>
      <c r="AH13" s="656"/>
      <c r="AI13" s="656"/>
      <c r="AJ13" s="656"/>
      <c r="AK13" s="656"/>
      <c r="AL13" s="631" t="s">
        <v>128</v>
      </c>
      <c r="AM13" s="632"/>
      <c r="AN13" s="632"/>
      <c r="AO13" s="657"/>
      <c r="AP13" s="625" t="s">
        <v>248</v>
      </c>
      <c r="AQ13" s="626"/>
      <c r="AR13" s="626"/>
      <c r="AS13" s="626"/>
      <c r="AT13" s="626"/>
      <c r="AU13" s="626"/>
      <c r="AV13" s="626"/>
      <c r="AW13" s="626"/>
      <c r="AX13" s="626"/>
      <c r="AY13" s="626"/>
      <c r="AZ13" s="626"/>
      <c r="BA13" s="626"/>
      <c r="BB13" s="626"/>
      <c r="BC13" s="626"/>
      <c r="BD13" s="626"/>
      <c r="BE13" s="626"/>
      <c r="BF13" s="627"/>
      <c r="BG13" s="628">
        <v>1701185</v>
      </c>
      <c r="BH13" s="629"/>
      <c r="BI13" s="629"/>
      <c r="BJ13" s="629"/>
      <c r="BK13" s="629"/>
      <c r="BL13" s="629"/>
      <c r="BM13" s="629"/>
      <c r="BN13" s="630"/>
      <c r="BO13" s="655">
        <v>44.1</v>
      </c>
      <c r="BP13" s="655"/>
      <c r="BQ13" s="655"/>
      <c r="BR13" s="655"/>
      <c r="BS13" s="656" t="s">
        <v>128</v>
      </c>
      <c r="BT13" s="656"/>
      <c r="BU13" s="656"/>
      <c r="BV13" s="656"/>
      <c r="BW13" s="656"/>
      <c r="BX13" s="656"/>
      <c r="BY13" s="656"/>
      <c r="BZ13" s="656"/>
      <c r="CA13" s="656"/>
      <c r="CB13" s="714"/>
      <c r="CD13" s="662" t="s">
        <v>249</v>
      </c>
      <c r="CE13" s="663"/>
      <c r="CF13" s="663"/>
      <c r="CG13" s="663"/>
      <c r="CH13" s="663"/>
      <c r="CI13" s="663"/>
      <c r="CJ13" s="663"/>
      <c r="CK13" s="663"/>
      <c r="CL13" s="663"/>
      <c r="CM13" s="663"/>
      <c r="CN13" s="663"/>
      <c r="CO13" s="663"/>
      <c r="CP13" s="663"/>
      <c r="CQ13" s="664"/>
      <c r="CR13" s="628">
        <v>3190721</v>
      </c>
      <c r="CS13" s="629"/>
      <c r="CT13" s="629"/>
      <c r="CU13" s="629"/>
      <c r="CV13" s="629"/>
      <c r="CW13" s="629"/>
      <c r="CX13" s="629"/>
      <c r="CY13" s="630"/>
      <c r="CZ13" s="655">
        <v>23</v>
      </c>
      <c r="DA13" s="655"/>
      <c r="DB13" s="655"/>
      <c r="DC13" s="655"/>
      <c r="DD13" s="634">
        <v>2635240</v>
      </c>
      <c r="DE13" s="629"/>
      <c r="DF13" s="629"/>
      <c r="DG13" s="629"/>
      <c r="DH13" s="629"/>
      <c r="DI13" s="629"/>
      <c r="DJ13" s="629"/>
      <c r="DK13" s="629"/>
      <c r="DL13" s="629"/>
      <c r="DM13" s="629"/>
      <c r="DN13" s="629"/>
      <c r="DO13" s="629"/>
      <c r="DP13" s="630"/>
      <c r="DQ13" s="634">
        <v>1078833</v>
      </c>
      <c r="DR13" s="629"/>
      <c r="DS13" s="629"/>
      <c r="DT13" s="629"/>
      <c r="DU13" s="629"/>
      <c r="DV13" s="629"/>
      <c r="DW13" s="629"/>
      <c r="DX13" s="629"/>
      <c r="DY13" s="629"/>
      <c r="DZ13" s="629"/>
      <c r="EA13" s="629"/>
      <c r="EB13" s="629"/>
      <c r="EC13" s="672"/>
    </row>
    <row r="14" spans="2:143" ht="11.25" customHeight="1" x14ac:dyDescent="0.15">
      <c r="B14" s="625" t="s">
        <v>250</v>
      </c>
      <c r="C14" s="626"/>
      <c r="D14" s="626"/>
      <c r="E14" s="626"/>
      <c r="F14" s="626"/>
      <c r="G14" s="626"/>
      <c r="H14" s="626"/>
      <c r="I14" s="626"/>
      <c r="J14" s="626"/>
      <c r="K14" s="626"/>
      <c r="L14" s="626"/>
      <c r="M14" s="626"/>
      <c r="N14" s="626"/>
      <c r="O14" s="626"/>
      <c r="P14" s="626"/>
      <c r="Q14" s="627"/>
      <c r="R14" s="628" t="s">
        <v>128</v>
      </c>
      <c r="S14" s="629"/>
      <c r="T14" s="629"/>
      <c r="U14" s="629"/>
      <c r="V14" s="629"/>
      <c r="W14" s="629"/>
      <c r="X14" s="629"/>
      <c r="Y14" s="630"/>
      <c r="Z14" s="655" t="s">
        <v>591</v>
      </c>
      <c r="AA14" s="655"/>
      <c r="AB14" s="655"/>
      <c r="AC14" s="655"/>
      <c r="AD14" s="656" t="s">
        <v>128</v>
      </c>
      <c r="AE14" s="656"/>
      <c r="AF14" s="656"/>
      <c r="AG14" s="656"/>
      <c r="AH14" s="656"/>
      <c r="AI14" s="656"/>
      <c r="AJ14" s="656"/>
      <c r="AK14" s="656"/>
      <c r="AL14" s="631" t="s">
        <v>128</v>
      </c>
      <c r="AM14" s="632"/>
      <c r="AN14" s="632"/>
      <c r="AO14" s="657"/>
      <c r="AP14" s="625" t="s">
        <v>251</v>
      </c>
      <c r="AQ14" s="626"/>
      <c r="AR14" s="626"/>
      <c r="AS14" s="626"/>
      <c r="AT14" s="626"/>
      <c r="AU14" s="626"/>
      <c r="AV14" s="626"/>
      <c r="AW14" s="626"/>
      <c r="AX14" s="626"/>
      <c r="AY14" s="626"/>
      <c r="AZ14" s="626"/>
      <c r="BA14" s="626"/>
      <c r="BB14" s="626"/>
      <c r="BC14" s="626"/>
      <c r="BD14" s="626"/>
      <c r="BE14" s="626"/>
      <c r="BF14" s="627"/>
      <c r="BG14" s="628">
        <v>109719</v>
      </c>
      <c r="BH14" s="629"/>
      <c r="BI14" s="629"/>
      <c r="BJ14" s="629"/>
      <c r="BK14" s="629"/>
      <c r="BL14" s="629"/>
      <c r="BM14" s="629"/>
      <c r="BN14" s="630"/>
      <c r="BO14" s="655">
        <v>2.8</v>
      </c>
      <c r="BP14" s="655"/>
      <c r="BQ14" s="655"/>
      <c r="BR14" s="655"/>
      <c r="BS14" s="656" t="s">
        <v>593</v>
      </c>
      <c r="BT14" s="656"/>
      <c r="BU14" s="656"/>
      <c r="BV14" s="656"/>
      <c r="BW14" s="656"/>
      <c r="BX14" s="656"/>
      <c r="BY14" s="656"/>
      <c r="BZ14" s="656"/>
      <c r="CA14" s="656"/>
      <c r="CB14" s="714"/>
      <c r="CD14" s="662" t="s">
        <v>252</v>
      </c>
      <c r="CE14" s="663"/>
      <c r="CF14" s="663"/>
      <c r="CG14" s="663"/>
      <c r="CH14" s="663"/>
      <c r="CI14" s="663"/>
      <c r="CJ14" s="663"/>
      <c r="CK14" s="663"/>
      <c r="CL14" s="663"/>
      <c r="CM14" s="663"/>
      <c r="CN14" s="663"/>
      <c r="CO14" s="663"/>
      <c r="CP14" s="663"/>
      <c r="CQ14" s="664"/>
      <c r="CR14" s="628">
        <v>319614</v>
      </c>
      <c r="CS14" s="629"/>
      <c r="CT14" s="629"/>
      <c r="CU14" s="629"/>
      <c r="CV14" s="629"/>
      <c r="CW14" s="629"/>
      <c r="CX14" s="629"/>
      <c r="CY14" s="630"/>
      <c r="CZ14" s="655">
        <v>2.2999999999999998</v>
      </c>
      <c r="DA14" s="655"/>
      <c r="DB14" s="655"/>
      <c r="DC14" s="655"/>
      <c r="DD14" s="634">
        <v>37614</v>
      </c>
      <c r="DE14" s="629"/>
      <c r="DF14" s="629"/>
      <c r="DG14" s="629"/>
      <c r="DH14" s="629"/>
      <c r="DI14" s="629"/>
      <c r="DJ14" s="629"/>
      <c r="DK14" s="629"/>
      <c r="DL14" s="629"/>
      <c r="DM14" s="629"/>
      <c r="DN14" s="629"/>
      <c r="DO14" s="629"/>
      <c r="DP14" s="630"/>
      <c r="DQ14" s="634">
        <v>283999</v>
      </c>
      <c r="DR14" s="629"/>
      <c r="DS14" s="629"/>
      <c r="DT14" s="629"/>
      <c r="DU14" s="629"/>
      <c r="DV14" s="629"/>
      <c r="DW14" s="629"/>
      <c r="DX14" s="629"/>
      <c r="DY14" s="629"/>
      <c r="DZ14" s="629"/>
      <c r="EA14" s="629"/>
      <c r="EB14" s="629"/>
      <c r="EC14" s="672"/>
    </row>
    <row r="15" spans="2:143" ht="11.25" customHeight="1" x14ac:dyDescent="0.15">
      <c r="B15" s="625" t="s">
        <v>253</v>
      </c>
      <c r="C15" s="626"/>
      <c r="D15" s="626"/>
      <c r="E15" s="626"/>
      <c r="F15" s="626"/>
      <c r="G15" s="626"/>
      <c r="H15" s="626"/>
      <c r="I15" s="626"/>
      <c r="J15" s="626"/>
      <c r="K15" s="626"/>
      <c r="L15" s="626"/>
      <c r="M15" s="626"/>
      <c r="N15" s="626"/>
      <c r="O15" s="626"/>
      <c r="P15" s="626"/>
      <c r="Q15" s="627"/>
      <c r="R15" s="628" t="s">
        <v>128</v>
      </c>
      <c r="S15" s="629"/>
      <c r="T15" s="629"/>
      <c r="U15" s="629"/>
      <c r="V15" s="629"/>
      <c r="W15" s="629"/>
      <c r="X15" s="629"/>
      <c r="Y15" s="630"/>
      <c r="Z15" s="655" t="s">
        <v>128</v>
      </c>
      <c r="AA15" s="655"/>
      <c r="AB15" s="655"/>
      <c r="AC15" s="655"/>
      <c r="AD15" s="656" t="s">
        <v>593</v>
      </c>
      <c r="AE15" s="656"/>
      <c r="AF15" s="656"/>
      <c r="AG15" s="656"/>
      <c r="AH15" s="656"/>
      <c r="AI15" s="656"/>
      <c r="AJ15" s="656"/>
      <c r="AK15" s="656"/>
      <c r="AL15" s="631" t="s">
        <v>128</v>
      </c>
      <c r="AM15" s="632"/>
      <c r="AN15" s="632"/>
      <c r="AO15" s="657"/>
      <c r="AP15" s="625" t="s">
        <v>254</v>
      </c>
      <c r="AQ15" s="626"/>
      <c r="AR15" s="626"/>
      <c r="AS15" s="626"/>
      <c r="AT15" s="626"/>
      <c r="AU15" s="626"/>
      <c r="AV15" s="626"/>
      <c r="AW15" s="626"/>
      <c r="AX15" s="626"/>
      <c r="AY15" s="626"/>
      <c r="AZ15" s="626"/>
      <c r="BA15" s="626"/>
      <c r="BB15" s="626"/>
      <c r="BC15" s="626"/>
      <c r="BD15" s="626"/>
      <c r="BE15" s="626"/>
      <c r="BF15" s="627"/>
      <c r="BG15" s="628">
        <v>224378</v>
      </c>
      <c r="BH15" s="629"/>
      <c r="BI15" s="629"/>
      <c r="BJ15" s="629"/>
      <c r="BK15" s="629"/>
      <c r="BL15" s="629"/>
      <c r="BM15" s="629"/>
      <c r="BN15" s="630"/>
      <c r="BO15" s="655">
        <v>5.8</v>
      </c>
      <c r="BP15" s="655"/>
      <c r="BQ15" s="655"/>
      <c r="BR15" s="655"/>
      <c r="BS15" s="656" t="s">
        <v>128</v>
      </c>
      <c r="BT15" s="656"/>
      <c r="BU15" s="656"/>
      <c r="BV15" s="656"/>
      <c r="BW15" s="656"/>
      <c r="BX15" s="656"/>
      <c r="BY15" s="656"/>
      <c r="BZ15" s="656"/>
      <c r="CA15" s="656"/>
      <c r="CB15" s="714"/>
      <c r="CD15" s="662" t="s">
        <v>255</v>
      </c>
      <c r="CE15" s="663"/>
      <c r="CF15" s="663"/>
      <c r="CG15" s="663"/>
      <c r="CH15" s="663"/>
      <c r="CI15" s="663"/>
      <c r="CJ15" s="663"/>
      <c r="CK15" s="663"/>
      <c r="CL15" s="663"/>
      <c r="CM15" s="663"/>
      <c r="CN15" s="663"/>
      <c r="CO15" s="663"/>
      <c r="CP15" s="663"/>
      <c r="CQ15" s="664"/>
      <c r="CR15" s="628">
        <v>1291661</v>
      </c>
      <c r="CS15" s="629"/>
      <c r="CT15" s="629"/>
      <c r="CU15" s="629"/>
      <c r="CV15" s="629"/>
      <c r="CW15" s="629"/>
      <c r="CX15" s="629"/>
      <c r="CY15" s="630"/>
      <c r="CZ15" s="655">
        <v>9.3000000000000007</v>
      </c>
      <c r="DA15" s="655"/>
      <c r="DB15" s="655"/>
      <c r="DC15" s="655"/>
      <c r="DD15" s="634">
        <v>143637</v>
      </c>
      <c r="DE15" s="629"/>
      <c r="DF15" s="629"/>
      <c r="DG15" s="629"/>
      <c r="DH15" s="629"/>
      <c r="DI15" s="629"/>
      <c r="DJ15" s="629"/>
      <c r="DK15" s="629"/>
      <c r="DL15" s="629"/>
      <c r="DM15" s="629"/>
      <c r="DN15" s="629"/>
      <c r="DO15" s="629"/>
      <c r="DP15" s="630"/>
      <c r="DQ15" s="634">
        <v>988469</v>
      </c>
      <c r="DR15" s="629"/>
      <c r="DS15" s="629"/>
      <c r="DT15" s="629"/>
      <c r="DU15" s="629"/>
      <c r="DV15" s="629"/>
      <c r="DW15" s="629"/>
      <c r="DX15" s="629"/>
      <c r="DY15" s="629"/>
      <c r="DZ15" s="629"/>
      <c r="EA15" s="629"/>
      <c r="EB15" s="629"/>
      <c r="EC15" s="672"/>
    </row>
    <row r="16" spans="2:143" ht="11.25" customHeight="1" x14ac:dyDescent="0.15">
      <c r="B16" s="625" t="s">
        <v>256</v>
      </c>
      <c r="C16" s="626"/>
      <c r="D16" s="626"/>
      <c r="E16" s="626"/>
      <c r="F16" s="626"/>
      <c r="G16" s="626"/>
      <c r="H16" s="626"/>
      <c r="I16" s="626"/>
      <c r="J16" s="626"/>
      <c r="K16" s="626"/>
      <c r="L16" s="626"/>
      <c r="M16" s="626"/>
      <c r="N16" s="626"/>
      <c r="O16" s="626"/>
      <c r="P16" s="626"/>
      <c r="Q16" s="627"/>
      <c r="R16" s="628">
        <v>3538</v>
      </c>
      <c r="S16" s="629"/>
      <c r="T16" s="629"/>
      <c r="U16" s="629"/>
      <c r="V16" s="629"/>
      <c r="W16" s="629"/>
      <c r="X16" s="629"/>
      <c r="Y16" s="630"/>
      <c r="Z16" s="655">
        <v>0</v>
      </c>
      <c r="AA16" s="655"/>
      <c r="AB16" s="655"/>
      <c r="AC16" s="655"/>
      <c r="AD16" s="656">
        <v>3538</v>
      </c>
      <c r="AE16" s="656"/>
      <c r="AF16" s="656"/>
      <c r="AG16" s="656"/>
      <c r="AH16" s="656"/>
      <c r="AI16" s="656"/>
      <c r="AJ16" s="656"/>
      <c r="AK16" s="656"/>
      <c r="AL16" s="631">
        <v>0.1</v>
      </c>
      <c r="AM16" s="632"/>
      <c r="AN16" s="632"/>
      <c r="AO16" s="657"/>
      <c r="AP16" s="625" t="s">
        <v>594</v>
      </c>
      <c r="AQ16" s="626"/>
      <c r="AR16" s="626"/>
      <c r="AS16" s="626"/>
      <c r="AT16" s="626"/>
      <c r="AU16" s="626"/>
      <c r="AV16" s="626"/>
      <c r="AW16" s="626"/>
      <c r="AX16" s="626"/>
      <c r="AY16" s="626"/>
      <c r="AZ16" s="626"/>
      <c r="BA16" s="626"/>
      <c r="BB16" s="626"/>
      <c r="BC16" s="626"/>
      <c r="BD16" s="626"/>
      <c r="BE16" s="626"/>
      <c r="BF16" s="627"/>
      <c r="BG16" s="628" t="s">
        <v>128</v>
      </c>
      <c r="BH16" s="629"/>
      <c r="BI16" s="629"/>
      <c r="BJ16" s="629"/>
      <c r="BK16" s="629"/>
      <c r="BL16" s="629"/>
      <c r="BM16" s="629"/>
      <c r="BN16" s="630"/>
      <c r="BO16" s="655" t="s">
        <v>128</v>
      </c>
      <c r="BP16" s="655"/>
      <c r="BQ16" s="655"/>
      <c r="BR16" s="655"/>
      <c r="BS16" s="656" t="s">
        <v>128</v>
      </c>
      <c r="BT16" s="656"/>
      <c r="BU16" s="656"/>
      <c r="BV16" s="656"/>
      <c r="BW16" s="656"/>
      <c r="BX16" s="656"/>
      <c r="BY16" s="656"/>
      <c r="BZ16" s="656"/>
      <c r="CA16" s="656"/>
      <c r="CB16" s="714"/>
      <c r="CD16" s="662" t="s">
        <v>257</v>
      </c>
      <c r="CE16" s="663"/>
      <c r="CF16" s="663"/>
      <c r="CG16" s="663"/>
      <c r="CH16" s="663"/>
      <c r="CI16" s="663"/>
      <c r="CJ16" s="663"/>
      <c r="CK16" s="663"/>
      <c r="CL16" s="663"/>
      <c r="CM16" s="663"/>
      <c r="CN16" s="663"/>
      <c r="CO16" s="663"/>
      <c r="CP16" s="663"/>
      <c r="CQ16" s="664"/>
      <c r="CR16" s="628">
        <v>13182</v>
      </c>
      <c r="CS16" s="629"/>
      <c r="CT16" s="629"/>
      <c r="CU16" s="629"/>
      <c r="CV16" s="629"/>
      <c r="CW16" s="629"/>
      <c r="CX16" s="629"/>
      <c r="CY16" s="630"/>
      <c r="CZ16" s="655">
        <v>0.1</v>
      </c>
      <c r="DA16" s="655"/>
      <c r="DB16" s="655"/>
      <c r="DC16" s="655"/>
      <c r="DD16" s="634" t="s">
        <v>128</v>
      </c>
      <c r="DE16" s="629"/>
      <c r="DF16" s="629"/>
      <c r="DG16" s="629"/>
      <c r="DH16" s="629"/>
      <c r="DI16" s="629"/>
      <c r="DJ16" s="629"/>
      <c r="DK16" s="629"/>
      <c r="DL16" s="629"/>
      <c r="DM16" s="629"/>
      <c r="DN16" s="629"/>
      <c r="DO16" s="629"/>
      <c r="DP16" s="630"/>
      <c r="DQ16" s="634">
        <v>338</v>
      </c>
      <c r="DR16" s="629"/>
      <c r="DS16" s="629"/>
      <c r="DT16" s="629"/>
      <c r="DU16" s="629"/>
      <c r="DV16" s="629"/>
      <c r="DW16" s="629"/>
      <c r="DX16" s="629"/>
      <c r="DY16" s="629"/>
      <c r="DZ16" s="629"/>
      <c r="EA16" s="629"/>
      <c r="EB16" s="629"/>
      <c r="EC16" s="672"/>
    </row>
    <row r="17" spans="2:133" ht="11.25" customHeight="1" x14ac:dyDescent="0.15">
      <c r="B17" s="625" t="s">
        <v>595</v>
      </c>
      <c r="C17" s="626"/>
      <c r="D17" s="626"/>
      <c r="E17" s="626"/>
      <c r="F17" s="626"/>
      <c r="G17" s="626"/>
      <c r="H17" s="626"/>
      <c r="I17" s="626"/>
      <c r="J17" s="626"/>
      <c r="K17" s="626"/>
      <c r="L17" s="626"/>
      <c r="M17" s="626"/>
      <c r="N17" s="626"/>
      <c r="O17" s="626"/>
      <c r="P17" s="626"/>
      <c r="Q17" s="627"/>
      <c r="R17" s="628">
        <v>45992</v>
      </c>
      <c r="S17" s="629"/>
      <c r="T17" s="629"/>
      <c r="U17" s="629"/>
      <c r="V17" s="629"/>
      <c r="W17" s="629"/>
      <c r="X17" s="629"/>
      <c r="Y17" s="630"/>
      <c r="Z17" s="655">
        <v>0.3</v>
      </c>
      <c r="AA17" s="655"/>
      <c r="AB17" s="655"/>
      <c r="AC17" s="655"/>
      <c r="AD17" s="656">
        <v>45992</v>
      </c>
      <c r="AE17" s="656"/>
      <c r="AF17" s="656"/>
      <c r="AG17" s="656"/>
      <c r="AH17" s="656"/>
      <c r="AI17" s="656"/>
      <c r="AJ17" s="656"/>
      <c r="AK17" s="656"/>
      <c r="AL17" s="631">
        <v>0.7</v>
      </c>
      <c r="AM17" s="632"/>
      <c r="AN17" s="632"/>
      <c r="AO17" s="657"/>
      <c r="AP17" s="625" t="s">
        <v>596</v>
      </c>
      <c r="AQ17" s="626"/>
      <c r="AR17" s="626"/>
      <c r="AS17" s="626"/>
      <c r="AT17" s="626"/>
      <c r="AU17" s="626"/>
      <c r="AV17" s="626"/>
      <c r="AW17" s="626"/>
      <c r="AX17" s="626"/>
      <c r="AY17" s="626"/>
      <c r="AZ17" s="626"/>
      <c r="BA17" s="626"/>
      <c r="BB17" s="626"/>
      <c r="BC17" s="626"/>
      <c r="BD17" s="626"/>
      <c r="BE17" s="626"/>
      <c r="BF17" s="627"/>
      <c r="BG17" s="628" t="s">
        <v>591</v>
      </c>
      <c r="BH17" s="629"/>
      <c r="BI17" s="629"/>
      <c r="BJ17" s="629"/>
      <c r="BK17" s="629"/>
      <c r="BL17" s="629"/>
      <c r="BM17" s="629"/>
      <c r="BN17" s="630"/>
      <c r="BO17" s="655" t="s">
        <v>128</v>
      </c>
      <c r="BP17" s="655"/>
      <c r="BQ17" s="655"/>
      <c r="BR17" s="655"/>
      <c r="BS17" s="656" t="s">
        <v>128</v>
      </c>
      <c r="BT17" s="656"/>
      <c r="BU17" s="656"/>
      <c r="BV17" s="656"/>
      <c r="BW17" s="656"/>
      <c r="BX17" s="656"/>
      <c r="BY17" s="656"/>
      <c r="BZ17" s="656"/>
      <c r="CA17" s="656"/>
      <c r="CB17" s="714"/>
      <c r="CD17" s="662" t="s">
        <v>258</v>
      </c>
      <c r="CE17" s="663"/>
      <c r="CF17" s="663"/>
      <c r="CG17" s="663"/>
      <c r="CH17" s="663"/>
      <c r="CI17" s="663"/>
      <c r="CJ17" s="663"/>
      <c r="CK17" s="663"/>
      <c r="CL17" s="663"/>
      <c r="CM17" s="663"/>
      <c r="CN17" s="663"/>
      <c r="CO17" s="663"/>
      <c r="CP17" s="663"/>
      <c r="CQ17" s="664"/>
      <c r="CR17" s="628">
        <v>952556</v>
      </c>
      <c r="CS17" s="629"/>
      <c r="CT17" s="629"/>
      <c r="CU17" s="629"/>
      <c r="CV17" s="629"/>
      <c r="CW17" s="629"/>
      <c r="CX17" s="629"/>
      <c r="CY17" s="630"/>
      <c r="CZ17" s="655">
        <v>6.9</v>
      </c>
      <c r="DA17" s="655"/>
      <c r="DB17" s="655"/>
      <c r="DC17" s="655"/>
      <c r="DD17" s="634" t="s">
        <v>128</v>
      </c>
      <c r="DE17" s="629"/>
      <c r="DF17" s="629"/>
      <c r="DG17" s="629"/>
      <c r="DH17" s="629"/>
      <c r="DI17" s="629"/>
      <c r="DJ17" s="629"/>
      <c r="DK17" s="629"/>
      <c r="DL17" s="629"/>
      <c r="DM17" s="629"/>
      <c r="DN17" s="629"/>
      <c r="DO17" s="629"/>
      <c r="DP17" s="630"/>
      <c r="DQ17" s="634">
        <v>937522</v>
      </c>
      <c r="DR17" s="629"/>
      <c r="DS17" s="629"/>
      <c r="DT17" s="629"/>
      <c r="DU17" s="629"/>
      <c r="DV17" s="629"/>
      <c r="DW17" s="629"/>
      <c r="DX17" s="629"/>
      <c r="DY17" s="629"/>
      <c r="DZ17" s="629"/>
      <c r="EA17" s="629"/>
      <c r="EB17" s="629"/>
      <c r="EC17" s="672"/>
    </row>
    <row r="18" spans="2:133" ht="11.25" customHeight="1" x14ac:dyDescent="0.15">
      <c r="B18" s="625" t="s">
        <v>259</v>
      </c>
      <c r="C18" s="626"/>
      <c r="D18" s="626"/>
      <c r="E18" s="626"/>
      <c r="F18" s="626"/>
      <c r="G18" s="626"/>
      <c r="H18" s="626"/>
      <c r="I18" s="626"/>
      <c r="J18" s="626"/>
      <c r="K18" s="626"/>
      <c r="L18" s="626"/>
      <c r="M18" s="626"/>
      <c r="N18" s="626"/>
      <c r="O18" s="626"/>
      <c r="P18" s="626"/>
      <c r="Q18" s="627"/>
      <c r="R18" s="628">
        <v>77699</v>
      </c>
      <c r="S18" s="629"/>
      <c r="T18" s="629"/>
      <c r="U18" s="629"/>
      <c r="V18" s="629"/>
      <c r="W18" s="629"/>
      <c r="X18" s="629"/>
      <c r="Y18" s="630"/>
      <c r="Z18" s="655">
        <v>0.5</v>
      </c>
      <c r="AA18" s="655"/>
      <c r="AB18" s="655"/>
      <c r="AC18" s="655"/>
      <c r="AD18" s="656">
        <v>72306</v>
      </c>
      <c r="AE18" s="656"/>
      <c r="AF18" s="656"/>
      <c r="AG18" s="656"/>
      <c r="AH18" s="656"/>
      <c r="AI18" s="656"/>
      <c r="AJ18" s="656"/>
      <c r="AK18" s="656"/>
      <c r="AL18" s="631">
        <v>1.2000000476837158</v>
      </c>
      <c r="AM18" s="632"/>
      <c r="AN18" s="632"/>
      <c r="AO18" s="657"/>
      <c r="AP18" s="625" t="s">
        <v>597</v>
      </c>
      <c r="AQ18" s="626"/>
      <c r="AR18" s="626"/>
      <c r="AS18" s="626"/>
      <c r="AT18" s="626"/>
      <c r="AU18" s="626"/>
      <c r="AV18" s="626"/>
      <c r="AW18" s="626"/>
      <c r="AX18" s="626"/>
      <c r="AY18" s="626"/>
      <c r="AZ18" s="626"/>
      <c r="BA18" s="626"/>
      <c r="BB18" s="626"/>
      <c r="BC18" s="626"/>
      <c r="BD18" s="626"/>
      <c r="BE18" s="626"/>
      <c r="BF18" s="627"/>
      <c r="BG18" s="628" t="s">
        <v>128</v>
      </c>
      <c r="BH18" s="629"/>
      <c r="BI18" s="629"/>
      <c r="BJ18" s="629"/>
      <c r="BK18" s="629"/>
      <c r="BL18" s="629"/>
      <c r="BM18" s="629"/>
      <c r="BN18" s="630"/>
      <c r="BO18" s="655" t="s">
        <v>128</v>
      </c>
      <c r="BP18" s="655"/>
      <c r="BQ18" s="655"/>
      <c r="BR18" s="655"/>
      <c r="BS18" s="656" t="s">
        <v>128</v>
      </c>
      <c r="BT18" s="656"/>
      <c r="BU18" s="656"/>
      <c r="BV18" s="656"/>
      <c r="BW18" s="656"/>
      <c r="BX18" s="656"/>
      <c r="BY18" s="656"/>
      <c r="BZ18" s="656"/>
      <c r="CA18" s="656"/>
      <c r="CB18" s="714"/>
      <c r="CD18" s="662" t="s">
        <v>260</v>
      </c>
      <c r="CE18" s="663"/>
      <c r="CF18" s="663"/>
      <c r="CG18" s="663"/>
      <c r="CH18" s="663"/>
      <c r="CI18" s="663"/>
      <c r="CJ18" s="663"/>
      <c r="CK18" s="663"/>
      <c r="CL18" s="663"/>
      <c r="CM18" s="663"/>
      <c r="CN18" s="663"/>
      <c r="CO18" s="663"/>
      <c r="CP18" s="663"/>
      <c r="CQ18" s="664"/>
      <c r="CR18" s="628" t="s">
        <v>128</v>
      </c>
      <c r="CS18" s="629"/>
      <c r="CT18" s="629"/>
      <c r="CU18" s="629"/>
      <c r="CV18" s="629"/>
      <c r="CW18" s="629"/>
      <c r="CX18" s="629"/>
      <c r="CY18" s="630"/>
      <c r="CZ18" s="655" t="s">
        <v>591</v>
      </c>
      <c r="DA18" s="655"/>
      <c r="DB18" s="655"/>
      <c r="DC18" s="655"/>
      <c r="DD18" s="634" t="s">
        <v>128</v>
      </c>
      <c r="DE18" s="629"/>
      <c r="DF18" s="629"/>
      <c r="DG18" s="629"/>
      <c r="DH18" s="629"/>
      <c r="DI18" s="629"/>
      <c r="DJ18" s="629"/>
      <c r="DK18" s="629"/>
      <c r="DL18" s="629"/>
      <c r="DM18" s="629"/>
      <c r="DN18" s="629"/>
      <c r="DO18" s="629"/>
      <c r="DP18" s="630"/>
      <c r="DQ18" s="634" t="s">
        <v>128</v>
      </c>
      <c r="DR18" s="629"/>
      <c r="DS18" s="629"/>
      <c r="DT18" s="629"/>
      <c r="DU18" s="629"/>
      <c r="DV18" s="629"/>
      <c r="DW18" s="629"/>
      <c r="DX18" s="629"/>
      <c r="DY18" s="629"/>
      <c r="DZ18" s="629"/>
      <c r="EA18" s="629"/>
      <c r="EB18" s="629"/>
      <c r="EC18" s="672"/>
    </row>
    <row r="19" spans="2:133" ht="11.25" customHeight="1" x14ac:dyDescent="0.15">
      <c r="B19" s="625" t="s">
        <v>598</v>
      </c>
      <c r="C19" s="626"/>
      <c r="D19" s="626"/>
      <c r="E19" s="626"/>
      <c r="F19" s="626"/>
      <c r="G19" s="626"/>
      <c r="H19" s="626"/>
      <c r="I19" s="626"/>
      <c r="J19" s="626"/>
      <c r="K19" s="626"/>
      <c r="L19" s="626"/>
      <c r="M19" s="626"/>
      <c r="N19" s="626"/>
      <c r="O19" s="626"/>
      <c r="P19" s="626"/>
      <c r="Q19" s="627"/>
      <c r="R19" s="628">
        <v>32291</v>
      </c>
      <c r="S19" s="629"/>
      <c r="T19" s="629"/>
      <c r="U19" s="629"/>
      <c r="V19" s="629"/>
      <c r="W19" s="629"/>
      <c r="X19" s="629"/>
      <c r="Y19" s="630"/>
      <c r="Z19" s="655">
        <v>0.2</v>
      </c>
      <c r="AA19" s="655"/>
      <c r="AB19" s="655"/>
      <c r="AC19" s="655"/>
      <c r="AD19" s="656">
        <v>32291</v>
      </c>
      <c r="AE19" s="656"/>
      <c r="AF19" s="656"/>
      <c r="AG19" s="656"/>
      <c r="AH19" s="656"/>
      <c r="AI19" s="656"/>
      <c r="AJ19" s="656"/>
      <c r="AK19" s="656"/>
      <c r="AL19" s="631">
        <v>0.5</v>
      </c>
      <c r="AM19" s="632"/>
      <c r="AN19" s="632"/>
      <c r="AO19" s="657"/>
      <c r="AP19" s="625" t="s">
        <v>261</v>
      </c>
      <c r="AQ19" s="626"/>
      <c r="AR19" s="626"/>
      <c r="AS19" s="626"/>
      <c r="AT19" s="626"/>
      <c r="AU19" s="626"/>
      <c r="AV19" s="626"/>
      <c r="AW19" s="626"/>
      <c r="AX19" s="626"/>
      <c r="AY19" s="626"/>
      <c r="AZ19" s="626"/>
      <c r="BA19" s="626"/>
      <c r="BB19" s="626"/>
      <c r="BC19" s="626"/>
      <c r="BD19" s="626"/>
      <c r="BE19" s="626"/>
      <c r="BF19" s="627"/>
      <c r="BG19" s="628">
        <v>319639</v>
      </c>
      <c r="BH19" s="629"/>
      <c r="BI19" s="629"/>
      <c r="BJ19" s="629"/>
      <c r="BK19" s="629"/>
      <c r="BL19" s="629"/>
      <c r="BM19" s="629"/>
      <c r="BN19" s="630"/>
      <c r="BO19" s="655">
        <v>8.3000000000000007</v>
      </c>
      <c r="BP19" s="655"/>
      <c r="BQ19" s="655"/>
      <c r="BR19" s="655"/>
      <c r="BS19" s="656" t="s">
        <v>128</v>
      </c>
      <c r="BT19" s="656"/>
      <c r="BU19" s="656"/>
      <c r="BV19" s="656"/>
      <c r="BW19" s="656"/>
      <c r="BX19" s="656"/>
      <c r="BY19" s="656"/>
      <c r="BZ19" s="656"/>
      <c r="CA19" s="656"/>
      <c r="CB19" s="714"/>
      <c r="CD19" s="662" t="s">
        <v>262</v>
      </c>
      <c r="CE19" s="663"/>
      <c r="CF19" s="663"/>
      <c r="CG19" s="663"/>
      <c r="CH19" s="663"/>
      <c r="CI19" s="663"/>
      <c r="CJ19" s="663"/>
      <c r="CK19" s="663"/>
      <c r="CL19" s="663"/>
      <c r="CM19" s="663"/>
      <c r="CN19" s="663"/>
      <c r="CO19" s="663"/>
      <c r="CP19" s="663"/>
      <c r="CQ19" s="664"/>
      <c r="CR19" s="628" t="s">
        <v>591</v>
      </c>
      <c r="CS19" s="629"/>
      <c r="CT19" s="629"/>
      <c r="CU19" s="629"/>
      <c r="CV19" s="629"/>
      <c r="CW19" s="629"/>
      <c r="CX19" s="629"/>
      <c r="CY19" s="630"/>
      <c r="CZ19" s="655" t="s">
        <v>128</v>
      </c>
      <c r="DA19" s="655"/>
      <c r="DB19" s="655"/>
      <c r="DC19" s="655"/>
      <c r="DD19" s="634" t="s">
        <v>128</v>
      </c>
      <c r="DE19" s="629"/>
      <c r="DF19" s="629"/>
      <c r="DG19" s="629"/>
      <c r="DH19" s="629"/>
      <c r="DI19" s="629"/>
      <c r="DJ19" s="629"/>
      <c r="DK19" s="629"/>
      <c r="DL19" s="629"/>
      <c r="DM19" s="629"/>
      <c r="DN19" s="629"/>
      <c r="DO19" s="629"/>
      <c r="DP19" s="630"/>
      <c r="DQ19" s="634" t="s">
        <v>128</v>
      </c>
      <c r="DR19" s="629"/>
      <c r="DS19" s="629"/>
      <c r="DT19" s="629"/>
      <c r="DU19" s="629"/>
      <c r="DV19" s="629"/>
      <c r="DW19" s="629"/>
      <c r="DX19" s="629"/>
      <c r="DY19" s="629"/>
      <c r="DZ19" s="629"/>
      <c r="EA19" s="629"/>
      <c r="EB19" s="629"/>
      <c r="EC19" s="672"/>
    </row>
    <row r="20" spans="2:133" ht="11.25" customHeight="1" x14ac:dyDescent="0.15">
      <c r="B20" s="625" t="s">
        <v>263</v>
      </c>
      <c r="C20" s="626"/>
      <c r="D20" s="626"/>
      <c r="E20" s="626"/>
      <c r="F20" s="626"/>
      <c r="G20" s="626"/>
      <c r="H20" s="626"/>
      <c r="I20" s="626"/>
      <c r="J20" s="626"/>
      <c r="K20" s="626"/>
      <c r="L20" s="626"/>
      <c r="M20" s="626"/>
      <c r="N20" s="626"/>
      <c r="O20" s="626"/>
      <c r="P20" s="626"/>
      <c r="Q20" s="627"/>
      <c r="R20" s="628">
        <v>1158</v>
      </c>
      <c r="S20" s="629"/>
      <c r="T20" s="629"/>
      <c r="U20" s="629"/>
      <c r="V20" s="629"/>
      <c r="W20" s="629"/>
      <c r="X20" s="629"/>
      <c r="Y20" s="630"/>
      <c r="Z20" s="655">
        <v>0</v>
      </c>
      <c r="AA20" s="655"/>
      <c r="AB20" s="655"/>
      <c r="AC20" s="655"/>
      <c r="AD20" s="656">
        <v>1158</v>
      </c>
      <c r="AE20" s="656"/>
      <c r="AF20" s="656"/>
      <c r="AG20" s="656"/>
      <c r="AH20" s="656"/>
      <c r="AI20" s="656"/>
      <c r="AJ20" s="656"/>
      <c r="AK20" s="656"/>
      <c r="AL20" s="631">
        <v>0</v>
      </c>
      <c r="AM20" s="632"/>
      <c r="AN20" s="632"/>
      <c r="AO20" s="657"/>
      <c r="AP20" s="625" t="s">
        <v>264</v>
      </c>
      <c r="AQ20" s="626"/>
      <c r="AR20" s="626"/>
      <c r="AS20" s="626"/>
      <c r="AT20" s="626"/>
      <c r="AU20" s="626"/>
      <c r="AV20" s="626"/>
      <c r="AW20" s="626"/>
      <c r="AX20" s="626"/>
      <c r="AY20" s="626"/>
      <c r="AZ20" s="626"/>
      <c r="BA20" s="626"/>
      <c r="BB20" s="626"/>
      <c r="BC20" s="626"/>
      <c r="BD20" s="626"/>
      <c r="BE20" s="626"/>
      <c r="BF20" s="627"/>
      <c r="BG20" s="628">
        <v>319639</v>
      </c>
      <c r="BH20" s="629"/>
      <c r="BI20" s="629"/>
      <c r="BJ20" s="629"/>
      <c r="BK20" s="629"/>
      <c r="BL20" s="629"/>
      <c r="BM20" s="629"/>
      <c r="BN20" s="630"/>
      <c r="BO20" s="655">
        <v>8.3000000000000007</v>
      </c>
      <c r="BP20" s="655"/>
      <c r="BQ20" s="655"/>
      <c r="BR20" s="655"/>
      <c r="BS20" s="656" t="s">
        <v>128</v>
      </c>
      <c r="BT20" s="656"/>
      <c r="BU20" s="656"/>
      <c r="BV20" s="656"/>
      <c r="BW20" s="656"/>
      <c r="BX20" s="656"/>
      <c r="BY20" s="656"/>
      <c r="BZ20" s="656"/>
      <c r="CA20" s="656"/>
      <c r="CB20" s="714"/>
      <c r="CD20" s="662" t="s">
        <v>265</v>
      </c>
      <c r="CE20" s="663"/>
      <c r="CF20" s="663"/>
      <c r="CG20" s="663"/>
      <c r="CH20" s="663"/>
      <c r="CI20" s="663"/>
      <c r="CJ20" s="663"/>
      <c r="CK20" s="663"/>
      <c r="CL20" s="663"/>
      <c r="CM20" s="663"/>
      <c r="CN20" s="663"/>
      <c r="CO20" s="663"/>
      <c r="CP20" s="663"/>
      <c r="CQ20" s="664"/>
      <c r="CR20" s="628">
        <v>13882138</v>
      </c>
      <c r="CS20" s="629"/>
      <c r="CT20" s="629"/>
      <c r="CU20" s="629"/>
      <c r="CV20" s="629"/>
      <c r="CW20" s="629"/>
      <c r="CX20" s="629"/>
      <c r="CY20" s="630"/>
      <c r="CZ20" s="655">
        <v>100</v>
      </c>
      <c r="DA20" s="655"/>
      <c r="DB20" s="655"/>
      <c r="DC20" s="655"/>
      <c r="DD20" s="634">
        <v>2973841</v>
      </c>
      <c r="DE20" s="629"/>
      <c r="DF20" s="629"/>
      <c r="DG20" s="629"/>
      <c r="DH20" s="629"/>
      <c r="DI20" s="629"/>
      <c r="DJ20" s="629"/>
      <c r="DK20" s="629"/>
      <c r="DL20" s="629"/>
      <c r="DM20" s="629"/>
      <c r="DN20" s="629"/>
      <c r="DO20" s="629"/>
      <c r="DP20" s="630"/>
      <c r="DQ20" s="634">
        <v>7180880</v>
      </c>
      <c r="DR20" s="629"/>
      <c r="DS20" s="629"/>
      <c r="DT20" s="629"/>
      <c r="DU20" s="629"/>
      <c r="DV20" s="629"/>
      <c r="DW20" s="629"/>
      <c r="DX20" s="629"/>
      <c r="DY20" s="629"/>
      <c r="DZ20" s="629"/>
      <c r="EA20" s="629"/>
      <c r="EB20" s="629"/>
      <c r="EC20" s="672"/>
    </row>
    <row r="21" spans="2:133" ht="11.25" customHeight="1" x14ac:dyDescent="0.15">
      <c r="B21" s="625" t="s">
        <v>266</v>
      </c>
      <c r="C21" s="626"/>
      <c r="D21" s="626"/>
      <c r="E21" s="626"/>
      <c r="F21" s="626"/>
      <c r="G21" s="626"/>
      <c r="H21" s="626"/>
      <c r="I21" s="626"/>
      <c r="J21" s="626"/>
      <c r="K21" s="626"/>
      <c r="L21" s="626"/>
      <c r="M21" s="626"/>
      <c r="N21" s="626"/>
      <c r="O21" s="626"/>
      <c r="P21" s="626"/>
      <c r="Q21" s="627"/>
      <c r="R21" s="628">
        <v>1426</v>
      </c>
      <c r="S21" s="629"/>
      <c r="T21" s="629"/>
      <c r="U21" s="629"/>
      <c r="V21" s="629"/>
      <c r="W21" s="629"/>
      <c r="X21" s="629"/>
      <c r="Y21" s="630"/>
      <c r="Z21" s="655">
        <v>0</v>
      </c>
      <c r="AA21" s="655"/>
      <c r="AB21" s="655"/>
      <c r="AC21" s="655"/>
      <c r="AD21" s="656">
        <v>1426</v>
      </c>
      <c r="AE21" s="656"/>
      <c r="AF21" s="656"/>
      <c r="AG21" s="656"/>
      <c r="AH21" s="656"/>
      <c r="AI21" s="656"/>
      <c r="AJ21" s="656"/>
      <c r="AK21" s="656"/>
      <c r="AL21" s="631">
        <v>0</v>
      </c>
      <c r="AM21" s="632"/>
      <c r="AN21" s="632"/>
      <c r="AO21" s="657"/>
      <c r="AP21" s="721" t="s">
        <v>267</v>
      </c>
      <c r="AQ21" s="728"/>
      <c r="AR21" s="728"/>
      <c r="AS21" s="728"/>
      <c r="AT21" s="728"/>
      <c r="AU21" s="728"/>
      <c r="AV21" s="728"/>
      <c r="AW21" s="728"/>
      <c r="AX21" s="728"/>
      <c r="AY21" s="728"/>
      <c r="AZ21" s="728"/>
      <c r="BA21" s="728"/>
      <c r="BB21" s="728"/>
      <c r="BC21" s="728"/>
      <c r="BD21" s="728"/>
      <c r="BE21" s="728"/>
      <c r="BF21" s="723"/>
      <c r="BG21" s="628" t="s">
        <v>593</v>
      </c>
      <c r="BH21" s="629"/>
      <c r="BI21" s="629"/>
      <c r="BJ21" s="629"/>
      <c r="BK21" s="629"/>
      <c r="BL21" s="629"/>
      <c r="BM21" s="629"/>
      <c r="BN21" s="630"/>
      <c r="BO21" s="655" t="s">
        <v>593</v>
      </c>
      <c r="BP21" s="655"/>
      <c r="BQ21" s="655"/>
      <c r="BR21" s="655"/>
      <c r="BS21" s="656" t="s">
        <v>128</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268</v>
      </c>
      <c r="C22" s="692"/>
      <c r="D22" s="692"/>
      <c r="E22" s="692"/>
      <c r="F22" s="692"/>
      <c r="G22" s="692"/>
      <c r="H22" s="692"/>
      <c r="I22" s="692"/>
      <c r="J22" s="692"/>
      <c r="K22" s="692"/>
      <c r="L22" s="692"/>
      <c r="M22" s="692"/>
      <c r="N22" s="692"/>
      <c r="O22" s="692"/>
      <c r="P22" s="692"/>
      <c r="Q22" s="693"/>
      <c r="R22" s="628">
        <v>42824</v>
      </c>
      <c r="S22" s="629"/>
      <c r="T22" s="629"/>
      <c r="U22" s="629"/>
      <c r="V22" s="629"/>
      <c r="W22" s="629"/>
      <c r="X22" s="629"/>
      <c r="Y22" s="630"/>
      <c r="Z22" s="655">
        <v>0.3</v>
      </c>
      <c r="AA22" s="655"/>
      <c r="AB22" s="655"/>
      <c r="AC22" s="655"/>
      <c r="AD22" s="656">
        <v>37431</v>
      </c>
      <c r="AE22" s="656"/>
      <c r="AF22" s="656"/>
      <c r="AG22" s="656"/>
      <c r="AH22" s="656"/>
      <c r="AI22" s="656"/>
      <c r="AJ22" s="656"/>
      <c r="AK22" s="656"/>
      <c r="AL22" s="631">
        <v>0.60000002384185791</v>
      </c>
      <c r="AM22" s="632"/>
      <c r="AN22" s="632"/>
      <c r="AO22" s="657"/>
      <c r="AP22" s="721" t="s">
        <v>269</v>
      </c>
      <c r="AQ22" s="728"/>
      <c r="AR22" s="728"/>
      <c r="AS22" s="728"/>
      <c r="AT22" s="728"/>
      <c r="AU22" s="728"/>
      <c r="AV22" s="728"/>
      <c r="AW22" s="728"/>
      <c r="AX22" s="728"/>
      <c r="AY22" s="728"/>
      <c r="AZ22" s="728"/>
      <c r="BA22" s="728"/>
      <c r="BB22" s="728"/>
      <c r="BC22" s="728"/>
      <c r="BD22" s="728"/>
      <c r="BE22" s="728"/>
      <c r="BF22" s="723"/>
      <c r="BG22" s="628" t="s">
        <v>591</v>
      </c>
      <c r="BH22" s="629"/>
      <c r="BI22" s="629"/>
      <c r="BJ22" s="629"/>
      <c r="BK22" s="629"/>
      <c r="BL22" s="629"/>
      <c r="BM22" s="629"/>
      <c r="BN22" s="630"/>
      <c r="BO22" s="655" t="s">
        <v>128</v>
      </c>
      <c r="BP22" s="655"/>
      <c r="BQ22" s="655"/>
      <c r="BR22" s="655"/>
      <c r="BS22" s="656" t="s">
        <v>128</v>
      </c>
      <c r="BT22" s="656"/>
      <c r="BU22" s="656"/>
      <c r="BV22" s="656"/>
      <c r="BW22" s="656"/>
      <c r="BX22" s="656"/>
      <c r="BY22" s="656"/>
      <c r="BZ22" s="656"/>
      <c r="CA22" s="656"/>
      <c r="CB22" s="714"/>
      <c r="CD22" s="730" t="s">
        <v>270</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271</v>
      </c>
      <c r="C23" s="626"/>
      <c r="D23" s="626"/>
      <c r="E23" s="626"/>
      <c r="F23" s="626"/>
      <c r="G23" s="626"/>
      <c r="H23" s="626"/>
      <c r="I23" s="626"/>
      <c r="J23" s="626"/>
      <c r="K23" s="626"/>
      <c r="L23" s="626"/>
      <c r="M23" s="626"/>
      <c r="N23" s="626"/>
      <c r="O23" s="626"/>
      <c r="P23" s="626"/>
      <c r="Q23" s="627"/>
      <c r="R23" s="628">
        <v>1781955</v>
      </c>
      <c r="S23" s="629"/>
      <c r="T23" s="629"/>
      <c r="U23" s="629"/>
      <c r="V23" s="629"/>
      <c r="W23" s="629"/>
      <c r="X23" s="629"/>
      <c r="Y23" s="630"/>
      <c r="Z23" s="655">
        <v>12.1</v>
      </c>
      <c r="AA23" s="655"/>
      <c r="AB23" s="655"/>
      <c r="AC23" s="655"/>
      <c r="AD23" s="656">
        <v>1711114</v>
      </c>
      <c r="AE23" s="656"/>
      <c r="AF23" s="656"/>
      <c r="AG23" s="656"/>
      <c r="AH23" s="656"/>
      <c r="AI23" s="656"/>
      <c r="AJ23" s="656"/>
      <c r="AK23" s="656"/>
      <c r="AL23" s="631">
        <v>27.4</v>
      </c>
      <c r="AM23" s="632"/>
      <c r="AN23" s="632"/>
      <c r="AO23" s="657"/>
      <c r="AP23" s="721" t="s">
        <v>272</v>
      </c>
      <c r="AQ23" s="728"/>
      <c r="AR23" s="728"/>
      <c r="AS23" s="728"/>
      <c r="AT23" s="728"/>
      <c r="AU23" s="728"/>
      <c r="AV23" s="728"/>
      <c r="AW23" s="728"/>
      <c r="AX23" s="728"/>
      <c r="AY23" s="728"/>
      <c r="AZ23" s="728"/>
      <c r="BA23" s="728"/>
      <c r="BB23" s="728"/>
      <c r="BC23" s="728"/>
      <c r="BD23" s="728"/>
      <c r="BE23" s="728"/>
      <c r="BF23" s="723"/>
      <c r="BG23" s="628">
        <v>319639</v>
      </c>
      <c r="BH23" s="629"/>
      <c r="BI23" s="629"/>
      <c r="BJ23" s="629"/>
      <c r="BK23" s="629"/>
      <c r="BL23" s="629"/>
      <c r="BM23" s="629"/>
      <c r="BN23" s="630"/>
      <c r="BO23" s="655">
        <v>8.3000000000000007</v>
      </c>
      <c r="BP23" s="655"/>
      <c r="BQ23" s="655"/>
      <c r="BR23" s="655"/>
      <c r="BS23" s="656" t="s">
        <v>128</v>
      </c>
      <c r="BT23" s="656"/>
      <c r="BU23" s="656"/>
      <c r="BV23" s="656"/>
      <c r="BW23" s="656"/>
      <c r="BX23" s="656"/>
      <c r="BY23" s="656"/>
      <c r="BZ23" s="656"/>
      <c r="CA23" s="656"/>
      <c r="CB23" s="714"/>
      <c r="CD23" s="730" t="s">
        <v>220</v>
      </c>
      <c r="CE23" s="731"/>
      <c r="CF23" s="731"/>
      <c r="CG23" s="731"/>
      <c r="CH23" s="731"/>
      <c r="CI23" s="731"/>
      <c r="CJ23" s="731"/>
      <c r="CK23" s="731"/>
      <c r="CL23" s="731"/>
      <c r="CM23" s="731"/>
      <c r="CN23" s="731"/>
      <c r="CO23" s="731"/>
      <c r="CP23" s="731"/>
      <c r="CQ23" s="732"/>
      <c r="CR23" s="730" t="s">
        <v>273</v>
      </c>
      <c r="CS23" s="731"/>
      <c r="CT23" s="731"/>
      <c r="CU23" s="731"/>
      <c r="CV23" s="731"/>
      <c r="CW23" s="731"/>
      <c r="CX23" s="731"/>
      <c r="CY23" s="732"/>
      <c r="CZ23" s="730" t="s">
        <v>274</v>
      </c>
      <c r="DA23" s="731"/>
      <c r="DB23" s="731"/>
      <c r="DC23" s="732"/>
      <c r="DD23" s="730" t="s">
        <v>275</v>
      </c>
      <c r="DE23" s="731"/>
      <c r="DF23" s="731"/>
      <c r="DG23" s="731"/>
      <c r="DH23" s="731"/>
      <c r="DI23" s="731"/>
      <c r="DJ23" s="731"/>
      <c r="DK23" s="732"/>
      <c r="DL23" s="739" t="s">
        <v>276</v>
      </c>
      <c r="DM23" s="740"/>
      <c r="DN23" s="740"/>
      <c r="DO23" s="740"/>
      <c r="DP23" s="740"/>
      <c r="DQ23" s="740"/>
      <c r="DR23" s="740"/>
      <c r="DS23" s="740"/>
      <c r="DT23" s="740"/>
      <c r="DU23" s="740"/>
      <c r="DV23" s="741"/>
      <c r="DW23" s="730" t="s">
        <v>277</v>
      </c>
      <c r="DX23" s="731"/>
      <c r="DY23" s="731"/>
      <c r="DZ23" s="731"/>
      <c r="EA23" s="731"/>
      <c r="EB23" s="731"/>
      <c r="EC23" s="732"/>
    </row>
    <row r="24" spans="2:133" ht="11.25" customHeight="1" x14ac:dyDescent="0.15">
      <c r="B24" s="625" t="s">
        <v>278</v>
      </c>
      <c r="C24" s="626"/>
      <c r="D24" s="626"/>
      <c r="E24" s="626"/>
      <c r="F24" s="626"/>
      <c r="G24" s="626"/>
      <c r="H24" s="626"/>
      <c r="I24" s="626"/>
      <c r="J24" s="626"/>
      <c r="K24" s="626"/>
      <c r="L24" s="626"/>
      <c r="M24" s="626"/>
      <c r="N24" s="626"/>
      <c r="O24" s="626"/>
      <c r="P24" s="626"/>
      <c r="Q24" s="627"/>
      <c r="R24" s="628">
        <v>1711114</v>
      </c>
      <c r="S24" s="629"/>
      <c r="T24" s="629"/>
      <c r="U24" s="629"/>
      <c r="V24" s="629"/>
      <c r="W24" s="629"/>
      <c r="X24" s="629"/>
      <c r="Y24" s="630"/>
      <c r="Z24" s="655">
        <v>11.6</v>
      </c>
      <c r="AA24" s="655"/>
      <c r="AB24" s="655"/>
      <c r="AC24" s="655"/>
      <c r="AD24" s="656">
        <v>1711114</v>
      </c>
      <c r="AE24" s="656"/>
      <c r="AF24" s="656"/>
      <c r="AG24" s="656"/>
      <c r="AH24" s="656"/>
      <c r="AI24" s="656"/>
      <c r="AJ24" s="656"/>
      <c r="AK24" s="656"/>
      <c r="AL24" s="631">
        <v>27.4</v>
      </c>
      <c r="AM24" s="632"/>
      <c r="AN24" s="632"/>
      <c r="AO24" s="657"/>
      <c r="AP24" s="721" t="s">
        <v>279</v>
      </c>
      <c r="AQ24" s="728"/>
      <c r="AR24" s="728"/>
      <c r="AS24" s="728"/>
      <c r="AT24" s="728"/>
      <c r="AU24" s="728"/>
      <c r="AV24" s="728"/>
      <c r="AW24" s="728"/>
      <c r="AX24" s="728"/>
      <c r="AY24" s="728"/>
      <c r="AZ24" s="728"/>
      <c r="BA24" s="728"/>
      <c r="BB24" s="728"/>
      <c r="BC24" s="728"/>
      <c r="BD24" s="728"/>
      <c r="BE24" s="728"/>
      <c r="BF24" s="723"/>
      <c r="BG24" s="628" t="s">
        <v>128</v>
      </c>
      <c r="BH24" s="629"/>
      <c r="BI24" s="629"/>
      <c r="BJ24" s="629"/>
      <c r="BK24" s="629"/>
      <c r="BL24" s="629"/>
      <c r="BM24" s="629"/>
      <c r="BN24" s="630"/>
      <c r="BO24" s="655" t="s">
        <v>128</v>
      </c>
      <c r="BP24" s="655"/>
      <c r="BQ24" s="655"/>
      <c r="BR24" s="655"/>
      <c r="BS24" s="656" t="s">
        <v>128</v>
      </c>
      <c r="BT24" s="656"/>
      <c r="BU24" s="656"/>
      <c r="BV24" s="656"/>
      <c r="BW24" s="656"/>
      <c r="BX24" s="656"/>
      <c r="BY24" s="656"/>
      <c r="BZ24" s="656"/>
      <c r="CA24" s="656"/>
      <c r="CB24" s="714"/>
      <c r="CD24" s="684" t="s">
        <v>280</v>
      </c>
      <c r="CE24" s="685"/>
      <c r="CF24" s="685"/>
      <c r="CG24" s="685"/>
      <c r="CH24" s="685"/>
      <c r="CI24" s="685"/>
      <c r="CJ24" s="685"/>
      <c r="CK24" s="685"/>
      <c r="CL24" s="685"/>
      <c r="CM24" s="685"/>
      <c r="CN24" s="685"/>
      <c r="CO24" s="685"/>
      <c r="CP24" s="685"/>
      <c r="CQ24" s="686"/>
      <c r="CR24" s="681">
        <v>6027917</v>
      </c>
      <c r="CS24" s="682"/>
      <c r="CT24" s="682"/>
      <c r="CU24" s="682"/>
      <c r="CV24" s="682"/>
      <c r="CW24" s="682"/>
      <c r="CX24" s="682"/>
      <c r="CY24" s="725"/>
      <c r="CZ24" s="726">
        <v>43.4</v>
      </c>
      <c r="DA24" s="701"/>
      <c r="DB24" s="701"/>
      <c r="DC24" s="729"/>
      <c r="DD24" s="724">
        <v>3005224</v>
      </c>
      <c r="DE24" s="682"/>
      <c r="DF24" s="682"/>
      <c r="DG24" s="682"/>
      <c r="DH24" s="682"/>
      <c r="DI24" s="682"/>
      <c r="DJ24" s="682"/>
      <c r="DK24" s="725"/>
      <c r="DL24" s="724">
        <v>2978098</v>
      </c>
      <c r="DM24" s="682"/>
      <c r="DN24" s="682"/>
      <c r="DO24" s="682"/>
      <c r="DP24" s="682"/>
      <c r="DQ24" s="682"/>
      <c r="DR24" s="682"/>
      <c r="DS24" s="682"/>
      <c r="DT24" s="682"/>
      <c r="DU24" s="682"/>
      <c r="DV24" s="725"/>
      <c r="DW24" s="726">
        <v>44</v>
      </c>
      <c r="DX24" s="701"/>
      <c r="DY24" s="701"/>
      <c r="DZ24" s="701"/>
      <c r="EA24" s="701"/>
      <c r="EB24" s="701"/>
      <c r="EC24" s="727"/>
    </row>
    <row r="25" spans="2:133" ht="11.25" customHeight="1" x14ac:dyDescent="0.15">
      <c r="B25" s="625" t="s">
        <v>599</v>
      </c>
      <c r="C25" s="626"/>
      <c r="D25" s="626"/>
      <c r="E25" s="626"/>
      <c r="F25" s="626"/>
      <c r="G25" s="626"/>
      <c r="H25" s="626"/>
      <c r="I25" s="626"/>
      <c r="J25" s="626"/>
      <c r="K25" s="626"/>
      <c r="L25" s="626"/>
      <c r="M25" s="626"/>
      <c r="N25" s="626"/>
      <c r="O25" s="626"/>
      <c r="P25" s="626"/>
      <c r="Q25" s="627"/>
      <c r="R25" s="628">
        <v>70841</v>
      </c>
      <c r="S25" s="629"/>
      <c r="T25" s="629"/>
      <c r="U25" s="629"/>
      <c r="V25" s="629"/>
      <c r="W25" s="629"/>
      <c r="X25" s="629"/>
      <c r="Y25" s="630"/>
      <c r="Z25" s="655">
        <v>0.5</v>
      </c>
      <c r="AA25" s="655"/>
      <c r="AB25" s="655"/>
      <c r="AC25" s="655"/>
      <c r="AD25" s="656" t="s">
        <v>593</v>
      </c>
      <c r="AE25" s="656"/>
      <c r="AF25" s="656"/>
      <c r="AG25" s="656"/>
      <c r="AH25" s="656"/>
      <c r="AI25" s="656"/>
      <c r="AJ25" s="656"/>
      <c r="AK25" s="656"/>
      <c r="AL25" s="631" t="s">
        <v>128</v>
      </c>
      <c r="AM25" s="632"/>
      <c r="AN25" s="632"/>
      <c r="AO25" s="657"/>
      <c r="AP25" s="721" t="s">
        <v>281</v>
      </c>
      <c r="AQ25" s="728"/>
      <c r="AR25" s="728"/>
      <c r="AS25" s="728"/>
      <c r="AT25" s="728"/>
      <c r="AU25" s="728"/>
      <c r="AV25" s="728"/>
      <c r="AW25" s="728"/>
      <c r="AX25" s="728"/>
      <c r="AY25" s="728"/>
      <c r="AZ25" s="728"/>
      <c r="BA25" s="728"/>
      <c r="BB25" s="728"/>
      <c r="BC25" s="728"/>
      <c r="BD25" s="728"/>
      <c r="BE25" s="728"/>
      <c r="BF25" s="723"/>
      <c r="BG25" s="628" t="s">
        <v>128</v>
      </c>
      <c r="BH25" s="629"/>
      <c r="BI25" s="629"/>
      <c r="BJ25" s="629"/>
      <c r="BK25" s="629"/>
      <c r="BL25" s="629"/>
      <c r="BM25" s="629"/>
      <c r="BN25" s="630"/>
      <c r="BO25" s="655" t="s">
        <v>128</v>
      </c>
      <c r="BP25" s="655"/>
      <c r="BQ25" s="655"/>
      <c r="BR25" s="655"/>
      <c r="BS25" s="656" t="s">
        <v>128</v>
      </c>
      <c r="BT25" s="656"/>
      <c r="BU25" s="656"/>
      <c r="BV25" s="656"/>
      <c r="BW25" s="656"/>
      <c r="BX25" s="656"/>
      <c r="BY25" s="656"/>
      <c r="BZ25" s="656"/>
      <c r="CA25" s="656"/>
      <c r="CB25" s="714"/>
      <c r="CD25" s="662" t="s">
        <v>282</v>
      </c>
      <c r="CE25" s="663"/>
      <c r="CF25" s="663"/>
      <c r="CG25" s="663"/>
      <c r="CH25" s="663"/>
      <c r="CI25" s="663"/>
      <c r="CJ25" s="663"/>
      <c r="CK25" s="663"/>
      <c r="CL25" s="663"/>
      <c r="CM25" s="663"/>
      <c r="CN25" s="663"/>
      <c r="CO25" s="663"/>
      <c r="CP25" s="663"/>
      <c r="CQ25" s="664"/>
      <c r="CR25" s="628">
        <v>1513248</v>
      </c>
      <c r="CS25" s="639"/>
      <c r="CT25" s="639"/>
      <c r="CU25" s="639"/>
      <c r="CV25" s="639"/>
      <c r="CW25" s="639"/>
      <c r="CX25" s="639"/>
      <c r="CY25" s="640"/>
      <c r="CZ25" s="631">
        <v>10.9</v>
      </c>
      <c r="DA25" s="641"/>
      <c r="DB25" s="641"/>
      <c r="DC25" s="642"/>
      <c r="DD25" s="634">
        <v>1275628</v>
      </c>
      <c r="DE25" s="639"/>
      <c r="DF25" s="639"/>
      <c r="DG25" s="639"/>
      <c r="DH25" s="639"/>
      <c r="DI25" s="639"/>
      <c r="DJ25" s="639"/>
      <c r="DK25" s="640"/>
      <c r="DL25" s="634">
        <v>1250908</v>
      </c>
      <c r="DM25" s="639"/>
      <c r="DN25" s="639"/>
      <c r="DO25" s="639"/>
      <c r="DP25" s="639"/>
      <c r="DQ25" s="639"/>
      <c r="DR25" s="639"/>
      <c r="DS25" s="639"/>
      <c r="DT25" s="639"/>
      <c r="DU25" s="639"/>
      <c r="DV25" s="640"/>
      <c r="DW25" s="631">
        <v>18.5</v>
      </c>
      <c r="DX25" s="641"/>
      <c r="DY25" s="641"/>
      <c r="DZ25" s="641"/>
      <c r="EA25" s="641"/>
      <c r="EB25" s="641"/>
      <c r="EC25" s="673"/>
    </row>
    <row r="26" spans="2:133" ht="11.25" customHeight="1" x14ac:dyDescent="0.15">
      <c r="B26" s="625" t="s">
        <v>283</v>
      </c>
      <c r="C26" s="626"/>
      <c r="D26" s="626"/>
      <c r="E26" s="626"/>
      <c r="F26" s="626"/>
      <c r="G26" s="626"/>
      <c r="H26" s="626"/>
      <c r="I26" s="626"/>
      <c r="J26" s="626"/>
      <c r="K26" s="626"/>
      <c r="L26" s="626"/>
      <c r="M26" s="626"/>
      <c r="N26" s="626"/>
      <c r="O26" s="626"/>
      <c r="P26" s="626"/>
      <c r="Q26" s="627"/>
      <c r="R26" s="628" t="s">
        <v>591</v>
      </c>
      <c r="S26" s="629"/>
      <c r="T26" s="629"/>
      <c r="U26" s="629"/>
      <c r="V26" s="629"/>
      <c r="W26" s="629"/>
      <c r="X26" s="629"/>
      <c r="Y26" s="630"/>
      <c r="Z26" s="655" t="s">
        <v>128</v>
      </c>
      <c r="AA26" s="655"/>
      <c r="AB26" s="655"/>
      <c r="AC26" s="655"/>
      <c r="AD26" s="656" t="s">
        <v>128</v>
      </c>
      <c r="AE26" s="656"/>
      <c r="AF26" s="656"/>
      <c r="AG26" s="656"/>
      <c r="AH26" s="656"/>
      <c r="AI26" s="656"/>
      <c r="AJ26" s="656"/>
      <c r="AK26" s="656"/>
      <c r="AL26" s="631" t="s">
        <v>128</v>
      </c>
      <c r="AM26" s="632"/>
      <c r="AN26" s="632"/>
      <c r="AO26" s="657"/>
      <c r="AP26" s="721" t="s">
        <v>284</v>
      </c>
      <c r="AQ26" s="722"/>
      <c r="AR26" s="722"/>
      <c r="AS26" s="722"/>
      <c r="AT26" s="722"/>
      <c r="AU26" s="722"/>
      <c r="AV26" s="722"/>
      <c r="AW26" s="722"/>
      <c r="AX26" s="722"/>
      <c r="AY26" s="722"/>
      <c r="AZ26" s="722"/>
      <c r="BA26" s="722"/>
      <c r="BB26" s="722"/>
      <c r="BC26" s="722"/>
      <c r="BD26" s="722"/>
      <c r="BE26" s="722"/>
      <c r="BF26" s="723"/>
      <c r="BG26" s="628" t="s">
        <v>128</v>
      </c>
      <c r="BH26" s="629"/>
      <c r="BI26" s="629"/>
      <c r="BJ26" s="629"/>
      <c r="BK26" s="629"/>
      <c r="BL26" s="629"/>
      <c r="BM26" s="629"/>
      <c r="BN26" s="630"/>
      <c r="BO26" s="655" t="s">
        <v>128</v>
      </c>
      <c r="BP26" s="655"/>
      <c r="BQ26" s="655"/>
      <c r="BR26" s="655"/>
      <c r="BS26" s="656" t="s">
        <v>128</v>
      </c>
      <c r="BT26" s="656"/>
      <c r="BU26" s="656"/>
      <c r="BV26" s="656"/>
      <c r="BW26" s="656"/>
      <c r="BX26" s="656"/>
      <c r="BY26" s="656"/>
      <c r="BZ26" s="656"/>
      <c r="CA26" s="656"/>
      <c r="CB26" s="714"/>
      <c r="CD26" s="662" t="s">
        <v>285</v>
      </c>
      <c r="CE26" s="663"/>
      <c r="CF26" s="663"/>
      <c r="CG26" s="663"/>
      <c r="CH26" s="663"/>
      <c r="CI26" s="663"/>
      <c r="CJ26" s="663"/>
      <c r="CK26" s="663"/>
      <c r="CL26" s="663"/>
      <c r="CM26" s="663"/>
      <c r="CN26" s="663"/>
      <c r="CO26" s="663"/>
      <c r="CP26" s="663"/>
      <c r="CQ26" s="664"/>
      <c r="CR26" s="628">
        <v>874615</v>
      </c>
      <c r="CS26" s="629"/>
      <c r="CT26" s="629"/>
      <c r="CU26" s="629"/>
      <c r="CV26" s="629"/>
      <c r="CW26" s="629"/>
      <c r="CX26" s="629"/>
      <c r="CY26" s="630"/>
      <c r="CZ26" s="631">
        <v>6.3</v>
      </c>
      <c r="DA26" s="641"/>
      <c r="DB26" s="641"/>
      <c r="DC26" s="642"/>
      <c r="DD26" s="634">
        <v>699261</v>
      </c>
      <c r="DE26" s="629"/>
      <c r="DF26" s="629"/>
      <c r="DG26" s="629"/>
      <c r="DH26" s="629"/>
      <c r="DI26" s="629"/>
      <c r="DJ26" s="629"/>
      <c r="DK26" s="630"/>
      <c r="DL26" s="634" t="s">
        <v>128</v>
      </c>
      <c r="DM26" s="629"/>
      <c r="DN26" s="629"/>
      <c r="DO26" s="629"/>
      <c r="DP26" s="629"/>
      <c r="DQ26" s="629"/>
      <c r="DR26" s="629"/>
      <c r="DS26" s="629"/>
      <c r="DT26" s="629"/>
      <c r="DU26" s="629"/>
      <c r="DV26" s="630"/>
      <c r="DW26" s="631" t="s">
        <v>128</v>
      </c>
      <c r="DX26" s="641"/>
      <c r="DY26" s="641"/>
      <c r="DZ26" s="641"/>
      <c r="EA26" s="641"/>
      <c r="EB26" s="641"/>
      <c r="EC26" s="673"/>
    </row>
    <row r="27" spans="2:133" ht="11.25" customHeight="1" x14ac:dyDescent="0.15">
      <c r="B27" s="625" t="s">
        <v>286</v>
      </c>
      <c r="C27" s="626"/>
      <c r="D27" s="626"/>
      <c r="E27" s="626"/>
      <c r="F27" s="626"/>
      <c r="G27" s="626"/>
      <c r="H27" s="626"/>
      <c r="I27" s="626"/>
      <c r="J27" s="626"/>
      <c r="K27" s="626"/>
      <c r="L27" s="626"/>
      <c r="M27" s="626"/>
      <c r="N27" s="626"/>
      <c r="O27" s="626"/>
      <c r="P27" s="626"/>
      <c r="Q27" s="627"/>
      <c r="R27" s="628">
        <v>6605566</v>
      </c>
      <c r="S27" s="629"/>
      <c r="T27" s="629"/>
      <c r="U27" s="629"/>
      <c r="V27" s="629"/>
      <c r="W27" s="629"/>
      <c r="X27" s="629"/>
      <c r="Y27" s="630"/>
      <c r="Z27" s="655">
        <v>44.7</v>
      </c>
      <c r="AA27" s="655"/>
      <c r="AB27" s="655"/>
      <c r="AC27" s="655"/>
      <c r="AD27" s="656">
        <v>6209693</v>
      </c>
      <c r="AE27" s="656"/>
      <c r="AF27" s="656"/>
      <c r="AG27" s="656"/>
      <c r="AH27" s="656"/>
      <c r="AI27" s="656"/>
      <c r="AJ27" s="656"/>
      <c r="AK27" s="656"/>
      <c r="AL27" s="631">
        <v>99.5</v>
      </c>
      <c r="AM27" s="632"/>
      <c r="AN27" s="632"/>
      <c r="AO27" s="657"/>
      <c r="AP27" s="625" t="s">
        <v>287</v>
      </c>
      <c r="AQ27" s="626"/>
      <c r="AR27" s="626"/>
      <c r="AS27" s="626"/>
      <c r="AT27" s="626"/>
      <c r="AU27" s="626"/>
      <c r="AV27" s="626"/>
      <c r="AW27" s="626"/>
      <c r="AX27" s="626"/>
      <c r="AY27" s="626"/>
      <c r="AZ27" s="626"/>
      <c r="BA27" s="626"/>
      <c r="BB27" s="626"/>
      <c r="BC27" s="626"/>
      <c r="BD27" s="626"/>
      <c r="BE27" s="626"/>
      <c r="BF27" s="627"/>
      <c r="BG27" s="628">
        <v>3859310</v>
      </c>
      <c r="BH27" s="629"/>
      <c r="BI27" s="629"/>
      <c r="BJ27" s="629"/>
      <c r="BK27" s="629"/>
      <c r="BL27" s="629"/>
      <c r="BM27" s="629"/>
      <c r="BN27" s="630"/>
      <c r="BO27" s="655">
        <v>100</v>
      </c>
      <c r="BP27" s="655"/>
      <c r="BQ27" s="655"/>
      <c r="BR27" s="655"/>
      <c r="BS27" s="656" t="s">
        <v>128</v>
      </c>
      <c r="BT27" s="656"/>
      <c r="BU27" s="656"/>
      <c r="BV27" s="656"/>
      <c r="BW27" s="656"/>
      <c r="BX27" s="656"/>
      <c r="BY27" s="656"/>
      <c r="BZ27" s="656"/>
      <c r="CA27" s="656"/>
      <c r="CB27" s="714"/>
      <c r="CD27" s="662" t="s">
        <v>288</v>
      </c>
      <c r="CE27" s="663"/>
      <c r="CF27" s="663"/>
      <c r="CG27" s="663"/>
      <c r="CH27" s="663"/>
      <c r="CI27" s="663"/>
      <c r="CJ27" s="663"/>
      <c r="CK27" s="663"/>
      <c r="CL27" s="663"/>
      <c r="CM27" s="663"/>
      <c r="CN27" s="663"/>
      <c r="CO27" s="663"/>
      <c r="CP27" s="663"/>
      <c r="CQ27" s="664"/>
      <c r="CR27" s="628">
        <v>3562113</v>
      </c>
      <c r="CS27" s="639"/>
      <c r="CT27" s="639"/>
      <c r="CU27" s="639"/>
      <c r="CV27" s="639"/>
      <c r="CW27" s="639"/>
      <c r="CX27" s="639"/>
      <c r="CY27" s="640"/>
      <c r="CZ27" s="631">
        <v>25.7</v>
      </c>
      <c r="DA27" s="641"/>
      <c r="DB27" s="641"/>
      <c r="DC27" s="642"/>
      <c r="DD27" s="634">
        <v>792074</v>
      </c>
      <c r="DE27" s="639"/>
      <c r="DF27" s="639"/>
      <c r="DG27" s="639"/>
      <c r="DH27" s="639"/>
      <c r="DI27" s="639"/>
      <c r="DJ27" s="639"/>
      <c r="DK27" s="640"/>
      <c r="DL27" s="634">
        <v>789668</v>
      </c>
      <c r="DM27" s="639"/>
      <c r="DN27" s="639"/>
      <c r="DO27" s="639"/>
      <c r="DP27" s="639"/>
      <c r="DQ27" s="639"/>
      <c r="DR27" s="639"/>
      <c r="DS27" s="639"/>
      <c r="DT27" s="639"/>
      <c r="DU27" s="639"/>
      <c r="DV27" s="640"/>
      <c r="DW27" s="631">
        <v>11.7</v>
      </c>
      <c r="DX27" s="641"/>
      <c r="DY27" s="641"/>
      <c r="DZ27" s="641"/>
      <c r="EA27" s="641"/>
      <c r="EB27" s="641"/>
      <c r="EC27" s="673"/>
    </row>
    <row r="28" spans="2:133" ht="11.25" customHeight="1" x14ac:dyDescent="0.15">
      <c r="B28" s="625" t="s">
        <v>289</v>
      </c>
      <c r="C28" s="626"/>
      <c r="D28" s="626"/>
      <c r="E28" s="626"/>
      <c r="F28" s="626"/>
      <c r="G28" s="626"/>
      <c r="H28" s="626"/>
      <c r="I28" s="626"/>
      <c r="J28" s="626"/>
      <c r="K28" s="626"/>
      <c r="L28" s="626"/>
      <c r="M28" s="626"/>
      <c r="N28" s="626"/>
      <c r="O28" s="626"/>
      <c r="P28" s="626"/>
      <c r="Q28" s="627"/>
      <c r="R28" s="628">
        <v>5276</v>
      </c>
      <c r="S28" s="629"/>
      <c r="T28" s="629"/>
      <c r="U28" s="629"/>
      <c r="V28" s="629"/>
      <c r="W28" s="629"/>
      <c r="X28" s="629"/>
      <c r="Y28" s="630"/>
      <c r="Z28" s="655">
        <v>0</v>
      </c>
      <c r="AA28" s="655"/>
      <c r="AB28" s="655"/>
      <c r="AC28" s="655"/>
      <c r="AD28" s="656">
        <v>5276</v>
      </c>
      <c r="AE28" s="656"/>
      <c r="AF28" s="656"/>
      <c r="AG28" s="656"/>
      <c r="AH28" s="656"/>
      <c r="AI28" s="656"/>
      <c r="AJ28" s="656"/>
      <c r="AK28" s="656"/>
      <c r="AL28" s="631">
        <v>0.1</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2"/>
      <c r="CD28" s="662" t="s">
        <v>600</v>
      </c>
      <c r="CE28" s="663"/>
      <c r="CF28" s="663"/>
      <c r="CG28" s="663"/>
      <c r="CH28" s="663"/>
      <c r="CI28" s="663"/>
      <c r="CJ28" s="663"/>
      <c r="CK28" s="663"/>
      <c r="CL28" s="663"/>
      <c r="CM28" s="663"/>
      <c r="CN28" s="663"/>
      <c r="CO28" s="663"/>
      <c r="CP28" s="663"/>
      <c r="CQ28" s="664"/>
      <c r="CR28" s="628">
        <v>952556</v>
      </c>
      <c r="CS28" s="629"/>
      <c r="CT28" s="629"/>
      <c r="CU28" s="629"/>
      <c r="CV28" s="629"/>
      <c r="CW28" s="629"/>
      <c r="CX28" s="629"/>
      <c r="CY28" s="630"/>
      <c r="CZ28" s="631">
        <v>6.9</v>
      </c>
      <c r="DA28" s="641"/>
      <c r="DB28" s="641"/>
      <c r="DC28" s="642"/>
      <c r="DD28" s="634">
        <v>937522</v>
      </c>
      <c r="DE28" s="629"/>
      <c r="DF28" s="629"/>
      <c r="DG28" s="629"/>
      <c r="DH28" s="629"/>
      <c r="DI28" s="629"/>
      <c r="DJ28" s="629"/>
      <c r="DK28" s="630"/>
      <c r="DL28" s="634">
        <v>937522</v>
      </c>
      <c r="DM28" s="629"/>
      <c r="DN28" s="629"/>
      <c r="DO28" s="629"/>
      <c r="DP28" s="629"/>
      <c r="DQ28" s="629"/>
      <c r="DR28" s="629"/>
      <c r="DS28" s="629"/>
      <c r="DT28" s="629"/>
      <c r="DU28" s="629"/>
      <c r="DV28" s="630"/>
      <c r="DW28" s="631">
        <v>13.9</v>
      </c>
      <c r="DX28" s="641"/>
      <c r="DY28" s="641"/>
      <c r="DZ28" s="641"/>
      <c r="EA28" s="641"/>
      <c r="EB28" s="641"/>
      <c r="EC28" s="673"/>
    </row>
    <row r="29" spans="2:133" ht="11.25" customHeight="1" x14ac:dyDescent="0.15">
      <c r="B29" s="625" t="s">
        <v>290</v>
      </c>
      <c r="C29" s="626"/>
      <c r="D29" s="626"/>
      <c r="E29" s="626"/>
      <c r="F29" s="626"/>
      <c r="G29" s="626"/>
      <c r="H29" s="626"/>
      <c r="I29" s="626"/>
      <c r="J29" s="626"/>
      <c r="K29" s="626"/>
      <c r="L29" s="626"/>
      <c r="M29" s="626"/>
      <c r="N29" s="626"/>
      <c r="O29" s="626"/>
      <c r="P29" s="626"/>
      <c r="Q29" s="627"/>
      <c r="R29" s="628">
        <v>116618</v>
      </c>
      <c r="S29" s="629"/>
      <c r="T29" s="629"/>
      <c r="U29" s="629"/>
      <c r="V29" s="629"/>
      <c r="W29" s="629"/>
      <c r="X29" s="629"/>
      <c r="Y29" s="630"/>
      <c r="Z29" s="655">
        <v>0.8</v>
      </c>
      <c r="AA29" s="655"/>
      <c r="AB29" s="655"/>
      <c r="AC29" s="655"/>
      <c r="AD29" s="656" t="s">
        <v>128</v>
      </c>
      <c r="AE29" s="656"/>
      <c r="AF29" s="656"/>
      <c r="AG29" s="656"/>
      <c r="AH29" s="656"/>
      <c r="AI29" s="656"/>
      <c r="AJ29" s="656"/>
      <c r="AK29" s="656"/>
      <c r="AL29" s="631" t="s">
        <v>128</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291</v>
      </c>
      <c r="CE29" s="716"/>
      <c r="CF29" s="662" t="s">
        <v>601</v>
      </c>
      <c r="CG29" s="663"/>
      <c r="CH29" s="663"/>
      <c r="CI29" s="663"/>
      <c r="CJ29" s="663"/>
      <c r="CK29" s="663"/>
      <c r="CL29" s="663"/>
      <c r="CM29" s="663"/>
      <c r="CN29" s="663"/>
      <c r="CO29" s="663"/>
      <c r="CP29" s="663"/>
      <c r="CQ29" s="664"/>
      <c r="CR29" s="628">
        <v>952556</v>
      </c>
      <c r="CS29" s="639"/>
      <c r="CT29" s="639"/>
      <c r="CU29" s="639"/>
      <c r="CV29" s="639"/>
      <c r="CW29" s="639"/>
      <c r="CX29" s="639"/>
      <c r="CY29" s="640"/>
      <c r="CZ29" s="631">
        <v>6.9</v>
      </c>
      <c r="DA29" s="641"/>
      <c r="DB29" s="641"/>
      <c r="DC29" s="642"/>
      <c r="DD29" s="634">
        <v>937522</v>
      </c>
      <c r="DE29" s="639"/>
      <c r="DF29" s="639"/>
      <c r="DG29" s="639"/>
      <c r="DH29" s="639"/>
      <c r="DI29" s="639"/>
      <c r="DJ29" s="639"/>
      <c r="DK29" s="640"/>
      <c r="DL29" s="634">
        <v>937522</v>
      </c>
      <c r="DM29" s="639"/>
      <c r="DN29" s="639"/>
      <c r="DO29" s="639"/>
      <c r="DP29" s="639"/>
      <c r="DQ29" s="639"/>
      <c r="DR29" s="639"/>
      <c r="DS29" s="639"/>
      <c r="DT29" s="639"/>
      <c r="DU29" s="639"/>
      <c r="DV29" s="640"/>
      <c r="DW29" s="631">
        <v>13.9</v>
      </c>
      <c r="DX29" s="641"/>
      <c r="DY29" s="641"/>
      <c r="DZ29" s="641"/>
      <c r="EA29" s="641"/>
      <c r="EB29" s="641"/>
      <c r="EC29" s="673"/>
    </row>
    <row r="30" spans="2:133" ht="11.25" customHeight="1" x14ac:dyDescent="0.15">
      <c r="B30" s="625" t="s">
        <v>292</v>
      </c>
      <c r="C30" s="626"/>
      <c r="D30" s="626"/>
      <c r="E30" s="626"/>
      <c r="F30" s="626"/>
      <c r="G30" s="626"/>
      <c r="H30" s="626"/>
      <c r="I30" s="626"/>
      <c r="J30" s="626"/>
      <c r="K30" s="626"/>
      <c r="L30" s="626"/>
      <c r="M30" s="626"/>
      <c r="N30" s="626"/>
      <c r="O30" s="626"/>
      <c r="P30" s="626"/>
      <c r="Q30" s="627"/>
      <c r="R30" s="628">
        <v>128012</v>
      </c>
      <c r="S30" s="629"/>
      <c r="T30" s="629"/>
      <c r="U30" s="629"/>
      <c r="V30" s="629"/>
      <c r="W30" s="629"/>
      <c r="X30" s="629"/>
      <c r="Y30" s="630"/>
      <c r="Z30" s="655">
        <v>0.9</v>
      </c>
      <c r="AA30" s="655"/>
      <c r="AB30" s="655"/>
      <c r="AC30" s="655"/>
      <c r="AD30" s="656">
        <v>11431</v>
      </c>
      <c r="AE30" s="656"/>
      <c r="AF30" s="656"/>
      <c r="AG30" s="656"/>
      <c r="AH30" s="656"/>
      <c r="AI30" s="656"/>
      <c r="AJ30" s="656"/>
      <c r="AK30" s="656"/>
      <c r="AL30" s="631">
        <v>0.2</v>
      </c>
      <c r="AM30" s="632"/>
      <c r="AN30" s="632"/>
      <c r="AO30" s="657"/>
      <c r="AP30" s="687" t="s">
        <v>220</v>
      </c>
      <c r="AQ30" s="688"/>
      <c r="AR30" s="688"/>
      <c r="AS30" s="688"/>
      <c r="AT30" s="688"/>
      <c r="AU30" s="688"/>
      <c r="AV30" s="688"/>
      <c r="AW30" s="688"/>
      <c r="AX30" s="688"/>
      <c r="AY30" s="688"/>
      <c r="AZ30" s="688"/>
      <c r="BA30" s="688"/>
      <c r="BB30" s="688"/>
      <c r="BC30" s="688"/>
      <c r="BD30" s="688"/>
      <c r="BE30" s="688"/>
      <c r="BF30" s="689"/>
      <c r="BG30" s="687" t="s">
        <v>293</v>
      </c>
      <c r="BH30" s="712"/>
      <c r="BI30" s="712"/>
      <c r="BJ30" s="712"/>
      <c r="BK30" s="712"/>
      <c r="BL30" s="712"/>
      <c r="BM30" s="712"/>
      <c r="BN30" s="712"/>
      <c r="BO30" s="712"/>
      <c r="BP30" s="712"/>
      <c r="BQ30" s="713"/>
      <c r="BR30" s="687" t="s">
        <v>294</v>
      </c>
      <c r="BS30" s="712"/>
      <c r="BT30" s="712"/>
      <c r="BU30" s="712"/>
      <c r="BV30" s="712"/>
      <c r="BW30" s="712"/>
      <c r="BX30" s="712"/>
      <c r="BY30" s="712"/>
      <c r="BZ30" s="712"/>
      <c r="CA30" s="712"/>
      <c r="CB30" s="713"/>
      <c r="CD30" s="717"/>
      <c r="CE30" s="718"/>
      <c r="CF30" s="662" t="s">
        <v>295</v>
      </c>
      <c r="CG30" s="663"/>
      <c r="CH30" s="663"/>
      <c r="CI30" s="663"/>
      <c r="CJ30" s="663"/>
      <c r="CK30" s="663"/>
      <c r="CL30" s="663"/>
      <c r="CM30" s="663"/>
      <c r="CN30" s="663"/>
      <c r="CO30" s="663"/>
      <c r="CP30" s="663"/>
      <c r="CQ30" s="664"/>
      <c r="CR30" s="628">
        <v>914997</v>
      </c>
      <c r="CS30" s="629"/>
      <c r="CT30" s="629"/>
      <c r="CU30" s="629"/>
      <c r="CV30" s="629"/>
      <c r="CW30" s="629"/>
      <c r="CX30" s="629"/>
      <c r="CY30" s="630"/>
      <c r="CZ30" s="631">
        <v>6.6</v>
      </c>
      <c r="DA30" s="641"/>
      <c r="DB30" s="641"/>
      <c r="DC30" s="642"/>
      <c r="DD30" s="634">
        <v>900149</v>
      </c>
      <c r="DE30" s="629"/>
      <c r="DF30" s="629"/>
      <c r="DG30" s="629"/>
      <c r="DH30" s="629"/>
      <c r="DI30" s="629"/>
      <c r="DJ30" s="629"/>
      <c r="DK30" s="630"/>
      <c r="DL30" s="634">
        <v>900149</v>
      </c>
      <c r="DM30" s="629"/>
      <c r="DN30" s="629"/>
      <c r="DO30" s="629"/>
      <c r="DP30" s="629"/>
      <c r="DQ30" s="629"/>
      <c r="DR30" s="629"/>
      <c r="DS30" s="629"/>
      <c r="DT30" s="629"/>
      <c r="DU30" s="629"/>
      <c r="DV30" s="630"/>
      <c r="DW30" s="631">
        <v>13.3</v>
      </c>
      <c r="DX30" s="641"/>
      <c r="DY30" s="641"/>
      <c r="DZ30" s="641"/>
      <c r="EA30" s="641"/>
      <c r="EB30" s="641"/>
      <c r="EC30" s="673"/>
    </row>
    <row r="31" spans="2:133" ht="11.25" customHeight="1" x14ac:dyDescent="0.15">
      <c r="B31" s="625" t="s">
        <v>296</v>
      </c>
      <c r="C31" s="626"/>
      <c r="D31" s="626"/>
      <c r="E31" s="626"/>
      <c r="F31" s="626"/>
      <c r="G31" s="626"/>
      <c r="H31" s="626"/>
      <c r="I31" s="626"/>
      <c r="J31" s="626"/>
      <c r="K31" s="626"/>
      <c r="L31" s="626"/>
      <c r="M31" s="626"/>
      <c r="N31" s="626"/>
      <c r="O31" s="626"/>
      <c r="P31" s="626"/>
      <c r="Q31" s="627"/>
      <c r="R31" s="628">
        <v>47478</v>
      </c>
      <c r="S31" s="629"/>
      <c r="T31" s="629"/>
      <c r="U31" s="629"/>
      <c r="V31" s="629"/>
      <c r="W31" s="629"/>
      <c r="X31" s="629"/>
      <c r="Y31" s="630"/>
      <c r="Z31" s="655">
        <v>0.3</v>
      </c>
      <c r="AA31" s="655"/>
      <c r="AB31" s="655"/>
      <c r="AC31" s="655"/>
      <c r="AD31" s="656" t="s">
        <v>128</v>
      </c>
      <c r="AE31" s="656"/>
      <c r="AF31" s="656"/>
      <c r="AG31" s="656"/>
      <c r="AH31" s="656"/>
      <c r="AI31" s="656"/>
      <c r="AJ31" s="656"/>
      <c r="AK31" s="656"/>
      <c r="AL31" s="631" t="s">
        <v>128</v>
      </c>
      <c r="AM31" s="632"/>
      <c r="AN31" s="632"/>
      <c r="AO31" s="657"/>
      <c r="AP31" s="703" t="s">
        <v>297</v>
      </c>
      <c r="AQ31" s="704"/>
      <c r="AR31" s="704"/>
      <c r="AS31" s="704"/>
      <c r="AT31" s="709" t="s">
        <v>298</v>
      </c>
      <c r="AU31" s="360"/>
      <c r="AV31" s="360"/>
      <c r="AW31" s="360"/>
      <c r="AX31" s="696" t="s">
        <v>188</v>
      </c>
      <c r="AY31" s="697"/>
      <c r="AZ31" s="697"/>
      <c r="BA31" s="697"/>
      <c r="BB31" s="697"/>
      <c r="BC31" s="697"/>
      <c r="BD31" s="697"/>
      <c r="BE31" s="697"/>
      <c r="BF31" s="698"/>
      <c r="BG31" s="699">
        <v>99.6</v>
      </c>
      <c r="BH31" s="700"/>
      <c r="BI31" s="700"/>
      <c r="BJ31" s="700"/>
      <c r="BK31" s="700"/>
      <c r="BL31" s="700"/>
      <c r="BM31" s="701">
        <v>98.6</v>
      </c>
      <c r="BN31" s="700"/>
      <c r="BO31" s="700"/>
      <c r="BP31" s="700"/>
      <c r="BQ31" s="702"/>
      <c r="BR31" s="699">
        <v>99.1</v>
      </c>
      <c r="BS31" s="700"/>
      <c r="BT31" s="700"/>
      <c r="BU31" s="700"/>
      <c r="BV31" s="700"/>
      <c r="BW31" s="700"/>
      <c r="BX31" s="701">
        <v>97.9</v>
      </c>
      <c r="BY31" s="700"/>
      <c r="BZ31" s="700"/>
      <c r="CA31" s="700"/>
      <c r="CB31" s="702"/>
      <c r="CD31" s="717"/>
      <c r="CE31" s="718"/>
      <c r="CF31" s="662" t="s">
        <v>602</v>
      </c>
      <c r="CG31" s="663"/>
      <c r="CH31" s="663"/>
      <c r="CI31" s="663"/>
      <c r="CJ31" s="663"/>
      <c r="CK31" s="663"/>
      <c r="CL31" s="663"/>
      <c r="CM31" s="663"/>
      <c r="CN31" s="663"/>
      <c r="CO31" s="663"/>
      <c r="CP31" s="663"/>
      <c r="CQ31" s="664"/>
      <c r="CR31" s="628">
        <v>37559</v>
      </c>
      <c r="CS31" s="639"/>
      <c r="CT31" s="639"/>
      <c r="CU31" s="639"/>
      <c r="CV31" s="639"/>
      <c r="CW31" s="639"/>
      <c r="CX31" s="639"/>
      <c r="CY31" s="640"/>
      <c r="CZ31" s="631">
        <v>0.3</v>
      </c>
      <c r="DA31" s="641"/>
      <c r="DB31" s="641"/>
      <c r="DC31" s="642"/>
      <c r="DD31" s="634">
        <v>37373</v>
      </c>
      <c r="DE31" s="639"/>
      <c r="DF31" s="639"/>
      <c r="DG31" s="639"/>
      <c r="DH31" s="639"/>
      <c r="DI31" s="639"/>
      <c r="DJ31" s="639"/>
      <c r="DK31" s="640"/>
      <c r="DL31" s="634">
        <v>37373</v>
      </c>
      <c r="DM31" s="639"/>
      <c r="DN31" s="639"/>
      <c r="DO31" s="639"/>
      <c r="DP31" s="639"/>
      <c r="DQ31" s="639"/>
      <c r="DR31" s="639"/>
      <c r="DS31" s="639"/>
      <c r="DT31" s="639"/>
      <c r="DU31" s="639"/>
      <c r="DV31" s="640"/>
      <c r="DW31" s="631">
        <v>0.6</v>
      </c>
      <c r="DX31" s="641"/>
      <c r="DY31" s="641"/>
      <c r="DZ31" s="641"/>
      <c r="EA31" s="641"/>
      <c r="EB31" s="641"/>
      <c r="EC31" s="673"/>
    </row>
    <row r="32" spans="2:133" ht="11.25" customHeight="1" x14ac:dyDescent="0.15">
      <c r="B32" s="625" t="s">
        <v>299</v>
      </c>
      <c r="C32" s="626"/>
      <c r="D32" s="626"/>
      <c r="E32" s="626"/>
      <c r="F32" s="626"/>
      <c r="G32" s="626"/>
      <c r="H32" s="626"/>
      <c r="I32" s="626"/>
      <c r="J32" s="626"/>
      <c r="K32" s="626"/>
      <c r="L32" s="626"/>
      <c r="M32" s="626"/>
      <c r="N32" s="626"/>
      <c r="O32" s="626"/>
      <c r="P32" s="626"/>
      <c r="Q32" s="627"/>
      <c r="R32" s="628">
        <v>3959726</v>
      </c>
      <c r="S32" s="629"/>
      <c r="T32" s="629"/>
      <c r="U32" s="629"/>
      <c r="V32" s="629"/>
      <c r="W32" s="629"/>
      <c r="X32" s="629"/>
      <c r="Y32" s="630"/>
      <c r="Z32" s="655">
        <v>26.8</v>
      </c>
      <c r="AA32" s="655"/>
      <c r="AB32" s="655"/>
      <c r="AC32" s="655"/>
      <c r="AD32" s="656" t="s">
        <v>128</v>
      </c>
      <c r="AE32" s="656"/>
      <c r="AF32" s="656"/>
      <c r="AG32" s="656"/>
      <c r="AH32" s="656"/>
      <c r="AI32" s="656"/>
      <c r="AJ32" s="656"/>
      <c r="AK32" s="656"/>
      <c r="AL32" s="631" t="s">
        <v>128</v>
      </c>
      <c r="AM32" s="632"/>
      <c r="AN32" s="632"/>
      <c r="AO32" s="657"/>
      <c r="AP32" s="705"/>
      <c r="AQ32" s="706"/>
      <c r="AR32" s="706"/>
      <c r="AS32" s="706"/>
      <c r="AT32" s="710"/>
      <c r="AU32" s="361" t="s">
        <v>300</v>
      </c>
      <c r="AV32" s="361"/>
      <c r="AW32" s="361"/>
      <c r="AX32" s="625" t="s">
        <v>301</v>
      </c>
      <c r="AY32" s="626"/>
      <c r="AZ32" s="626"/>
      <c r="BA32" s="626"/>
      <c r="BB32" s="626"/>
      <c r="BC32" s="626"/>
      <c r="BD32" s="626"/>
      <c r="BE32" s="626"/>
      <c r="BF32" s="627"/>
      <c r="BG32" s="694">
        <v>99.4</v>
      </c>
      <c r="BH32" s="639"/>
      <c r="BI32" s="639"/>
      <c r="BJ32" s="639"/>
      <c r="BK32" s="639"/>
      <c r="BL32" s="639"/>
      <c r="BM32" s="632">
        <v>98.4</v>
      </c>
      <c r="BN32" s="695"/>
      <c r="BO32" s="695"/>
      <c r="BP32" s="695"/>
      <c r="BQ32" s="671"/>
      <c r="BR32" s="694">
        <v>99.3</v>
      </c>
      <c r="BS32" s="639"/>
      <c r="BT32" s="639"/>
      <c r="BU32" s="639"/>
      <c r="BV32" s="639"/>
      <c r="BW32" s="639"/>
      <c r="BX32" s="632">
        <v>98.3</v>
      </c>
      <c r="BY32" s="695"/>
      <c r="BZ32" s="695"/>
      <c r="CA32" s="695"/>
      <c r="CB32" s="671"/>
      <c r="CD32" s="719"/>
      <c r="CE32" s="720"/>
      <c r="CF32" s="662" t="s">
        <v>302</v>
      </c>
      <c r="CG32" s="663"/>
      <c r="CH32" s="663"/>
      <c r="CI32" s="663"/>
      <c r="CJ32" s="663"/>
      <c r="CK32" s="663"/>
      <c r="CL32" s="663"/>
      <c r="CM32" s="663"/>
      <c r="CN32" s="663"/>
      <c r="CO32" s="663"/>
      <c r="CP32" s="663"/>
      <c r="CQ32" s="664"/>
      <c r="CR32" s="628" t="s">
        <v>128</v>
      </c>
      <c r="CS32" s="629"/>
      <c r="CT32" s="629"/>
      <c r="CU32" s="629"/>
      <c r="CV32" s="629"/>
      <c r="CW32" s="629"/>
      <c r="CX32" s="629"/>
      <c r="CY32" s="630"/>
      <c r="CZ32" s="631" t="s">
        <v>128</v>
      </c>
      <c r="DA32" s="641"/>
      <c r="DB32" s="641"/>
      <c r="DC32" s="642"/>
      <c r="DD32" s="634" t="s">
        <v>128</v>
      </c>
      <c r="DE32" s="629"/>
      <c r="DF32" s="629"/>
      <c r="DG32" s="629"/>
      <c r="DH32" s="629"/>
      <c r="DI32" s="629"/>
      <c r="DJ32" s="629"/>
      <c r="DK32" s="630"/>
      <c r="DL32" s="634" t="s">
        <v>128</v>
      </c>
      <c r="DM32" s="629"/>
      <c r="DN32" s="629"/>
      <c r="DO32" s="629"/>
      <c r="DP32" s="629"/>
      <c r="DQ32" s="629"/>
      <c r="DR32" s="629"/>
      <c r="DS32" s="629"/>
      <c r="DT32" s="629"/>
      <c r="DU32" s="629"/>
      <c r="DV32" s="630"/>
      <c r="DW32" s="631" t="s">
        <v>128</v>
      </c>
      <c r="DX32" s="641"/>
      <c r="DY32" s="641"/>
      <c r="DZ32" s="641"/>
      <c r="EA32" s="641"/>
      <c r="EB32" s="641"/>
      <c r="EC32" s="673"/>
    </row>
    <row r="33" spans="2:133" ht="11.25" customHeight="1" x14ac:dyDescent="0.15">
      <c r="B33" s="691" t="s">
        <v>303</v>
      </c>
      <c r="C33" s="692"/>
      <c r="D33" s="692"/>
      <c r="E33" s="692"/>
      <c r="F33" s="692"/>
      <c r="G33" s="692"/>
      <c r="H33" s="692"/>
      <c r="I33" s="692"/>
      <c r="J33" s="692"/>
      <c r="K33" s="692"/>
      <c r="L33" s="692"/>
      <c r="M33" s="692"/>
      <c r="N33" s="692"/>
      <c r="O33" s="692"/>
      <c r="P33" s="692"/>
      <c r="Q33" s="693"/>
      <c r="R33" s="628" t="s">
        <v>591</v>
      </c>
      <c r="S33" s="629"/>
      <c r="T33" s="629"/>
      <c r="U33" s="629"/>
      <c r="V33" s="629"/>
      <c r="W33" s="629"/>
      <c r="X33" s="629"/>
      <c r="Y33" s="630"/>
      <c r="Z33" s="655" t="s">
        <v>128</v>
      </c>
      <c r="AA33" s="655"/>
      <c r="AB33" s="655"/>
      <c r="AC33" s="655"/>
      <c r="AD33" s="656" t="s">
        <v>128</v>
      </c>
      <c r="AE33" s="656"/>
      <c r="AF33" s="656"/>
      <c r="AG33" s="656"/>
      <c r="AH33" s="656"/>
      <c r="AI33" s="656"/>
      <c r="AJ33" s="656"/>
      <c r="AK33" s="656"/>
      <c r="AL33" s="631" t="s">
        <v>128</v>
      </c>
      <c r="AM33" s="632"/>
      <c r="AN33" s="632"/>
      <c r="AO33" s="657"/>
      <c r="AP33" s="707"/>
      <c r="AQ33" s="708"/>
      <c r="AR33" s="708"/>
      <c r="AS33" s="708"/>
      <c r="AT33" s="711"/>
      <c r="AU33" s="362"/>
      <c r="AV33" s="362"/>
      <c r="AW33" s="362"/>
      <c r="AX33" s="605" t="s">
        <v>304</v>
      </c>
      <c r="AY33" s="606"/>
      <c r="AZ33" s="606"/>
      <c r="BA33" s="606"/>
      <c r="BB33" s="606"/>
      <c r="BC33" s="606"/>
      <c r="BD33" s="606"/>
      <c r="BE33" s="606"/>
      <c r="BF33" s="607"/>
      <c r="BG33" s="690">
        <v>99.7</v>
      </c>
      <c r="BH33" s="609"/>
      <c r="BI33" s="609"/>
      <c r="BJ33" s="609"/>
      <c r="BK33" s="609"/>
      <c r="BL33" s="609"/>
      <c r="BM33" s="647">
        <v>98.5</v>
      </c>
      <c r="BN33" s="609"/>
      <c r="BO33" s="609"/>
      <c r="BP33" s="609"/>
      <c r="BQ33" s="658"/>
      <c r="BR33" s="690">
        <v>98.8</v>
      </c>
      <c r="BS33" s="609"/>
      <c r="BT33" s="609"/>
      <c r="BU33" s="609"/>
      <c r="BV33" s="609"/>
      <c r="BW33" s="609"/>
      <c r="BX33" s="647">
        <v>97.3</v>
      </c>
      <c r="BY33" s="609"/>
      <c r="BZ33" s="609"/>
      <c r="CA33" s="609"/>
      <c r="CB33" s="658"/>
      <c r="CD33" s="662" t="s">
        <v>305</v>
      </c>
      <c r="CE33" s="663"/>
      <c r="CF33" s="663"/>
      <c r="CG33" s="663"/>
      <c r="CH33" s="663"/>
      <c r="CI33" s="663"/>
      <c r="CJ33" s="663"/>
      <c r="CK33" s="663"/>
      <c r="CL33" s="663"/>
      <c r="CM33" s="663"/>
      <c r="CN33" s="663"/>
      <c r="CO33" s="663"/>
      <c r="CP33" s="663"/>
      <c r="CQ33" s="664"/>
      <c r="CR33" s="628">
        <v>4867198</v>
      </c>
      <c r="CS33" s="639"/>
      <c r="CT33" s="639"/>
      <c r="CU33" s="639"/>
      <c r="CV33" s="639"/>
      <c r="CW33" s="639"/>
      <c r="CX33" s="639"/>
      <c r="CY33" s="640"/>
      <c r="CZ33" s="631">
        <v>35.1</v>
      </c>
      <c r="DA33" s="641"/>
      <c r="DB33" s="641"/>
      <c r="DC33" s="642"/>
      <c r="DD33" s="634">
        <v>3473789</v>
      </c>
      <c r="DE33" s="639"/>
      <c r="DF33" s="639"/>
      <c r="DG33" s="639"/>
      <c r="DH33" s="639"/>
      <c r="DI33" s="639"/>
      <c r="DJ33" s="639"/>
      <c r="DK33" s="640"/>
      <c r="DL33" s="634">
        <v>2975218</v>
      </c>
      <c r="DM33" s="639"/>
      <c r="DN33" s="639"/>
      <c r="DO33" s="639"/>
      <c r="DP33" s="639"/>
      <c r="DQ33" s="639"/>
      <c r="DR33" s="639"/>
      <c r="DS33" s="639"/>
      <c r="DT33" s="639"/>
      <c r="DU33" s="639"/>
      <c r="DV33" s="640"/>
      <c r="DW33" s="631">
        <v>44</v>
      </c>
      <c r="DX33" s="641"/>
      <c r="DY33" s="641"/>
      <c r="DZ33" s="641"/>
      <c r="EA33" s="641"/>
      <c r="EB33" s="641"/>
      <c r="EC33" s="673"/>
    </row>
    <row r="34" spans="2:133" ht="11.25" customHeight="1" x14ac:dyDescent="0.15">
      <c r="B34" s="625" t="s">
        <v>306</v>
      </c>
      <c r="C34" s="626"/>
      <c r="D34" s="626"/>
      <c r="E34" s="626"/>
      <c r="F34" s="626"/>
      <c r="G34" s="626"/>
      <c r="H34" s="626"/>
      <c r="I34" s="626"/>
      <c r="J34" s="626"/>
      <c r="K34" s="626"/>
      <c r="L34" s="626"/>
      <c r="M34" s="626"/>
      <c r="N34" s="626"/>
      <c r="O34" s="626"/>
      <c r="P34" s="626"/>
      <c r="Q34" s="627"/>
      <c r="R34" s="628">
        <v>1274144</v>
      </c>
      <c r="S34" s="629"/>
      <c r="T34" s="629"/>
      <c r="U34" s="629"/>
      <c r="V34" s="629"/>
      <c r="W34" s="629"/>
      <c r="X34" s="629"/>
      <c r="Y34" s="630"/>
      <c r="Z34" s="655">
        <v>8.6</v>
      </c>
      <c r="AA34" s="655"/>
      <c r="AB34" s="655"/>
      <c r="AC34" s="655"/>
      <c r="AD34" s="656" t="s">
        <v>593</v>
      </c>
      <c r="AE34" s="656"/>
      <c r="AF34" s="656"/>
      <c r="AG34" s="656"/>
      <c r="AH34" s="656"/>
      <c r="AI34" s="656"/>
      <c r="AJ34" s="656"/>
      <c r="AK34" s="656"/>
      <c r="AL34" s="631" t="s">
        <v>128</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2" t="s">
        <v>307</v>
      </c>
      <c r="CE34" s="663"/>
      <c r="CF34" s="663"/>
      <c r="CG34" s="663"/>
      <c r="CH34" s="663"/>
      <c r="CI34" s="663"/>
      <c r="CJ34" s="663"/>
      <c r="CK34" s="663"/>
      <c r="CL34" s="663"/>
      <c r="CM34" s="663"/>
      <c r="CN34" s="663"/>
      <c r="CO34" s="663"/>
      <c r="CP34" s="663"/>
      <c r="CQ34" s="664"/>
      <c r="CR34" s="628">
        <v>1679914</v>
      </c>
      <c r="CS34" s="629"/>
      <c r="CT34" s="629"/>
      <c r="CU34" s="629"/>
      <c r="CV34" s="629"/>
      <c r="CW34" s="629"/>
      <c r="CX34" s="629"/>
      <c r="CY34" s="630"/>
      <c r="CZ34" s="631">
        <v>12.1</v>
      </c>
      <c r="DA34" s="641"/>
      <c r="DB34" s="641"/>
      <c r="DC34" s="642"/>
      <c r="DD34" s="634">
        <v>1335209</v>
      </c>
      <c r="DE34" s="629"/>
      <c r="DF34" s="629"/>
      <c r="DG34" s="629"/>
      <c r="DH34" s="629"/>
      <c r="DI34" s="629"/>
      <c r="DJ34" s="629"/>
      <c r="DK34" s="630"/>
      <c r="DL34" s="634">
        <v>1071417</v>
      </c>
      <c r="DM34" s="629"/>
      <c r="DN34" s="629"/>
      <c r="DO34" s="629"/>
      <c r="DP34" s="629"/>
      <c r="DQ34" s="629"/>
      <c r="DR34" s="629"/>
      <c r="DS34" s="629"/>
      <c r="DT34" s="629"/>
      <c r="DU34" s="629"/>
      <c r="DV34" s="630"/>
      <c r="DW34" s="631">
        <v>15.8</v>
      </c>
      <c r="DX34" s="641"/>
      <c r="DY34" s="641"/>
      <c r="DZ34" s="641"/>
      <c r="EA34" s="641"/>
      <c r="EB34" s="641"/>
      <c r="EC34" s="673"/>
    </row>
    <row r="35" spans="2:133" ht="11.25" customHeight="1" x14ac:dyDescent="0.15">
      <c r="B35" s="625" t="s">
        <v>308</v>
      </c>
      <c r="C35" s="626"/>
      <c r="D35" s="626"/>
      <c r="E35" s="626"/>
      <c r="F35" s="626"/>
      <c r="G35" s="626"/>
      <c r="H35" s="626"/>
      <c r="I35" s="626"/>
      <c r="J35" s="626"/>
      <c r="K35" s="626"/>
      <c r="L35" s="626"/>
      <c r="M35" s="626"/>
      <c r="N35" s="626"/>
      <c r="O35" s="626"/>
      <c r="P35" s="626"/>
      <c r="Q35" s="627"/>
      <c r="R35" s="628">
        <v>14042</v>
      </c>
      <c r="S35" s="629"/>
      <c r="T35" s="629"/>
      <c r="U35" s="629"/>
      <c r="V35" s="629"/>
      <c r="W35" s="629"/>
      <c r="X35" s="629"/>
      <c r="Y35" s="630"/>
      <c r="Z35" s="655">
        <v>0.1</v>
      </c>
      <c r="AA35" s="655"/>
      <c r="AB35" s="655"/>
      <c r="AC35" s="655"/>
      <c r="AD35" s="656" t="s">
        <v>128</v>
      </c>
      <c r="AE35" s="656"/>
      <c r="AF35" s="656"/>
      <c r="AG35" s="656"/>
      <c r="AH35" s="656"/>
      <c r="AI35" s="656"/>
      <c r="AJ35" s="656"/>
      <c r="AK35" s="656"/>
      <c r="AL35" s="631" t="s">
        <v>128</v>
      </c>
      <c r="AM35" s="632"/>
      <c r="AN35" s="632"/>
      <c r="AO35" s="657"/>
      <c r="AP35" s="218"/>
      <c r="AQ35" s="687" t="s">
        <v>309</v>
      </c>
      <c r="AR35" s="688"/>
      <c r="AS35" s="688"/>
      <c r="AT35" s="688"/>
      <c r="AU35" s="688"/>
      <c r="AV35" s="688"/>
      <c r="AW35" s="688"/>
      <c r="AX35" s="688"/>
      <c r="AY35" s="688"/>
      <c r="AZ35" s="688"/>
      <c r="BA35" s="688"/>
      <c r="BB35" s="688"/>
      <c r="BC35" s="688"/>
      <c r="BD35" s="688"/>
      <c r="BE35" s="688"/>
      <c r="BF35" s="689"/>
      <c r="BG35" s="687" t="s">
        <v>310</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2" t="s">
        <v>311</v>
      </c>
      <c r="CE35" s="663"/>
      <c r="CF35" s="663"/>
      <c r="CG35" s="663"/>
      <c r="CH35" s="663"/>
      <c r="CI35" s="663"/>
      <c r="CJ35" s="663"/>
      <c r="CK35" s="663"/>
      <c r="CL35" s="663"/>
      <c r="CM35" s="663"/>
      <c r="CN35" s="663"/>
      <c r="CO35" s="663"/>
      <c r="CP35" s="663"/>
      <c r="CQ35" s="664"/>
      <c r="CR35" s="628">
        <v>70475</v>
      </c>
      <c r="CS35" s="639"/>
      <c r="CT35" s="639"/>
      <c r="CU35" s="639"/>
      <c r="CV35" s="639"/>
      <c r="CW35" s="639"/>
      <c r="CX35" s="639"/>
      <c r="CY35" s="640"/>
      <c r="CZ35" s="631">
        <v>0.5</v>
      </c>
      <c r="DA35" s="641"/>
      <c r="DB35" s="641"/>
      <c r="DC35" s="642"/>
      <c r="DD35" s="634">
        <v>65073</v>
      </c>
      <c r="DE35" s="639"/>
      <c r="DF35" s="639"/>
      <c r="DG35" s="639"/>
      <c r="DH35" s="639"/>
      <c r="DI35" s="639"/>
      <c r="DJ35" s="639"/>
      <c r="DK35" s="640"/>
      <c r="DL35" s="634">
        <v>65073</v>
      </c>
      <c r="DM35" s="639"/>
      <c r="DN35" s="639"/>
      <c r="DO35" s="639"/>
      <c r="DP35" s="639"/>
      <c r="DQ35" s="639"/>
      <c r="DR35" s="639"/>
      <c r="DS35" s="639"/>
      <c r="DT35" s="639"/>
      <c r="DU35" s="639"/>
      <c r="DV35" s="640"/>
      <c r="DW35" s="631">
        <v>1</v>
      </c>
      <c r="DX35" s="641"/>
      <c r="DY35" s="641"/>
      <c r="DZ35" s="641"/>
      <c r="EA35" s="641"/>
      <c r="EB35" s="641"/>
      <c r="EC35" s="673"/>
    </row>
    <row r="36" spans="2:133" ht="11.25" customHeight="1" x14ac:dyDescent="0.15">
      <c r="B36" s="625" t="s">
        <v>312</v>
      </c>
      <c r="C36" s="626"/>
      <c r="D36" s="626"/>
      <c r="E36" s="626"/>
      <c r="F36" s="626"/>
      <c r="G36" s="626"/>
      <c r="H36" s="626"/>
      <c r="I36" s="626"/>
      <c r="J36" s="626"/>
      <c r="K36" s="626"/>
      <c r="L36" s="626"/>
      <c r="M36" s="626"/>
      <c r="N36" s="626"/>
      <c r="O36" s="626"/>
      <c r="P36" s="626"/>
      <c r="Q36" s="627"/>
      <c r="R36" s="628">
        <v>361277</v>
      </c>
      <c r="S36" s="629"/>
      <c r="T36" s="629"/>
      <c r="U36" s="629"/>
      <c r="V36" s="629"/>
      <c r="W36" s="629"/>
      <c r="X36" s="629"/>
      <c r="Y36" s="630"/>
      <c r="Z36" s="655">
        <v>2.4</v>
      </c>
      <c r="AA36" s="655"/>
      <c r="AB36" s="655"/>
      <c r="AC36" s="655"/>
      <c r="AD36" s="656" t="s">
        <v>128</v>
      </c>
      <c r="AE36" s="656"/>
      <c r="AF36" s="656"/>
      <c r="AG36" s="656"/>
      <c r="AH36" s="656"/>
      <c r="AI36" s="656"/>
      <c r="AJ36" s="656"/>
      <c r="AK36" s="656"/>
      <c r="AL36" s="631" t="s">
        <v>128</v>
      </c>
      <c r="AM36" s="632"/>
      <c r="AN36" s="632"/>
      <c r="AO36" s="657"/>
      <c r="AP36" s="218"/>
      <c r="AQ36" s="678" t="s">
        <v>313</v>
      </c>
      <c r="AR36" s="679"/>
      <c r="AS36" s="679"/>
      <c r="AT36" s="679"/>
      <c r="AU36" s="679"/>
      <c r="AV36" s="679"/>
      <c r="AW36" s="679"/>
      <c r="AX36" s="679"/>
      <c r="AY36" s="680"/>
      <c r="AZ36" s="681">
        <v>1342863</v>
      </c>
      <c r="BA36" s="682"/>
      <c r="BB36" s="682"/>
      <c r="BC36" s="682"/>
      <c r="BD36" s="682"/>
      <c r="BE36" s="682"/>
      <c r="BF36" s="683"/>
      <c r="BG36" s="684" t="s">
        <v>314</v>
      </c>
      <c r="BH36" s="685"/>
      <c r="BI36" s="685"/>
      <c r="BJ36" s="685"/>
      <c r="BK36" s="685"/>
      <c r="BL36" s="685"/>
      <c r="BM36" s="685"/>
      <c r="BN36" s="685"/>
      <c r="BO36" s="685"/>
      <c r="BP36" s="685"/>
      <c r="BQ36" s="685"/>
      <c r="BR36" s="685"/>
      <c r="BS36" s="685"/>
      <c r="BT36" s="685"/>
      <c r="BU36" s="686"/>
      <c r="BV36" s="681">
        <v>68097</v>
      </c>
      <c r="BW36" s="682"/>
      <c r="BX36" s="682"/>
      <c r="BY36" s="682"/>
      <c r="BZ36" s="682"/>
      <c r="CA36" s="682"/>
      <c r="CB36" s="683"/>
      <c r="CD36" s="662" t="s">
        <v>315</v>
      </c>
      <c r="CE36" s="663"/>
      <c r="CF36" s="663"/>
      <c r="CG36" s="663"/>
      <c r="CH36" s="663"/>
      <c r="CI36" s="663"/>
      <c r="CJ36" s="663"/>
      <c r="CK36" s="663"/>
      <c r="CL36" s="663"/>
      <c r="CM36" s="663"/>
      <c r="CN36" s="663"/>
      <c r="CO36" s="663"/>
      <c r="CP36" s="663"/>
      <c r="CQ36" s="664"/>
      <c r="CR36" s="628">
        <v>1864166</v>
      </c>
      <c r="CS36" s="629"/>
      <c r="CT36" s="629"/>
      <c r="CU36" s="629"/>
      <c r="CV36" s="629"/>
      <c r="CW36" s="629"/>
      <c r="CX36" s="629"/>
      <c r="CY36" s="630"/>
      <c r="CZ36" s="631">
        <v>13.4</v>
      </c>
      <c r="DA36" s="641"/>
      <c r="DB36" s="641"/>
      <c r="DC36" s="642"/>
      <c r="DD36" s="634">
        <v>1095735</v>
      </c>
      <c r="DE36" s="629"/>
      <c r="DF36" s="629"/>
      <c r="DG36" s="629"/>
      <c r="DH36" s="629"/>
      <c r="DI36" s="629"/>
      <c r="DJ36" s="629"/>
      <c r="DK36" s="630"/>
      <c r="DL36" s="634">
        <v>983691</v>
      </c>
      <c r="DM36" s="629"/>
      <c r="DN36" s="629"/>
      <c r="DO36" s="629"/>
      <c r="DP36" s="629"/>
      <c r="DQ36" s="629"/>
      <c r="DR36" s="629"/>
      <c r="DS36" s="629"/>
      <c r="DT36" s="629"/>
      <c r="DU36" s="629"/>
      <c r="DV36" s="630"/>
      <c r="DW36" s="631">
        <v>14.5</v>
      </c>
      <c r="DX36" s="641"/>
      <c r="DY36" s="641"/>
      <c r="DZ36" s="641"/>
      <c r="EA36" s="641"/>
      <c r="EB36" s="641"/>
      <c r="EC36" s="673"/>
    </row>
    <row r="37" spans="2:133" ht="11.25" customHeight="1" x14ac:dyDescent="0.15">
      <c r="B37" s="625" t="s">
        <v>316</v>
      </c>
      <c r="C37" s="626"/>
      <c r="D37" s="626"/>
      <c r="E37" s="626"/>
      <c r="F37" s="626"/>
      <c r="G37" s="626"/>
      <c r="H37" s="626"/>
      <c r="I37" s="626"/>
      <c r="J37" s="626"/>
      <c r="K37" s="626"/>
      <c r="L37" s="626"/>
      <c r="M37" s="626"/>
      <c r="N37" s="626"/>
      <c r="O37" s="626"/>
      <c r="P37" s="626"/>
      <c r="Q37" s="627"/>
      <c r="R37" s="628">
        <v>92373</v>
      </c>
      <c r="S37" s="629"/>
      <c r="T37" s="629"/>
      <c r="U37" s="629"/>
      <c r="V37" s="629"/>
      <c r="W37" s="629"/>
      <c r="X37" s="629"/>
      <c r="Y37" s="630"/>
      <c r="Z37" s="655">
        <v>0.6</v>
      </c>
      <c r="AA37" s="655"/>
      <c r="AB37" s="655"/>
      <c r="AC37" s="655"/>
      <c r="AD37" s="656" t="s">
        <v>128</v>
      </c>
      <c r="AE37" s="656"/>
      <c r="AF37" s="656"/>
      <c r="AG37" s="656"/>
      <c r="AH37" s="656"/>
      <c r="AI37" s="656"/>
      <c r="AJ37" s="656"/>
      <c r="AK37" s="656"/>
      <c r="AL37" s="631" t="s">
        <v>128</v>
      </c>
      <c r="AM37" s="632"/>
      <c r="AN37" s="632"/>
      <c r="AO37" s="657"/>
      <c r="AQ37" s="668" t="s">
        <v>317</v>
      </c>
      <c r="AR37" s="669"/>
      <c r="AS37" s="669"/>
      <c r="AT37" s="669"/>
      <c r="AU37" s="669"/>
      <c r="AV37" s="669"/>
      <c r="AW37" s="669"/>
      <c r="AX37" s="669"/>
      <c r="AY37" s="670"/>
      <c r="AZ37" s="628">
        <v>228932</v>
      </c>
      <c r="BA37" s="629"/>
      <c r="BB37" s="629"/>
      <c r="BC37" s="629"/>
      <c r="BD37" s="639"/>
      <c r="BE37" s="639"/>
      <c r="BF37" s="671"/>
      <c r="BG37" s="662" t="s">
        <v>318</v>
      </c>
      <c r="BH37" s="663"/>
      <c r="BI37" s="663"/>
      <c r="BJ37" s="663"/>
      <c r="BK37" s="663"/>
      <c r="BL37" s="663"/>
      <c r="BM37" s="663"/>
      <c r="BN37" s="663"/>
      <c r="BO37" s="663"/>
      <c r="BP37" s="663"/>
      <c r="BQ37" s="663"/>
      <c r="BR37" s="663"/>
      <c r="BS37" s="663"/>
      <c r="BT37" s="663"/>
      <c r="BU37" s="664"/>
      <c r="BV37" s="628">
        <v>34535</v>
      </c>
      <c r="BW37" s="629"/>
      <c r="BX37" s="629"/>
      <c r="BY37" s="629"/>
      <c r="BZ37" s="629"/>
      <c r="CA37" s="629"/>
      <c r="CB37" s="672"/>
      <c r="CD37" s="662" t="s">
        <v>319</v>
      </c>
      <c r="CE37" s="663"/>
      <c r="CF37" s="663"/>
      <c r="CG37" s="663"/>
      <c r="CH37" s="663"/>
      <c r="CI37" s="663"/>
      <c r="CJ37" s="663"/>
      <c r="CK37" s="663"/>
      <c r="CL37" s="663"/>
      <c r="CM37" s="663"/>
      <c r="CN37" s="663"/>
      <c r="CO37" s="663"/>
      <c r="CP37" s="663"/>
      <c r="CQ37" s="664"/>
      <c r="CR37" s="628">
        <v>287879</v>
      </c>
      <c r="CS37" s="639"/>
      <c r="CT37" s="639"/>
      <c r="CU37" s="639"/>
      <c r="CV37" s="639"/>
      <c r="CW37" s="639"/>
      <c r="CX37" s="639"/>
      <c r="CY37" s="640"/>
      <c r="CZ37" s="631">
        <v>2.1</v>
      </c>
      <c r="DA37" s="641"/>
      <c r="DB37" s="641"/>
      <c r="DC37" s="642"/>
      <c r="DD37" s="634">
        <v>286420</v>
      </c>
      <c r="DE37" s="639"/>
      <c r="DF37" s="639"/>
      <c r="DG37" s="639"/>
      <c r="DH37" s="639"/>
      <c r="DI37" s="639"/>
      <c r="DJ37" s="639"/>
      <c r="DK37" s="640"/>
      <c r="DL37" s="634">
        <v>286377</v>
      </c>
      <c r="DM37" s="639"/>
      <c r="DN37" s="639"/>
      <c r="DO37" s="639"/>
      <c r="DP37" s="639"/>
      <c r="DQ37" s="639"/>
      <c r="DR37" s="639"/>
      <c r="DS37" s="639"/>
      <c r="DT37" s="639"/>
      <c r="DU37" s="639"/>
      <c r="DV37" s="640"/>
      <c r="DW37" s="631">
        <v>4.2</v>
      </c>
      <c r="DX37" s="641"/>
      <c r="DY37" s="641"/>
      <c r="DZ37" s="641"/>
      <c r="EA37" s="641"/>
      <c r="EB37" s="641"/>
      <c r="EC37" s="673"/>
    </row>
    <row r="38" spans="2:133" ht="11.25" customHeight="1" x14ac:dyDescent="0.15">
      <c r="B38" s="625" t="s">
        <v>320</v>
      </c>
      <c r="C38" s="626"/>
      <c r="D38" s="626"/>
      <c r="E38" s="626"/>
      <c r="F38" s="626"/>
      <c r="G38" s="626"/>
      <c r="H38" s="626"/>
      <c r="I38" s="626"/>
      <c r="J38" s="626"/>
      <c r="K38" s="626"/>
      <c r="L38" s="626"/>
      <c r="M38" s="626"/>
      <c r="N38" s="626"/>
      <c r="O38" s="626"/>
      <c r="P38" s="626"/>
      <c r="Q38" s="627"/>
      <c r="R38" s="628">
        <v>470780</v>
      </c>
      <c r="S38" s="629"/>
      <c r="T38" s="629"/>
      <c r="U38" s="629"/>
      <c r="V38" s="629"/>
      <c r="W38" s="629"/>
      <c r="X38" s="629"/>
      <c r="Y38" s="630"/>
      <c r="Z38" s="655">
        <v>3.2</v>
      </c>
      <c r="AA38" s="655"/>
      <c r="AB38" s="655"/>
      <c r="AC38" s="655"/>
      <c r="AD38" s="656" t="s">
        <v>128</v>
      </c>
      <c r="AE38" s="656"/>
      <c r="AF38" s="656"/>
      <c r="AG38" s="656"/>
      <c r="AH38" s="656"/>
      <c r="AI38" s="656"/>
      <c r="AJ38" s="656"/>
      <c r="AK38" s="656"/>
      <c r="AL38" s="631" t="s">
        <v>128</v>
      </c>
      <c r="AM38" s="632"/>
      <c r="AN38" s="632"/>
      <c r="AO38" s="657"/>
      <c r="AQ38" s="668" t="s">
        <v>333</v>
      </c>
      <c r="AR38" s="669"/>
      <c r="AS38" s="669"/>
      <c r="AT38" s="669"/>
      <c r="AU38" s="669"/>
      <c r="AV38" s="669"/>
      <c r="AW38" s="669"/>
      <c r="AX38" s="669"/>
      <c r="AY38" s="670"/>
      <c r="AZ38" s="628">
        <v>28540</v>
      </c>
      <c r="BA38" s="629"/>
      <c r="BB38" s="629"/>
      <c r="BC38" s="629"/>
      <c r="BD38" s="639"/>
      <c r="BE38" s="639"/>
      <c r="BF38" s="671"/>
      <c r="BG38" s="662" t="s">
        <v>321</v>
      </c>
      <c r="BH38" s="663"/>
      <c r="BI38" s="663"/>
      <c r="BJ38" s="663"/>
      <c r="BK38" s="663"/>
      <c r="BL38" s="663"/>
      <c r="BM38" s="663"/>
      <c r="BN38" s="663"/>
      <c r="BO38" s="663"/>
      <c r="BP38" s="663"/>
      <c r="BQ38" s="663"/>
      <c r="BR38" s="663"/>
      <c r="BS38" s="663"/>
      <c r="BT38" s="663"/>
      <c r="BU38" s="664"/>
      <c r="BV38" s="628">
        <v>3646</v>
      </c>
      <c r="BW38" s="629"/>
      <c r="BX38" s="629"/>
      <c r="BY38" s="629"/>
      <c r="BZ38" s="629"/>
      <c r="CA38" s="629"/>
      <c r="CB38" s="672"/>
      <c r="CD38" s="662" t="s">
        <v>322</v>
      </c>
      <c r="CE38" s="663"/>
      <c r="CF38" s="663"/>
      <c r="CG38" s="663"/>
      <c r="CH38" s="663"/>
      <c r="CI38" s="663"/>
      <c r="CJ38" s="663"/>
      <c r="CK38" s="663"/>
      <c r="CL38" s="663"/>
      <c r="CM38" s="663"/>
      <c r="CN38" s="663"/>
      <c r="CO38" s="663"/>
      <c r="CP38" s="663"/>
      <c r="CQ38" s="664"/>
      <c r="CR38" s="628">
        <v>1111499</v>
      </c>
      <c r="CS38" s="629"/>
      <c r="CT38" s="629"/>
      <c r="CU38" s="629"/>
      <c r="CV38" s="629"/>
      <c r="CW38" s="629"/>
      <c r="CX38" s="629"/>
      <c r="CY38" s="630"/>
      <c r="CZ38" s="631">
        <v>8</v>
      </c>
      <c r="DA38" s="641"/>
      <c r="DB38" s="641"/>
      <c r="DC38" s="642"/>
      <c r="DD38" s="634">
        <v>899962</v>
      </c>
      <c r="DE38" s="629"/>
      <c r="DF38" s="629"/>
      <c r="DG38" s="629"/>
      <c r="DH38" s="629"/>
      <c r="DI38" s="629"/>
      <c r="DJ38" s="629"/>
      <c r="DK38" s="630"/>
      <c r="DL38" s="634">
        <v>855037</v>
      </c>
      <c r="DM38" s="629"/>
      <c r="DN38" s="629"/>
      <c r="DO38" s="629"/>
      <c r="DP38" s="629"/>
      <c r="DQ38" s="629"/>
      <c r="DR38" s="629"/>
      <c r="DS38" s="629"/>
      <c r="DT38" s="629"/>
      <c r="DU38" s="629"/>
      <c r="DV38" s="630"/>
      <c r="DW38" s="631">
        <v>12.6</v>
      </c>
      <c r="DX38" s="641"/>
      <c r="DY38" s="641"/>
      <c r="DZ38" s="641"/>
      <c r="EA38" s="641"/>
      <c r="EB38" s="641"/>
      <c r="EC38" s="673"/>
    </row>
    <row r="39" spans="2:133" ht="11.25" customHeight="1" x14ac:dyDescent="0.15">
      <c r="B39" s="625" t="s">
        <v>323</v>
      </c>
      <c r="C39" s="626"/>
      <c r="D39" s="626"/>
      <c r="E39" s="626"/>
      <c r="F39" s="626"/>
      <c r="G39" s="626"/>
      <c r="H39" s="626"/>
      <c r="I39" s="626"/>
      <c r="J39" s="626"/>
      <c r="K39" s="626"/>
      <c r="L39" s="626"/>
      <c r="M39" s="626"/>
      <c r="N39" s="626"/>
      <c r="O39" s="626"/>
      <c r="P39" s="626"/>
      <c r="Q39" s="627"/>
      <c r="R39" s="628">
        <v>124462</v>
      </c>
      <c r="S39" s="629"/>
      <c r="T39" s="629"/>
      <c r="U39" s="629"/>
      <c r="V39" s="629"/>
      <c r="W39" s="629"/>
      <c r="X39" s="629"/>
      <c r="Y39" s="630"/>
      <c r="Z39" s="655">
        <v>0.8</v>
      </c>
      <c r="AA39" s="655"/>
      <c r="AB39" s="655"/>
      <c r="AC39" s="655"/>
      <c r="AD39" s="656">
        <v>14717</v>
      </c>
      <c r="AE39" s="656"/>
      <c r="AF39" s="656"/>
      <c r="AG39" s="656"/>
      <c r="AH39" s="656"/>
      <c r="AI39" s="656"/>
      <c r="AJ39" s="656"/>
      <c r="AK39" s="656"/>
      <c r="AL39" s="631">
        <v>0.2</v>
      </c>
      <c r="AM39" s="632"/>
      <c r="AN39" s="632"/>
      <c r="AO39" s="657"/>
      <c r="AQ39" s="668" t="s">
        <v>324</v>
      </c>
      <c r="AR39" s="669"/>
      <c r="AS39" s="669"/>
      <c r="AT39" s="669"/>
      <c r="AU39" s="669"/>
      <c r="AV39" s="669"/>
      <c r="AW39" s="669"/>
      <c r="AX39" s="669"/>
      <c r="AY39" s="670"/>
      <c r="AZ39" s="628">
        <v>2432</v>
      </c>
      <c r="BA39" s="629"/>
      <c r="BB39" s="629"/>
      <c r="BC39" s="629"/>
      <c r="BD39" s="639"/>
      <c r="BE39" s="639"/>
      <c r="BF39" s="671"/>
      <c r="BG39" s="662" t="s">
        <v>325</v>
      </c>
      <c r="BH39" s="663"/>
      <c r="BI39" s="663"/>
      <c r="BJ39" s="663"/>
      <c r="BK39" s="663"/>
      <c r="BL39" s="663"/>
      <c r="BM39" s="663"/>
      <c r="BN39" s="663"/>
      <c r="BO39" s="663"/>
      <c r="BP39" s="663"/>
      <c r="BQ39" s="663"/>
      <c r="BR39" s="663"/>
      <c r="BS39" s="663"/>
      <c r="BT39" s="663"/>
      <c r="BU39" s="664"/>
      <c r="BV39" s="628">
        <v>5714</v>
      </c>
      <c r="BW39" s="629"/>
      <c r="BX39" s="629"/>
      <c r="BY39" s="629"/>
      <c r="BZ39" s="629"/>
      <c r="CA39" s="629"/>
      <c r="CB39" s="672"/>
      <c r="CD39" s="662" t="s">
        <v>603</v>
      </c>
      <c r="CE39" s="663"/>
      <c r="CF39" s="663"/>
      <c r="CG39" s="663"/>
      <c r="CH39" s="663"/>
      <c r="CI39" s="663"/>
      <c r="CJ39" s="663"/>
      <c r="CK39" s="663"/>
      <c r="CL39" s="663"/>
      <c r="CM39" s="663"/>
      <c r="CN39" s="663"/>
      <c r="CO39" s="663"/>
      <c r="CP39" s="663"/>
      <c r="CQ39" s="664"/>
      <c r="CR39" s="628">
        <v>141072</v>
      </c>
      <c r="CS39" s="639"/>
      <c r="CT39" s="639"/>
      <c r="CU39" s="639"/>
      <c r="CV39" s="639"/>
      <c r="CW39" s="639"/>
      <c r="CX39" s="639"/>
      <c r="CY39" s="640"/>
      <c r="CZ39" s="631">
        <v>1</v>
      </c>
      <c r="DA39" s="641"/>
      <c r="DB39" s="641"/>
      <c r="DC39" s="642"/>
      <c r="DD39" s="634">
        <v>77738</v>
      </c>
      <c r="DE39" s="639"/>
      <c r="DF39" s="639"/>
      <c r="DG39" s="639"/>
      <c r="DH39" s="639"/>
      <c r="DI39" s="639"/>
      <c r="DJ39" s="639"/>
      <c r="DK39" s="640"/>
      <c r="DL39" s="634" t="s">
        <v>128</v>
      </c>
      <c r="DM39" s="639"/>
      <c r="DN39" s="639"/>
      <c r="DO39" s="639"/>
      <c r="DP39" s="639"/>
      <c r="DQ39" s="639"/>
      <c r="DR39" s="639"/>
      <c r="DS39" s="639"/>
      <c r="DT39" s="639"/>
      <c r="DU39" s="639"/>
      <c r="DV39" s="640"/>
      <c r="DW39" s="631" t="s">
        <v>128</v>
      </c>
      <c r="DX39" s="641"/>
      <c r="DY39" s="641"/>
      <c r="DZ39" s="641"/>
      <c r="EA39" s="641"/>
      <c r="EB39" s="641"/>
      <c r="EC39" s="673"/>
    </row>
    <row r="40" spans="2:133" ht="11.25" customHeight="1" x14ac:dyDescent="0.15">
      <c r="B40" s="625" t="s">
        <v>326</v>
      </c>
      <c r="C40" s="626"/>
      <c r="D40" s="626"/>
      <c r="E40" s="626"/>
      <c r="F40" s="626"/>
      <c r="G40" s="626"/>
      <c r="H40" s="626"/>
      <c r="I40" s="626"/>
      <c r="J40" s="626"/>
      <c r="K40" s="626"/>
      <c r="L40" s="626"/>
      <c r="M40" s="626"/>
      <c r="N40" s="626"/>
      <c r="O40" s="626"/>
      <c r="P40" s="626"/>
      <c r="Q40" s="627"/>
      <c r="R40" s="628">
        <v>1571988</v>
      </c>
      <c r="S40" s="629"/>
      <c r="T40" s="629"/>
      <c r="U40" s="629"/>
      <c r="V40" s="629"/>
      <c r="W40" s="629"/>
      <c r="X40" s="629"/>
      <c r="Y40" s="630"/>
      <c r="Z40" s="655">
        <v>10.6</v>
      </c>
      <c r="AA40" s="655"/>
      <c r="AB40" s="655"/>
      <c r="AC40" s="655"/>
      <c r="AD40" s="656" t="s">
        <v>591</v>
      </c>
      <c r="AE40" s="656"/>
      <c r="AF40" s="656"/>
      <c r="AG40" s="656"/>
      <c r="AH40" s="656"/>
      <c r="AI40" s="656"/>
      <c r="AJ40" s="656"/>
      <c r="AK40" s="656"/>
      <c r="AL40" s="631" t="s">
        <v>128</v>
      </c>
      <c r="AM40" s="632"/>
      <c r="AN40" s="632"/>
      <c r="AO40" s="657"/>
      <c r="AQ40" s="668" t="s">
        <v>327</v>
      </c>
      <c r="AR40" s="669"/>
      <c r="AS40" s="669"/>
      <c r="AT40" s="669"/>
      <c r="AU40" s="669"/>
      <c r="AV40" s="669"/>
      <c r="AW40" s="669"/>
      <c r="AX40" s="669"/>
      <c r="AY40" s="670"/>
      <c r="AZ40" s="628" t="s">
        <v>128</v>
      </c>
      <c r="BA40" s="629"/>
      <c r="BB40" s="629"/>
      <c r="BC40" s="629"/>
      <c r="BD40" s="639"/>
      <c r="BE40" s="639"/>
      <c r="BF40" s="671"/>
      <c r="BG40" s="674" t="s">
        <v>328</v>
      </c>
      <c r="BH40" s="675"/>
      <c r="BI40" s="675"/>
      <c r="BJ40" s="675"/>
      <c r="BK40" s="675"/>
      <c r="BL40" s="363"/>
      <c r="BM40" s="663" t="s">
        <v>329</v>
      </c>
      <c r="BN40" s="663"/>
      <c r="BO40" s="663"/>
      <c r="BP40" s="663"/>
      <c r="BQ40" s="663"/>
      <c r="BR40" s="663"/>
      <c r="BS40" s="663"/>
      <c r="BT40" s="663"/>
      <c r="BU40" s="664"/>
      <c r="BV40" s="628">
        <v>102</v>
      </c>
      <c r="BW40" s="629"/>
      <c r="BX40" s="629"/>
      <c r="BY40" s="629"/>
      <c r="BZ40" s="629"/>
      <c r="CA40" s="629"/>
      <c r="CB40" s="672"/>
      <c r="CD40" s="662" t="s">
        <v>330</v>
      </c>
      <c r="CE40" s="663"/>
      <c r="CF40" s="663"/>
      <c r="CG40" s="663"/>
      <c r="CH40" s="663"/>
      <c r="CI40" s="663"/>
      <c r="CJ40" s="663"/>
      <c r="CK40" s="663"/>
      <c r="CL40" s="663"/>
      <c r="CM40" s="663"/>
      <c r="CN40" s="663"/>
      <c r="CO40" s="663"/>
      <c r="CP40" s="663"/>
      <c r="CQ40" s="664"/>
      <c r="CR40" s="628">
        <v>72</v>
      </c>
      <c r="CS40" s="629"/>
      <c r="CT40" s="629"/>
      <c r="CU40" s="629"/>
      <c r="CV40" s="629"/>
      <c r="CW40" s="629"/>
      <c r="CX40" s="629"/>
      <c r="CY40" s="630"/>
      <c r="CZ40" s="631">
        <v>0</v>
      </c>
      <c r="DA40" s="641"/>
      <c r="DB40" s="641"/>
      <c r="DC40" s="642"/>
      <c r="DD40" s="634">
        <v>72</v>
      </c>
      <c r="DE40" s="629"/>
      <c r="DF40" s="629"/>
      <c r="DG40" s="629"/>
      <c r="DH40" s="629"/>
      <c r="DI40" s="629"/>
      <c r="DJ40" s="629"/>
      <c r="DK40" s="630"/>
      <c r="DL40" s="634" t="s">
        <v>128</v>
      </c>
      <c r="DM40" s="629"/>
      <c r="DN40" s="629"/>
      <c r="DO40" s="629"/>
      <c r="DP40" s="629"/>
      <c r="DQ40" s="629"/>
      <c r="DR40" s="629"/>
      <c r="DS40" s="629"/>
      <c r="DT40" s="629"/>
      <c r="DU40" s="629"/>
      <c r="DV40" s="630"/>
      <c r="DW40" s="631" t="s">
        <v>128</v>
      </c>
      <c r="DX40" s="641"/>
      <c r="DY40" s="641"/>
      <c r="DZ40" s="641"/>
      <c r="EA40" s="641"/>
      <c r="EB40" s="641"/>
      <c r="EC40" s="673"/>
    </row>
    <row r="41" spans="2:133" ht="11.25" customHeight="1" x14ac:dyDescent="0.15">
      <c r="B41" s="625" t="s">
        <v>331</v>
      </c>
      <c r="C41" s="626"/>
      <c r="D41" s="626"/>
      <c r="E41" s="626"/>
      <c r="F41" s="626"/>
      <c r="G41" s="626"/>
      <c r="H41" s="626"/>
      <c r="I41" s="626"/>
      <c r="J41" s="626"/>
      <c r="K41" s="626"/>
      <c r="L41" s="626"/>
      <c r="M41" s="626"/>
      <c r="N41" s="626"/>
      <c r="O41" s="626"/>
      <c r="P41" s="626"/>
      <c r="Q41" s="627"/>
      <c r="R41" s="628" t="s">
        <v>128</v>
      </c>
      <c r="S41" s="629"/>
      <c r="T41" s="629"/>
      <c r="U41" s="629"/>
      <c r="V41" s="629"/>
      <c r="W41" s="629"/>
      <c r="X41" s="629"/>
      <c r="Y41" s="630"/>
      <c r="Z41" s="655" t="s">
        <v>128</v>
      </c>
      <c r="AA41" s="655"/>
      <c r="AB41" s="655"/>
      <c r="AC41" s="655"/>
      <c r="AD41" s="656" t="s">
        <v>128</v>
      </c>
      <c r="AE41" s="656"/>
      <c r="AF41" s="656"/>
      <c r="AG41" s="656"/>
      <c r="AH41" s="656"/>
      <c r="AI41" s="656"/>
      <c r="AJ41" s="656"/>
      <c r="AK41" s="656"/>
      <c r="AL41" s="631" t="s">
        <v>128</v>
      </c>
      <c r="AM41" s="632"/>
      <c r="AN41" s="632"/>
      <c r="AO41" s="657"/>
      <c r="AQ41" s="668" t="s">
        <v>604</v>
      </c>
      <c r="AR41" s="669"/>
      <c r="AS41" s="669"/>
      <c r="AT41" s="669"/>
      <c r="AU41" s="669"/>
      <c r="AV41" s="669"/>
      <c r="AW41" s="669"/>
      <c r="AX41" s="669"/>
      <c r="AY41" s="670"/>
      <c r="AZ41" s="628">
        <v>266020</v>
      </c>
      <c r="BA41" s="629"/>
      <c r="BB41" s="629"/>
      <c r="BC41" s="629"/>
      <c r="BD41" s="639"/>
      <c r="BE41" s="639"/>
      <c r="BF41" s="671"/>
      <c r="BG41" s="674"/>
      <c r="BH41" s="675"/>
      <c r="BI41" s="675"/>
      <c r="BJ41" s="675"/>
      <c r="BK41" s="675"/>
      <c r="BL41" s="363"/>
      <c r="BM41" s="663" t="s">
        <v>605</v>
      </c>
      <c r="BN41" s="663"/>
      <c r="BO41" s="663"/>
      <c r="BP41" s="663"/>
      <c r="BQ41" s="663"/>
      <c r="BR41" s="663"/>
      <c r="BS41" s="663"/>
      <c r="BT41" s="663"/>
      <c r="BU41" s="664"/>
      <c r="BV41" s="628">
        <v>1</v>
      </c>
      <c r="BW41" s="629"/>
      <c r="BX41" s="629"/>
      <c r="BY41" s="629"/>
      <c r="BZ41" s="629"/>
      <c r="CA41" s="629"/>
      <c r="CB41" s="672"/>
      <c r="CD41" s="662" t="s">
        <v>332</v>
      </c>
      <c r="CE41" s="663"/>
      <c r="CF41" s="663"/>
      <c r="CG41" s="663"/>
      <c r="CH41" s="663"/>
      <c r="CI41" s="663"/>
      <c r="CJ41" s="663"/>
      <c r="CK41" s="663"/>
      <c r="CL41" s="663"/>
      <c r="CM41" s="663"/>
      <c r="CN41" s="663"/>
      <c r="CO41" s="663"/>
      <c r="CP41" s="663"/>
      <c r="CQ41" s="664"/>
      <c r="CR41" s="628" t="s">
        <v>128</v>
      </c>
      <c r="CS41" s="639"/>
      <c r="CT41" s="639"/>
      <c r="CU41" s="639"/>
      <c r="CV41" s="639"/>
      <c r="CW41" s="639"/>
      <c r="CX41" s="639"/>
      <c r="CY41" s="640"/>
      <c r="CZ41" s="631" t="s">
        <v>128</v>
      </c>
      <c r="DA41" s="641"/>
      <c r="DB41" s="641"/>
      <c r="DC41" s="642"/>
      <c r="DD41" s="634" t="s">
        <v>128</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606</v>
      </c>
      <c r="C42" s="626"/>
      <c r="D42" s="626"/>
      <c r="E42" s="626"/>
      <c r="F42" s="626"/>
      <c r="G42" s="626"/>
      <c r="H42" s="626"/>
      <c r="I42" s="626"/>
      <c r="J42" s="626"/>
      <c r="K42" s="626"/>
      <c r="L42" s="626"/>
      <c r="M42" s="626"/>
      <c r="N42" s="626"/>
      <c r="O42" s="626"/>
      <c r="P42" s="626"/>
      <c r="Q42" s="627"/>
      <c r="R42" s="628" t="s">
        <v>128</v>
      </c>
      <c r="S42" s="629"/>
      <c r="T42" s="629"/>
      <c r="U42" s="629"/>
      <c r="V42" s="629"/>
      <c r="W42" s="629"/>
      <c r="X42" s="629"/>
      <c r="Y42" s="630"/>
      <c r="Z42" s="655" t="s">
        <v>128</v>
      </c>
      <c r="AA42" s="655"/>
      <c r="AB42" s="655"/>
      <c r="AC42" s="655"/>
      <c r="AD42" s="656" t="s">
        <v>128</v>
      </c>
      <c r="AE42" s="656"/>
      <c r="AF42" s="656"/>
      <c r="AG42" s="656"/>
      <c r="AH42" s="656"/>
      <c r="AI42" s="656"/>
      <c r="AJ42" s="656"/>
      <c r="AK42" s="656"/>
      <c r="AL42" s="631" t="s">
        <v>128</v>
      </c>
      <c r="AM42" s="632"/>
      <c r="AN42" s="632"/>
      <c r="AO42" s="657"/>
      <c r="AQ42" s="665" t="s">
        <v>333</v>
      </c>
      <c r="AR42" s="666"/>
      <c r="AS42" s="666"/>
      <c r="AT42" s="666"/>
      <c r="AU42" s="666"/>
      <c r="AV42" s="666"/>
      <c r="AW42" s="666"/>
      <c r="AX42" s="666"/>
      <c r="AY42" s="667"/>
      <c r="AZ42" s="608">
        <v>816939</v>
      </c>
      <c r="BA42" s="643"/>
      <c r="BB42" s="643"/>
      <c r="BC42" s="643"/>
      <c r="BD42" s="609"/>
      <c r="BE42" s="609"/>
      <c r="BF42" s="658"/>
      <c r="BG42" s="676"/>
      <c r="BH42" s="677"/>
      <c r="BI42" s="677"/>
      <c r="BJ42" s="677"/>
      <c r="BK42" s="677"/>
      <c r="BL42" s="364"/>
      <c r="BM42" s="659" t="s">
        <v>334</v>
      </c>
      <c r="BN42" s="659"/>
      <c r="BO42" s="659"/>
      <c r="BP42" s="659"/>
      <c r="BQ42" s="659"/>
      <c r="BR42" s="659"/>
      <c r="BS42" s="659"/>
      <c r="BT42" s="659"/>
      <c r="BU42" s="660"/>
      <c r="BV42" s="608">
        <v>388</v>
      </c>
      <c r="BW42" s="643"/>
      <c r="BX42" s="643"/>
      <c r="BY42" s="643"/>
      <c r="BZ42" s="643"/>
      <c r="CA42" s="643"/>
      <c r="CB42" s="661"/>
      <c r="CD42" s="625" t="s">
        <v>335</v>
      </c>
      <c r="CE42" s="626"/>
      <c r="CF42" s="626"/>
      <c r="CG42" s="626"/>
      <c r="CH42" s="626"/>
      <c r="CI42" s="626"/>
      <c r="CJ42" s="626"/>
      <c r="CK42" s="626"/>
      <c r="CL42" s="626"/>
      <c r="CM42" s="626"/>
      <c r="CN42" s="626"/>
      <c r="CO42" s="626"/>
      <c r="CP42" s="626"/>
      <c r="CQ42" s="627"/>
      <c r="CR42" s="628">
        <v>2987023</v>
      </c>
      <c r="CS42" s="639"/>
      <c r="CT42" s="639"/>
      <c r="CU42" s="639"/>
      <c r="CV42" s="639"/>
      <c r="CW42" s="639"/>
      <c r="CX42" s="639"/>
      <c r="CY42" s="640"/>
      <c r="CZ42" s="631">
        <v>21.5</v>
      </c>
      <c r="DA42" s="641"/>
      <c r="DB42" s="641"/>
      <c r="DC42" s="642"/>
      <c r="DD42" s="634">
        <v>701867</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607</v>
      </c>
      <c r="C43" s="626"/>
      <c r="D43" s="626"/>
      <c r="E43" s="626"/>
      <c r="F43" s="626"/>
      <c r="G43" s="626"/>
      <c r="H43" s="626"/>
      <c r="I43" s="626"/>
      <c r="J43" s="626"/>
      <c r="K43" s="626"/>
      <c r="L43" s="626"/>
      <c r="M43" s="626"/>
      <c r="N43" s="626"/>
      <c r="O43" s="626"/>
      <c r="P43" s="626"/>
      <c r="Q43" s="627"/>
      <c r="R43" s="628">
        <v>527788</v>
      </c>
      <c r="S43" s="629"/>
      <c r="T43" s="629"/>
      <c r="U43" s="629"/>
      <c r="V43" s="629"/>
      <c r="W43" s="629"/>
      <c r="X43" s="629"/>
      <c r="Y43" s="630"/>
      <c r="Z43" s="655">
        <v>3.6</v>
      </c>
      <c r="AA43" s="655"/>
      <c r="AB43" s="655"/>
      <c r="AC43" s="655"/>
      <c r="AD43" s="656" t="s">
        <v>128</v>
      </c>
      <c r="AE43" s="656"/>
      <c r="AF43" s="656"/>
      <c r="AG43" s="656"/>
      <c r="AH43" s="656"/>
      <c r="AI43" s="656"/>
      <c r="AJ43" s="656"/>
      <c r="AK43" s="656"/>
      <c r="AL43" s="631" t="s">
        <v>128</v>
      </c>
      <c r="AM43" s="632"/>
      <c r="AN43" s="632"/>
      <c r="AO43" s="657"/>
      <c r="BV43" s="219"/>
      <c r="BW43" s="219"/>
      <c r="BX43" s="219"/>
      <c r="BY43" s="219"/>
      <c r="BZ43" s="219"/>
      <c r="CA43" s="219"/>
      <c r="CB43" s="219"/>
      <c r="CD43" s="625" t="s">
        <v>336</v>
      </c>
      <c r="CE43" s="626"/>
      <c r="CF43" s="626"/>
      <c r="CG43" s="626"/>
      <c r="CH43" s="626"/>
      <c r="CI43" s="626"/>
      <c r="CJ43" s="626"/>
      <c r="CK43" s="626"/>
      <c r="CL43" s="626"/>
      <c r="CM43" s="626"/>
      <c r="CN43" s="626"/>
      <c r="CO43" s="626"/>
      <c r="CP43" s="626"/>
      <c r="CQ43" s="627"/>
      <c r="CR43" s="628">
        <v>51022</v>
      </c>
      <c r="CS43" s="639"/>
      <c r="CT43" s="639"/>
      <c r="CU43" s="639"/>
      <c r="CV43" s="639"/>
      <c r="CW43" s="639"/>
      <c r="CX43" s="639"/>
      <c r="CY43" s="640"/>
      <c r="CZ43" s="631">
        <v>0.4</v>
      </c>
      <c r="DA43" s="641"/>
      <c r="DB43" s="641"/>
      <c r="DC43" s="642"/>
      <c r="DD43" s="634">
        <v>51022</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608</v>
      </c>
      <c r="C44" s="606"/>
      <c r="D44" s="606"/>
      <c r="E44" s="606"/>
      <c r="F44" s="606"/>
      <c r="G44" s="606"/>
      <c r="H44" s="606"/>
      <c r="I44" s="606"/>
      <c r="J44" s="606"/>
      <c r="K44" s="606"/>
      <c r="L44" s="606"/>
      <c r="M44" s="606"/>
      <c r="N44" s="606"/>
      <c r="O44" s="606"/>
      <c r="P44" s="606"/>
      <c r="Q44" s="607"/>
      <c r="R44" s="608">
        <v>14771742</v>
      </c>
      <c r="S44" s="643"/>
      <c r="T44" s="643"/>
      <c r="U44" s="643"/>
      <c r="V44" s="643"/>
      <c r="W44" s="643"/>
      <c r="X44" s="643"/>
      <c r="Y44" s="644"/>
      <c r="Z44" s="645">
        <v>100</v>
      </c>
      <c r="AA44" s="645"/>
      <c r="AB44" s="645"/>
      <c r="AC44" s="645"/>
      <c r="AD44" s="646">
        <v>6241117</v>
      </c>
      <c r="AE44" s="646"/>
      <c r="AF44" s="646"/>
      <c r="AG44" s="646"/>
      <c r="AH44" s="646"/>
      <c r="AI44" s="646"/>
      <c r="AJ44" s="646"/>
      <c r="AK44" s="646"/>
      <c r="AL44" s="611">
        <v>100</v>
      </c>
      <c r="AM44" s="647"/>
      <c r="AN44" s="647"/>
      <c r="AO44" s="648"/>
      <c r="CD44" s="649" t="s">
        <v>291</v>
      </c>
      <c r="CE44" s="650"/>
      <c r="CF44" s="625" t="s">
        <v>337</v>
      </c>
      <c r="CG44" s="626"/>
      <c r="CH44" s="626"/>
      <c r="CI44" s="626"/>
      <c r="CJ44" s="626"/>
      <c r="CK44" s="626"/>
      <c r="CL44" s="626"/>
      <c r="CM44" s="626"/>
      <c r="CN44" s="626"/>
      <c r="CO44" s="626"/>
      <c r="CP44" s="626"/>
      <c r="CQ44" s="627"/>
      <c r="CR44" s="628">
        <v>2973841</v>
      </c>
      <c r="CS44" s="629"/>
      <c r="CT44" s="629"/>
      <c r="CU44" s="629"/>
      <c r="CV44" s="629"/>
      <c r="CW44" s="629"/>
      <c r="CX44" s="629"/>
      <c r="CY44" s="630"/>
      <c r="CZ44" s="631">
        <v>21.4</v>
      </c>
      <c r="DA44" s="632"/>
      <c r="DB44" s="632"/>
      <c r="DC44" s="633"/>
      <c r="DD44" s="634">
        <v>701529</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609</v>
      </c>
      <c r="CG45" s="626"/>
      <c r="CH45" s="626"/>
      <c r="CI45" s="626"/>
      <c r="CJ45" s="626"/>
      <c r="CK45" s="626"/>
      <c r="CL45" s="626"/>
      <c r="CM45" s="626"/>
      <c r="CN45" s="626"/>
      <c r="CO45" s="626"/>
      <c r="CP45" s="626"/>
      <c r="CQ45" s="627"/>
      <c r="CR45" s="628">
        <v>1975459</v>
      </c>
      <c r="CS45" s="639"/>
      <c r="CT45" s="639"/>
      <c r="CU45" s="639"/>
      <c r="CV45" s="639"/>
      <c r="CW45" s="639"/>
      <c r="CX45" s="639"/>
      <c r="CY45" s="640"/>
      <c r="CZ45" s="631">
        <v>14.2</v>
      </c>
      <c r="DA45" s="641"/>
      <c r="DB45" s="641"/>
      <c r="DC45" s="642"/>
      <c r="DD45" s="634">
        <v>114695</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338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339</v>
      </c>
      <c r="CG46" s="626"/>
      <c r="CH46" s="626"/>
      <c r="CI46" s="626"/>
      <c r="CJ46" s="626"/>
      <c r="CK46" s="626"/>
      <c r="CL46" s="626"/>
      <c r="CM46" s="626"/>
      <c r="CN46" s="626"/>
      <c r="CO46" s="626"/>
      <c r="CP46" s="626"/>
      <c r="CQ46" s="627"/>
      <c r="CR46" s="628">
        <v>992213</v>
      </c>
      <c r="CS46" s="629"/>
      <c r="CT46" s="629"/>
      <c r="CU46" s="629"/>
      <c r="CV46" s="629"/>
      <c r="CW46" s="629"/>
      <c r="CX46" s="629"/>
      <c r="CY46" s="630"/>
      <c r="CZ46" s="631">
        <v>7.1</v>
      </c>
      <c r="DA46" s="632"/>
      <c r="DB46" s="632"/>
      <c r="DC46" s="633"/>
      <c r="DD46" s="634">
        <v>582589</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340</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341</v>
      </c>
      <c r="CG47" s="626"/>
      <c r="CH47" s="626"/>
      <c r="CI47" s="626"/>
      <c r="CJ47" s="626"/>
      <c r="CK47" s="626"/>
      <c r="CL47" s="626"/>
      <c r="CM47" s="626"/>
      <c r="CN47" s="626"/>
      <c r="CO47" s="626"/>
      <c r="CP47" s="626"/>
      <c r="CQ47" s="627"/>
      <c r="CR47" s="628">
        <v>13182</v>
      </c>
      <c r="CS47" s="639"/>
      <c r="CT47" s="639"/>
      <c r="CU47" s="639"/>
      <c r="CV47" s="639"/>
      <c r="CW47" s="639"/>
      <c r="CX47" s="639"/>
      <c r="CY47" s="640"/>
      <c r="CZ47" s="631">
        <v>0.1</v>
      </c>
      <c r="DA47" s="641"/>
      <c r="DB47" s="641"/>
      <c r="DC47" s="642"/>
      <c r="DD47" s="634">
        <v>338</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342</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610</v>
      </c>
      <c r="CG48" s="626"/>
      <c r="CH48" s="626"/>
      <c r="CI48" s="626"/>
      <c r="CJ48" s="626"/>
      <c r="CK48" s="626"/>
      <c r="CL48" s="626"/>
      <c r="CM48" s="626"/>
      <c r="CN48" s="626"/>
      <c r="CO48" s="626"/>
      <c r="CP48" s="626"/>
      <c r="CQ48" s="627"/>
      <c r="CR48" s="628" t="s">
        <v>591</v>
      </c>
      <c r="CS48" s="629"/>
      <c r="CT48" s="629"/>
      <c r="CU48" s="629"/>
      <c r="CV48" s="629"/>
      <c r="CW48" s="629"/>
      <c r="CX48" s="629"/>
      <c r="CY48" s="630"/>
      <c r="CZ48" s="631" t="s">
        <v>128</v>
      </c>
      <c r="DA48" s="632"/>
      <c r="DB48" s="632"/>
      <c r="DC48" s="633"/>
      <c r="DD48" s="634" t="s">
        <v>128</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611</v>
      </c>
      <c r="CE49" s="606"/>
      <c r="CF49" s="606"/>
      <c r="CG49" s="606"/>
      <c r="CH49" s="606"/>
      <c r="CI49" s="606"/>
      <c r="CJ49" s="606"/>
      <c r="CK49" s="606"/>
      <c r="CL49" s="606"/>
      <c r="CM49" s="606"/>
      <c r="CN49" s="606"/>
      <c r="CO49" s="606"/>
      <c r="CP49" s="606"/>
      <c r="CQ49" s="607"/>
      <c r="CR49" s="608">
        <v>13882138</v>
      </c>
      <c r="CS49" s="609"/>
      <c r="CT49" s="609"/>
      <c r="CU49" s="609"/>
      <c r="CV49" s="609"/>
      <c r="CW49" s="609"/>
      <c r="CX49" s="609"/>
      <c r="CY49" s="610"/>
      <c r="CZ49" s="611">
        <v>100</v>
      </c>
      <c r="DA49" s="612"/>
      <c r="DB49" s="612"/>
      <c r="DC49" s="613"/>
      <c r="DD49" s="614">
        <v>7180880</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5zb0gEhrKYi5Dm8SCyrfZTuUNEo9z7sRa1sMLGGJLtaVoQuAmFWWGqIOkaA97x9SsN4jEJlq+CBTzdkHvNt2Cw==" saltValue="tl/u/zpoCfJ6HTpNnuqbp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343</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344</v>
      </c>
      <c r="DK2" s="751"/>
      <c r="DL2" s="751"/>
      <c r="DM2" s="751"/>
      <c r="DN2" s="751"/>
      <c r="DO2" s="752"/>
      <c r="DP2" s="224"/>
      <c r="DQ2" s="750" t="s">
        <v>345</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346</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347</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348</v>
      </c>
      <c r="B5" s="756"/>
      <c r="C5" s="756"/>
      <c r="D5" s="756"/>
      <c r="E5" s="756"/>
      <c r="F5" s="756"/>
      <c r="G5" s="756"/>
      <c r="H5" s="756"/>
      <c r="I5" s="756"/>
      <c r="J5" s="756"/>
      <c r="K5" s="756"/>
      <c r="L5" s="756"/>
      <c r="M5" s="756"/>
      <c r="N5" s="756"/>
      <c r="O5" s="756"/>
      <c r="P5" s="757"/>
      <c r="Q5" s="761" t="s">
        <v>349</v>
      </c>
      <c r="R5" s="762"/>
      <c r="S5" s="762"/>
      <c r="T5" s="762"/>
      <c r="U5" s="763"/>
      <c r="V5" s="761" t="s">
        <v>350</v>
      </c>
      <c r="W5" s="762"/>
      <c r="X5" s="762"/>
      <c r="Y5" s="762"/>
      <c r="Z5" s="763"/>
      <c r="AA5" s="761" t="s">
        <v>351</v>
      </c>
      <c r="AB5" s="762"/>
      <c r="AC5" s="762"/>
      <c r="AD5" s="762"/>
      <c r="AE5" s="762"/>
      <c r="AF5" s="767" t="s">
        <v>352</v>
      </c>
      <c r="AG5" s="762"/>
      <c r="AH5" s="762"/>
      <c r="AI5" s="762"/>
      <c r="AJ5" s="768"/>
      <c r="AK5" s="762" t="s">
        <v>353</v>
      </c>
      <c r="AL5" s="762"/>
      <c r="AM5" s="762"/>
      <c r="AN5" s="762"/>
      <c r="AO5" s="763"/>
      <c r="AP5" s="761" t="s">
        <v>354</v>
      </c>
      <c r="AQ5" s="762"/>
      <c r="AR5" s="762"/>
      <c r="AS5" s="762"/>
      <c r="AT5" s="763"/>
      <c r="AU5" s="761" t="s">
        <v>355</v>
      </c>
      <c r="AV5" s="762"/>
      <c r="AW5" s="762"/>
      <c r="AX5" s="762"/>
      <c r="AY5" s="768"/>
      <c r="AZ5" s="228"/>
      <c r="BA5" s="228"/>
      <c r="BB5" s="228"/>
      <c r="BC5" s="228"/>
      <c r="BD5" s="228"/>
      <c r="BE5" s="229"/>
      <c r="BF5" s="229"/>
      <c r="BG5" s="229"/>
      <c r="BH5" s="229"/>
      <c r="BI5" s="229"/>
      <c r="BJ5" s="229"/>
      <c r="BK5" s="229"/>
      <c r="BL5" s="229"/>
      <c r="BM5" s="229"/>
      <c r="BN5" s="229"/>
      <c r="BO5" s="229"/>
      <c r="BP5" s="229"/>
      <c r="BQ5" s="755" t="s">
        <v>356</v>
      </c>
      <c r="BR5" s="756"/>
      <c r="BS5" s="756"/>
      <c r="BT5" s="756"/>
      <c r="BU5" s="756"/>
      <c r="BV5" s="756"/>
      <c r="BW5" s="756"/>
      <c r="BX5" s="756"/>
      <c r="BY5" s="756"/>
      <c r="BZ5" s="756"/>
      <c r="CA5" s="756"/>
      <c r="CB5" s="756"/>
      <c r="CC5" s="756"/>
      <c r="CD5" s="756"/>
      <c r="CE5" s="756"/>
      <c r="CF5" s="756"/>
      <c r="CG5" s="757"/>
      <c r="CH5" s="761" t="s">
        <v>357</v>
      </c>
      <c r="CI5" s="762"/>
      <c r="CJ5" s="762"/>
      <c r="CK5" s="762"/>
      <c r="CL5" s="763"/>
      <c r="CM5" s="761" t="s">
        <v>358</v>
      </c>
      <c r="CN5" s="762"/>
      <c r="CO5" s="762"/>
      <c r="CP5" s="762"/>
      <c r="CQ5" s="763"/>
      <c r="CR5" s="761" t="s">
        <v>359</v>
      </c>
      <c r="CS5" s="762"/>
      <c r="CT5" s="762"/>
      <c r="CU5" s="762"/>
      <c r="CV5" s="763"/>
      <c r="CW5" s="761" t="s">
        <v>360</v>
      </c>
      <c r="CX5" s="762"/>
      <c r="CY5" s="762"/>
      <c r="CZ5" s="762"/>
      <c r="DA5" s="763"/>
      <c r="DB5" s="761" t="s">
        <v>361</v>
      </c>
      <c r="DC5" s="762"/>
      <c r="DD5" s="762"/>
      <c r="DE5" s="762"/>
      <c r="DF5" s="763"/>
      <c r="DG5" s="791" t="s">
        <v>362</v>
      </c>
      <c r="DH5" s="792"/>
      <c r="DI5" s="792"/>
      <c r="DJ5" s="792"/>
      <c r="DK5" s="793"/>
      <c r="DL5" s="791" t="s">
        <v>363</v>
      </c>
      <c r="DM5" s="792"/>
      <c r="DN5" s="792"/>
      <c r="DO5" s="792"/>
      <c r="DP5" s="793"/>
      <c r="DQ5" s="761" t="s">
        <v>364</v>
      </c>
      <c r="DR5" s="762"/>
      <c r="DS5" s="762"/>
      <c r="DT5" s="762"/>
      <c r="DU5" s="763"/>
      <c r="DV5" s="761" t="s">
        <v>355</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365</v>
      </c>
      <c r="C7" s="778"/>
      <c r="D7" s="778"/>
      <c r="E7" s="778"/>
      <c r="F7" s="778"/>
      <c r="G7" s="778"/>
      <c r="H7" s="778"/>
      <c r="I7" s="778"/>
      <c r="J7" s="778"/>
      <c r="K7" s="778"/>
      <c r="L7" s="778"/>
      <c r="M7" s="778"/>
      <c r="N7" s="778"/>
      <c r="O7" s="778"/>
      <c r="P7" s="779"/>
      <c r="Q7" s="780">
        <v>14772</v>
      </c>
      <c r="R7" s="781"/>
      <c r="S7" s="781"/>
      <c r="T7" s="781"/>
      <c r="U7" s="781"/>
      <c r="V7" s="781">
        <v>13882</v>
      </c>
      <c r="W7" s="781"/>
      <c r="X7" s="781"/>
      <c r="Y7" s="781"/>
      <c r="Z7" s="781"/>
      <c r="AA7" s="781">
        <v>890</v>
      </c>
      <c r="AB7" s="781"/>
      <c r="AC7" s="781"/>
      <c r="AD7" s="781"/>
      <c r="AE7" s="782"/>
      <c r="AF7" s="783">
        <v>577</v>
      </c>
      <c r="AG7" s="784"/>
      <c r="AH7" s="784"/>
      <c r="AI7" s="784"/>
      <c r="AJ7" s="785"/>
      <c r="AK7" s="786">
        <v>92</v>
      </c>
      <c r="AL7" s="787"/>
      <c r="AM7" s="787"/>
      <c r="AN7" s="787"/>
      <c r="AO7" s="787"/>
      <c r="AP7" s="787">
        <v>11913</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579</v>
      </c>
      <c r="BT7" s="775"/>
      <c r="BU7" s="775"/>
      <c r="BV7" s="775"/>
      <c r="BW7" s="775"/>
      <c r="BX7" s="775"/>
      <c r="BY7" s="775"/>
      <c r="BZ7" s="775"/>
      <c r="CA7" s="775"/>
      <c r="CB7" s="775"/>
      <c r="CC7" s="775"/>
      <c r="CD7" s="775"/>
      <c r="CE7" s="775"/>
      <c r="CF7" s="775"/>
      <c r="CG7" s="790"/>
      <c r="CH7" s="771" t="s">
        <v>584</v>
      </c>
      <c r="CI7" s="772"/>
      <c r="CJ7" s="772"/>
      <c r="CK7" s="772"/>
      <c r="CL7" s="773"/>
      <c r="CM7" s="771">
        <v>8</v>
      </c>
      <c r="CN7" s="772"/>
      <c r="CO7" s="772"/>
      <c r="CP7" s="772"/>
      <c r="CQ7" s="773"/>
      <c r="CR7" s="771">
        <v>3</v>
      </c>
      <c r="CS7" s="772"/>
      <c r="CT7" s="772"/>
      <c r="CU7" s="772"/>
      <c r="CV7" s="773"/>
      <c r="CW7" s="771" t="s">
        <v>584</v>
      </c>
      <c r="CX7" s="772"/>
      <c r="CY7" s="772"/>
      <c r="CZ7" s="772"/>
      <c r="DA7" s="773"/>
      <c r="DB7" s="771" t="s">
        <v>575</v>
      </c>
      <c r="DC7" s="772"/>
      <c r="DD7" s="772"/>
      <c r="DE7" s="772"/>
      <c r="DF7" s="773"/>
      <c r="DG7" s="771" t="s">
        <v>575</v>
      </c>
      <c r="DH7" s="772"/>
      <c r="DI7" s="772"/>
      <c r="DJ7" s="772"/>
      <c r="DK7" s="773"/>
      <c r="DL7" s="771" t="s">
        <v>584</v>
      </c>
      <c r="DM7" s="772"/>
      <c r="DN7" s="772"/>
      <c r="DO7" s="772"/>
      <c r="DP7" s="773"/>
      <c r="DQ7" s="771" t="s">
        <v>575</v>
      </c>
      <c r="DR7" s="772"/>
      <c r="DS7" s="772"/>
      <c r="DT7" s="772"/>
      <c r="DU7" s="773"/>
      <c r="DV7" s="774"/>
      <c r="DW7" s="775"/>
      <c r="DX7" s="775"/>
      <c r="DY7" s="775"/>
      <c r="DZ7" s="776"/>
      <c r="EA7" s="230"/>
    </row>
    <row r="8" spans="1:131" s="231" customFormat="1" ht="26.25" customHeight="1" x14ac:dyDescent="0.15">
      <c r="A8" s="234">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580</v>
      </c>
      <c r="BT8" s="802"/>
      <c r="BU8" s="802"/>
      <c r="BV8" s="802"/>
      <c r="BW8" s="802"/>
      <c r="BX8" s="802"/>
      <c r="BY8" s="802"/>
      <c r="BZ8" s="802"/>
      <c r="CA8" s="802"/>
      <c r="CB8" s="802"/>
      <c r="CC8" s="802"/>
      <c r="CD8" s="802"/>
      <c r="CE8" s="802"/>
      <c r="CF8" s="802"/>
      <c r="CG8" s="803"/>
      <c r="CH8" s="804">
        <v>240</v>
      </c>
      <c r="CI8" s="805"/>
      <c r="CJ8" s="805"/>
      <c r="CK8" s="805"/>
      <c r="CL8" s="806"/>
      <c r="CM8" s="804">
        <v>30102</v>
      </c>
      <c r="CN8" s="805"/>
      <c r="CO8" s="805"/>
      <c r="CP8" s="805"/>
      <c r="CQ8" s="806"/>
      <c r="CR8" s="804" t="s">
        <v>584</v>
      </c>
      <c r="CS8" s="805"/>
      <c r="CT8" s="805"/>
      <c r="CU8" s="805"/>
      <c r="CV8" s="806"/>
      <c r="CW8" s="804" t="s">
        <v>575</v>
      </c>
      <c r="CX8" s="805"/>
      <c r="CY8" s="805"/>
      <c r="CZ8" s="805"/>
      <c r="DA8" s="806"/>
      <c r="DB8" s="804">
        <v>12</v>
      </c>
      <c r="DC8" s="805"/>
      <c r="DD8" s="805"/>
      <c r="DE8" s="805"/>
      <c r="DF8" s="806"/>
      <c r="DG8" s="804" t="s">
        <v>575</v>
      </c>
      <c r="DH8" s="805"/>
      <c r="DI8" s="805"/>
      <c r="DJ8" s="805"/>
      <c r="DK8" s="806"/>
      <c r="DL8" s="804">
        <v>5</v>
      </c>
      <c r="DM8" s="805"/>
      <c r="DN8" s="805"/>
      <c r="DO8" s="805"/>
      <c r="DP8" s="806"/>
      <c r="DQ8" s="804">
        <v>1</v>
      </c>
      <c r="DR8" s="805"/>
      <c r="DS8" s="805"/>
      <c r="DT8" s="805"/>
      <c r="DU8" s="806"/>
      <c r="DV8" s="801"/>
      <c r="DW8" s="802"/>
      <c r="DX8" s="802"/>
      <c r="DY8" s="802"/>
      <c r="DZ8" s="807"/>
      <c r="EA8" s="230"/>
    </row>
    <row r="9" spans="1:131" s="231" customFormat="1" ht="26.25" customHeight="1" x14ac:dyDescent="0.15">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366</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367</v>
      </c>
      <c r="B23" s="817" t="s">
        <v>368</v>
      </c>
      <c r="C23" s="818"/>
      <c r="D23" s="818"/>
      <c r="E23" s="818"/>
      <c r="F23" s="818"/>
      <c r="G23" s="818"/>
      <c r="H23" s="818"/>
      <c r="I23" s="818"/>
      <c r="J23" s="818"/>
      <c r="K23" s="818"/>
      <c r="L23" s="818"/>
      <c r="M23" s="818"/>
      <c r="N23" s="818"/>
      <c r="O23" s="818"/>
      <c r="P23" s="819"/>
      <c r="Q23" s="820">
        <v>14772</v>
      </c>
      <c r="R23" s="821"/>
      <c r="S23" s="821"/>
      <c r="T23" s="821"/>
      <c r="U23" s="821"/>
      <c r="V23" s="821">
        <v>13882</v>
      </c>
      <c r="W23" s="821"/>
      <c r="X23" s="821"/>
      <c r="Y23" s="821"/>
      <c r="Z23" s="821"/>
      <c r="AA23" s="821">
        <v>890</v>
      </c>
      <c r="AB23" s="821"/>
      <c r="AC23" s="821"/>
      <c r="AD23" s="821"/>
      <c r="AE23" s="822"/>
      <c r="AF23" s="823">
        <v>577</v>
      </c>
      <c r="AG23" s="821"/>
      <c r="AH23" s="821"/>
      <c r="AI23" s="821"/>
      <c r="AJ23" s="824"/>
      <c r="AK23" s="825"/>
      <c r="AL23" s="826"/>
      <c r="AM23" s="826"/>
      <c r="AN23" s="826"/>
      <c r="AO23" s="826"/>
      <c r="AP23" s="821">
        <v>11913</v>
      </c>
      <c r="AQ23" s="821"/>
      <c r="AR23" s="821"/>
      <c r="AS23" s="821"/>
      <c r="AT23" s="821"/>
      <c r="AU23" s="837"/>
      <c r="AV23" s="837"/>
      <c r="AW23" s="837"/>
      <c r="AX23" s="837"/>
      <c r="AY23" s="838"/>
      <c r="AZ23" s="839" t="s">
        <v>369</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370</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371</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348</v>
      </c>
      <c r="B26" s="756"/>
      <c r="C26" s="756"/>
      <c r="D26" s="756"/>
      <c r="E26" s="756"/>
      <c r="F26" s="756"/>
      <c r="G26" s="756"/>
      <c r="H26" s="756"/>
      <c r="I26" s="756"/>
      <c r="J26" s="756"/>
      <c r="K26" s="756"/>
      <c r="L26" s="756"/>
      <c r="M26" s="756"/>
      <c r="N26" s="756"/>
      <c r="O26" s="756"/>
      <c r="P26" s="757"/>
      <c r="Q26" s="761" t="s">
        <v>372</v>
      </c>
      <c r="R26" s="762"/>
      <c r="S26" s="762"/>
      <c r="T26" s="762"/>
      <c r="U26" s="763"/>
      <c r="V26" s="761" t="s">
        <v>373</v>
      </c>
      <c r="W26" s="762"/>
      <c r="X26" s="762"/>
      <c r="Y26" s="762"/>
      <c r="Z26" s="763"/>
      <c r="AA26" s="761" t="s">
        <v>374</v>
      </c>
      <c r="AB26" s="762"/>
      <c r="AC26" s="762"/>
      <c r="AD26" s="762"/>
      <c r="AE26" s="762"/>
      <c r="AF26" s="842" t="s">
        <v>375</v>
      </c>
      <c r="AG26" s="843"/>
      <c r="AH26" s="843"/>
      <c r="AI26" s="843"/>
      <c r="AJ26" s="844"/>
      <c r="AK26" s="762" t="s">
        <v>376</v>
      </c>
      <c r="AL26" s="762"/>
      <c r="AM26" s="762"/>
      <c r="AN26" s="762"/>
      <c r="AO26" s="763"/>
      <c r="AP26" s="761" t="s">
        <v>377</v>
      </c>
      <c r="AQ26" s="762"/>
      <c r="AR26" s="762"/>
      <c r="AS26" s="762"/>
      <c r="AT26" s="763"/>
      <c r="AU26" s="761" t="s">
        <v>378</v>
      </c>
      <c r="AV26" s="762"/>
      <c r="AW26" s="762"/>
      <c r="AX26" s="762"/>
      <c r="AY26" s="763"/>
      <c r="AZ26" s="761" t="s">
        <v>379</v>
      </c>
      <c r="BA26" s="762"/>
      <c r="BB26" s="762"/>
      <c r="BC26" s="762"/>
      <c r="BD26" s="763"/>
      <c r="BE26" s="761" t="s">
        <v>355</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808" t="s">
        <v>383</v>
      </c>
      <c r="C28" s="809"/>
      <c r="D28" s="809"/>
      <c r="E28" s="809"/>
      <c r="F28" s="809"/>
      <c r="G28" s="809"/>
      <c r="H28" s="809"/>
      <c r="I28" s="809"/>
      <c r="J28" s="809"/>
      <c r="K28" s="809"/>
      <c r="L28" s="809"/>
      <c r="M28" s="809"/>
      <c r="N28" s="809"/>
      <c r="O28" s="809"/>
      <c r="P28" s="810"/>
      <c r="Q28" s="811">
        <v>742</v>
      </c>
      <c r="R28" s="812"/>
      <c r="S28" s="812"/>
      <c r="T28" s="812"/>
      <c r="U28" s="812"/>
      <c r="V28" s="812">
        <v>618</v>
      </c>
      <c r="W28" s="812"/>
      <c r="X28" s="812"/>
      <c r="Y28" s="812"/>
      <c r="Z28" s="812"/>
      <c r="AA28" s="812">
        <v>124</v>
      </c>
      <c r="AB28" s="812"/>
      <c r="AC28" s="812"/>
      <c r="AD28" s="812"/>
      <c r="AE28" s="813"/>
      <c r="AF28" s="814">
        <v>3755</v>
      </c>
      <c r="AG28" s="815"/>
      <c r="AH28" s="815"/>
      <c r="AI28" s="815"/>
      <c r="AJ28" s="816"/>
      <c r="AK28" s="850">
        <v>29</v>
      </c>
      <c r="AL28" s="851"/>
      <c r="AM28" s="851"/>
      <c r="AN28" s="851"/>
      <c r="AO28" s="851"/>
      <c r="AP28" s="851">
        <v>90</v>
      </c>
      <c r="AQ28" s="851"/>
      <c r="AR28" s="851"/>
      <c r="AS28" s="851"/>
      <c r="AT28" s="851"/>
      <c r="AU28" s="851">
        <v>7</v>
      </c>
      <c r="AV28" s="851"/>
      <c r="AW28" s="851"/>
      <c r="AX28" s="851"/>
      <c r="AY28" s="851"/>
      <c r="AZ28" s="852" t="s">
        <v>504</v>
      </c>
      <c r="BA28" s="852"/>
      <c r="BB28" s="852"/>
      <c r="BC28" s="852"/>
      <c r="BD28" s="852"/>
      <c r="BE28" s="848" t="s">
        <v>384</v>
      </c>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385</v>
      </c>
      <c r="C29" s="809"/>
      <c r="D29" s="809"/>
      <c r="E29" s="809"/>
      <c r="F29" s="809"/>
      <c r="G29" s="809"/>
      <c r="H29" s="809"/>
      <c r="I29" s="809"/>
      <c r="J29" s="809"/>
      <c r="K29" s="809"/>
      <c r="L29" s="809"/>
      <c r="M29" s="809"/>
      <c r="N29" s="809"/>
      <c r="O29" s="809"/>
      <c r="P29" s="810"/>
      <c r="Q29" s="811">
        <v>812</v>
      </c>
      <c r="R29" s="812"/>
      <c r="S29" s="812"/>
      <c r="T29" s="812"/>
      <c r="U29" s="812"/>
      <c r="V29" s="812">
        <v>711</v>
      </c>
      <c r="W29" s="812"/>
      <c r="X29" s="812"/>
      <c r="Y29" s="812"/>
      <c r="Z29" s="812"/>
      <c r="AA29" s="812">
        <v>101</v>
      </c>
      <c r="AB29" s="812"/>
      <c r="AC29" s="812"/>
      <c r="AD29" s="812"/>
      <c r="AE29" s="813"/>
      <c r="AF29" s="814">
        <v>505</v>
      </c>
      <c r="AG29" s="815"/>
      <c r="AH29" s="815"/>
      <c r="AI29" s="815"/>
      <c r="AJ29" s="816"/>
      <c r="AK29" s="850">
        <v>151</v>
      </c>
      <c r="AL29" s="851"/>
      <c r="AM29" s="851"/>
      <c r="AN29" s="851"/>
      <c r="AO29" s="851"/>
      <c r="AP29" s="851">
        <v>2103</v>
      </c>
      <c r="AQ29" s="851"/>
      <c r="AR29" s="851"/>
      <c r="AS29" s="851"/>
      <c r="AT29" s="851"/>
      <c r="AU29" s="851">
        <v>980</v>
      </c>
      <c r="AV29" s="851"/>
      <c r="AW29" s="851"/>
      <c r="AX29" s="851"/>
      <c r="AY29" s="851"/>
      <c r="AZ29" s="852" t="s">
        <v>504</v>
      </c>
      <c r="BA29" s="852"/>
      <c r="BB29" s="852"/>
      <c r="BC29" s="852"/>
      <c r="BD29" s="852"/>
      <c r="BE29" s="848" t="s">
        <v>384</v>
      </c>
      <c r="BF29" s="848"/>
      <c r="BG29" s="848"/>
      <c r="BH29" s="848"/>
      <c r="BI29" s="849"/>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386</v>
      </c>
      <c r="C30" s="809"/>
      <c r="D30" s="809"/>
      <c r="E30" s="809"/>
      <c r="F30" s="809"/>
      <c r="G30" s="809"/>
      <c r="H30" s="809"/>
      <c r="I30" s="809"/>
      <c r="J30" s="809"/>
      <c r="K30" s="809"/>
      <c r="L30" s="809"/>
      <c r="M30" s="809"/>
      <c r="N30" s="809"/>
      <c r="O30" s="809"/>
      <c r="P30" s="810"/>
      <c r="Q30" s="811">
        <v>45</v>
      </c>
      <c r="R30" s="812"/>
      <c r="S30" s="812"/>
      <c r="T30" s="812"/>
      <c r="U30" s="812"/>
      <c r="V30" s="812">
        <v>43</v>
      </c>
      <c r="W30" s="812"/>
      <c r="X30" s="812"/>
      <c r="Y30" s="812"/>
      <c r="Z30" s="812"/>
      <c r="AA30" s="812">
        <v>2</v>
      </c>
      <c r="AB30" s="812"/>
      <c r="AC30" s="812"/>
      <c r="AD30" s="812"/>
      <c r="AE30" s="813"/>
      <c r="AF30" s="814">
        <v>1</v>
      </c>
      <c r="AG30" s="815"/>
      <c r="AH30" s="815"/>
      <c r="AI30" s="815"/>
      <c r="AJ30" s="816"/>
      <c r="AK30" s="850">
        <v>29</v>
      </c>
      <c r="AL30" s="851"/>
      <c r="AM30" s="851"/>
      <c r="AN30" s="851"/>
      <c r="AO30" s="851"/>
      <c r="AP30" s="851">
        <v>64</v>
      </c>
      <c r="AQ30" s="851"/>
      <c r="AR30" s="851"/>
      <c r="AS30" s="851"/>
      <c r="AT30" s="851"/>
      <c r="AU30" s="851">
        <v>64</v>
      </c>
      <c r="AV30" s="851"/>
      <c r="AW30" s="851"/>
      <c r="AX30" s="851"/>
      <c r="AY30" s="851"/>
      <c r="AZ30" s="852" t="s">
        <v>504</v>
      </c>
      <c r="BA30" s="852"/>
      <c r="BB30" s="852"/>
      <c r="BC30" s="852"/>
      <c r="BD30" s="852"/>
      <c r="BE30" s="848" t="s">
        <v>387</v>
      </c>
      <c r="BF30" s="848"/>
      <c r="BG30" s="848"/>
      <c r="BH30" s="848"/>
      <c r="BI30" s="849"/>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582</v>
      </c>
      <c r="C31" s="809"/>
      <c r="D31" s="809"/>
      <c r="E31" s="809"/>
      <c r="F31" s="809"/>
      <c r="G31" s="809"/>
      <c r="H31" s="809"/>
      <c r="I31" s="809"/>
      <c r="J31" s="809"/>
      <c r="K31" s="809"/>
      <c r="L31" s="809"/>
      <c r="M31" s="809"/>
      <c r="N31" s="809"/>
      <c r="O31" s="809"/>
      <c r="P31" s="810"/>
      <c r="Q31" s="853">
        <v>3232</v>
      </c>
      <c r="R31" s="815"/>
      <c r="S31" s="815"/>
      <c r="T31" s="815"/>
      <c r="U31" s="854"/>
      <c r="V31" s="813">
        <v>3164</v>
      </c>
      <c r="W31" s="815"/>
      <c r="X31" s="815"/>
      <c r="Y31" s="815"/>
      <c r="Z31" s="854"/>
      <c r="AA31" s="813">
        <v>68</v>
      </c>
      <c r="AB31" s="815"/>
      <c r="AC31" s="815"/>
      <c r="AD31" s="815"/>
      <c r="AE31" s="816"/>
      <c r="AF31" s="814">
        <v>68</v>
      </c>
      <c r="AG31" s="815"/>
      <c r="AH31" s="815"/>
      <c r="AI31" s="815"/>
      <c r="AJ31" s="816"/>
      <c r="AK31" s="858">
        <v>266</v>
      </c>
      <c r="AL31" s="859"/>
      <c r="AM31" s="859"/>
      <c r="AN31" s="859"/>
      <c r="AO31" s="850"/>
      <c r="AP31" s="860" t="s">
        <v>575</v>
      </c>
      <c r="AQ31" s="859"/>
      <c r="AR31" s="859"/>
      <c r="AS31" s="859"/>
      <c r="AT31" s="850"/>
      <c r="AU31" s="860" t="s">
        <v>575</v>
      </c>
      <c r="AV31" s="859"/>
      <c r="AW31" s="859"/>
      <c r="AX31" s="859"/>
      <c r="AY31" s="850"/>
      <c r="AZ31" s="861" t="s">
        <v>504</v>
      </c>
      <c r="BA31" s="862"/>
      <c r="BB31" s="862"/>
      <c r="BC31" s="862"/>
      <c r="BD31" s="863"/>
      <c r="BE31" s="855"/>
      <c r="BF31" s="856"/>
      <c r="BG31" s="856"/>
      <c r="BH31" s="856"/>
      <c r="BI31" s="857"/>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t="s">
        <v>380</v>
      </c>
      <c r="C32" s="809"/>
      <c r="D32" s="809"/>
      <c r="E32" s="809"/>
      <c r="F32" s="809"/>
      <c r="G32" s="809"/>
      <c r="H32" s="809"/>
      <c r="I32" s="809"/>
      <c r="J32" s="809"/>
      <c r="K32" s="809"/>
      <c r="L32" s="809"/>
      <c r="M32" s="809"/>
      <c r="N32" s="809"/>
      <c r="O32" s="809"/>
      <c r="P32" s="810"/>
      <c r="Q32" s="853">
        <v>2229</v>
      </c>
      <c r="R32" s="815"/>
      <c r="S32" s="815"/>
      <c r="T32" s="815"/>
      <c r="U32" s="854"/>
      <c r="V32" s="813">
        <v>2158</v>
      </c>
      <c r="W32" s="815"/>
      <c r="X32" s="815"/>
      <c r="Y32" s="815"/>
      <c r="Z32" s="854"/>
      <c r="AA32" s="813">
        <v>71</v>
      </c>
      <c r="AB32" s="815"/>
      <c r="AC32" s="815"/>
      <c r="AD32" s="815"/>
      <c r="AE32" s="816"/>
      <c r="AF32" s="814">
        <v>71</v>
      </c>
      <c r="AG32" s="815"/>
      <c r="AH32" s="815"/>
      <c r="AI32" s="815"/>
      <c r="AJ32" s="816"/>
      <c r="AK32" s="858">
        <v>442</v>
      </c>
      <c r="AL32" s="859"/>
      <c r="AM32" s="859"/>
      <c r="AN32" s="859"/>
      <c r="AO32" s="850"/>
      <c r="AP32" s="860" t="s">
        <v>504</v>
      </c>
      <c r="AQ32" s="859"/>
      <c r="AR32" s="859"/>
      <c r="AS32" s="859"/>
      <c r="AT32" s="850"/>
      <c r="AU32" s="860" t="s">
        <v>504</v>
      </c>
      <c r="AV32" s="859"/>
      <c r="AW32" s="859"/>
      <c r="AX32" s="859"/>
      <c r="AY32" s="850"/>
      <c r="AZ32" s="861" t="s">
        <v>504</v>
      </c>
      <c r="BA32" s="862"/>
      <c r="BB32" s="862"/>
      <c r="BC32" s="862"/>
      <c r="BD32" s="863"/>
      <c r="BE32" s="855"/>
      <c r="BF32" s="856"/>
      <c r="BG32" s="856"/>
      <c r="BH32" s="856"/>
      <c r="BI32" s="857"/>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t="s">
        <v>381</v>
      </c>
      <c r="C33" s="809"/>
      <c r="D33" s="809"/>
      <c r="E33" s="809"/>
      <c r="F33" s="809"/>
      <c r="G33" s="809"/>
      <c r="H33" s="809"/>
      <c r="I33" s="809"/>
      <c r="J33" s="809"/>
      <c r="K33" s="809"/>
      <c r="L33" s="809"/>
      <c r="M33" s="809"/>
      <c r="N33" s="809"/>
      <c r="O33" s="809"/>
      <c r="P33" s="810"/>
      <c r="Q33" s="853">
        <v>21</v>
      </c>
      <c r="R33" s="815"/>
      <c r="S33" s="815"/>
      <c r="T33" s="815"/>
      <c r="U33" s="854"/>
      <c r="V33" s="813">
        <v>21</v>
      </c>
      <c r="W33" s="815"/>
      <c r="X33" s="815"/>
      <c r="Y33" s="815"/>
      <c r="Z33" s="854"/>
      <c r="AA33" s="813">
        <v>0</v>
      </c>
      <c r="AB33" s="815"/>
      <c r="AC33" s="815"/>
      <c r="AD33" s="815"/>
      <c r="AE33" s="816"/>
      <c r="AF33" s="814">
        <v>0</v>
      </c>
      <c r="AG33" s="815"/>
      <c r="AH33" s="815"/>
      <c r="AI33" s="815"/>
      <c r="AJ33" s="816"/>
      <c r="AK33" s="858">
        <v>3</v>
      </c>
      <c r="AL33" s="859"/>
      <c r="AM33" s="859"/>
      <c r="AN33" s="859"/>
      <c r="AO33" s="850"/>
      <c r="AP33" s="860" t="s">
        <v>504</v>
      </c>
      <c r="AQ33" s="859"/>
      <c r="AR33" s="859"/>
      <c r="AS33" s="859"/>
      <c r="AT33" s="850"/>
      <c r="AU33" s="860" t="s">
        <v>504</v>
      </c>
      <c r="AV33" s="859"/>
      <c r="AW33" s="859"/>
      <c r="AX33" s="859"/>
      <c r="AY33" s="850"/>
      <c r="AZ33" s="861" t="s">
        <v>504</v>
      </c>
      <c r="BA33" s="862"/>
      <c r="BB33" s="862"/>
      <c r="BC33" s="862"/>
      <c r="BD33" s="863"/>
      <c r="BE33" s="855"/>
      <c r="BF33" s="856"/>
      <c r="BG33" s="856"/>
      <c r="BH33" s="856"/>
      <c r="BI33" s="857"/>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t="s">
        <v>382</v>
      </c>
      <c r="C34" s="809"/>
      <c r="D34" s="809"/>
      <c r="E34" s="809"/>
      <c r="F34" s="809"/>
      <c r="G34" s="809"/>
      <c r="H34" s="809"/>
      <c r="I34" s="809"/>
      <c r="J34" s="809"/>
      <c r="K34" s="809"/>
      <c r="L34" s="809"/>
      <c r="M34" s="809"/>
      <c r="N34" s="809"/>
      <c r="O34" s="809"/>
      <c r="P34" s="810"/>
      <c r="Q34" s="853">
        <v>364</v>
      </c>
      <c r="R34" s="815"/>
      <c r="S34" s="815"/>
      <c r="T34" s="815"/>
      <c r="U34" s="854"/>
      <c r="V34" s="813">
        <v>360</v>
      </c>
      <c r="W34" s="815"/>
      <c r="X34" s="815"/>
      <c r="Y34" s="815"/>
      <c r="Z34" s="854"/>
      <c r="AA34" s="813">
        <v>4</v>
      </c>
      <c r="AB34" s="815"/>
      <c r="AC34" s="815"/>
      <c r="AD34" s="815"/>
      <c r="AE34" s="816"/>
      <c r="AF34" s="814">
        <v>4</v>
      </c>
      <c r="AG34" s="815"/>
      <c r="AH34" s="815"/>
      <c r="AI34" s="815"/>
      <c r="AJ34" s="816"/>
      <c r="AK34" s="858">
        <v>74</v>
      </c>
      <c r="AL34" s="859"/>
      <c r="AM34" s="859"/>
      <c r="AN34" s="859"/>
      <c r="AO34" s="850"/>
      <c r="AP34" s="860" t="s">
        <v>504</v>
      </c>
      <c r="AQ34" s="859"/>
      <c r="AR34" s="859"/>
      <c r="AS34" s="859"/>
      <c r="AT34" s="850"/>
      <c r="AU34" s="860" t="s">
        <v>504</v>
      </c>
      <c r="AV34" s="859"/>
      <c r="AW34" s="859"/>
      <c r="AX34" s="859"/>
      <c r="AY34" s="850"/>
      <c r="AZ34" s="861" t="s">
        <v>504</v>
      </c>
      <c r="BA34" s="862"/>
      <c r="BB34" s="862"/>
      <c r="BC34" s="862"/>
      <c r="BD34" s="863"/>
      <c r="BE34" s="855"/>
      <c r="BF34" s="856"/>
      <c r="BG34" s="856"/>
      <c r="BH34" s="856"/>
      <c r="BI34" s="857"/>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c r="C35" s="809"/>
      <c r="D35" s="809"/>
      <c r="E35" s="809"/>
      <c r="F35" s="809"/>
      <c r="G35" s="809"/>
      <c r="H35" s="809"/>
      <c r="I35" s="809"/>
      <c r="J35" s="809"/>
      <c r="K35" s="809"/>
      <c r="L35" s="809"/>
      <c r="M35" s="809"/>
      <c r="N35" s="809"/>
      <c r="O35" s="809"/>
      <c r="P35" s="810"/>
      <c r="Q35" s="853"/>
      <c r="R35" s="815"/>
      <c r="S35" s="815"/>
      <c r="T35" s="815"/>
      <c r="U35" s="854"/>
      <c r="V35" s="813"/>
      <c r="W35" s="815"/>
      <c r="X35" s="815"/>
      <c r="Y35" s="815"/>
      <c r="Z35" s="854"/>
      <c r="AA35" s="813"/>
      <c r="AB35" s="815"/>
      <c r="AC35" s="815"/>
      <c r="AD35" s="815"/>
      <c r="AE35" s="816"/>
      <c r="AF35" s="814"/>
      <c r="AG35" s="815"/>
      <c r="AH35" s="815"/>
      <c r="AI35" s="815"/>
      <c r="AJ35" s="816"/>
      <c r="AK35" s="858"/>
      <c r="AL35" s="859"/>
      <c r="AM35" s="859"/>
      <c r="AN35" s="859"/>
      <c r="AO35" s="850"/>
      <c r="AP35" s="860"/>
      <c r="AQ35" s="859"/>
      <c r="AR35" s="859"/>
      <c r="AS35" s="859"/>
      <c r="AT35" s="850"/>
      <c r="AU35" s="860"/>
      <c r="AV35" s="859"/>
      <c r="AW35" s="859"/>
      <c r="AX35" s="859"/>
      <c r="AY35" s="850"/>
      <c r="AZ35" s="861"/>
      <c r="BA35" s="862"/>
      <c r="BB35" s="862"/>
      <c r="BC35" s="862"/>
      <c r="BD35" s="863"/>
      <c r="BE35" s="848"/>
      <c r="BF35" s="848"/>
      <c r="BG35" s="848"/>
      <c r="BH35" s="848"/>
      <c r="BI35" s="849"/>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c r="C37" s="809"/>
      <c r="D37" s="809"/>
      <c r="E37" s="809"/>
      <c r="F37" s="809"/>
      <c r="G37" s="809"/>
      <c r="H37" s="809"/>
      <c r="I37" s="809"/>
      <c r="J37" s="809"/>
      <c r="K37" s="809"/>
      <c r="L37" s="809"/>
      <c r="M37" s="809"/>
      <c r="N37" s="809"/>
      <c r="O37" s="809"/>
      <c r="P37" s="810"/>
      <c r="Q37" s="853"/>
      <c r="R37" s="815"/>
      <c r="S37" s="815"/>
      <c r="T37" s="815"/>
      <c r="U37" s="854"/>
      <c r="V37" s="813"/>
      <c r="W37" s="815"/>
      <c r="X37" s="815"/>
      <c r="Y37" s="815"/>
      <c r="Z37" s="854"/>
      <c r="AA37" s="813"/>
      <c r="AB37" s="815"/>
      <c r="AC37" s="815"/>
      <c r="AD37" s="815"/>
      <c r="AE37" s="816"/>
      <c r="AF37" s="814"/>
      <c r="AG37" s="815"/>
      <c r="AH37" s="815"/>
      <c r="AI37" s="815"/>
      <c r="AJ37" s="816"/>
      <c r="AK37" s="858"/>
      <c r="AL37" s="859"/>
      <c r="AM37" s="859"/>
      <c r="AN37" s="859"/>
      <c r="AO37" s="850"/>
      <c r="AP37" s="860"/>
      <c r="AQ37" s="859"/>
      <c r="AR37" s="859"/>
      <c r="AS37" s="859"/>
      <c r="AT37" s="850"/>
      <c r="AU37" s="860"/>
      <c r="AV37" s="859"/>
      <c r="AW37" s="859"/>
      <c r="AX37" s="859"/>
      <c r="AY37" s="850"/>
      <c r="AZ37" s="861"/>
      <c r="BA37" s="862"/>
      <c r="BB37" s="862"/>
      <c r="BC37" s="862"/>
      <c r="BD37" s="863"/>
      <c r="BE37" s="848"/>
      <c r="BF37" s="848"/>
      <c r="BG37" s="848"/>
      <c r="BH37" s="848"/>
      <c r="BI37" s="849"/>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c r="C38" s="809"/>
      <c r="D38" s="809"/>
      <c r="E38" s="809"/>
      <c r="F38" s="809"/>
      <c r="G38" s="809"/>
      <c r="H38" s="809"/>
      <c r="I38" s="809"/>
      <c r="J38" s="809"/>
      <c r="K38" s="809"/>
      <c r="L38" s="809"/>
      <c r="M38" s="809"/>
      <c r="N38" s="809"/>
      <c r="O38" s="809"/>
      <c r="P38" s="810"/>
      <c r="Q38" s="853"/>
      <c r="R38" s="815"/>
      <c r="S38" s="815"/>
      <c r="T38" s="815"/>
      <c r="U38" s="854"/>
      <c r="V38" s="813"/>
      <c r="W38" s="815"/>
      <c r="X38" s="815"/>
      <c r="Y38" s="815"/>
      <c r="Z38" s="854"/>
      <c r="AA38" s="813"/>
      <c r="AB38" s="815"/>
      <c r="AC38" s="815"/>
      <c r="AD38" s="815"/>
      <c r="AE38" s="816"/>
      <c r="AF38" s="814"/>
      <c r="AG38" s="815"/>
      <c r="AH38" s="815"/>
      <c r="AI38" s="815"/>
      <c r="AJ38" s="816"/>
      <c r="AK38" s="858"/>
      <c r="AL38" s="859"/>
      <c r="AM38" s="859"/>
      <c r="AN38" s="859"/>
      <c r="AO38" s="850"/>
      <c r="AP38" s="860"/>
      <c r="AQ38" s="859"/>
      <c r="AR38" s="859"/>
      <c r="AS38" s="859"/>
      <c r="AT38" s="850"/>
      <c r="AU38" s="860"/>
      <c r="AV38" s="859"/>
      <c r="AW38" s="859"/>
      <c r="AX38" s="859"/>
      <c r="AY38" s="850"/>
      <c r="AZ38" s="861"/>
      <c r="BA38" s="862"/>
      <c r="BB38" s="862"/>
      <c r="BC38" s="862"/>
      <c r="BD38" s="863"/>
      <c r="BE38" s="848"/>
      <c r="BF38" s="848"/>
      <c r="BG38" s="848"/>
      <c r="BH38" s="848"/>
      <c r="BI38" s="849"/>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53"/>
      <c r="R39" s="815"/>
      <c r="S39" s="815"/>
      <c r="T39" s="815"/>
      <c r="U39" s="854"/>
      <c r="V39" s="813"/>
      <c r="W39" s="815"/>
      <c r="X39" s="815"/>
      <c r="Y39" s="815"/>
      <c r="Z39" s="854"/>
      <c r="AA39" s="813"/>
      <c r="AB39" s="815"/>
      <c r="AC39" s="815"/>
      <c r="AD39" s="815"/>
      <c r="AE39" s="816"/>
      <c r="AF39" s="814"/>
      <c r="AG39" s="815"/>
      <c r="AH39" s="815"/>
      <c r="AI39" s="815"/>
      <c r="AJ39" s="816"/>
      <c r="AK39" s="858"/>
      <c r="AL39" s="859"/>
      <c r="AM39" s="859"/>
      <c r="AN39" s="859"/>
      <c r="AO39" s="850"/>
      <c r="AP39" s="860"/>
      <c r="AQ39" s="859"/>
      <c r="AR39" s="859"/>
      <c r="AS39" s="859"/>
      <c r="AT39" s="850"/>
      <c r="AU39" s="860"/>
      <c r="AV39" s="859"/>
      <c r="AW39" s="859"/>
      <c r="AX39" s="859"/>
      <c r="AY39" s="850"/>
      <c r="AZ39" s="861"/>
      <c r="BA39" s="862"/>
      <c r="BB39" s="862"/>
      <c r="BC39" s="862"/>
      <c r="BD39" s="863"/>
      <c r="BE39" s="848"/>
      <c r="BF39" s="848"/>
      <c r="BG39" s="848"/>
      <c r="BH39" s="848"/>
      <c r="BI39" s="849"/>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53"/>
      <c r="R40" s="815"/>
      <c r="S40" s="815"/>
      <c r="T40" s="815"/>
      <c r="U40" s="854"/>
      <c r="V40" s="813"/>
      <c r="W40" s="815"/>
      <c r="X40" s="815"/>
      <c r="Y40" s="815"/>
      <c r="Z40" s="854"/>
      <c r="AA40" s="813"/>
      <c r="AB40" s="815"/>
      <c r="AC40" s="815"/>
      <c r="AD40" s="815"/>
      <c r="AE40" s="816"/>
      <c r="AF40" s="814"/>
      <c r="AG40" s="815"/>
      <c r="AH40" s="815"/>
      <c r="AI40" s="815"/>
      <c r="AJ40" s="816"/>
      <c r="AK40" s="858"/>
      <c r="AL40" s="859"/>
      <c r="AM40" s="859"/>
      <c r="AN40" s="859"/>
      <c r="AO40" s="850"/>
      <c r="AP40" s="860"/>
      <c r="AQ40" s="859"/>
      <c r="AR40" s="859"/>
      <c r="AS40" s="859"/>
      <c r="AT40" s="850"/>
      <c r="AU40" s="860"/>
      <c r="AV40" s="859"/>
      <c r="AW40" s="859"/>
      <c r="AX40" s="859"/>
      <c r="AY40" s="850"/>
      <c r="AZ40" s="861"/>
      <c r="BA40" s="862"/>
      <c r="BB40" s="862"/>
      <c r="BC40" s="862"/>
      <c r="BD40" s="863"/>
      <c r="BE40" s="848"/>
      <c r="BF40" s="848"/>
      <c r="BG40" s="848"/>
      <c r="BH40" s="848"/>
      <c r="BI40" s="849"/>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4"/>
      <c r="R50" s="865"/>
      <c r="S50" s="865"/>
      <c r="T50" s="865"/>
      <c r="U50" s="865"/>
      <c r="V50" s="865"/>
      <c r="W50" s="865"/>
      <c r="X50" s="865"/>
      <c r="Y50" s="865"/>
      <c r="Z50" s="865"/>
      <c r="AA50" s="865"/>
      <c r="AB50" s="865"/>
      <c r="AC50" s="865"/>
      <c r="AD50" s="865"/>
      <c r="AE50" s="866"/>
      <c r="AF50" s="814"/>
      <c r="AG50" s="815"/>
      <c r="AH50" s="815"/>
      <c r="AI50" s="815"/>
      <c r="AJ50" s="816"/>
      <c r="AK50" s="868"/>
      <c r="AL50" s="865"/>
      <c r="AM50" s="865"/>
      <c r="AN50" s="865"/>
      <c r="AO50" s="865"/>
      <c r="AP50" s="865"/>
      <c r="AQ50" s="865"/>
      <c r="AR50" s="865"/>
      <c r="AS50" s="865"/>
      <c r="AT50" s="865"/>
      <c r="AU50" s="865"/>
      <c r="AV50" s="865"/>
      <c r="AW50" s="865"/>
      <c r="AX50" s="865"/>
      <c r="AY50" s="865"/>
      <c r="AZ50" s="867"/>
      <c r="BA50" s="867"/>
      <c r="BB50" s="867"/>
      <c r="BC50" s="867"/>
      <c r="BD50" s="867"/>
      <c r="BE50" s="848"/>
      <c r="BF50" s="848"/>
      <c r="BG50" s="848"/>
      <c r="BH50" s="848"/>
      <c r="BI50" s="849"/>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4"/>
      <c r="R51" s="865"/>
      <c r="S51" s="865"/>
      <c r="T51" s="865"/>
      <c r="U51" s="865"/>
      <c r="V51" s="865"/>
      <c r="W51" s="865"/>
      <c r="X51" s="865"/>
      <c r="Y51" s="865"/>
      <c r="Z51" s="865"/>
      <c r="AA51" s="865"/>
      <c r="AB51" s="865"/>
      <c r="AC51" s="865"/>
      <c r="AD51" s="865"/>
      <c r="AE51" s="866"/>
      <c r="AF51" s="814"/>
      <c r="AG51" s="815"/>
      <c r="AH51" s="815"/>
      <c r="AI51" s="815"/>
      <c r="AJ51" s="816"/>
      <c r="AK51" s="868"/>
      <c r="AL51" s="865"/>
      <c r="AM51" s="865"/>
      <c r="AN51" s="865"/>
      <c r="AO51" s="865"/>
      <c r="AP51" s="865"/>
      <c r="AQ51" s="865"/>
      <c r="AR51" s="865"/>
      <c r="AS51" s="865"/>
      <c r="AT51" s="865"/>
      <c r="AU51" s="865"/>
      <c r="AV51" s="865"/>
      <c r="AW51" s="865"/>
      <c r="AX51" s="865"/>
      <c r="AY51" s="865"/>
      <c r="AZ51" s="867"/>
      <c r="BA51" s="867"/>
      <c r="BB51" s="867"/>
      <c r="BC51" s="867"/>
      <c r="BD51" s="867"/>
      <c r="BE51" s="848"/>
      <c r="BF51" s="848"/>
      <c r="BG51" s="848"/>
      <c r="BH51" s="848"/>
      <c r="BI51" s="849"/>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4"/>
      <c r="R52" s="865"/>
      <c r="S52" s="865"/>
      <c r="T52" s="865"/>
      <c r="U52" s="865"/>
      <c r="V52" s="865"/>
      <c r="W52" s="865"/>
      <c r="X52" s="865"/>
      <c r="Y52" s="865"/>
      <c r="Z52" s="865"/>
      <c r="AA52" s="865"/>
      <c r="AB52" s="865"/>
      <c r="AC52" s="865"/>
      <c r="AD52" s="865"/>
      <c r="AE52" s="866"/>
      <c r="AF52" s="814"/>
      <c r="AG52" s="815"/>
      <c r="AH52" s="815"/>
      <c r="AI52" s="815"/>
      <c r="AJ52" s="816"/>
      <c r="AK52" s="868"/>
      <c r="AL52" s="865"/>
      <c r="AM52" s="865"/>
      <c r="AN52" s="865"/>
      <c r="AO52" s="865"/>
      <c r="AP52" s="865"/>
      <c r="AQ52" s="865"/>
      <c r="AR52" s="865"/>
      <c r="AS52" s="865"/>
      <c r="AT52" s="865"/>
      <c r="AU52" s="865"/>
      <c r="AV52" s="865"/>
      <c r="AW52" s="865"/>
      <c r="AX52" s="865"/>
      <c r="AY52" s="865"/>
      <c r="AZ52" s="867"/>
      <c r="BA52" s="867"/>
      <c r="BB52" s="867"/>
      <c r="BC52" s="867"/>
      <c r="BD52" s="867"/>
      <c r="BE52" s="848"/>
      <c r="BF52" s="848"/>
      <c r="BG52" s="848"/>
      <c r="BH52" s="848"/>
      <c r="BI52" s="849"/>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4"/>
      <c r="R53" s="865"/>
      <c r="S53" s="865"/>
      <c r="T53" s="865"/>
      <c r="U53" s="865"/>
      <c r="V53" s="865"/>
      <c r="W53" s="865"/>
      <c r="X53" s="865"/>
      <c r="Y53" s="865"/>
      <c r="Z53" s="865"/>
      <c r="AA53" s="865"/>
      <c r="AB53" s="865"/>
      <c r="AC53" s="865"/>
      <c r="AD53" s="865"/>
      <c r="AE53" s="866"/>
      <c r="AF53" s="814"/>
      <c r="AG53" s="815"/>
      <c r="AH53" s="815"/>
      <c r="AI53" s="815"/>
      <c r="AJ53" s="816"/>
      <c r="AK53" s="868"/>
      <c r="AL53" s="865"/>
      <c r="AM53" s="865"/>
      <c r="AN53" s="865"/>
      <c r="AO53" s="865"/>
      <c r="AP53" s="865"/>
      <c r="AQ53" s="865"/>
      <c r="AR53" s="865"/>
      <c r="AS53" s="865"/>
      <c r="AT53" s="865"/>
      <c r="AU53" s="865"/>
      <c r="AV53" s="865"/>
      <c r="AW53" s="865"/>
      <c r="AX53" s="865"/>
      <c r="AY53" s="865"/>
      <c r="AZ53" s="867"/>
      <c r="BA53" s="867"/>
      <c r="BB53" s="867"/>
      <c r="BC53" s="867"/>
      <c r="BD53" s="867"/>
      <c r="BE53" s="848"/>
      <c r="BF53" s="848"/>
      <c r="BG53" s="848"/>
      <c r="BH53" s="848"/>
      <c r="BI53" s="849"/>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4"/>
      <c r="R54" s="865"/>
      <c r="S54" s="865"/>
      <c r="T54" s="865"/>
      <c r="U54" s="865"/>
      <c r="V54" s="865"/>
      <c r="W54" s="865"/>
      <c r="X54" s="865"/>
      <c r="Y54" s="865"/>
      <c r="Z54" s="865"/>
      <c r="AA54" s="865"/>
      <c r="AB54" s="865"/>
      <c r="AC54" s="865"/>
      <c r="AD54" s="865"/>
      <c r="AE54" s="866"/>
      <c r="AF54" s="814"/>
      <c r="AG54" s="815"/>
      <c r="AH54" s="815"/>
      <c r="AI54" s="815"/>
      <c r="AJ54" s="816"/>
      <c r="AK54" s="868"/>
      <c r="AL54" s="865"/>
      <c r="AM54" s="865"/>
      <c r="AN54" s="865"/>
      <c r="AO54" s="865"/>
      <c r="AP54" s="865"/>
      <c r="AQ54" s="865"/>
      <c r="AR54" s="865"/>
      <c r="AS54" s="865"/>
      <c r="AT54" s="865"/>
      <c r="AU54" s="865"/>
      <c r="AV54" s="865"/>
      <c r="AW54" s="865"/>
      <c r="AX54" s="865"/>
      <c r="AY54" s="865"/>
      <c r="AZ54" s="867"/>
      <c r="BA54" s="867"/>
      <c r="BB54" s="867"/>
      <c r="BC54" s="867"/>
      <c r="BD54" s="867"/>
      <c r="BE54" s="848"/>
      <c r="BF54" s="848"/>
      <c r="BG54" s="848"/>
      <c r="BH54" s="848"/>
      <c r="BI54" s="849"/>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4"/>
      <c r="R55" s="865"/>
      <c r="S55" s="865"/>
      <c r="T55" s="865"/>
      <c r="U55" s="865"/>
      <c r="V55" s="865"/>
      <c r="W55" s="865"/>
      <c r="X55" s="865"/>
      <c r="Y55" s="865"/>
      <c r="Z55" s="865"/>
      <c r="AA55" s="865"/>
      <c r="AB55" s="865"/>
      <c r="AC55" s="865"/>
      <c r="AD55" s="865"/>
      <c r="AE55" s="866"/>
      <c r="AF55" s="814"/>
      <c r="AG55" s="815"/>
      <c r="AH55" s="815"/>
      <c r="AI55" s="815"/>
      <c r="AJ55" s="816"/>
      <c r="AK55" s="868"/>
      <c r="AL55" s="865"/>
      <c r="AM55" s="865"/>
      <c r="AN55" s="865"/>
      <c r="AO55" s="865"/>
      <c r="AP55" s="865"/>
      <c r="AQ55" s="865"/>
      <c r="AR55" s="865"/>
      <c r="AS55" s="865"/>
      <c r="AT55" s="865"/>
      <c r="AU55" s="865"/>
      <c r="AV55" s="865"/>
      <c r="AW55" s="865"/>
      <c r="AX55" s="865"/>
      <c r="AY55" s="865"/>
      <c r="AZ55" s="867"/>
      <c r="BA55" s="867"/>
      <c r="BB55" s="867"/>
      <c r="BC55" s="867"/>
      <c r="BD55" s="867"/>
      <c r="BE55" s="848"/>
      <c r="BF55" s="848"/>
      <c r="BG55" s="848"/>
      <c r="BH55" s="848"/>
      <c r="BI55" s="849"/>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4"/>
      <c r="R56" s="865"/>
      <c r="S56" s="865"/>
      <c r="T56" s="865"/>
      <c r="U56" s="865"/>
      <c r="V56" s="865"/>
      <c r="W56" s="865"/>
      <c r="X56" s="865"/>
      <c r="Y56" s="865"/>
      <c r="Z56" s="865"/>
      <c r="AA56" s="865"/>
      <c r="AB56" s="865"/>
      <c r="AC56" s="865"/>
      <c r="AD56" s="865"/>
      <c r="AE56" s="866"/>
      <c r="AF56" s="814"/>
      <c r="AG56" s="815"/>
      <c r="AH56" s="815"/>
      <c r="AI56" s="815"/>
      <c r="AJ56" s="816"/>
      <c r="AK56" s="868"/>
      <c r="AL56" s="865"/>
      <c r="AM56" s="865"/>
      <c r="AN56" s="865"/>
      <c r="AO56" s="865"/>
      <c r="AP56" s="865"/>
      <c r="AQ56" s="865"/>
      <c r="AR56" s="865"/>
      <c r="AS56" s="865"/>
      <c r="AT56" s="865"/>
      <c r="AU56" s="865"/>
      <c r="AV56" s="865"/>
      <c r="AW56" s="865"/>
      <c r="AX56" s="865"/>
      <c r="AY56" s="865"/>
      <c r="AZ56" s="867"/>
      <c r="BA56" s="867"/>
      <c r="BB56" s="867"/>
      <c r="BC56" s="867"/>
      <c r="BD56" s="867"/>
      <c r="BE56" s="848"/>
      <c r="BF56" s="848"/>
      <c r="BG56" s="848"/>
      <c r="BH56" s="848"/>
      <c r="BI56" s="849"/>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4"/>
      <c r="R57" s="865"/>
      <c r="S57" s="865"/>
      <c r="T57" s="865"/>
      <c r="U57" s="865"/>
      <c r="V57" s="865"/>
      <c r="W57" s="865"/>
      <c r="X57" s="865"/>
      <c r="Y57" s="865"/>
      <c r="Z57" s="865"/>
      <c r="AA57" s="865"/>
      <c r="AB57" s="865"/>
      <c r="AC57" s="865"/>
      <c r="AD57" s="865"/>
      <c r="AE57" s="866"/>
      <c r="AF57" s="814"/>
      <c r="AG57" s="815"/>
      <c r="AH57" s="815"/>
      <c r="AI57" s="815"/>
      <c r="AJ57" s="816"/>
      <c r="AK57" s="868"/>
      <c r="AL57" s="865"/>
      <c r="AM57" s="865"/>
      <c r="AN57" s="865"/>
      <c r="AO57" s="865"/>
      <c r="AP57" s="865"/>
      <c r="AQ57" s="865"/>
      <c r="AR57" s="865"/>
      <c r="AS57" s="865"/>
      <c r="AT57" s="865"/>
      <c r="AU57" s="865"/>
      <c r="AV57" s="865"/>
      <c r="AW57" s="865"/>
      <c r="AX57" s="865"/>
      <c r="AY57" s="865"/>
      <c r="AZ57" s="867"/>
      <c r="BA57" s="867"/>
      <c r="BB57" s="867"/>
      <c r="BC57" s="867"/>
      <c r="BD57" s="867"/>
      <c r="BE57" s="848"/>
      <c r="BF57" s="848"/>
      <c r="BG57" s="848"/>
      <c r="BH57" s="848"/>
      <c r="BI57" s="849"/>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4"/>
      <c r="R58" s="865"/>
      <c r="S58" s="865"/>
      <c r="T58" s="865"/>
      <c r="U58" s="865"/>
      <c r="V58" s="865"/>
      <c r="W58" s="865"/>
      <c r="X58" s="865"/>
      <c r="Y58" s="865"/>
      <c r="Z58" s="865"/>
      <c r="AA58" s="865"/>
      <c r="AB58" s="865"/>
      <c r="AC58" s="865"/>
      <c r="AD58" s="865"/>
      <c r="AE58" s="866"/>
      <c r="AF58" s="814"/>
      <c r="AG58" s="815"/>
      <c r="AH58" s="815"/>
      <c r="AI58" s="815"/>
      <c r="AJ58" s="816"/>
      <c r="AK58" s="868"/>
      <c r="AL58" s="865"/>
      <c r="AM58" s="865"/>
      <c r="AN58" s="865"/>
      <c r="AO58" s="865"/>
      <c r="AP58" s="865"/>
      <c r="AQ58" s="865"/>
      <c r="AR58" s="865"/>
      <c r="AS58" s="865"/>
      <c r="AT58" s="865"/>
      <c r="AU58" s="865"/>
      <c r="AV58" s="865"/>
      <c r="AW58" s="865"/>
      <c r="AX58" s="865"/>
      <c r="AY58" s="865"/>
      <c r="AZ58" s="867"/>
      <c r="BA58" s="867"/>
      <c r="BB58" s="867"/>
      <c r="BC58" s="867"/>
      <c r="BD58" s="867"/>
      <c r="BE58" s="848"/>
      <c r="BF58" s="848"/>
      <c r="BG58" s="848"/>
      <c r="BH58" s="848"/>
      <c r="BI58" s="849"/>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4"/>
      <c r="R59" s="865"/>
      <c r="S59" s="865"/>
      <c r="T59" s="865"/>
      <c r="U59" s="865"/>
      <c r="V59" s="865"/>
      <c r="W59" s="865"/>
      <c r="X59" s="865"/>
      <c r="Y59" s="865"/>
      <c r="Z59" s="865"/>
      <c r="AA59" s="865"/>
      <c r="AB59" s="865"/>
      <c r="AC59" s="865"/>
      <c r="AD59" s="865"/>
      <c r="AE59" s="866"/>
      <c r="AF59" s="814"/>
      <c r="AG59" s="815"/>
      <c r="AH59" s="815"/>
      <c r="AI59" s="815"/>
      <c r="AJ59" s="816"/>
      <c r="AK59" s="868"/>
      <c r="AL59" s="865"/>
      <c r="AM59" s="865"/>
      <c r="AN59" s="865"/>
      <c r="AO59" s="865"/>
      <c r="AP59" s="865"/>
      <c r="AQ59" s="865"/>
      <c r="AR59" s="865"/>
      <c r="AS59" s="865"/>
      <c r="AT59" s="865"/>
      <c r="AU59" s="865"/>
      <c r="AV59" s="865"/>
      <c r="AW59" s="865"/>
      <c r="AX59" s="865"/>
      <c r="AY59" s="865"/>
      <c r="AZ59" s="867"/>
      <c r="BA59" s="867"/>
      <c r="BB59" s="867"/>
      <c r="BC59" s="867"/>
      <c r="BD59" s="867"/>
      <c r="BE59" s="848"/>
      <c r="BF59" s="848"/>
      <c r="BG59" s="848"/>
      <c r="BH59" s="848"/>
      <c r="BI59" s="849"/>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4"/>
      <c r="R60" s="865"/>
      <c r="S60" s="865"/>
      <c r="T60" s="865"/>
      <c r="U60" s="865"/>
      <c r="V60" s="865"/>
      <c r="W60" s="865"/>
      <c r="X60" s="865"/>
      <c r="Y60" s="865"/>
      <c r="Z60" s="865"/>
      <c r="AA60" s="865"/>
      <c r="AB60" s="865"/>
      <c r="AC60" s="865"/>
      <c r="AD60" s="865"/>
      <c r="AE60" s="866"/>
      <c r="AF60" s="814"/>
      <c r="AG60" s="815"/>
      <c r="AH60" s="815"/>
      <c r="AI60" s="815"/>
      <c r="AJ60" s="816"/>
      <c r="AK60" s="868"/>
      <c r="AL60" s="865"/>
      <c r="AM60" s="865"/>
      <c r="AN60" s="865"/>
      <c r="AO60" s="865"/>
      <c r="AP60" s="865"/>
      <c r="AQ60" s="865"/>
      <c r="AR60" s="865"/>
      <c r="AS60" s="865"/>
      <c r="AT60" s="865"/>
      <c r="AU60" s="865"/>
      <c r="AV60" s="865"/>
      <c r="AW60" s="865"/>
      <c r="AX60" s="865"/>
      <c r="AY60" s="865"/>
      <c r="AZ60" s="867"/>
      <c r="BA60" s="867"/>
      <c r="BB60" s="867"/>
      <c r="BC60" s="867"/>
      <c r="BD60" s="867"/>
      <c r="BE60" s="848"/>
      <c r="BF60" s="848"/>
      <c r="BG60" s="848"/>
      <c r="BH60" s="848"/>
      <c r="BI60" s="849"/>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4"/>
      <c r="R61" s="865"/>
      <c r="S61" s="865"/>
      <c r="T61" s="865"/>
      <c r="U61" s="865"/>
      <c r="V61" s="865"/>
      <c r="W61" s="865"/>
      <c r="X61" s="865"/>
      <c r="Y61" s="865"/>
      <c r="Z61" s="865"/>
      <c r="AA61" s="865"/>
      <c r="AB61" s="865"/>
      <c r="AC61" s="865"/>
      <c r="AD61" s="865"/>
      <c r="AE61" s="866"/>
      <c r="AF61" s="814"/>
      <c r="AG61" s="815"/>
      <c r="AH61" s="815"/>
      <c r="AI61" s="815"/>
      <c r="AJ61" s="816"/>
      <c r="AK61" s="868"/>
      <c r="AL61" s="865"/>
      <c r="AM61" s="865"/>
      <c r="AN61" s="865"/>
      <c r="AO61" s="865"/>
      <c r="AP61" s="865"/>
      <c r="AQ61" s="865"/>
      <c r="AR61" s="865"/>
      <c r="AS61" s="865"/>
      <c r="AT61" s="865"/>
      <c r="AU61" s="865"/>
      <c r="AV61" s="865"/>
      <c r="AW61" s="865"/>
      <c r="AX61" s="865"/>
      <c r="AY61" s="865"/>
      <c r="AZ61" s="867"/>
      <c r="BA61" s="867"/>
      <c r="BB61" s="867"/>
      <c r="BC61" s="867"/>
      <c r="BD61" s="867"/>
      <c r="BE61" s="848"/>
      <c r="BF61" s="848"/>
      <c r="BG61" s="848"/>
      <c r="BH61" s="848"/>
      <c r="BI61" s="849"/>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4"/>
      <c r="R62" s="865"/>
      <c r="S62" s="865"/>
      <c r="T62" s="865"/>
      <c r="U62" s="865"/>
      <c r="V62" s="865"/>
      <c r="W62" s="865"/>
      <c r="X62" s="865"/>
      <c r="Y62" s="865"/>
      <c r="Z62" s="865"/>
      <c r="AA62" s="865"/>
      <c r="AB62" s="865"/>
      <c r="AC62" s="865"/>
      <c r="AD62" s="865"/>
      <c r="AE62" s="866"/>
      <c r="AF62" s="814"/>
      <c r="AG62" s="815"/>
      <c r="AH62" s="815"/>
      <c r="AI62" s="815"/>
      <c r="AJ62" s="816"/>
      <c r="AK62" s="868"/>
      <c r="AL62" s="865"/>
      <c r="AM62" s="865"/>
      <c r="AN62" s="865"/>
      <c r="AO62" s="865"/>
      <c r="AP62" s="865"/>
      <c r="AQ62" s="865"/>
      <c r="AR62" s="865"/>
      <c r="AS62" s="865"/>
      <c r="AT62" s="865"/>
      <c r="AU62" s="865"/>
      <c r="AV62" s="865"/>
      <c r="AW62" s="865"/>
      <c r="AX62" s="865"/>
      <c r="AY62" s="865"/>
      <c r="AZ62" s="867"/>
      <c r="BA62" s="867"/>
      <c r="BB62" s="867"/>
      <c r="BC62" s="867"/>
      <c r="BD62" s="867"/>
      <c r="BE62" s="848"/>
      <c r="BF62" s="848"/>
      <c r="BG62" s="848"/>
      <c r="BH62" s="848"/>
      <c r="BI62" s="849"/>
      <c r="BJ62" s="876" t="s">
        <v>388</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367</v>
      </c>
      <c r="B63" s="817" t="s">
        <v>389</v>
      </c>
      <c r="C63" s="818"/>
      <c r="D63" s="818"/>
      <c r="E63" s="818"/>
      <c r="F63" s="818"/>
      <c r="G63" s="818"/>
      <c r="H63" s="818"/>
      <c r="I63" s="818"/>
      <c r="J63" s="818"/>
      <c r="K63" s="818"/>
      <c r="L63" s="818"/>
      <c r="M63" s="818"/>
      <c r="N63" s="818"/>
      <c r="O63" s="818"/>
      <c r="P63" s="819"/>
      <c r="Q63" s="869"/>
      <c r="R63" s="870"/>
      <c r="S63" s="870"/>
      <c r="T63" s="870"/>
      <c r="U63" s="870"/>
      <c r="V63" s="870"/>
      <c r="W63" s="870"/>
      <c r="X63" s="870"/>
      <c r="Y63" s="870"/>
      <c r="Z63" s="870"/>
      <c r="AA63" s="870"/>
      <c r="AB63" s="870"/>
      <c r="AC63" s="870"/>
      <c r="AD63" s="870"/>
      <c r="AE63" s="871"/>
      <c r="AF63" s="872">
        <v>4405</v>
      </c>
      <c r="AG63" s="873"/>
      <c r="AH63" s="873"/>
      <c r="AI63" s="873"/>
      <c r="AJ63" s="874"/>
      <c r="AK63" s="875"/>
      <c r="AL63" s="870"/>
      <c r="AM63" s="870"/>
      <c r="AN63" s="870"/>
      <c r="AO63" s="870"/>
      <c r="AP63" s="873">
        <v>2257</v>
      </c>
      <c r="AQ63" s="873"/>
      <c r="AR63" s="873"/>
      <c r="AS63" s="873"/>
      <c r="AT63" s="873"/>
      <c r="AU63" s="873">
        <v>1051</v>
      </c>
      <c r="AV63" s="873"/>
      <c r="AW63" s="873"/>
      <c r="AX63" s="873"/>
      <c r="AY63" s="873"/>
      <c r="AZ63" s="877"/>
      <c r="BA63" s="877"/>
      <c r="BB63" s="877"/>
      <c r="BC63" s="877"/>
      <c r="BD63" s="877"/>
      <c r="BE63" s="878"/>
      <c r="BF63" s="878"/>
      <c r="BG63" s="878"/>
      <c r="BH63" s="878"/>
      <c r="BI63" s="879"/>
      <c r="BJ63" s="880" t="s">
        <v>390</v>
      </c>
      <c r="BK63" s="881"/>
      <c r="BL63" s="881"/>
      <c r="BM63" s="881"/>
      <c r="BN63" s="882"/>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391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392</v>
      </c>
      <c r="B66" s="756"/>
      <c r="C66" s="756"/>
      <c r="D66" s="756"/>
      <c r="E66" s="756"/>
      <c r="F66" s="756"/>
      <c r="G66" s="756"/>
      <c r="H66" s="756"/>
      <c r="I66" s="756"/>
      <c r="J66" s="756"/>
      <c r="K66" s="756"/>
      <c r="L66" s="756"/>
      <c r="M66" s="756"/>
      <c r="N66" s="756"/>
      <c r="O66" s="756"/>
      <c r="P66" s="757"/>
      <c r="Q66" s="761" t="s">
        <v>393</v>
      </c>
      <c r="R66" s="762"/>
      <c r="S66" s="762"/>
      <c r="T66" s="762"/>
      <c r="U66" s="763"/>
      <c r="V66" s="761" t="s">
        <v>394</v>
      </c>
      <c r="W66" s="762"/>
      <c r="X66" s="762"/>
      <c r="Y66" s="762"/>
      <c r="Z66" s="763"/>
      <c r="AA66" s="761" t="s">
        <v>395</v>
      </c>
      <c r="AB66" s="762"/>
      <c r="AC66" s="762"/>
      <c r="AD66" s="762"/>
      <c r="AE66" s="763"/>
      <c r="AF66" s="883" t="s">
        <v>375</v>
      </c>
      <c r="AG66" s="843"/>
      <c r="AH66" s="843"/>
      <c r="AI66" s="843"/>
      <c r="AJ66" s="884"/>
      <c r="AK66" s="761" t="s">
        <v>396</v>
      </c>
      <c r="AL66" s="756"/>
      <c r="AM66" s="756"/>
      <c r="AN66" s="756"/>
      <c r="AO66" s="757"/>
      <c r="AP66" s="761" t="s">
        <v>397</v>
      </c>
      <c r="AQ66" s="762"/>
      <c r="AR66" s="762"/>
      <c r="AS66" s="762"/>
      <c r="AT66" s="763"/>
      <c r="AU66" s="761" t="s">
        <v>398</v>
      </c>
      <c r="AV66" s="762"/>
      <c r="AW66" s="762"/>
      <c r="AX66" s="762"/>
      <c r="AY66" s="763"/>
      <c r="AZ66" s="761" t="s">
        <v>355</v>
      </c>
      <c r="BA66" s="762"/>
      <c r="BB66" s="762"/>
      <c r="BC66" s="762"/>
      <c r="BD66" s="768"/>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5"/>
      <c r="AG67" s="846"/>
      <c r="AH67" s="846"/>
      <c r="AI67" s="846"/>
      <c r="AJ67" s="886"/>
      <c r="AK67" s="887"/>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576</v>
      </c>
      <c r="C68" s="899"/>
      <c r="D68" s="899"/>
      <c r="E68" s="899"/>
      <c r="F68" s="899"/>
      <c r="G68" s="899"/>
      <c r="H68" s="899"/>
      <c r="I68" s="899"/>
      <c r="J68" s="899"/>
      <c r="K68" s="899"/>
      <c r="L68" s="899"/>
      <c r="M68" s="899"/>
      <c r="N68" s="899"/>
      <c r="O68" s="899"/>
      <c r="P68" s="900"/>
      <c r="Q68" s="901">
        <v>7425</v>
      </c>
      <c r="R68" s="895"/>
      <c r="S68" s="895"/>
      <c r="T68" s="895"/>
      <c r="U68" s="895"/>
      <c r="V68" s="895">
        <v>6850</v>
      </c>
      <c r="W68" s="895"/>
      <c r="X68" s="895"/>
      <c r="Y68" s="895"/>
      <c r="Z68" s="895"/>
      <c r="AA68" s="895">
        <v>575</v>
      </c>
      <c r="AB68" s="895"/>
      <c r="AC68" s="895"/>
      <c r="AD68" s="895"/>
      <c r="AE68" s="895"/>
      <c r="AF68" s="895">
        <v>575</v>
      </c>
      <c r="AG68" s="895"/>
      <c r="AH68" s="895"/>
      <c r="AI68" s="895"/>
      <c r="AJ68" s="895"/>
      <c r="AK68" s="895">
        <v>1540</v>
      </c>
      <c r="AL68" s="895"/>
      <c r="AM68" s="895"/>
      <c r="AN68" s="895"/>
      <c r="AO68" s="895"/>
      <c r="AP68" s="895" t="s">
        <v>583</v>
      </c>
      <c r="AQ68" s="895"/>
      <c r="AR68" s="895"/>
      <c r="AS68" s="895"/>
      <c r="AT68" s="895"/>
      <c r="AU68" s="895" t="s">
        <v>583</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577</v>
      </c>
      <c r="C69" s="856"/>
      <c r="D69" s="856"/>
      <c r="E69" s="856"/>
      <c r="F69" s="856"/>
      <c r="G69" s="856"/>
      <c r="H69" s="856"/>
      <c r="I69" s="856"/>
      <c r="J69" s="856"/>
      <c r="K69" s="856"/>
      <c r="L69" s="856"/>
      <c r="M69" s="856"/>
      <c r="N69" s="856"/>
      <c r="O69" s="856"/>
      <c r="P69" s="903"/>
      <c r="Q69" s="904">
        <v>234812</v>
      </c>
      <c r="R69" s="851"/>
      <c r="S69" s="851"/>
      <c r="T69" s="851"/>
      <c r="U69" s="851"/>
      <c r="V69" s="851">
        <v>227357</v>
      </c>
      <c r="W69" s="851"/>
      <c r="X69" s="851"/>
      <c r="Y69" s="851"/>
      <c r="Z69" s="851"/>
      <c r="AA69" s="851">
        <v>7455</v>
      </c>
      <c r="AB69" s="851"/>
      <c r="AC69" s="851"/>
      <c r="AD69" s="851"/>
      <c r="AE69" s="851"/>
      <c r="AF69" s="851">
        <v>7455</v>
      </c>
      <c r="AG69" s="851"/>
      <c r="AH69" s="851"/>
      <c r="AI69" s="851"/>
      <c r="AJ69" s="851"/>
      <c r="AK69" s="851">
        <v>57</v>
      </c>
      <c r="AL69" s="851"/>
      <c r="AM69" s="851"/>
      <c r="AN69" s="851"/>
      <c r="AO69" s="851"/>
      <c r="AP69" s="851" t="s">
        <v>583</v>
      </c>
      <c r="AQ69" s="851"/>
      <c r="AR69" s="851"/>
      <c r="AS69" s="851"/>
      <c r="AT69" s="851"/>
      <c r="AU69" s="851" t="s">
        <v>583</v>
      </c>
      <c r="AV69" s="851"/>
      <c r="AW69" s="851"/>
      <c r="AX69" s="851"/>
      <c r="AY69" s="851"/>
      <c r="AZ69" s="848"/>
      <c r="BA69" s="848"/>
      <c r="BB69" s="848"/>
      <c r="BC69" s="848"/>
      <c r="BD69" s="849"/>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578</v>
      </c>
      <c r="C70" s="856"/>
      <c r="D70" s="856"/>
      <c r="E70" s="856"/>
      <c r="F70" s="856"/>
      <c r="G70" s="856"/>
      <c r="H70" s="856"/>
      <c r="I70" s="856"/>
      <c r="J70" s="856"/>
      <c r="K70" s="856"/>
      <c r="L70" s="856"/>
      <c r="M70" s="856"/>
      <c r="N70" s="856"/>
      <c r="O70" s="856"/>
      <c r="P70" s="903"/>
      <c r="Q70" s="904">
        <v>798</v>
      </c>
      <c r="R70" s="851"/>
      <c r="S70" s="851"/>
      <c r="T70" s="851"/>
      <c r="U70" s="851"/>
      <c r="V70" s="851">
        <v>759</v>
      </c>
      <c r="W70" s="851"/>
      <c r="X70" s="851"/>
      <c r="Y70" s="851"/>
      <c r="Z70" s="851"/>
      <c r="AA70" s="851">
        <v>39</v>
      </c>
      <c r="AB70" s="851"/>
      <c r="AC70" s="851"/>
      <c r="AD70" s="851"/>
      <c r="AE70" s="851"/>
      <c r="AF70" s="851">
        <v>39</v>
      </c>
      <c r="AG70" s="851"/>
      <c r="AH70" s="851"/>
      <c r="AI70" s="851"/>
      <c r="AJ70" s="851"/>
      <c r="AK70" s="851">
        <v>37</v>
      </c>
      <c r="AL70" s="851"/>
      <c r="AM70" s="851"/>
      <c r="AN70" s="851"/>
      <c r="AO70" s="851"/>
      <c r="AP70" s="851">
        <v>1226</v>
      </c>
      <c r="AQ70" s="851"/>
      <c r="AR70" s="851"/>
      <c r="AS70" s="851"/>
      <c r="AT70" s="851"/>
      <c r="AU70" s="851">
        <v>296</v>
      </c>
      <c r="AV70" s="851"/>
      <c r="AW70" s="851"/>
      <c r="AX70" s="851"/>
      <c r="AY70" s="851"/>
      <c r="AZ70" s="848"/>
      <c r="BA70" s="848"/>
      <c r="BB70" s="848"/>
      <c r="BC70" s="848"/>
      <c r="BD70" s="849"/>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c r="C71" s="856"/>
      <c r="D71" s="856"/>
      <c r="E71" s="856"/>
      <c r="F71" s="856"/>
      <c r="G71" s="856"/>
      <c r="H71" s="856"/>
      <c r="I71" s="856"/>
      <c r="J71" s="856"/>
      <c r="K71" s="856"/>
      <c r="L71" s="856"/>
      <c r="M71" s="856"/>
      <c r="N71" s="856"/>
      <c r="O71" s="856"/>
      <c r="P71" s="903"/>
      <c r="Q71" s="904"/>
      <c r="R71" s="851"/>
      <c r="S71" s="851"/>
      <c r="T71" s="851"/>
      <c r="U71" s="851"/>
      <c r="V71" s="851"/>
      <c r="W71" s="851"/>
      <c r="X71" s="851"/>
      <c r="Y71" s="851"/>
      <c r="Z71" s="851"/>
      <c r="AA71" s="851"/>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48"/>
      <c r="BA71" s="848"/>
      <c r="BB71" s="848"/>
      <c r="BC71" s="848"/>
      <c r="BD71" s="849"/>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c r="C72" s="856"/>
      <c r="D72" s="856"/>
      <c r="E72" s="856"/>
      <c r="F72" s="856"/>
      <c r="G72" s="856"/>
      <c r="H72" s="856"/>
      <c r="I72" s="856"/>
      <c r="J72" s="856"/>
      <c r="K72" s="856"/>
      <c r="L72" s="856"/>
      <c r="M72" s="856"/>
      <c r="N72" s="856"/>
      <c r="O72" s="856"/>
      <c r="P72" s="903"/>
      <c r="Q72" s="904"/>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48"/>
      <c r="BA72" s="848"/>
      <c r="BB72" s="848"/>
      <c r="BC72" s="848"/>
      <c r="BD72" s="849"/>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c r="C73" s="856"/>
      <c r="D73" s="856"/>
      <c r="E73" s="856"/>
      <c r="F73" s="856"/>
      <c r="G73" s="856"/>
      <c r="H73" s="856"/>
      <c r="I73" s="856"/>
      <c r="J73" s="856"/>
      <c r="K73" s="856"/>
      <c r="L73" s="856"/>
      <c r="M73" s="856"/>
      <c r="N73" s="856"/>
      <c r="O73" s="856"/>
      <c r="P73" s="903"/>
      <c r="Q73" s="904"/>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48"/>
      <c r="BA73" s="848"/>
      <c r="BB73" s="848"/>
      <c r="BC73" s="848"/>
      <c r="BD73" s="849"/>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c r="C74" s="856"/>
      <c r="D74" s="856"/>
      <c r="E74" s="856"/>
      <c r="F74" s="856"/>
      <c r="G74" s="856"/>
      <c r="H74" s="856"/>
      <c r="I74" s="856"/>
      <c r="J74" s="856"/>
      <c r="K74" s="856"/>
      <c r="L74" s="856"/>
      <c r="M74" s="856"/>
      <c r="N74" s="856"/>
      <c r="O74" s="856"/>
      <c r="P74" s="903"/>
      <c r="Q74" s="904"/>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48"/>
      <c r="BA74" s="848"/>
      <c r="BB74" s="848"/>
      <c r="BC74" s="848"/>
      <c r="BD74" s="849"/>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c r="C75" s="856"/>
      <c r="D75" s="856"/>
      <c r="E75" s="856"/>
      <c r="F75" s="856"/>
      <c r="G75" s="856"/>
      <c r="H75" s="856"/>
      <c r="I75" s="856"/>
      <c r="J75" s="856"/>
      <c r="K75" s="856"/>
      <c r="L75" s="856"/>
      <c r="M75" s="856"/>
      <c r="N75" s="856"/>
      <c r="O75" s="856"/>
      <c r="P75" s="903"/>
      <c r="Q75" s="905"/>
      <c r="R75" s="859"/>
      <c r="S75" s="859"/>
      <c r="T75" s="859"/>
      <c r="U75" s="850"/>
      <c r="V75" s="860"/>
      <c r="W75" s="859"/>
      <c r="X75" s="859"/>
      <c r="Y75" s="859"/>
      <c r="Z75" s="850"/>
      <c r="AA75" s="860"/>
      <c r="AB75" s="859"/>
      <c r="AC75" s="859"/>
      <c r="AD75" s="859"/>
      <c r="AE75" s="850"/>
      <c r="AF75" s="860"/>
      <c r="AG75" s="859"/>
      <c r="AH75" s="859"/>
      <c r="AI75" s="859"/>
      <c r="AJ75" s="850"/>
      <c r="AK75" s="860"/>
      <c r="AL75" s="859"/>
      <c r="AM75" s="859"/>
      <c r="AN75" s="859"/>
      <c r="AO75" s="850"/>
      <c r="AP75" s="860"/>
      <c r="AQ75" s="859"/>
      <c r="AR75" s="859"/>
      <c r="AS75" s="859"/>
      <c r="AT75" s="850"/>
      <c r="AU75" s="860"/>
      <c r="AV75" s="859"/>
      <c r="AW75" s="859"/>
      <c r="AX75" s="859"/>
      <c r="AY75" s="850"/>
      <c r="AZ75" s="848"/>
      <c r="BA75" s="848"/>
      <c r="BB75" s="848"/>
      <c r="BC75" s="848"/>
      <c r="BD75" s="849"/>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c r="C76" s="856"/>
      <c r="D76" s="856"/>
      <c r="E76" s="856"/>
      <c r="F76" s="856"/>
      <c r="G76" s="856"/>
      <c r="H76" s="856"/>
      <c r="I76" s="856"/>
      <c r="J76" s="856"/>
      <c r="K76" s="856"/>
      <c r="L76" s="856"/>
      <c r="M76" s="856"/>
      <c r="N76" s="856"/>
      <c r="O76" s="856"/>
      <c r="P76" s="903"/>
      <c r="Q76" s="905"/>
      <c r="R76" s="859"/>
      <c r="S76" s="859"/>
      <c r="T76" s="859"/>
      <c r="U76" s="850"/>
      <c r="V76" s="860"/>
      <c r="W76" s="859"/>
      <c r="X76" s="859"/>
      <c r="Y76" s="859"/>
      <c r="Z76" s="850"/>
      <c r="AA76" s="860"/>
      <c r="AB76" s="859"/>
      <c r="AC76" s="859"/>
      <c r="AD76" s="859"/>
      <c r="AE76" s="850"/>
      <c r="AF76" s="860"/>
      <c r="AG76" s="859"/>
      <c r="AH76" s="859"/>
      <c r="AI76" s="859"/>
      <c r="AJ76" s="850"/>
      <c r="AK76" s="860"/>
      <c r="AL76" s="859"/>
      <c r="AM76" s="859"/>
      <c r="AN76" s="859"/>
      <c r="AO76" s="850"/>
      <c r="AP76" s="860"/>
      <c r="AQ76" s="859"/>
      <c r="AR76" s="859"/>
      <c r="AS76" s="859"/>
      <c r="AT76" s="850"/>
      <c r="AU76" s="860"/>
      <c r="AV76" s="859"/>
      <c r="AW76" s="859"/>
      <c r="AX76" s="859"/>
      <c r="AY76" s="850"/>
      <c r="AZ76" s="848"/>
      <c r="BA76" s="848"/>
      <c r="BB76" s="848"/>
      <c r="BC76" s="848"/>
      <c r="BD76" s="849"/>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c r="C77" s="856"/>
      <c r="D77" s="856"/>
      <c r="E77" s="856"/>
      <c r="F77" s="856"/>
      <c r="G77" s="856"/>
      <c r="H77" s="856"/>
      <c r="I77" s="856"/>
      <c r="J77" s="856"/>
      <c r="K77" s="856"/>
      <c r="L77" s="856"/>
      <c r="M77" s="856"/>
      <c r="N77" s="856"/>
      <c r="O77" s="856"/>
      <c r="P77" s="903"/>
      <c r="Q77" s="905"/>
      <c r="R77" s="859"/>
      <c r="S77" s="859"/>
      <c r="T77" s="859"/>
      <c r="U77" s="850"/>
      <c r="V77" s="860"/>
      <c r="W77" s="859"/>
      <c r="X77" s="859"/>
      <c r="Y77" s="859"/>
      <c r="Z77" s="850"/>
      <c r="AA77" s="860"/>
      <c r="AB77" s="859"/>
      <c r="AC77" s="859"/>
      <c r="AD77" s="859"/>
      <c r="AE77" s="850"/>
      <c r="AF77" s="860"/>
      <c r="AG77" s="859"/>
      <c r="AH77" s="859"/>
      <c r="AI77" s="859"/>
      <c r="AJ77" s="850"/>
      <c r="AK77" s="860"/>
      <c r="AL77" s="859"/>
      <c r="AM77" s="859"/>
      <c r="AN77" s="859"/>
      <c r="AO77" s="850"/>
      <c r="AP77" s="860"/>
      <c r="AQ77" s="859"/>
      <c r="AR77" s="859"/>
      <c r="AS77" s="859"/>
      <c r="AT77" s="850"/>
      <c r="AU77" s="860"/>
      <c r="AV77" s="859"/>
      <c r="AW77" s="859"/>
      <c r="AX77" s="859"/>
      <c r="AY77" s="850"/>
      <c r="AZ77" s="848"/>
      <c r="BA77" s="848"/>
      <c r="BB77" s="848"/>
      <c r="BC77" s="848"/>
      <c r="BD77" s="849"/>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c r="C78" s="856"/>
      <c r="D78" s="856"/>
      <c r="E78" s="856"/>
      <c r="F78" s="856"/>
      <c r="G78" s="856"/>
      <c r="H78" s="856"/>
      <c r="I78" s="856"/>
      <c r="J78" s="856"/>
      <c r="K78" s="856"/>
      <c r="L78" s="856"/>
      <c r="M78" s="856"/>
      <c r="N78" s="856"/>
      <c r="O78" s="856"/>
      <c r="P78" s="903"/>
      <c r="Q78" s="904"/>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48"/>
      <c r="BA78" s="848"/>
      <c r="BB78" s="848"/>
      <c r="BC78" s="848"/>
      <c r="BD78" s="849"/>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c r="C79" s="856"/>
      <c r="D79" s="856"/>
      <c r="E79" s="856"/>
      <c r="F79" s="856"/>
      <c r="G79" s="856"/>
      <c r="H79" s="856"/>
      <c r="I79" s="856"/>
      <c r="J79" s="856"/>
      <c r="K79" s="856"/>
      <c r="L79" s="856"/>
      <c r="M79" s="856"/>
      <c r="N79" s="856"/>
      <c r="O79" s="856"/>
      <c r="P79" s="903"/>
      <c r="Q79" s="904"/>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48"/>
      <c r="BA79" s="848"/>
      <c r="BB79" s="848"/>
      <c r="BC79" s="848"/>
      <c r="BD79" s="849"/>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c r="C80" s="856"/>
      <c r="D80" s="856"/>
      <c r="E80" s="856"/>
      <c r="F80" s="856"/>
      <c r="G80" s="856"/>
      <c r="H80" s="856"/>
      <c r="I80" s="856"/>
      <c r="J80" s="856"/>
      <c r="K80" s="856"/>
      <c r="L80" s="856"/>
      <c r="M80" s="856"/>
      <c r="N80" s="856"/>
      <c r="O80" s="856"/>
      <c r="P80" s="903"/>
      <c r="Q80" s="904"/>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48"/>
      <c r="BA80" s="848"/>
      <c r="BB80" s="848"/>
      <c r="BC80" s="848"/>
      <c r="BD80" s="849"/>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c r="C81" s="856"/>
      <c r="D81" s="856"/>
      <c r="E81" s="856"/>
      <c r="F81" s="856"/>
      <c r="G81" s="856"/>
      <c r="H81" s="856"/>
      <c r="I81" s="856"/>
      <c r="J81" s="856"/>
      <c r="K81" s="856"/>
      <c r="L81" s="856"/>
      <c r="M81" s="856"/>
      <c r="N81" s="856"/>
      <c r="O81" s="856"/>
      <c r="P81" s="903"/>
      <c r="Q81" s="904"/>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48"/>
      <c r="BA81" s="848"/>
      <c r="BB81" s="848"/>
      <c r="BC81" s="848"/>
      <c r="BD81" s="849"/>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856"/>
      <c r="D82" s="856"/>
      <c r="E82" s="856"/>
      <c r="F82" s="856"/>
      <c r="G82" s="856"/>
      <c r="H82" s="856"/>
      <c r="I82" s="856"/>
      <c r="J82" s="856"/>
      <c r="K82" s="856"/>
      <c r="L82" s="856"/>
      <c r="M82" s="856"/>
      <c r="N82" s="856"/>
      <c r="O82" s="856"/>
      <c r="P82" s="903"/>
      <c r="Q82" s="904"/>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48"/>
      <c r="BA82" s="848"/>
      <c r="BB82" s="848"/>
      <c r="BC82" s="848"/>
      <c r="BD82" s="849"/>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856"/>
      <c r="D83" s="856"/>
      <c r="E83" s="856"/>
      <c r="F83" s="856"/>
      <c r="G83" s="856"/>
      <c r="H83" s="856"/>
      <c r="I83" s="856"/>
      <c r="J83" s="856"/>
      <c r="K83" s="856"/>
      <c r="L83" s="856"/>
      <c r="M83" s="856"/>
      <c r="N83" s="856"/>
      <c r="O83" s="856"/>
      <c r="P83" s="903"/>
      <c r="Q83" s="904"/>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48"/>
      <c r="BA83" s="848"/>
      <c r="BB83" s="848"/>
      <c r="BC83" s="848"/>
      <c r="BD83" s="849"/>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856"/>
      <c r="D84" s="856"/>
      <c r="E84" s="856"/>
      <c r="F84" s="856"/>
      <c r="G84" s="856"/>
      <c r="H84" s="856"/>
      <c r="I84" s="856"/>
      <c r="J84" s="856"/>
      <c r="K84" s="856"/>
      <c r="L84" s="856"/>
      <c r="M84" s="856"/>
      <c r="N84" s="856"/>
      <c r="O84" s="856"/>
      <c r="P84" s="903"/>
      <c r="Q84" s="904"/>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48"/>
      <c r="BA84" s="848"/>
      <c r="BB84" s="848"/>
      <c r="BC84" s="848"/>
      <c r="BD84" s="849"/>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856"/>
      <c r="D85" s="856"/>
      <c r="E85" s="856"/>
      <c r="F85" s="856"/>
      <c r="G85" s="856"/>
      <c r="H85" s="856"/>
      <c r="I85" s="856"/>
      <c r="J85" s="856"/>
      <c r="K85" s="856"/>
      <c r="L85" s="856"/>
      <c r="M85" s="856"/>
      <c r="N85" s="856"/>
      <c r="O85" s="856"/>
      <c r="P85" s="903"/>
      <c r="Q85" s="904"/>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48"/>
      <c r="BA85" s="848"/>
      <c r="BB85" s="848"/>
      <c r="BC85" s="848"/>
      <c r="BD85" s="849"/>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856"/>
      <c r="D86" s="856"/>
      <c r="E86" s="856"/>
      <c r="F86" s="856"/>
      <c r="G86" s="856"/>
      <c r="H86" s="856"/>
      <c r="I86" s="856"/>
      <c r="J86" s="856"/>
      <c r="K86" s="856"/>
      <c r="L86" s="856"/>
      <c r="M86" s="856"/>
      <c r="N86" s="856"/>
      <c r="O86" s="856"/>
      <c r="P86" s="903"/>
      <c r="Q86" s="904"/>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48"/>
      <c r="BA86" s="848"/>
      <c r="BB86" s="848"/>
      <c r="BC86" s="848"/>
      <c r="BD86" s="849"/>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367</v>
      </c>
      <c r="B88" s="817" t="s">
        <v>399</v>
      </c>
      <c r="C88" s="818"/>
      <c r="D88" s="818"/>
      <c r="E88" s="818"/>
      <c r="F88" s="818"/>
      <c r="G88" s="818"/>
      <c r="H88" s="818"/>
      <c r="I88" s="818"/>
      <c r="J88" s="818"/>
      <c r="K88" s="818"/>
      <c r="L88" s="818"/>
      <c r="M88" s="818"/>
      <c r="N88" s="818"/>
      <c r="O88" s="818"/>
      <c r="P88" s="819"/>
      <c r="Q88" s="869"/>
      <c r="R88" s="870"/>
      <c r="S88" s="870"/>
      <c r="T88" s="870"/>
      <c r="U88" s="870"/>
      <c r="V88" s="870"/>
      <c r="W88" s="870"/>
      <c r="X88" s="870"/>
      <c r="Y88" s="870"/>
      <c r="Z88" s="870"/>
      <c r="AA88" s="870"/>
      <c r="AB88" s="870"/>
      <c r="AC88" s="870"/>
      <c r="AD88" s="870"/>
      <c r="AE88" s="870"/>
      <c r="AF88" s="873"/>
      <c r="AG88" s="873"/>
      <c r="AH88" s="873"/>
      <c r="AI88" s="873"/>
      <c r="AJ88" s="873"/>
      <c r="AK88" s="870"/>
      <c r="AL88" s="870"/>
      <c r="AM88" s="870"/>
      <c r="AN88" s="870"/>
      <c r="AO88" s="870"/>
      <c r="AP88" s="873"/>
      <c r="AQ88" s="873"/>
      <c r="AR88" s="873"/>
      <c r="AS88" s="873"/>
      <c r="AT88" s="873"/>
      <c r="AU88" s="873"/>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367</v>
      </c>
      <c r="BR102" s="817" t="s">
        <v>400</v>
      </c>
      <c r="BS102" s="818"/>
      <c r="BT102" s="818"/>
      <c r="BU102" s="818"/>
      <c r="BV102" s="818"/>
      <c r="BW102" s="818"/>
      <c r="BX102" s="818"/>
      <c r="BY102" s="818"/>
      <c r="BZ102" s="818"/>
      <c r="CA102" s="818"/>
      <c r="CB102" s="818"/>
      <c r="CC102" s="818"/>
      <c r="CD102" s="818"/>
      <c r="CE102" s="818"/>
      <c r="CF102" s="818"/>
      <c r="CG102" s="819"/>
      <c r="CH102" s="913"/>
      <c r="CI102" s="914"/>
      <c r="CJ102" s="914"/>
      <c r="CK102" s="914"/>
      <c r="CL102" s="915"/>
      <c r="CM102" s="913"/>
      <c r="CN102" s="914"/>
      <c r="CO102" s="914"/>
      <c r="CP102" s="914"/>
      <c r="CQ102" s="915"/>
      <c r="CR102" s="916">
        <v>3</v>
      </c>
      <c r="CS102" s="881"/>
      <c r="CT102" s="881"/>
      <c r="CU102" s="881"/>
      <c r="CV102" s="917"/>
      <c r="CW102" s="916" t="s">
        <v>584</v>
      </c>
      <c r="CX102" s="881"/>
      <c r="CY102" s="881"/>
      <c r="CZ102" s="881"/>
      <c r="DA102" s="917"/>
      <c r="DB102" s="916">
        <v>12</v>
      </c>
      <c r="DC102" s="881"/>
      <c r="DD102" s="881"/>
      <c r="DE102" s="881"/>
      <c r="DF102" s="917"/>
      <c r="DG102" s="916" t="s">
        <v>581</v>
      </c>
      <c r="DH102" s="881"/>
      <c r="DI102" s="881"/>
      <c r="DJ102" s="881"/>
      <c r="DK102" s="917"/>
      <c r="DL102" s="916">
        <v>5</v>
      </c>
      <c r="DM102" s="881"/>
      <c r="DN102" s="881"/>
      <c r="DO102" s="881"/>
      <c r="DP102" s="917"/>
      <c r="DQ102" s="916">
        <v>1</v>
      </c>
      <c r="DR102" s="881"/>
      <c r="DS102" s="881"/>
      <c r="DT102" s="881"/>
      <c r="DU102" s="917"/>
      <c r="DV102" s="817"/>
      <c r="DW102" s="818"/>
      <c r="DX102" s="818"/>
      <c r="DY102" s="818"/>
      <c r="DZ102" s="940"/>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1" t="s">
        <v>401</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2" t="s">
        <v>402</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403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3" t="s">
        <v>405</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406</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8" t="s">
        <v>407</v>
      </c>
      <c r="B109" s="919"/>
      <c r="C109" s="919"/>
      <c r="D109" s="919"/>
      <c r="E109" s="919"/>
      <c r="F109" s="919"/>
      <c r="G109" s="919"/>
      <c r="H109" s="919"/>
      <c r="I109" s="919"/>
      <c r="J109" s="919"/>
      <c r="K109" s="919"/>
      <c r="L109" s="919"/>
      <c r="M109" s="919"/>
      <c r="N109" s="919"/>
      <c r="O109" s="919"/>
      <c r="P109" s="919"/>
      <c r="Q109" s="919"/>
      <c r="R109" s="919"/>
      <c r="S109" s="919"/>
      <c r="T109" s="919"/>
      <c r="U109" s="919"/>
      <c r="V109" s="919"/>
      <c r="W109" s="919"/>
      <c r="X109" s="919"/>
      <c r="Y109" s="919"/>
      <c r="Z109" s="920"/>
      <c r="AA109" s="918" t="s">
        <v>408</v>
      </c>
      <c r="AB109" s="919"/>
      <c r="AC109" s="919"/>
      <c r="AD109" s="919"/>
      <c r="AE109" s="920"/>
      <c r="AF109" s="918" t="s">
        <v>409</v>
      </c>
      <c r="AG109" s="919"/>
      <c r="AH109" s="919"/>
      <c r="AI109" s="919"/>
      <c r="AJ109" s="920"/>
      <c r="AK109" s="918" t="s">
        <v>293</v>
      </c>
      <c r="AL109" s="919"/>
      <c r="AM109" s="919"/>
      <c r="AN109" s="919"/>
      <c r="AO109" s="920"/>
      <c r="AP109" s="918" t="s">
        <v>410</v>
      </c>
      <c r="AQ109" s="919"/>
      <c r="AR109" s="919"/>
      <c r="AS109" s="919"/>
      <c r="AT109" s="921"/>
      <c r="AU109" s="938" t="s">
        <v>407</v>
      </c>
      <c r="AV109" s="919"/>
      <c r="AW109" s="919"/>
      <c r="AX109" s="919"/>
      <c r="AY109" s="919"/>
      <c r="AZ109" s="919"/>
      <c r="BA109" s="919"/>
      <c r="BB109" s="919"/>
      <c r="BC109" s="919"/>
      <c r="BD109" s="919"/>
      <c r="BE109" s="919"/>
      <c r="BF109" s="919"/>
      <c r="BG109" s="919"/>
      <c r="BH109" s="919"/>
      <c r="BI109" s="919"/>
      <c r="BJ109" s="919"/>
      <c r="BK109" s="919"/>
      <c r="BL109" s="919"/>
      <c r="BM109" s="919"/>
      <c r="BN109" s="919"/>
      <c r="BO109" s="919"/>
      <c r="BP109" s="920"/>
      <c r="BQ109" s="918" t="s">
        <v>408</v>
      </c>
      <c r="BR109" s="919"/>
      <c r="BS109" s="919"/>
      <c r="BT109" s="919"/>
      <c r="BU109" s="920"/>
      <c r="BV109" s="918" t="s">
        <v>409</v>
      </c>
      <c r="BW109" s="919"/>
      <c r="BX109" s="919"/>
      <c r="BY109" s="919"/>
      <c r="BZ109" s="920"/>
      <c r="CA109" s="918" t="s">
        <v>293</v>
      </c>
      <c r="CB109" s="919"/>
      <c r="CC109" s="919"/>
      <c r="CD109" s="919"/>
      <c r="CE109" s="920"/>
      <c r="CF109" s="939" t="s">
        <v>410</v>
      </c>
      <c r="CG109" s="939"/>
      <c r="CH109" s="939"/>
      <c r="CI109" s="939"/>
      <c r="CJ109" s="939"/>
      <c r="CK109" s="918" t="s">
        <v>411</v>
      </c>
      <c r="CL109" s="919"/>
      <c r="CM109" s="919"/>
      <c r="CN109" s="919"/>
      <c r="CO109" s="919"/>
      <c r="CP109" s="919"/>
      <c r="CQ109" s="919"/>
      <c r="CR109" s="919"/>
      <c r="CS109" s="919"/>
      <c r="CT109" s="919"/>
      <c r="CU109" s="919"/>
      <c r="CV109" s="919"/>
      <c r="CW109" s="919"/>
      <c r="CX109" s="919"/>
      <c r="CY109" s="919"/>
      <c r="CZ109" s="919"/>
      <c r="DA109" s="919"/>
      <c r="DB109" s="919"/>
      <c r="DC109" s="919"/>
      <c r="DD109" s="919"/>
      <c r="DE109" s="919"/>
      <c r="DF109" s="920"/>
      <c r="DG109" s="918" t="s">
        <v>408</v>
      </c>
      <c r="DH109" s="919"/>
      <c r="DI109" s="919"/>
      <c r="DJ109" s="919"/>
      <c r="DK109" s="920"/>
      <c r="DL109" s="918" t="s">
        <v>409</v>
      </c>
      <c r="DM109" s="919"/>
      <c r="DN109" s="919"/>
      <c r="DO109" s="919"/>
      <c r="DP109" s="920"/>
      <c r="DQ109" s="918" t="s">
        <v>293</v>
      </c>
      <c r="DR109" s="919"/>
      <c r="DS109" s="919"/>
      <c r="DT109" s="919"/>
      <c r="DU109" s="920"/>
      <c r="DV109" s="918" t="s">
        <v>410</v>
      </c>
      <c r="DW109" s="919"/>
      <c r="DX109" s="919"/>
      <c r="DY109" s="919"/>
      <c r="DZ109" s="921"/>
    </row>
    <row r="110" spans="1:131" s="226" customFormat="1" ht="26.25" customHeight="1" x14ac:dyDescent="0.15">
      <c r="A110" s="922" t="s">
        <v>412</v>
      </c>
      <c r="B110" s="923"/>
      <c r="C110" s="923"/>
      <c r="D110" s="923"/>
      <c r="E110" s="923"/>
      <c r="F110" s="923"/>
      <c r="G110" s="923"/>
      <c r="H110" s="923"/>
      <c r="I110" s="923"/>
      <c r="J110" s="923"/>
      <c r="K110" s="923"/>
      <c r="L110" s="923"/>
      <c r="M110" s="923"/>
      <c r="N110" s="923"/>
      <c r="O110" s="923"/>
      <c r="P110" s="923"/>
      <c r="Q110" s="923"/>
      <c r="R110" s="923"/>
      <c r="S110" s="923"/>
      <c r="T110" s="923"/>
      <c r="U110" s="923"/>
      <c r="V110" s="923"/>
      <c r="W110" s="923"/>
      <c r="X110" s="923"/>
      <c r="Y110" s="923"/>
      <c r="Z110" s="924"/>
      <c r="AA110" s="925">
        <v>868921</v>
      </c>
      <c r="AB110" s="926"/>
      <c r="AC110" s="926"/>
      <c r="AD110" s="926"/>
      <c r="AE110" s="927"/>
      <c r="AF110" s="928">
        <v>941348</v>
      </c>
      <c r="AG110" s="926"/>
      <c r="AH110" s="926"/>
      <c r="AI110" s="926"/>
      <c r="AJ110" s="927"/>
      <c r="AK110" s="928">
        <v>952556</v>
      </c>
      <c r="AL110" s="926"/>
      <c r="AM110" s="926"/>
      <c r="AN110" s="926"/>
      <c r="AO110" s="927"/>
      <c r="AP110" s="929">
        <v>16.5</v>
      </c>
      <c r="AQ110" s="930"/>
      <c r="AR110" s="930"/>
      <c r="AS110" s="930"/>
      <c r="AT110" s="931"/>
      <c r="AU110" s="932" t="s">
        <v>73</v>
      </c>
      <c r="AV110" s="933"/>
      <c r="AW110" s="933"/>
      <c r="AX110" s="933"/>
      <c r="AY110" s="933"/>
      <c r="AZ110" s="955" t="s">
        <v>413</v>
      </c>
      <c r="BA110" s="923"/>
      <c r="BB110" s="923"/>
      <c r="BC110" s="923"/>
      <c r="BD110" s="923"/>
      <c r="BE110" s="923"/>
      <c r="BF110" s="923"/>
      <c r="BG110" s="923"/>
      <c r="BH110" s="923"/>
      <c r="BI110" s="923"/>
      <c r="BJ110" s="923"/>
      <c r="BK110" s="923"/>
      <c r="BL110" s="923"/>
      <c r="BM110" s="923"/>
      <c r="BN110" s="923"/>
      <c r="BO110" s="923"/>
      <c r="BP110" s="924"/>
      <c r="BQ110" s="956">
        <v>10183784</v>
      </c>
      <c r="BR110" s="957"/>
      <c r="BS110" s="957"/>
      <c r="BT110" s="957"/>
      <c r="BU110" s="957"/>
      <c r="BV110" s="957">
        <v>11255528</v>
      </c>
      <c r="BW110" s="957"/>
      <c r="BX110" s="957"/>
      <c r="BY110" s="957"/>
      <c r="BZ110" s="957"/>
      <c r="CA110" s="957">
        <v>11912519</v>
      </c>
      <c r="CB110" s="957"/>
      <c r="CC110" s="957"/>
      <c r="CD110" s="957"/>
      <c r="CE110" s="957"/>
      <c r="CF110" s="970">
        <v>205.9</v>
      </c>
      <c r="CG110" s="971"/>
      <c r="CH110" s="971"/>
      <c r="CI110" s="971"/>
      <c r="CJ110" s="971"/>
      <c r="CK110" s="972" t="s">
        <v>414</v>
      </c>
      <c r="CL110" s="973"/>
      <c r="CM110" s="955" t="s">
        <v>415</v>
      </c>
      <c r="CN110" s="923"/>
      <c r="CO110" s="923"/>
      <c r="CP110" s="923"/>
      <c r="CQ110" s="923"/>
      <c r="CR110" s="923"/>
      <c r="CS110" s="923"/>
      <c r="CT110" s="923"/>
      <c r="CU110" s="923"/>
      <c r="CV110" s="923"/>
      <c r="CW110" s="923"/>
      <c r="CX110" s="923"/>
      <c r="CY110" s="923"/>
      <c r="CZ110" s="923"/>
      <c r="DA110" s="923"/>
      <c r="DB110" s="923"/>
      <c r="DC110" s="923"/>
      <c r="DD110" s="923"/>
      <c r="DE110" s="923"/>
      <c r="DF110" s="924"/>
      <c r="DG110" s="956" t="s">
        <v>416</v>
      </c>
      <c r="DH110" s="957"/>
      <c r="DI110" s="957"/>
      <c r="DJ110" s="957"/>
      <c r="DK110" s="957"/>
      <c r="DL110" s="957" t="s">
        <v>417</v>
      </c>
      <c r="DM110" s="957"/>
      <c r="DN110" s="957"/>
      <c r="DO110" s="957"/>
      <c r="DP110" s="957"/>
      <c r="DQ110" s="957" t="s">
        <v>418</v>
      </c>
      <c r="DR110" s="957"/>
      <c r="DS110" s="957"/>
      <c r="DT110" s="957"/>
      <c r="DU110" s="957"/>
      <c r="DV110" s="958" t="s">
        <v>416</v>
      </c>
      <c r="DW110" s="958"/>
      <c r="DX110" s="958"/>
      <c r="DY110" s="958"/>
      <c r="DZ110" s="959"/>
    </row>
    <row r="111" spans="1:131" s="226" customFormat="1" ht="26.25" customHeight="1" x14ac:dyDescent="0.15">
      <c r="A111" s="960" t="s">
        <v>419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418</v>
      </c>
      <c r="AB111" s="964"/>
      <c r="AC111" s="964"/>
      <c r="AD111" s="964"/>
      <c r="AE111" s="965"/>
      <c r="AF111" s="966" t="s">
        <v>416</v>
      </c>
      <c r="AG111" s="964"/>
      <c r="AH111" s="964"/>
      <c r="AI111" s="964"/>
      <c r="AJ111" s="965"/>
      <c r="AK111" s="966" t="s">
        <v>418</v>
      </c>
      <c r="AL111" s="964"/>
      <c r="AM111" s="964"/>
      <c r="AN111" s="964"/>
      <c r="AO111" s="965"/>
      <c r="AP111" s="967" t="s">
        <v>420</v>
      </c>
      <c r="AQ111" s="968"/>
      <c r="AR111" s="968"/>
      <c r="AS111" s="968"/>
      <c r="AT111" s="969"/>
      <c r="AU111" s="934"/>
      <c r="AV111" s="935"/>
      <c r="AW111" s="935"/>
      <c r="AX111" s="935"/>
      <c r="AY111" s="935"/>
      <c r="AZ111" s="948" t="s">
        <v>421</v>
      </c>
      <c r="BA111" s="949"/>
      <c r="BB111" s="949"/>
      <c r="BC111" s="949"/>
      <c r="BD111" s="949"/>
      <c r="BE111" s="949"/>
      <c r="BF111" s="949"/>
      <c r="BG111" s="949"/>
      <c r="BH111" s="949"/>
      <c r="BI111" s="949"/>
      <c r="BJ111" s="949"/>
      <c r="BK111" s="949"/>
      <c r="BL111" s="949"/>
      <c r="BM111" s="949"/>
      <c r="BN111" s="949"/>
      <c r="BO111" s="949"/>
      <c r="BP111" s="950"/>
      <c r="BQ111" s="951">
        <v>38700</v>
      </c>
      <c r="BR111" s="952"/>
      <c r="BS111" s="952"/>
      <c r="BT111" s="952"/>
      <c r="BU111" s="952"/>
      <c r="BV111" s="952">
        <v>33219</v>
      </c>
      <c r="BW111" s="952"/>
      <c r="BX111" s="952"/>
      <c r="BY111" s="952"/>
      <c r="BZ111" s="952"/>
      <c r="CA111" s="952" t="s">
        <v>418</v>
      </c>
      <c r="CB111" s="952"/>
      <c r="CC111" s="952"/>
      <c r="CD111" s="952"/>
      <c r="CE111" s="952"/>
      <c r="CF111" s="946" t="s">
        <v>417</v>
      </c>
      <c r="CG111" s="947"/>
      <c r="CH111" s="947"/>
      <c r="CI111" s="947"/>
      <c r="CJ111" s="947"/>
      <c r="CK111" s="974"/>
      <c r="CL111" s="975"/>
      <c r="CM111" s="948" t="s">
        <v>422</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418</v>
      </c>
      <c r="DH111" s="952"/>
      <c r="DI111" s="952"/>
      <c r="DJ111" s="952"/>
      <c r="DK111" s="952"/>
      <c r="DL111" s="952" t="s">
        <v>390</v>
      </c>
      <c r="DM111" s="952"/>
      <c r="DN111" s="952"/>
      <c r="DO111" s="952"/>
      <c r="DP111" s="952"/>
      <c r="DQ111" s="952" t="s">
        <v>390</v>
      </c>
      <c r="DR111" s="952"/>
      <c r="DS111" s="952"/>
      <c r="DT111" s="952"/>
      <c r="DU111" s="952"/>
      <c r="DV111" s="953" t="s">
        <v>418</v>
      </c>
      <c r="DW111" s="953"/>
      <c r="DX111" s="953"/>
      <c r="DY111" s="953"/>
      <c r="DZ111" s="954"/>
    </row>
    <row r="112" spans="1:131" s="226" customFormat="1" ht="26.25" customHeight="1" x14ac:dyDescent="0.15">
      <c r="A112" s="978" t="s">
        <v>423</v>
      </c>
      <c r="B112" s="979"/>
      <c r="C112" s="949" t="s">
        <v>424</v>
      </c>
      <c r="D112" s="949"/>
      <c r="E112" s="949"/>
      <c r="F112" s="949"/>
      <c r="G112" s="949"/>
      <c r="H112" s="949"/>
      <c r="I112" s="949"/>
      <c r="J112" s="949"/>
      <c r="K112" s="949"/>
      <c r="L112" s="949"/>
      <c r="M112" s="949"/>
      <c r="N112" s="949"/>
      <c r="O112" s="949"/>
      <c r="P112" s="949"/>
      <c r="Q112" s="949"/>
      <c r="R112" s="949"/>
      <c r="S112" s="949"/>
      <c r="T112" s="949"/>
      <c r="U112" s="949"/>
      <c r="V112" s="949"/>
      <c r="W112" s="949"/>
      <c r="X112" s="949"/>
      <c r="Y112" s="949"/>
      <c r="Z112" s="950"/>
      <c r="AA112" s="984" t="s">
        <v>390</v>
      </c>
      <c r="AB112" s="985"/>
      <c r="AC112" s="985"/>
      <c r="AD112" s="985"/>
      <c r="AE112" s="986"/>
      <c r="AF112" s="987" t="s">
        <v>416</v>
      </c>
      <c r="AG112" s="985"/>
      <c r="AH112" s="985"/>
      <c r="AI112" s="985"/>
      <c r="AJ112" s="986"/>
      <c r="AK112" s="987" t="s">
        <v>425</v>
      </c>
      <c r="AL112" s="985"/>
      <c r="AM112" s="985"/>
      <c r="AN112" s="985"/>
      <c r="AO112" s="986"/>
      <c r="AP112" s="988" t="s">
        <v>390</v>
      </c>
      <c r="AQ112" s="989"/>
      <c r="AR112" s="989"/>
      <c r="AS112" s="989"/>
      <c r="AT112" s="990"/>
      <c r="AU112" s="934"/>
      <c r="AV112" s="935"/>
      <c r="AW112" s="935"/>
      <c r="AX112" s="935"/>
      <c r="AY112" s="935"/>
      <c r="AZ112" s="948" t="s">
        <v>426</v>
      </c>
      <c r="BA112" s="949"/>
      <c r="BB112" s="949"/>
      <c r="BC112" s="949"/>
      <c r="BD112" s="949"/>
      <c r="BE112" s="949"/>
      <c r="BF112" s="949"/>
      <c r="BG112" s="949"/>
      <c r="BH112" s="949"/>
      <c r="BI112" s="949"/>
      <c r="BJ112" s="949"/>
      <c r="BK112" s="949"/>
      <c r="BL112" s="949"/>
      <c r="BM112" s="949"/>
      <c r="BN112" s="949"/>
      <c r="BO112" s="949"/>
      <c r="BP112" s="950"/>
      <c r="BQ112" s="951">
        <v>1273176</v>
      </c>
      <c r="BR112" s="952"/>
      <c r="BS112" s="952"/>
      <c r="BT112" s="952"/>
      <c r="BU112" s="952"/>
      <c r="BV112" s="952">
        <v>1145546</v>
      </c>
      <c r="BW112" s="952"/>
      <c r="BX112" s="952"/>
      <c r="BY112" s="952"/>
      <c r="BZ112" s="952"/>
      <c r="CA112" s="952">
        <v>1050439</v>
      </c>
      <c r="CB112" s="952"/>
      <c r="CC112" s="952"/>
      <c r="CD112" s="952"/>
      <c r="CE112" s="952"/>
      <c r="CF112" s="946">
        <v>18.2</v>
      </c>
      <c r="CG112" s="947"/>
      <c r="CH112" s="947"/>
      <c r="CI112" s="947"/>
      <c r="CJ112" s="947"/>
      <c r="CK112" s="974"/>
      <c r="CL112" s="975"/>
      <c r="CM112" s="948" t="s">
        <v>427</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418</v>
      </c>
      <c r="DH112" s="952"/>
      <c r="DI112" s="952"/>
      <c r="DJ112" s="952"/>
      <c r="DK112" s="952"/>
      <c r="DL112" s="952" t="s">
        <v>418</v>
      </c>
      <c r="DM112" s="952"/>
      <c r="DN112" s="952"/>
      <c r="DO112" s="952"/>
      <c r="DP112" s="952"/>
      <c r="DQ112" s="952" t="s">
        <v>390</v>
      </c>
      <c r="DR112" s="952"/>
      <c r="DS112" s="952"/>
      <c r="DT112" s="952"/>
      <c r="DU112" s="952"/>
      <c r="DV112" s="953" t="s">
        <v>418</v>
      </c>
      <c r="DW112" s="953"/>
      <c r="DX112" s="953"/>
      <c r="DY112" s="953"/>
      <c r="DZ112" s="954"/>
    </row>
    <row r="113" spans="1:130" s="226" customFormat="1" ht="26.25" customHeight="1" x14ac:dyDescent="0.15">
      <c r="A113" s="980"/>
      <c r="B113" s="981"/>
      <c r="C113" s="949" t="s">
        <v>428</v>
      </c>
      <c r="D113" s="949"/>
      <c r="E113" s="949"/>
      <c r="F113" s="949"/>
      <c r="G113" s="949"/>
      <c r="H113" s="949"/>
      <c r="I113" s="949"/>
      <c r="J113" s="949"/>
      <c r="K113" s="949"/>
      <c r="L113" s="949"/>
      <c r="M113" s="949"/>
      <c r="N113" s="949"/>
      <c r="O113" s="949"/>
      <c r="P113" s="949"/>
      <c r="Q113" s="949"/>
      <c r="R113" s="949"/>
      <c r="S113" s="949"/>
      <c r="T113" s="949"/>
      <c r="U113" s="949"/>
      <c r="V113" s="949"/>
      <c r="W113" s="949"/>
      <c r="X113" s="949"/>
      <c r="Y113" s="949"/>
      <c r="Z113" s="950"/>
      <c r="AA113" s="963">
        <v>210641</v>
      </c>
      <c r="AB113" s="964"/>
      <c r="AC113" s="964"/>
      <c r="AD113" s="964"/>
      <c r="AE113" s="965"/>
      <c r="AF113" s="966">
        <v>204955</v>
      </c>
      <c r="AG113" s="964"/>
      <c r="AH113" s="964"/>
      <c r="AI113" s="964"/>
      <c r="AJ113" s="965"/>
      <c r="AK113" s="966">
        <v>187032</v>
      </c>
      <c r="AL113" s="964"/>
      <c r="AM113" s="964"/>
      <c r="AN113" s="964"/>
      <c r="AO113" s="965"/>
      <c r="AP113" s="967">
        <v>3.2</v>
      </c>
      <c r="AQ113" s="968"/>
      <c r="AR113" s="968"/>
      <c r="AS113" s="968"/>
      <c r="AT113" s="969"/>
      <c r="AU113" s="934"/>
      <c r="AV113" s="935"/>
      <c r="AW113" s="935"/>
      <c r="AX113" s="935"/>
      <c r="AY113" s="935"/>
      <c r="AZ113" s="948" t="s">
        <v>429</v>
      </c>
      <c r="BA113" s="949"/>
      <c r="BB113" s="949"/>
      <c r="BC113" s="949"/>
      <c r="BD113" s="949"/>
      <c r="BE113" s="949"/>
      <c r="BF113" s="949"/>
      <c r="BG113" s="949"/>
      <c r="BH113" s="949"/>
      <c r="BI113" s="949"/>
      <c r="BJ113" s="949"/>
      <c r="BK113" s="949"/>
      <c r="BL113" s="949"/>
      <c r="BM113" s="949"/>
      <c r="BN113" s="949"/>
      <c r="BO113" s="949"/>
      <c r="BP113" s="950"/>
      <c r="BQ113" s="951">
        <v>388101</v>
      </c>
      <c r="BR113" s="952"/>
      <c r="BS113" s="952"/>
      <c r="BT113" s="952"/>
      <c r="BU113" s="952"/>
      <c r="BV113" s="952">
        <v>342586</v>
      </c>
      <c r="BW113" s="952"/>
      <c r="BX113" s="952"/>
      <c r="BY113" s="952"/>
      <c r="BZ113" s="952"/>
      <c r="CA113" s="952">
        <v>296075</v>
      </c>
      <c r="CB113" s="952"/>
      <c r="CC113" s="952"/>
      <c r="CD113" s="952"/>
      <c r="CE113" s="952"/>
      <c r="CF113" s="946">
        <v>5.0999999999999996</v>
      </c>
      <c r="CG113" s="947"/>
      <c r="CH113" s="947"/>
      <c r="CI113" s="947"/>
      <c r="CJ113" s="947"/>
      <c r="CK113" s="974"/>
      <c r="CL113" s="975"/>
      <c r="CM113" s="948" t="s">
        <v>430</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84" t="s">
        <v>418</v>
      </c>
      <c r="DH113" s="985"/>
      <c r="DI113" s="985"/>
      <c r="DJ113" s="985"/>
      <c r="DK113" s="986"/>
      <c r="DL113" s="987" t="s">
        <v>369</v>
      </c>
      <c r="DM113" s="985"/>
      <c r="DN113" s="985"/>
      <c r="DO113" s="985"/>
      <c r="DP113" s="986"/>
      <c r="DQ113" s="987" t="s">
        <v>369</v>
      </c>
      <c r="DR113" s="985"/>
      <c r="DS113" s="985"/>
      <c r="DT113" s="985"/>
      <c r="DU113" s="986"/>
      <c r="DV113" s="988" t="s">
        <v>390</v>
      </c>
      <c r="DW113" s="989"/>
      <c r="DX113" s="989"/>
      <c r="DY113" s="989"/>
      <c r="DZ113" s="990"/>
    </row>
    <row r="114" spans="1:130" s="226" customFormat="1" ht="26.25" customHeight="1" x14ac:dyDescent="0.15">
      <c r="A114" s="980"/>
      <c r="B114" s="981"/>
      <c r="C114" s="949" t="s">
        <v>431</v>
      </c>
      <c r="D114" s="949"/>
      <c r="E114" s="949"/>
      <c r="F114" s="949"/>
      <c r="G114" s="949"/>
      <c r="H114" s="949"/>
      <c r="I114" s="949"/>
      <c r="J114" s="949"/>
      <c r="K114" s="949"/>
      <c r="L114" s="949"/>
      <c r="M114" s="949"/>
      <c r="N114" s="949"/>
      <c r="O114" s="949"/>
      <c r="P114" s="949"/>
      <c r="Q114" s="949"/>
      <c r="R114" s="949"/>
      <c r="S114" s="949"/>
      <c r="T114" s="949"/>
      <c r="U114" s="949"/>
      <c r="V114" s="949"/>
      <c r="W114" s="949"/>
      <c r="X114" s="949"/>
      <c r="Y114" s="949"/>
      <c r="Z114" s="950"/>
      <c r="AA114" s="984">
        <v>64990</v>
      </c>
      <c r="AB114" s="985"/>
      <c r="AC114" s="985"/>
      <c r="AD114" s="985"/>
      <c r="AE114" s="986"/>
      <c r="AF114" s="987">
        <v>68788</v>
      </c>
      <c r="AG114" s="985"/>
      <c r="AH114" s="985"/>
      <c r="AI114" s="985"/>
      <c r="AJ114" s="986"/>
      <c r="AK114" s="987">
        <v>67043</v>
      </c>
      <c r="AL114" s="985"/>
      <c r="AM114" s="985"/>
      <c r="AN114" s="985"/>
      <c r="AO114" s="986"/>
      <c r="AP114" s="988">
        <v>1.2</v>
      </c>
      <c r="AQ114" s="989"/>
      <c r="AR114" s="989"/>
      <c r="AS114" s="989"/>
      <c r="AT114" s="990"/>
      <c r="AU114" s="934"/>
      <c r="AV114" s="935"/>
      <c r="AW114" s="935"/>
      <c r="AX114" s="935"/>
      <c r="AY114" s="935"/>
      <c r="AZ114" s="948" t="s">
        <v>432</v>
      </c>
      <c r="BA114" s="949"/>
      <c r="BB114" s="949"/>
      <c r="BC114" s="949"/>
      <c r="BD114" s="949"/>
      <c r="BE114" s="949"/>
      <c r="BF114" s="949"/>
      <c r="BG114" s="949"/>
      <c r="BH114" s="949"/>
      <c r="BI114" s="949"/>
      <c r="BJ114" s="949"/>
      <c r="BK114" s="949"/>
      <c r="BL114" s="949"/>
      <c r="BM114" s="949"/>
      <c r="BN114" s="949"/>
      <c r="BO114" s="949"/>
      <c r="BP114" s="950"/>
      <c r="BQ114" s="951">
        <v>348958</v>
      </c>
      <c r="BR114" s="952"/>
      <c r="BS114" s="952"/>
      <c r="BT114" s="952"/>
      <c r="BU114" s="952"/>
      <c r="BV114" s="952">
        <v>295630</v>
      </c>
      <c r="BW114" s="952"/>
      <c r="BX114" s="952"/>
      <c r="BY114" s="952"/>
      <c r="BZ114" s="952"/>
      <c r="CA114" s="952">
        <v>444071</v>
      </c>
      <c r="CB114" s="952"/>
      <c r="CC114" s="952"/>
      <c r="CD114" s="952"/>
      <c r="CE114" s="952"/>
      <c r="CF114" s="946">
        <v>7.7</v>
      </c>
      <c r="CG114" s="947"/>
      <c r="CH114" s="947"/>
      <c r="CI114" s="947"/>
      <c r="CJ114" s="947"/>
      <c r="CK114" s="974"/>
      <c r="CL114" s="975"/>
      <c r="CM114" s="948" t="s">
        <v>433</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84" t="s">
        <v>418</v>
      </c>
      <c r="DH114" s="985"/>
      <c r="DI114" s="985"/>
      <c r="DJ114" s="985"/>
      <c r="DK114" s="986"/>
      <c r="DL114" s="987" t="s">
        <v>418</v>
      </c>
      <c r="DM114" s="985"/>
      <c r="DN114" s="985"/>
      <c r="DO114" s="985"/>
      <c r="DP114" s="986"/>
      <c r="DQ114" s="987" t="s">
        <v>418</v>
      </c>
      <c r="DR114" s="985"/>
      <c r="DS114" s="985"/>
      <c r="DT114" s="985"/>
      <c r="DU114" s="986"/>
      <c r="DV114" s="988" t="s">
        <v>418</v>
      </c>
      <c r="DW114" s="989"/>
      <c r="DX114" s="989"/>
      <c r="DY114" s="989"/>
      <c r="DZ114" s="990"/>
    </row>
    <row r="115" spans="1:130" s="226" customFormat="1" ht="26.25" customHeight="1" x14ac:dyDescent="0.15">
      <c r="A115" s="980"/>
      <c r="B115" s="981"/>
      <c r="C115" s="949" t="s">
        <v>434</v>
      </c>
      <c r="D115" s="949"/>
      <c r="E115" s="949"/>
      <c r="F115" s="949"/>
      <c r="G115" s="949"/>
      <c r="H115" s="949"/>
      <c r="I115" s="949"/>
      <c r="J115" s="949"/>
      <c r="K115" s="949"/>
      <c r="L115" s="949"/>
      <c r="M115" s="949"/>
      <c r="N115" s="949"/>
      <c r="O115" s="949"/>
      <c r="P115" s="949"/>
      <c r="Q115" s="949"/>
      <c r="R115" s="949"/>
      <c r="S115" s="949"/>
      <c r="T115" s="949"/>
      <c r="U115" s="949"/>
      <c r="V115" s="949"/>
      <c r="W115" s="949"/>
      <c r="X115" s="949"/>
      <c r="Y115" s="949"/>
      <c r="Z115" s="950"/>
      <c r="AA115" s="963">
        <v>156</v>
      </c>
      <c r="AB115" s="964"/>
      <c r="AC115" s="964"/>
      <c r="AD115" s="964"/>
      <c r="AE115" s="965"/>
      <c r="AF115" s="966">
        <v>135</v>
      </c>
      <c r="AG115" s="964"/>
      <c r="AH115" s="964"/>
      <c r="AI115" s="964"/>
      <c r="AJ115" s="965"/>
      <c r="AK115" s="966">
        <v>39</v>
      </c>
      <c r="AL115" s="964"/>
      <c r="AM115" s="964"/>
      <c r="AN115" s="964"/>
      <c r="AO115" s="965"/>
      <c r="AP115" s="967">
        <v>0</v>
      </c>
      <c r="AQ115" s="968"/>
      <c r="AR115" s="968"/>
      <c r="AS115" s="968"/>
      <c r="AT115" s="969"/>
      <c r="AU115" s="934"/>
      <c r="AV115" s="935"/>
      <c r="AW115" s="935"/>
      <c r="AX115" s="935"/>
      <c r="AY115" s="935"/>
      <c r="AZ115" s="948" t="s">
        <v>435</v>
      </c>
      <c r="BA115" s="949"/>
      <c r="BB115" s="949"/>
      <c r="BC115" s="949"/>
      <c r="BD115" s="949"/>
      <c r="BE115" s="949"/>
      <c r="BF115" s="949"/>
      <c r="BG115" s="949"/>
      <c r="BH115" s="949"/>
      <c r="BI115" s="949"/>
      <c r="BJ115" s="949"/>
      <c r="BK115" s="949"/>
      <c r="BL115" s="949"/>
      <c r="BM115" s="949"/>
      <c r="BN115" s="949"/>
      <c r="BO115" s="949"/>
      <c r="BP115" s="950"/>
      <c r="BQ115" s="951">
        <v>606</v>
      </c>
      <c r="BR115" s="952"/>
      <c r="BS115" s="952"/>
      <c r="BT115" s="952"/>
      <c r="BU115" s="952"/>
      <c r="BV115" s="952">
        <v>571</v>
      </c>
      <c r="BW115" s="952"/>
      <c r="BX115" s="952"/>
      <c r="BY115" s="952"/>
      <c r="BZ115" s="952"/>
      <c r="CA115" s="952">
        <v>531</v>
      </c>
      <c r="CB115" s="952"/>
      <c r="CC115" s="952"/>
      <c r="CD115" s="952"/>
      <c r="CE115" s="952"/>
      <c r="CF115" s="946">
        <v>0</v>
      </c>
      <c r="CG115" s="947"/>
      <c r="CH115" s="947"/>
      <c r="CI115" s="947"/>
      <c r="CJ115" s="947"/>
      <c r="CK115" s="974"/>
      <c r="CL115" s="975"/>
      <c r="CM115" s="948" t="s">
        <v>436</v>
      </c>
      <c r="CN115" s="949"/>
      <c r="CO115" s="949"/>
      <c r="CP115" s="949"/>
      <c r="CQ115" s="949"/>
      <c r="CR115" s="949"/>
      <c r="CS115" s="949"/>
      <c r="CT115" s="949"/>
      <c r="CU115" s="949"/>
      <c r="CV115" s="949"/>
      <c r="CW115" s="949"/>
      <c r="CX115" s="949"/>
      <c r="CY115" s="949"/>
      <c r="CZ115" s="949"/>
      <c r="DA115" s="949"/>
      <c r="DB115" s="949"/>
      <c r="DC115" s="949"/>
      <c r="DD115" s="949"/>
      <c r="DE115" s="949"/>
      <c r="DF115" s="950"/>
      <c r="DG115" s="984">
        <v>38700</v>
      </c>
      <c r="DH115" s="985"/>
      <c r="DI115" s="985"/>
      <c r="DJ115" s="985"/>
      <c r="DK115" s="986"/>
      <c r="DL115" s="987">
        <v>33219</v>
      </c>
      <c r="DM115" s="985"/>
      <c r="DN115" s="985"/>
      <c r="DO115" s="985"/>
      <c r="DP115" s="986"/>
      <c r="DQ115" s="987" t="s">
        <v>418</v>
      </c>
      <c r="DR115" s="985"/>
      <c r="DS115" s="985"/>
      <c r="DT115" s="985"/>
      <c r="DU115" s="986"/>
      <c r="DV115" s="988" t="s">
        <v>418</v>
      </c>
      <c r="DW115" s="989"/>
      <c r="DX115" s="989"/>
      <c r="DY115" s="989"/>
      <c r="DZ115" s="990"/>
    </row>
    <row r="116" spans="1:130" s="226" customFormat="1" ht="26.25" customHeight="1" x14ac:dyDescent="0.15">
      <c r="A116" s="982"/>
      <c r="B116" s="983"/>
      <c r="C116" s="991" t="s">
        <v>437</v>
      </c>
      <c r="D116" s="991"/>
      <c r="E116" s="991"/>
      <c r="F116" s="991"/>
      <c r="G116" s="991"/>
      <c r="H116" s="991"/>
      <c r="I116" s="991"/>
      <c r="J116" s="991"/>
      <c r="K116" s="991"/>
      <c r="L116" s="991"/>
      <c r="M116" s="991"/>
      <c r="N116" s="991"/>
      <c r="O116" s="991"/>
      <c r="P116" s="991"/>
      <c r="Q116" s="991"/>
      <c r="R116" s="991"/>
      <c r="S116" s="991"/>
      <c r="T116" s="991"/>
      <c r="U116" s="991"/>
      <c r="V116" s="991"/>
      <c r="W116" s="991"/>
      <c r="X116" s="991"/>
      <c r="Y116" s="991"/>
      <c r="Z116" s="992"/>
      <c r="AA116" s="984">
        <v>2</v>
      </c>
      <c r="AB116" s="985"/>
      <c r="AC116" s="985"/>
      <c r="AD116" s="985"/>
      <c r="AE116" s="986"/>
      <c r="AF116" s="987" t="s">
        <v>390</v>
      </c>
      <c r="AG116" s="985"/>
      <c r="AH116" s="985"/>
      <c r="AI116" s="985"/>
      <c r="AJ116" s="986"/>
      <c r="AK116" s="987" t="s">
        <v>390</v>
      </c>
      <c r="AL116" s="985"/>
      <c r="AM116" s="985"/>
      <c r="AN116" s="985"/>
      <c r="AO116" s="986"/>
      <c r="AP116" s="988" t="s">
        <v>418</v>
      </c>
      <c r="AQ116" s="989"/>
      <c r="AR116" s="989"/>
      <c r="AS116" s="989"/>
      <c r="AT116" s="990"/>
      <c r="AU116" s="934"/>
      <c r="AV116" s="935"/>
      <c r="AW116" s="935"/>
      <c r="AX116" s="935"/>
      <c r="AY116" s="935"/>
      <c r="AZ116" s="993" t="s">
        <v>438</v>
      </c>
      <c r="BA116" s="994"/>
      <c r="BB116" s="994"/>
      <c r="BC116" s="994"/>
      <c r="BD116" s="994"/>
      <c r="BE116" s="994"/>
      <c r="BF116" s="994"/>
      <c r="BG116" s="994"/>
      <c r="BH116" s="994"/>
      <c r="BI116" s="994"/>
      <c r="BJ116" s="994"/>
      <c r="BK116" s="994"/>
      <c r="BL116" s="994"/>
      <c r="BM116" s="994"/>
      <c r="BN116" s="994"/>
      <c r="BO116" s="994"/>
      <c r="BP116" s="995"/>
      <c r="BQ116" s="951" t="s">
        <v>418</v>
      </c>
      <c r="BR116" s="952"/>
      <c r="BS116" s="952"/>
      <c r="BT116" s="952"/>
      <c r="BU116" s="952"/>
      <c r="BV116" s="952" t="s">
        <v>418</v>
      </c>
      <c r="BW116" s="952"/>
      <c r="BX116" s="952"/>
      <c r="BY116" s="952"/>
      <c r="BZ116" s="952"/>
      <c r="CA116" s="952" t="s">
        <v>418</v>
      </c>
      <c r="CB116" s="952"/>
      <c r="CC116" s="952"/>
      <c r="CD116" s="952"/>
      <c r="CE116" s="952"/>
      <c r="CF116" s="946" t="s">
        <v>418</v>
      </c>
      <c r="CG116" s="947"/>
      <c r="CH116" s="947"/>
      <c r="CI116" s="947"/>
      <c r="CJ116" s="947"/>
      <c r="CK116" s="974"/>
      <c r="CL116" s="975"/>
      <c r="CM116" s="948" t="s">
        <v>439</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84" t="s">
        <v>418</v>
      </c>
      <c r="DH116" s="985"/>
      <c r="DI116" s="985"/>
      <c r="DJ116" s="985"/>
      <c r="DK116" s="986"/>
      <c r="DL116" s="987" t="s">
        <v>390</v>
      </c>
      <c r="DM116" s="985"/>
      <c r="DN116" s="985"/>
      <c r="DO116" s="985"/>
      <c r="DP116" s="986"/>
      <c r="DQ116" s="987" t="s">
        <v>418</v>
      </c>
      <c r="DR116" s="985"/>
      <c r="DS116" s="985"/>
      <c r="DT116" s="985"/>
      <c r="DU116" s="986"/>
      <c r="DV116" s="988" t="s">
        <v>418</v>
      </c>
      <c r="DW116" s="989"/>
      <c r="DX116" s="989"/>
      <c r="DY116" s="989"/>
      <c r="DZ116" s="990"/>
    </row>
    <row r="117" spans="1:130" s="226" customFormat="1" ht="26.25" customHeight="1" x14ac:dyDescent="0.15">
      <c r="A117" s="938" t="s">
        <v>188</v>
      </c>
      <c r="B117" s="919"/>
      <c r="C117" s="919"/>
      <c r="D117" s="919"/>
      <c r="E117" s="919"/>
      <c r="F117" s="919"/>
      <c r="G117" s="919"/>
      <c r="H117" s="919"/>
      <c r="I117" s="919"/>
      <c r="J117" s="919"/>
      <c r="K117" s="919"/>
      <c r="L117" s="919"/>
      <c r="M117" s="919"/>
      <c r="N117" s="919"/>
      <c r="O117" s="919"/>
      <c r="P117" s="919"/>
      <c r="Q117" s="919"/>
      <c r="R117" s="919"/>
      <c r="S117" s="919"/>
      <c r="T117" s="919"/>
      <c r="U117" s="919"/>
      <c r="V117" s="919"/>
      <c r="W117" s="919"/>
      <c r="X117" s="919"/>
      <c r="Y117" s="1003" t="s">
        <v>440</v>
      </c>
      <c r="Z117" s="920"/>
      <c r="AA117" s="1004">
        <v>1144710</v>
      </c>
      <c r="AB117" s="1005"/>
      <c r="AC117" s="1005"/>
      <c r="AD117" s="1005"/>
      <c r="AE117" s="1006"/>
      <c r="AF117" s="1007">
        <v>1215226</v>
      </c>
      <c r="AG117" s="1005"/>
      <c r="AH117" s="1005"/>
      <c r="AI117" s="1005"/>
      <c r="AJ117" s="1006"/>
      <c r="AK117" s="1007">
        <v>1206670</v>
      </c>
      <c r="AL117" s="1005"/>
      <c r="AM117" s="1005"/>
      <c r="AN117" s="1005"/>
      <c r="AO117" s="1006"/>
      <c r="AP117" s="1008"/>
      <c r="AQ117" s="1009"/>
      <c r="AR117" s="1009"/>
      <c r="AS117" s="1009"/>
      <c r="AT117" s="1010"/>
      <c r="AU117" s="934"/>
      <c r="AV117" s="935"/>
      <c r="AW117" s="935"/>
      <c r="AX117" s="935"/>
      <c r="AY117" s="935"/>
      <c r="AZ117" s="1000" t="s">
        <v>441</v>
      </c>
      <c r="BA117" s="1001"/>
      <c r="BB117" s="1001"/>
      <c r="BC117" s="1001"/>
      <c r="BD117" s="1001"/>
      <c r="BE117" s="1001"/>
      <c r="BF117" s="1001"/>
      <c r="BG117" s="1001"/>
      <c r="BH117" s="1001"/>
      <c r="BI117" s="1001"/>
      <c r="BJ117" s="1001"/>
      <c r="BK117" s="1001"/>
      <c r="BL117" s="1001"/>
      <c r="BM117" s="1001"/>
      <c r="BN117" s="1001"/>
      <c r="BO117" s="1001"/>
      <c r="BP117" s="1002"/>
      <c r="BQ117" s="951" t="s">
        <v>425</v>
      </c>
      <c r="BR117" s="952"/>
      <c r="BS117" s="952"/>
      <c r="BT117" s="952"/>
      <c r="BU117" s="952"/>
      <c r="BV117" s="952" t="s">
        <v>425</v>
      </c>
      <c r="BW117" s="952"/>
      <c r="BX117" s="952"/>
      <c r="BY117" s="952"/>
      <c r="BZ117" s="952"/>
      <c r="CA117" s="952" t="s">
        <v>425</v>
      </c>
      <c r="CB117" s="952"/>
      <c r="CC117" s="952"/>
      <c r="CD117" s="952"/>
      <c r="CE117" s="952"/>
      <c r="CF117" s="946" t="s">
        <v>425</v>
      </c>
      <c r="CG117" s="947"/>
      <c r="CH117" s="947"/>
      <c r="CI117" s="947"/>
      <c r="CJ117" s="947"/>
      <c r="CK117" s="974"/>
      <c r="CL117" s="975"/>
      <c r="CM117" s="948" t="s">
        <v>442</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84" t="s">
        <v>420</v>
      </c>
      <c r="DH117" s="985"/>
      <c r="DI117" s="985"/>
      <c r="DJ117" s="985"/>
      <c r="DK117" s="986"/>
      <c r="DL117" s="987" t="s">
        <v>418</v>
      </c>
      <c r="DM117" s="985"/>
      <c r="DN117" s="985"/>
      <c r="DO117" s="985"/>
      <c r="DP117" s="986"/>
      <c r="DQ117" s="987" t="s">
        <v>420</v>
      </c>
      <c r="DR117" s="985"/>
      <c r="DS117" s="985"/>
      <c r="DT117" s="985"/>
      <c r="DU117" s="986"/>
      <c r="DV117" s="988" t="s">
        <v>425</v>
      </c>
      <c r="DW117" s="989"/>
      <c r="DX117" s="989"/>
      <c r="DY117" s="989"/>
      <c r="DZ117" s="990"/>
    </row>
    <row r="118" spans="1:130" s="226" customFormat="1" ht="26.25" customHeight="1" x14ac:dyDescent="0.15">
      <c r="A118" s="938" t="s">
        <v>411</v>
      </c>
      <c r="B118" s="919"/>
      <c r="C118" s="919"/>
      <c r="D118" s="919"/>
      <c r="E118" s="919"/>
      <c r="F118" s="919"/>
      <c r="G118" s="919"/>
      <c r="H118" s="919"/>
      <c r="I118" s="919"/>
      <c r="J118" s="919"/>
      <c r="K118" s="919"/>
      <c r="L118" s="919"/>
      <c r="M118" s="919"/>
      <c r="N118" s="919"/>
      <c r="O118" s="919"/>
      <c r="P118" s="919"/>
      <c r="Q118" s="919"/>
      <c r="R118" s="919"/>
      <c r="S118" s="919"/>
      <c r="T118" s="919"/>
      <c r="U118" s="919"/>
      <c r="V118" s="919"/>
      <c r="W118" s="919"/>
      <c r="X118" s="919"/>
      <c r="Y118" s="919"/>
      <c r="Z118" s="920"/>
      <c r="AA118" s="918" t="s">
        <v>408</v>
      </c>
      <c r="AB118" s="919"/>
      <c r="AC118" s="919"/>
      <c r="AD118" s="919"/>
      <c r="AE118" s="920"/>
      <c r="AF118" s="918" t="s">
        <v>409</v>
      </c>
      <c r="AG118" s="919"/>
      <c r="AH118" s="919"/>
      <c r="AI118" s="919"/>
      <c r="AJ118" s="920"/>
      <c r="AK118" s="918" t="s">
        <v>293</v>
      </c>
      <c r="AL118" s="919"/>
      <c r="AM118" s="919"/>
      <c r="AN118" s="919"/>
      <c r="AO118" s="920"/>
      <c r="AP118" s="996" t="s">
        <v>410</v>
      </c>
      <c r="AQ118" s="997"/>
      <c r="AR118" s="997"/>
      <c r="AS118" s="997"/>
      <c r="AT118" s="998"/>
      <c r="AU118" s="934"/>
      <c r="AV118" s="935"/>
      <c r="AW118" s="935"/>
      <c r="AX118" s="935"/>
      <c r="AY118" s="935"/>
      <c r="AZ118" s="999" t="s">
        <v>443</v>
      </c>
      <c r="BA118" s="991"/>
      <c r="BB118" s="991"/>
      <c r="BC118" s="991"/>
      <c r="BD118" s="991"/>
      <c r="BE118" s="991"/>
      <c r="BF118" s="991"/>
      <c r="BG118" s="991"/>
      <c r="BH118" s="991"/>
      <c r="BI118" s="991"/>
      <c r="BJ118" s="991"/>
      <c r="BK118" s="991"/>
      <c r="BL118" s="991"/>
      <c r="BM118" s="991"/>
      <c r="BN118" s="991"/>
      <c r="BO118" s="991"/>
      <c r="BP118" s="992"/>
      <c r="BQ118" s="1025" t="s">
        <v>425</v>
      </c>
      <c r="BR118" s="1026"/>
      <c r="BS118" s="1026"/>
      <c r="BT118" s="1026"/>
      <c r="BU118" s="1026"/>
      <c r="BV118" s="1026" t="s">
        <v>425</v>
      </c>
      <c r="BW118" s="1026"/>
      <c r="BX118" s="1026"/>
      <c r="BY118" s="1026"/>
      <c r="BZ118" s="1026"/>
      <c r="CA118" s="1026" t="s">
        <v>420</v>
      </c>
      <c r="CB118" s="1026"/>
      <c r="CC118" s="1026"/>
      <c r="CD118" s="1026"/>
      <c r="CE118" s="1026"/>
      <c r="CF118" s="946" t="s">
        <v>425</v>
      </c>
      <c r="CG118" s="947"/>
      <c r="CH118" s="947"/>
      <c r="CI118" s="947"/>
      <c r="CJ118" s="947"/>
      <c r="CK118" s="974"/>
      <c r="CL118" s="975"/>
      <c r="CM118" s="948" t="s">
        <v>444</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84" t="s">
        <v>425</v>
      </c>
      <c r="DH118" s="985"/>
      <c r="DI118" s="985"/>
      <c r="DJ118" s="985"/>
      <c r="DK118" s="986"/>
      <c r="DL118" s="987" t="s">
        <v>420</v>
      </c>
      <c r="DM118" s="985"/>
      <c r="DN118" s="985"/>
      <c r="DO118" s="985"/>
      <c r="DP118" s="986"/>
      <c r="DQ118" s="987" t="s">
        <v>425</v>
      </c>
      <c r="DR118" s="985"/>
      <c r="DS118" s="985"/>
      <c r="DT118" s="985"/>
      <c r="DU118" s="986"/>
      <c r="DV118" s="988" t="s">
        <v>420</v>
      </c>
      <c r="DW118" s="989"/>
      <c r="DX118" s="989"/>
      <c r="DY118" s="989"/>
      <c r="DZ118" s="990"/>
    </row>
    <row r="119" spans="1:130" s="226" customFormat="1" ht="26.25" customHeight="1" x14ac:dyDescent="0.15">
      <c r="A119" s="1082" t="s">
        <v>414</v>
      </c>
      <c r="B119" s="973"/>
      <c r="C119" s="955" t="s">
        <v>415</v>
      </c>
      <c r="D119" s="923"/>
      <c r="E119" s="923"/>
      <c r="F119" s="923"/>
      <c r="G119" s="923"/>
      <c r="H119" s="923"/>
      <c r="I119" s="923"/>
      <c r="J119" s="923"/>
      <c r="K119" s="923"/>
      <c r="L119" s="923"/>
      <c r="M119" s="923"/>
      <c r="N119" s="923"/>
      <c r="O119" s="923"/>
      <c r="P119" s="923"/>
      <c r="Q119" s="923"/>
      <c r="R119" s="923"/>
      <c r="S119" s="923"/>
      <c r="T119" s="923"/>
      <c r="U119" s="923"/>
      <c r="V119" s="923"/>
      <c r="W119" s="923"/>
      <c r="X119" s="923"/>
      <c r="Y119" s="923"/>
      <c r="Z119" s="924"/>
      <c r="AA119" s="925" t="s">
        <v>425</v>
      </c>
      <c r="AB119" s="926"/>
      <c r="AC119" s="926"/>
      <c r="AD119" s="926"/>
      <c r="AE119" s="927"/>
      <c r="AF119" s="928" t="s">
        <v>420</v>
      </c>
      <c r="AG119" s="926"/>
      <c r="AH119" s="926"/>
      <c r="AI119" s="926"/>
      <c r="AJ119" s="927"/>
      <c r="AK119" s="928" t="s">
        <v>369</v>
      </c>
      <c r="AL119" s="926"/>
      <c r="AM119" s="926"/>
      <c r="AN119" s="926"/>
      <c r="AO119" s="927"/>
      <c r="AP119" s="929" t="s">
        <v>425</v>
      </c>
      <c r="AQ119" s="930"/>
      <c r="AR119" s="930"/>
      <c r="AS119" s="930"/>
      <c r="AT119" s="931"/>
      <c r="AU119" s="936"/>
      <c r="AV119" s="937"/>
      <c r="AW119" s="937"/>
      <c r="AX119" s="937"/>
      <c r="AY119" s="937"/>
      <c r="AZ119" s="247" t="s">
        <v>188</v>
      </c>
      <c r="BA119" s="247"/>
      <c r="BB119" s="247"/>
      <c r="BC119" s="247"/>
      <c r="BD119" s="247"/>
      <c r="BE119" s="247"/>
      <c r="BF119" s="247"/>
      <c r="BG119" s="247"/>
      <c r="BH119" s="247"/>
      <c r="BI119" s="247"/>
      <c r="BJ119" s="247"/>
      <c r="BK119" s="247"/>
      <c r="BL119" s="247"/>
      <c r="BM119" s="247"/>
      <c r="BN119" s="247"/>
      <c r="BO119" s="1003" t="s">
        <v>445</v>
      </c>
      <c r="BP119" s="1031"/>
      <c r="BQ119" s="1025">
        <v>12233325</v>
      </c>
      <c r="BR119" s="1026"/>
      <c r="BS119" s="1026"/>
      <c r="BT119" s="1026"/>
      <c r="BU119" s="1026"/>
      <c r="BV119" s="1026">
        <v>13073080</v>
      </c>
      <c r="BW119" s="1026"/>
      <c r="BX119" s="1026"/>
      <c r="BY119" s="1026"/>
      <c r="BZ119" s="1026"/>
      <c r="CA119" s="1026">
        <v>13703635</v>
      </c>
      <c r="CB119" s="1026"/>
      <c r="CC119" s="1026"/>
      <c r="CD119" s="1026"/>
      <c r="CE119" s="1026"/>
      <c r="CF119" s="1027"/>
      <c r="CG119" s="1028"/>
      <c r="CH119" s="1028"/>
      <c r="CI119" s="1028"/>
      <c r="CJ119" s="1029"/>
      <c r="CK119" s="976"/>
      <c r="CL119" s="977"/>
      <c r="CM119" s="999" t="s">
        <v>446</v>
      </c>
      <c r="CN119" s="991"/>
      <c r="CO119" s="991"/>
      <c r="CP119" s="991"/>
      <c r="CQ119" s="991"/>
      <c r="CR119" s="991"/>
      <c r="CS119" s="991"/>
      <c r="CT119" s="991"/>
      <c r="CU119" s="991"/>
      <c r="CV119" s="991"/>
      <c r="CW119" s="991"/>
      <c r="CX119" s="991"/>
      <c r="CY119" s="991"/>
      <c r="CZ119" s="991"/>
      <c r="DA119" s="991"/>
      <c r="DB119" s="991"/>
      <c r="DC119" s="991"/>
      <c r="DD119" s="991"/>
      <c r="DE119" s="991"/>
      <c r="DF119" s="992"/>
      <c r="DG119" s="1030" t="s">
        <v>369</v>
      </c>
      <c r="DH119" s="1012"/>
      <c r="DI119" s="1012"/>
      <c r="DJ119" s="1012"/>
      <c r="DK119" s="1013"/>
      <c r="DL119" s="1011" t="s">
        <v>425</v>
      </c>
      <c r="DM119" s="1012"/>
      <c r="DN119" s="1012"/>
      <c r="DO119" s="1012"/>
      <c r="DP119" s="1013"/>
      <c r="DQ119" s="1011" t="s">
        <v>369</v>
      </c>
      <c r="DR119" s="1012"/>
      <c r="DS119" s="1012"/>
      <c r="DT119" s="1012"/>
      <c r="DU119" s="1013"/>
      <c r="DV119" s="1014" t="s">
        <v>420</v>
      </c>
      <c r="DW119" s="1015"/>
      <c r="DX119" s="1015"/>
      <c r="DY119" s="1015"/>
      <c r="DZ119" s="1016"/>
    </row>
    <row r="120" spans="1:130" s="226" customFormat="1" ht="26.25" customHeight="1" x14ac:dyDescent="0.15">
      <c r="A120" s="1083"/>
      <c r="B120" s="975"/>
      <c r="C120" s="948" t="s">
        <v>422</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84" t="s">
        <v>369</v>
      </c>
      <c r="AB120" s="985"/>
      <c r="AC120" s="985"/>
      <c r="AD120" s="985"/>
      <c r="AE120" s="986"/>
      <c r="AF120" s="987" t="s">
        <v>425</v>
      </c>
      <c r="AG120" s="985"/>
      <c r="AH120" s="985"/>
      <c r="AI120" s="985"/>
      <c r="AJ120" s="986"/>
      <c r="AK120" s="987" t="s">
        <v>420</v>
      </c>
      <c r="AL120" s="985"/>
      <c r="AM120" s="985"/>
      <c r="AN120" s="985"/>
      <c r="AO120" s="986"/>
      <c r="AP120" s="988" t="s">
        <v>425</v>
      </c>
      <c r="AQ120" s="989"/>
      <c r="AR120" s="989"/>
      <c r="AS120" s="989"/>
      <c r="AT120" s="990"/>
      <c r="AU120" s="1017" t="s">
        <v>447</v>
      </c>
      <c r="AV120" s="1018"/>
      <c r="AW120" s="1018"/>
      <c r="AX120" s="1018"/>
      <c r="AY120" s="1019"/>
      <c r="AZ120" s="955" t="s">
        <v>448</v>
      </c>
      <c r="BA120" s="923"/>
      <c r="BB120" s="923"/>
      <c r="BC120" s="923"/>
      <c r="BD120" s="923"/>
      <c r="BE120" s="923"/>
      <c r="BF120" s="923"/>
      <c r="BG120" s="923"/>
      <c r="BH120" s="923"/>
      <c r="BI120" s="923"/>
      <c r="BJ120" s="923"/>
      <c r="BK120" s="923"/>
      <c r="BL120" s="923"/>
      <c r="BM120" s="923"/>
      <c r="BN120" s="923"/>
      <c r="BO120" s="923"/>
      <c r="BP120" s="924"/>
      <c r="BQ120" s="956">
        <v>5936697</v>
      </c>
      <c r="BR120" s="957"/>
      <c r="BS120" s="957"/>
      <c r="BT120" s="957"/>
      <c r="BU120" s="957"/>
      <c r="BV120" s="957">
        <v>5731369</v>
      </c>
      <c r="BW120" s="957"/>
      <c r="BX120" s="957"/>
      <c r="BY120" s="957"/>
      <c r="BZ120" s="957"/>
      <c r="CA120" s="957">
        <v>6069100</v>
      </c>
      <c r="CB120" s="957"/>
      <c r="CC120" s="957"/>
      <c r="CD120" s="957"/>
      <c r="CE120" s="957"/>
      <c r="CF120" s="970">
        <v>104.9</v>
      </c>
      <c r="CG120" s="971"/>
      <c r="CH120" s="971"/>
      <c r="CI120" s="971"/>
      <c r="CJ120" s="971"/>
      <c r="CK120" s="1032" t="s">
        <v>449</v>
      </c>
      <c r="CL120" s="1033"/>
      <c r="CM120" s="1033"/>
      <c r="CN120" s="1033"/>
      <c r="CO120" s="1034"/>
      <c r="CP120" s="1040" t="s">
        <v>450</v>
      </c>
      <c r="CQ120" s="1041"/>
      <c r="CR120" s="1041"/>
      <c r="CS120" s="1041"/>
      <c r="CT120" s="1041"/>
      <c r="CU120" s="1041"/>
      <c r="CV120" s="1041"/>
      <c r="CW120" s="1041"/>
      <c r="CX120" s="1041"/>
      <c r="CY120" s="1041"/>
      <c r="CZ120" s="1041"/>
      <c r="DA120" s="1041"/>
      <c r="DB120" s="1041"/>
      <c r="DC120" s="1041"/>
      <c r="DD120" s="1041"/>
      <c r="DE120" s="1041"/>
      <c r="DF120" s="1042"/>
      <c r="DG120" s="956">
        <v>1197437</v>
      </c>
      <c r="DH120" s="957"/>
      <c r="DI120" s="957"/>
      <c r="DJ120" s="957"/>
      <c r="DK120" s="957"/>
      <c r="DL120" s="957">
        <v>1073321</v>
      </c>
      <c r="DM120" s="957"/>
      <c r="DN120" s="957"/>
      <c r="DO120" s="957"/>
      <c r="DP120" s="957"/>
      <c r="DQ120" s="957">
        <v>979926</v>
      </c>
      <c r="DR120" s="957"/>
      <c r="DS120" s="957"/>
      <c r="DT120" s="957"/>
      <c r="DU120" s="957"/>
      <c r="DV120" s="958">
        <v>16.899999999999999</v>
      </c>
      <c r="DW120" s="958"/>
      <c r="DX120" s="958"/>
      <c r="DY120" s="958"/>
      <c r="DZ120" s="959"/>
    </row>
    <row r="121" spans="1:130" s="226" customFormat="1" ht="26.25" customHeight="1" x14ac:dyDescent="0.15">
      <c r="A121" s="1083"/>
      <c r="B121" s="975"/>
      <c r="C121" s="1000" t="s">
        <v>451</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84" t="s">
        <v>425</v>
      </c>
      <c r="AB121" s="985"/>
      <c r="AC121" s="985"/>
      <c r="AD121" s="985"/>
      <c r="AE121" s="986"/>
      <c r="AF121" s="987" t="s">
        <v>420</v>
      </c>
      <c r="AG121" s="985"/>
      <c r="AH121" s="985"/>
      <c r="AI121" s="985"/>
      <c r="AJ121" s="986"/>
      <c r="AK121" s="987" t="s">
        <v>369</v>
      </c>
      <c r="AL121" s="985"/>
      <c r="AM121" s="985"/>
      <c r="AN121" s="985"/>
      <c r="AO121" s="986"/>
      <c r="AP121" s="988" t="s">
        <v>369</v>
      </c>
      <c r="AQ121" s="989"/>
      <c r="AR121" s="989"/>
      <c r="AS121" s="989"/>
      <c r="AT121" s="990"/>
      <c r="AU121" s="1020"/>
      <c r="AV121" s="1021"/>
      <c r="AW121" s="1021"/>
      <c r="AX121" s="1021"/>
      <c r="AY121" s="1022"/>
      <c r="AZ121" s="948" t="s">
        <v>452</v>
      </c>
      <c r="BA121" s="949"/>
      <c r="BB121" s="949"/>
      <c r="BC121" s="949"/>
      <c r="BD121" s="949"/>
      <c r="BE121" s="949"/>
      <c r="BF121" s="949"/>
      <c r="BG121" s="949"/>
      <c r="BH121" s="949"/>
      <c r="BI121" s="949"/>
      <c r="BJ121" s="949"/>
      <c r="BK121" s="949"/>
      <c r="BL121" s="949"/>
      <c r="BM121" s="949"/>
      <c r="BN121" s="949"/>
      <c r="BO121" s="949"/>
      <c r="BP121" s="950"/>
      <c r="BQ121" s="951">
        <v>2217124</v>
      </c>
      <c r="BR121" s="952"/>
      <c r="BS121" s="952"/>
      <c r="BT121" s="952"/>
      <c r="BU121" s="952"/>
      <c r="BV121" s="952">
        <v>2382226</v>
      </c>
      <c r="BW121" s="952"/>
      <c r="BX121" s="952"/>
      <c r="BY121" s="952"/>
      <c r="BZ121" s="952"/>
      <c r="CA121" s="952">
        <v>2357647</v>
      </c>
      <c r="CB121" s="952"/>
      <c r="CC121" s="952"/>
      <c r="CD121" s="952"/>
      <c r="CE121" s="952"/>
      <c r="CF121" s="946">
        <v>40.799999999999997</v>
      </c>
      <c r="CG121" s="947"/>
      <c r="CH121" s="947"/>
      <c r="CI121" s="947"/>
      <c r="CJ121" s="947"/>
      <c r="CK121" s="1035"/>
      <c r="CL121" s="1036"/>
      <c r="CM121" s="1036"/>
      <c r="CN121" s="1036"/>
      <c r="CO121" s="1037"/>
      <c r="CP121" s="1045" t="s">
        <v>453</v>
      </c>
      <c r="CQ121" s="1046"/>
      <c r="CR121" s="1046"/>
      <c r="CS121" s="1046"/>
      <c r="CT121" s="1046"/>
      <c r="CU121" s="1046"/>
      <c r="CV121" s="1046"/>
      <c r="CW121" s="1046"/>
      <c r="CX121" s="1046"/>
      <c r="CY121" s="1046"/>
      <c r="CZ121" s="1046"/>
      <c r="DA121" s="1046"/>
      <c r="DB121" s="1046"/>
      <c r="DC121" s="1046"/>
      <c r="DD121" s="1046"/>
      <c r="DE121" s="1046"/>
      <c r="DF121" s="1047"/>
      <c r="DG121" s="951">
        <v>65979</v>
      </c>
      <c r="DH121" s="952"/>
      <c r="DI121" s="952"/>
      <c r="DJ121" s="952"/>
      <c r="DK121" s="952"/>
      <c r="DL121" s="952">
        <v>64037</v>
      </c>
      <c r="DM121" s="952"/>
      <c r="DN121" s="952"/>
      <c r="DO121" s="952"/>
      <c r="DP121" s="952"/>
      <c r="DQ121" s="952">
        <v>63702</v>
      </c>
      <c r="DR121" s="952"/>
      <c r="DS121" s="952"/>
      <c r="DT121" s="952"/>
      <c r="DU121" s="952"/>
      <c r="DV121" s="953">
        <v>1.1000000000000001</v>
      </c>
      <c r="DW121" s="953"/>
      <c r="DX121" s="953"/>
      <c r="DY121" s="953"/>
      <c r="DZ121" s="954"/>
    </row>
    <row r="122" spans="1:130" s="226" customFormat="1" ht="26.25" customHeight="1" x14ac:dyDescent="0.15">
      <c r="A122" s="1083"/>
      <c r="B122" s="975"/>
      <c r="C122" s="948" t="s">
        <v>433</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84" t="s">
        <v>425</v>
      </c>
      <c r="AB122" s="985"/>
      <c r="AC122" s="985"/>
      <c r="AD122" s="985"/>
      <c r="AE122" s="986"/>
      <c r="AF122" s="987" t="s">
        <v>425</v>
      </c>
      <c r="AG122" s="985"/>
      <c r="AH122" s="985"/>
      <c r="AI122" s="985"/>
      <c r="AJ122" s="986"/>
      <c r="AK122" s="987" t="s">
        <v>425</v>
      </c>
      <c r="AL122" s="985"/>
      <c r="AM122" s="985"/>
      <c r="AN122" s="985"/>
      <c r="AO122" s="986"/>
      <c r="AP122" s="988" t="s">
        <v>369</v>
      </c>
      <c r="AQ122" s="989"/>
      <c r="AR122" s="989"/>
      <c r="AS122" s="989"/>
      <c r="AT122" s="990"/>
      <c r="AU122" s="1020"/>
      <c r="AV122" s="1021"/>
      <c r="AW122" s="1021"/>
      <c r="AX122" s="1021"/>
      <c r="AY122" s="1022"/>
      <c r="AZ122" s="999" t="s">
        <v>454</v>
      </c>
      <c r="BA122" s="991"/>
      <c r="BB122" s="991"/>
      <c r="BC122" s="991"/>
      <c r="BD122" s="991"/>
      <c r="BE122" s="991"/>
      <c r="BF122" s="991"/>
      <c r="BG122" s="991"/>
      <c r="BH122" s="991"/>
      <c r="BI122" s="991"/>
      <c r="BJ122" s="991"/>
      <c r="BK122" s="991"/>
      <c r="BL122" s="991"/>
      <c r="BM122" s="991"/>
      <c r="BN122" s="991"/>
      <c r="BO122" s="991"/>
      <c r="BP122" s="992"/>
      <c r="BQ122" s="1025">
        <v>8772992</v>
      </c>
      <c r="BR122" s="1026"/>
      <c r="BS122" s="1026"/>
      <c r="BT122" s="1026"/>
      <c r="BU122" s="1026"/>
      <c r="BV122" s="1026">
        <v>8942316</v>
      </c>
      <c r="BW122" s="1026"/>
      <c r="BX122" s="1026"/>
      <c r="BY122" s="1026"/>
      <c r="BZ122" s="1026"/>
      <c r="CA122" s="1026">
        <v>8988321</v>
      </c>
      <c r="CB122" s="1026"/>
      <c r="CC122" s="1026"/>
      <c r="CD122" s="1026"/>
      <c r="CE122" s="1026"/>
      <c r="CF122" s="1043">
        <v>155.4</v>
      </c>
      <c r="CG122" s="1044"/>
      <c r="CH122" s="1044"/>
      <c r="CI122" s="1044"/>
      <c r="CJ122" s="1044"/>
      <c r="CK122" s="1035"/>
      <c r="CL122" s="1036"/>
      <c r="CM122" s="1036"/>
      <c r="CN122" s="1036"/>
      <c r="CO122" s="1037"/>
      <c r="CP122" s="1045" t="s">
        <v>383</v>
      </c>
      <c r="CQ122" s="1046"/>
      <c r="CR122" s="1046"/>
      <c r="CS122" s="1046"/>
      <c r="CT122" s="1046"/>
      <c r="CU122" s="1046"/>
      <c r="CV122" s="1046"/>
      <c r="CW122" s="1046"/>
      <c r="CX122" s="1046"/>
      <c r="CY122" s="1046"/>
      <c r="CZ122" s="1046"/>
      <c r="DA122" s="1046"/>
      <c r="DB122" s="1046"/>
      <c r="DC122" s="1046"/>
      <c r="DD122" s="1046"/>
      <c r="DE122" s="1046"/>
      <c r="DF122" s="1047"/>
      <c r="DG122" s="951">
        <v>9760</v>
      </c>
      <c r="DH122" s="952"/>
      <c r="DI122" s="952"/>
      <c r="DJ122" s="952"/>
      <c r="DK122" s="952"/>
      <c r="DL122" s="952">
        <v>8188</v>
      </c>
      <c r="DM122" s="952"/>
      <c r="DN122" s="952"/>
      <c r="DO122" s="952"/>
      <c r="DP122" s="952"/>
      <c r="DQ122" s="952">
        <v>6811</v>
      </c>
      <c r="DR122" s="952"/>
      <c r="DS122" s="952"/>
      <c r="DT122" s="952"/>
      <c r="DU122" s="952"/>
      <c r="DV122" s="953">
        <v>0.1</v>
      </c>
      <c r="DW122" s="953"/>
      <c r="DX122" s="953"/>
      <c r="DY122" s="953"/>
      <c r="DZ122" s="954"/>
    </row>
    <row r="123" spans="1:130" s="226" customFormat="1" ht="26.25" customHeight="1" x14ac:dyDescent="0.15">
      <c r="A123" s="1083"/>
      <c r="B123" s="975"/>
      <c r="C123" s="948" t="s">
        <v>439</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84" t="s">
        <v>369</v>
      </c>
      <c r="AB123" s="985"/>
      <c r="AC123" s="985"/>
      <c r="AD123" s="985"/>
      <c r="AE123" s="986"/>
      <c r="AF123" s="987" t="s">
        <v>425</v>
      </c>
      <c r="AG123" s="985"/>
      <c r="AH123" s="985"/>
      <c r="AI123" s="985"/>
      <c r="AJ123" s="986"/>
      <c r="AK123" s="987" t="s">
        <v>369</v>
      </c>
      <c r="AL123" s="985"/>
      <c r="AM123" s="985"/>
      <c r="AN123" s="985"/>
      <c r="AO123" s="986"/>
      <c r="AP123" s="988" t="s">
        <v>369</v>
      </c>
      <c r="AQ123" s="989"/>
      <c r="AR123" s="989"/>
      <c r="AS123" s="989"/>
      <c r="AT123" s="990"/>
      <c r="AU123" s="1023"/>
      <c r="AV123" s="1024"/>
      <c r="AW123" s="1024"/>
      <c r="AX123" s="1024"/>
      <c r="AY123" s="1024"/>
      <c r="AZ123" s="247" t="s">
        <v>188</v>
      </c>
      <c r="BA123" s="247"/>
      <c r="BB123" s="247"/>
      <c r="BC123" s="247"/>
      <c r="BD123" s="247"/>
      <c r="BE123" s="247"/>
      <c r="BF123" s="247"/>
      <c r="BG123" s="247"/>
      <c r="BH123" s="247"/>
      <c r="BI123" s="247"/>
      <c r="BJ123" s="247"/>
      <c r="BK123" s="247"/>
      <c r="BL123" s="247"/>
      <c r="BM123" s="247"/>
      <c r="BN123" s="247"/>
      <c r="BO123" s="1003" t="s">
        <v>455</v>
      </c>
      <c r="BP123" s="1031"/>
      <c r="BQ123" s="1089">
        <v>16926813</v>
      </c>
      <c r="BR123" s="1090"/>
      <c r="BS123" s="1090"/>
      <c r="BT123" s="1090"/>
      <c r="BU123" s="1090"/>
      <c r="BV123" s="1090">
        <v>17055911</v>
      </c>
      <c r="BW123" s="1090"/>
      <c r="BX123" s="1090"/>
      <c r="BY123" s="1090"/>
      <c r="BZ123" s="1090"/>
      <c r="CA123" s="1090">
        <v>17415068</v>
      </c>
      <c r="CB123" s="1090"/>
      <c r="CC123" s="1090"/>
      <c r="CD123" s="1090"/>
      <c r="CE123" s="1090"/>
      <c r="CF123" s="1027"/>
      <c r="CG123" s="1028"/>
      <c r="CH123" s="1028"/>
      <c r="CI123" s="1028"/>
      <c r="CJ123" s="1029"/>
      <c r="CK123" s="1035"/>
      <c r="CL123" s="1036"/>
      <c r="CM123" s="1036"/>
      <c r="CN123" s="1036"/>
      <c r="CO123" s="1037"/>
      <c r="CP123" s="1045" t="s">
        <v>456</v>
      </c>
      <c r="CQ123" s="1046"/>
      <c r="CR123" s="1046"/>
      <c r="CS123" s="1046"/>
      <c r="CT123" s="1046"/>
      <c r="CU123" s="1046"/>
      <c r="CV123" s="1046"/>
      <c r="CW123" s="1046"/>
      <c r="CX123" s="1046"/>
      <c r="CY123" s="1046"/>
      <c r="CZ123" s="1046"/>
      <c r="DA123" s="1046"/>
      <c r="DB123" s="1046"/>
      <c r="DC123" s="1046"/>
      <c r="DD123" s="1046"/>
      <c r="DE123" s="1046"/>
      <c r="DF123" s="1047"/>
      <c r="DG123" s="984" t="s">
        <v>390</v>
      </c>
      <c r="DH123" s="985"/>
      <c r="DI123" s="985"/>
      <c r="DJ123" s="985"/>
      <c r="DK123" s="986"/>
      <c r="DL123" s="987" t="s">
        <v>226</v>
      </c>
      <c r="DM123" s="985"/>
      <c r="DN123" s="985"/>
      <c r="DO123" s="985"/>
      <c r="DP123" s="986"/>
      <c r="DQ123" s="987" t="s">
        <v>457</v>
      </c>
      <c r="DR123" s="985"/>
      <c r="DS123" s="985"/>
      <c r="DT123" s="985"/>
      <c r="DU123" s="986"/>
      <c r="DV123" s="988" t="s">
        <v>458</v>
      </c>
      <c r="DW123" s="989"/>
      <c r="DX123" s="989"/>
      <c r="DY123" s="989"/>
      <c r="DZ123" s="990"/>
    </row>
    <row r="124" spans="1:130" s="226" customFormat="1" ht="26.25" customHeight="1" thickBot="1" x14ac:dyDescent="0.2">
      <c r="A124" s="1083"/>
      <c r="B124" s="975"/>
      <c r="C124" s="948" t="s">
        <v>442</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84" t="s">
        <v>390</v>
      </c>
      <c r="AB124" s="985"/>
      <c r="AC124" s="985"/>
      <c r="AD124" s="985"/>
      <c r="AE124" s="986"/>
      <c r="AF124" s="987" t="s">
        <v>459</v>
      </c>
      <c r="AG124" s="985"/>
      <c r="AH124" s="985"/>
      <c r="AI124" s="985"/>
      <c r="AJ124" s="986"/>
      <c r="AK124" s="987" t="s">
        <v>460</v>
      </c>
      <c r="AL124" s="985"/>
      <c r="AM124" s="985"/>
      <c r="AN124" s="985"/>
      <c r="AO124" s="986"/>
      <c r="AP124" s="988" t="s">
        <v>459</v>
      </c>
      <c r="AQ124" s="989"/>
      <c r="AR124" s="989"/>
      <c r="AS124" s="989"/>
      <c r="AT124" s="990"/>
      <c r="AU124" s="1085" t="s">
        <v>461</v>
      </c>
      <c r="AV124" s="1086"/>
      <c r="AW124" s="1086"/>
      <c r="AX124" s="1086"/>
      <c r="AY124" s="1086"/>
      <c r="AZ124" s="1086"/>
      <c r="BA124" s="1086"/>
      <c r="BB124" s="1086"/>
      <c r="BC124" s="1086"/>
      <c r="BD124" s="1086"/>
      <c r="BE124" s="1086"/>
      <c r="BF124" s="1086"/>
      <c r="BG124" s="1086"/>
      <c r="BH124" s="1086"/>
      <c r="BI124" s="1086"/>
      <c r="BJ124" s="1086"/>
      <c r="BK124" s="1086"/>
      <c r="BL124" s="1086"/>
      <c r="BM124" s="1086"/>
      <c r="BN124" s="1086"/>
      <c r="BO124" s="1086"/>
      <c r="BP124" s="1087"/>
      <c r="BQ124" s="1088" t="s">
        <v>226</v>
      </c>
      <c r="BR124" s="1053"/>
      <c r="BS124" s="1053"/>
      <c r="BT124" s="1053"/>
      <c r="BU124" s="1053"/>
      <c r="BV124" s="1053" t="s">
        <v>462</v>
      </c>
      <c r="BW124" s="1053"/>
      <c r="BX124" s="1053"/>
      <c r="BY124" s="1053"/>
      <c r="BZ124" s="1053"/>
      <c r="CA124" s="1053" t="s">
        <v>463</v>
      </c>
      <c r="CB124" s="1053"/>
      <c r="CC124" s="1053"/>
      <c r="CD124" s="1053"/>
      <c r="CE124" s="1053"/>
      <c r="CF124" s="1054"/>
      <c r="CG124" s="1055"/>
      <c r="CH124" s="1055"/>
      <c r="CI124" s="1055"/>
      <c r="CJ124" s="1056"/>
      <c r="CK124" s="1038"/>
      <c r="CL124" s="1038"/>
      <c r="CM124" s="1038"/>
      <c r="CN124" s="1038"/>
      <c r="CO124" s="1039"/>
      <c r="CP124" s="1045" t="s">
        <v>464</v>
      </c>
      <c r="CQ124" s="1046"/>
      <c r="CR124" s="1046"/>
      <c r="CS124" s="1046"/>
      <c r="CT124" s="1046"/>
      <c r="CU124" s="1046"/>
      <c r="CV124" s="1046"/>
      <c r="CW124" s="1046"/>
      <c r="CX124" s="1046"/>
      <c r="CY124" s="1046"/>
      <c r="CZ124" s="1046"/>
      <c r="DA124" s="1046"/>
      <c r="DB124" s="1046"/>
      <c r="DC124" s="1046"/>
      <c r="DD124" s="1046"/>
      <c r="DE124" s="1046"/>
      <c r="DF124" s="1047"/>
      <c r="DG124" s="1030" t="s">
        <v>416</v>
      </c>
      <c r="DH124" s="1012"/>
      <c r="DI124" s="1012"/>
      <c r="DJ124" s="1012"/>
      <c r="DK124" s="1013"/>
      <c r="DL124" s="1011" t="s">
        <v>226</v>
      </c>
      <c r="DM124" s="1012"/>
      <c r="DN124" s="1012"/>
      <c r="DO124" s="1012"/>
      <c r="DP124" s="1013"/>
      <c r="DQ124" s="1011" t="s">
        <v>465</v>
      </c>
      <c r="DR124" s="1012"/>
      <c r="DS124" s="1012"/>
      <c r="DT124" s="1012"/>
      <c r="DU124" s="1013"/>
      <c r="DV124" s="1014" t="s">
        <v>459</v>
      </c>
      <c r="DW124" s="1015"/>
      <c r="DX124" s="1015"/>
      <c r="DY124" s="1015"/>
      <c r="DZ124" s="1016"/>
    </row>
    <row r="125" spans="1:130" s="226" customFormat="1" ht="26.25" customHeight="1" x14ac:dyDescent="0.15">
      <c r="A125" s="1083"/>
      <c r="B125" s="975"/>
      <c r="C125" s="948" t="s">
        <v>444</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84" t="s">
        <v>465</v>
      </c>
      <c r="AB125" s="985"/>
      <c r="AC125" s="985"/>
      <c r="AD125" s="985"/>
      <c r="AE125" s="986"/>
      <c r="AF125" s="987" t="s">
        <v>459</v>
      </c>
      <c r="AG125" s="985"/>
      <c r="AH125" s="985"/>
      <c r="AI125" s="985"/>
      <c r="AJ125" s="986"/>
      <c r="AK125" s="987" t="s">
        <v>226</v>
      </c>
      <c r="AL125" s="985"/>
      <c r="AM125" s="985"/>
      <c r="AN125" s="985"/>
      <c r="AO125" s="986"/>
      <c r="AP125" s="988" t="s">
        <v>466</v>
      </c>
      <c r="AQ125" s="989"/>
      <c r="AR125" s="989"/>
      <c r="AS125" s="989"/>
      <c r="AT125" s="9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48" t="s">
        <v>467</v>
      </c>
      <c r="CL125" s="1033"/>
      <c r="CM125" s="1033"/>
      <c r="CN125" s="1033"/>
      <c r="CO125" s="1034"/>
      <c r="CP125" s="955" t="s">
        <v>468</v>
      </c>
      <c r="CQ125" s="923"/>
      <c r="CR125" s="923"/>
      <c r="CS125" s="923"/>
      <c r="CT125" s="923"/>
      <c r="CU125" s="923"/>
      <c r="CV125" s="923"/>
      <c r="CW125" s="923"/>
      <c r="CX125" s="923"/>
      <c r="CY125" s="923"/>
      <c r="CZ125" s="923"/>
      <c r="DA125" s="923"/>
      <c r="DB125" s="923"/>
      <c r="DC125" s="923"/>
      <c r="DD125" s="923"/>
      <c r="DE125" s="923"/>
      <c r="DF125" s="924"/>
      <c r="DG125" s="956" t="s">
        <v>459</v>
      </c>
      <c r="DH125" s="957"/>
      <c r="DI125" s="957"/>
      <c r="DJ125" s="957"/>
      <c r="DK125" s="957"/>
      <c r="DL125" s="957" t="s">
        <v>459</v>
      </c>
      <c r="DM125" s="957"/>
      <c r="DN125" s="957"/>
      <c r="DO125" s="957"/>
      <c r="DP125" s="957"/>
      <c r="DQ125" s="957" t="s">
        <v>226</v>
      </c>
      <c r="DR125" s="957"/>
      <c r="DS125" s="957"/>
      <c r="DT125" s="957"/>
      <c r="DU125" s="957"/>
      <c r="DV125" s="958" t="s">
        <v>469</v>
      </c>
      <c r="DW125" s="958"/>
      <c r="DX125" s="958"/>
      <c r="DY125" s="958"/>
      <c r="DZ125" s="959"/>
    </row>
    <row r="126" spans="1:130" s="226" customFormat="1" ht="26.25" customHeight="1" thickBot="1" x14ac:dyDescent="0.2">
      <c r="A126" s="1083"/>
      <c r="B126" s="975"/>
      <c r="C126" s="948" t="s">
        <v>446</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84" t="s">
        <v>459</v>
      </c>
      <c r="AB126" s="985"/>
      <c r="AC126" s="985"/>
      <c r="AD126" s="985"/>
      <c r="AE126" s="986"/>
      <c r="AF126" s="987" t="s">
        <v>226</v>
      </c>
      <c r="AG126" s="985"/>
      <c r="AH126" s="985"/>
      <c r="AI126" s="985"/>
      <c r="AJ126" s="986"/>
      <c r="AK126" s="987" t="s">
        <v>459</v>
      </c>
      <c r="AL126" s="985"/>
      <c r="AM126" s="985"/>
      <c r="AN126" s="985"/>
      <c r="AO126" s="986"/>
      <c r="AP126" s="988" t="s">
        <v>226</v>
      </c>
      <c r="AQ126" s="989"/>
      <c r="AR126" s="989"/>
      <c r="AS126" s="989"/>
      <c r="AT126" s="9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49"/>
      <c r="CL126" s="1036"/>
      <c r="CM126" s="1036"/>
      <c r="CN126" s="1036"/>
      <c r="CO126" s="1037"/>
      <c r="CP126" s="948" t="s">
        <v>470</v>
      </c>
      <c r="CQ126" s="949"/>
      <c r="CR126" s="949"/>
      <c r="CS126" s="949"/>
      <c r="CT126" s="949"/>
      <c r="CU126" s="949"/>
      <c r="CV126" s="949"/>
      <c r="CW126" s="949"/>
      <c r="CX126" s="949"/>
      <c r="CY126" s="949"/>
      <c r="CZ126" s="949"/>
      <c r="DA126" s="949"/>
      <c r="DB126" s="949"/>
      <c r="DC126" s="949"/>
      <c r="DD126" s="949"/>
      <c r="DE126" s="949"/>
      <c r="DF126" s="950"/>
      <c r="DG126" s="951" t="s">
        <v>226</v>
      </c>
      <c r="DH126" s="952"/>
      <c r="DI126" s="952"/>
      <c r="DJ126" s="952"/>
      <c r="DK126" s="952"/>
      <c r="DL126" s="952" t="s">
        <v>471</v>
      </c>
      <c r="DM126" s="952"/>
      <c r="DN126" s="952"/>
      <c r="DO126" s="952"/>
      <c r="DP126" s="952"/>
      <c r="DQ126" s="952" t="s">
        <v>465</v>
      </c>
      <c r="DR126" s="952"/>
      <c r="DS126" s="952"/>
      <c r="DT126" s="952"/>
      <c r="DU126" s="952"/>
      <c r="DV126" s="953" t="s">
        <v>471</v>
      </c>
      <c r="DW126" s="953"/>
      <c r="DX126" s="953"/>
      <c r="DY126" s="953"/>
      <c r="DZ126" s="954"/>
    </row>
    <row r="127" spans="1:130" s="226" customFormat="1" ht="26.25" customHeight="1" x14ac:dyDescent="0.15">
      <c r="A127" s="1084"/>
      <c r="B127" s="977"/>
      <c r="C127" s="999" t="s">
        <v>472</v>
      </c>
      <c r="D127" s="991"/>
      <c r="E127" s="991"/>
      <c r="F127" s="991"/>
      <c r="G127" s="991"/>
      <c r="H127" s="991"/>
      <c r="I127" s="991"/>
      <c r="J127" s="991"/>
      <c r="K127" s="991"/>
      <c r="L127" s="991"/>
      <c r="M127" s="991"/>
      <c r="N127" s="991"/>
      <c r="O127" s="991"/>
      <c r="P127" s="991"/>
      <c r="Q127" s="991"/>
      <c r="R127" s="991"/>
      <c r="S127" s="991"/>
      <c r="T127" s="991"/>
      <c r="U127" s="991"/>
      <c r="V127" s="991"/>
      <c r="W127" s="991"/>
      <c r="X127" s="991"/>
      <c r="Y127" s="991"/>
      <c r="Z127" s="992"/>
      <c r="AA127" s="984">
        <v>156</v>
      </c>
      <c r="AB127" s="985"/>
      <c r="AC127" s="985"/>
      <c r="AD127" s="985"/>
      <c r="AE127" s="986"/>
      <c r="AF127" s="987">
        <v>135</v>
      </c>
      <c r="AG127" s="985"/>
      <c r="AH127" s="985"/>
      <c r="AI127" s="985"/>
      <c r="AJ127" s="986"/>
      <c r="AK127" s="987">
        <v>39</v>
      </c>
      <c r="AL127" s="985"/>
      <c r="AM127" s="985"/>
      <c r="AN127" s="985"/>
      <c r="AO127" s="986"/>
      <c r="AP127" s="988">
        <v>0</v>
      </c>
      <c r="AQ127" s="989"/>
      <c r="AR127" s="989"/>
      <c r="AS127" s="989"/>
      <c r="AT127" s="990"/>
      <c r="AU127" s="228"/>
      <c r="AV127" s="228"/>
      <c r="AW127" s="228"/>
      <c r="AX127" s="1057" t="s">
        <v>473</v>
      </c>
      <c r="AY127" s="1058"/>
      <c r="AZ127" s="1058"/>
      <c r="BA127" s="1058"/>
      <c r="BB127" s="1058"/>
      <c r="BC127" s="1058"/>
      <c r="BD127" s="1058"/>
      <c r="BE127" s="1059"/>
      <c r="BF127" s="1060" t="s">
        <v>474</v>
      </c>
      <c r="BG127" s="1058"/>
      <c r="BH127" s="1058"/>
      <c r="BI127" s="1058"/>
      <c r="BJ127" s="1058"/>
      <c r="BK127" s="1058"/>
      <c r="BL127" s="1059"/>
      <c r="BM127" s="1060" t="s">
        <v>475</v>
      </c>
      <c r="BN127" s="1058"/>
      <c r="BO127" s="1058"/>
      <c r="BP127" s="1058"/>
      <c r="BQ127" s="1058"/>
      <c r="BR127" s="1058"/>
      <c r="BS127" s="1059"/>
      <c r="BT127" s="1060" t="s">
        <v>476</v>
      </c>
      <c r="BU127" s="1058"/>
      <c r="BV127" s="1058"/>
      <c r="BW127" s="1058"/>
      <c r="BX127" s="1058"/>
      <c r="BY127" s="1058"/>
      <c r="BZ127" s="1081"/>
      <c r="CA127" s="228"/>
      <c r="CB127" s="228"/>
      <c r="CC127" s="228"/>
      <c r="CD127" s="251"/>
      <c r="CE127" s="251"/>
      <c r="CF127" s="251"/>
      <c r="CG127" s="228"/>
      <c r="CH127" s="228"/>
      <c r="CI127" s="228"/>
      <c r="CJ127" s="250"/>
      <c r="CK127" s="1049"/>
      <c r="CL127" s="1036"/>
      <c r="CM127" s="1036"/>
      <c r="CN127" s="1036"/>
      <c r="CO127" s="1037"/>
      <c r="CP127" s="948" t="s">
        <v>477</v>
      </c>
      <c r="CQ127" s="949"/>
      <c r="CR127" s="949"/>
      <c r="CS127" s="949"/>
      <c r="CT127" s="949"/>
      <c r="CU127" s="949"/>
      <c r="CV127" s="949"/>
      <c r="CW127" s="949"/>
      <c r="CX127" s="949"/>
      <c r="CY127" s="949"/>
      <c r="CZ127" s="949"/>
      <c r="DA127" s="949"/>
      <c r="DB127" s="949"/>
      <c r="DC127" s="949"/>
      <c r="DD127" s="949"/>
      <c r="DE127" s="949"/>
      <c r="DF127" s="950"/>
      <c r="DG127" s="951" t="s">
        <v>462</v>
      </c>
      <c r="DH127" s="952"/>
      <c r="DI127" s="952"/>
      <c r="DJ127" s="952"/>
      <c r="DK127" s="952"/>
      <c r="DL127" s="952" t="s">
        <v>390</v>
      </c>
      <c r="DM127" s="952"/>
      <c r="DN127" s="952"/>
      <c r="DO127" s="952"/>
      <c r="DP127" s="952"/>
      <c r="DQ127" s="952" t="s">
        <v>459</v>
      </c>
      <c r="DR127" s="952"/>
      <c r="DS127" s="952"/>
      <c r="DT127" s="952"/>
      <c r="DU127" s="952"/>
      <c r="DV127" s="953" t="s">
        <v>478</v>
      </c>
      <c r="DW127" s="953"/>
      <c r="DX127" s="953"/>
      <c r="DY127" s="953"/>
      <c r="DZ127" s="954"/>
    </row>
    <row r="128" spans="1:130" s="226" customFormat="1" ht="26.25" customHeight="1" thickBot="1" x14ac:dyDescent="0.2">
      <c r="A128" s="1067" t="s">
        <v>479</v>
      </c>
      <c r="B128" s="1068"/>
      <c r="C128" s="1068"/>
      <c r="D128" s="1068"/>
      <c r="E128" s="1068"/>
      <c r="F128" s="1068"/>
      <c r="G128" s="1068"/>
      <c r="H128" s="1068"/>
      <c r="I128" s="1068"/>
      <c r="J128" s="1068"/>
      <c r="K128" s="1068"/>
      <c r="L128" s="1068"/>
      <c r="M128" s="1068"/>
      <c r="N128" s="1068"/>
      <c r="O128" s="1068"/>
      <c r="P128" s="1068"/>
      <c r="Q128" s="1068"/>
      <c r="R128" s="1068"/>
      <c r="S128" s="1068"/>
      <c r="T128" s="1068"/>
      <c r="U128" s="1068"/>
      <c r="V128" s="1068"/>
      <c r="W128" s="1069" t="s">
        <v>480</v>
      </c>
      <c r="X128" s="1069"/>
      <c r="Y128" s="1069"/>
      <c r="Z128" s="1070"/>
      <c r="AA128" s="1071">
        <v>158589</v>
      </c>
      <c r="AB128" s="1072"/>
      <c r="AC128" s="1072"/>
      <c r="AD128" s="1072"/>
      <c r="AE128" s="1073"/>
      <c r="AF128" s="1074">
        <v>200951</v>
      </c>
      <c r="AG128" s="1072"/>
      <c r="AH128" s="1072"/>
      <c r="AI128" s="1072"/>
      <c r="AJ128" s="1073"/>
      <c r="AK128" s="1074">
        <v>157089</v>
      </c>
      <c r="AL128" s="1072"/>
      <c r="AM128" s="1072"/>
      <c r="AN128" s="1072"/>
      <c r="AO128" s="1073"/>
      <c r="AP128" s="1075"/>
      <c r="AQ128" s="1076"/>
      <c r="AR128" s="1076"/>
      <c r="AS128" s="1076"/>
      <c r="AT128" s="1077"/>
      <c r="AU128" s="228"/>
      <c r="AV128" s="228"/>
      <c r="AW128" s="228"/>
      <c r="AX128" s="922" t="s">
        <v>481</v>
      </c>
      <c r="AY128" s="923"/>
      <c r="AZ128" s="923"/>
      <c r="BA128" s="923"/>
      <c r="BB128" s="923"/>
      <c r="BC128" s="923"/>
      <c r="BD128" s="923"/>
      <c r="BE128" s="924"/>
      <c r="BF128" s="1078" t="s">
        <v>469</v>
      </c>
      <c r="BG128" s="1079"/>
      <c r="BH128" s="1079"/>
      <c r="BI128" s="1079"/>
      <c r="BJ128" s="1079"/>
      <c r="BK128" s="1079"/>
      <c r="BL128" s="1080"/>
      <c r="BM128" s="1078">
        <v>14.23</v>
      </c>
      <c r="BN128" s="1079"/>
      <c r="BO128" s="1079"/>
      <c r="BP128" s="1079"/>
      <c r="BQ128" s="1079"/>
      <c r="BR128" s="1079"/>
      <c r="BS128" s="1080"/>
      <c r="BT128" s="1078">
        <v>20</v>
      </c>
      <c r="BU128" s="1079"/>
      <c r="BV128" s="1079"/>
      <c r="BW128" s="1079"/>
      <c r="BX128" s="1079"/>
      <c r="BY128" s="1079"/>
      <c r="BZ128" s="1102"/>
      <c r="CA128" s="251"/>
      <c r="CB128" s="251"/>
      <c r="CC128" s="251"/>
      <c r="CD128" s="251"/>
      <c r="CE128" s="251"/>
      <c r="CF128" s="251"/>
      <c r="CG128" s="228"/>
      <c r="CH128" s="228"/>
      <c r="CI128" s="228"/>
      <c r="CJ128" s="250"/>
      <c r="CK128" s="1050"/>
      <c r="CL128" s="1051"/>
      <c r="CM128" s="1051"/>
      <c r="CN128" s="1051"/>
      <c r="CO128" s="1052"/>
      <c r="CP128" s="1061" t="s">
        <v>482</v>
      </c>
      <c r="CQ128" s="754"/>
      <c r="CR128" s="754"/>
      <c r="CS128" s="754"/>
      <c r="CT128" s="754"/>
      <c r="CU128" s="754"/>
      <c r="CV128" s="754"/>
      <c r="CW128" s="754"/>
      <c r="CX128" s="754"/>
      <c r="CY128" s="754"/>
      <c r="CZ128" s="754"/>
      <c r="DA128" s="754"/>
      <c r="DB128" s="754"/>
      <c r="DC128" s="754"/>
      <c r="DD128" s="754"/>
      <c r="DE128" s="754"/>
      <c r="DF128" s="1062"/>
      <c r="DG128" s="1063">
        <v>606</v>
      </c>
      <c r="DH128" s="1064"/>
      <c r="DI128" s="1064"/>
      <c r="DJ128" s="1064"/>
      <c r="DK128" s="1064"/>
      <c r="DL128" s="1064">
        <v>571</v>
      </c>
      <c r="DM128" s="1064"/>
      <c r="DN128" s="1064"/>
      <c r="DO128" s="1064"/>
      <c r="DP128" s="1064"/>
      <c r="DQ128" s="1064">
        <v>531</v>
      </c>
      <c r="DR128" s="1064"/>
      <c r="DS128" s="1064"/>
      <c r="DT128" s="1064"/>
      <c r="DU128" s="1064"/>
      <c r="DV128" s="1065">
        <v>0</v>
      </c>
      <c r="DW128" s="1065"/>
      <c r="DX128" s="1065"/>
      <c r="DY128" s="1065"/>
      <c r="DZ128" s="1066"/>
    </row>
    <row r="129" spans="1:131" s="226" customFormat="1" ht="26.25" customHeight="1" x14ac:dyDescent="0.15">
      <c r="A129" s="960" t="s">
        <v>106</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6" t="s">
        <v>483</v>
      </c>
      <c r="X129" s="1097"/>
      <c r="Y129" s="1097"/>
      <c r="Z129" s="1098"/>
      <c r="AA129" s="984">
        <v>5910922</v>
      </c>
      <c r="AB129" s="985"/>
      <c r="AC129" s="985"/>
      <c r="AD129" s="985"/>
      <c r="AE129" s="986"/>
      <c r="AF129" s="987">
        <v>6155926</v>
      </c>
      <c r="AG129" s="985"/>
      <c r="AH129" s="985"/>
      <c r="AI129" s="985"/>
      <c r="AJ129" s="986"/>
      <c r="AK129" s="987">
        <v>6506132</v>
      </c>
      <c r="AL129" s="985"/>
      <c r="AM129" s="985"/>
      <c r="AN129" s="985"/>
      <c r="AO129" s="986"/>
      <c r="AP129" s="1099"/>
      <c r="AQ129" s="1100"/>
      <c r="AR129" s="1100"/>
      <c r="AS129" s="1100"/>
      <c r="AT129" s="1101"/>
      <c r="AU129" s="229"/>
      <c r="AV129" s="229"/>
      <c r="AW129" s="229"/>
      <c r="AX129" s="1091" t="s">
        <v>484</v>
      </c>
      <c r="AY129" s="949"/>
      <c r="AZ129" s="949"/>
      <c r="BA129" s="949"/>
      <c r="BB129" s="949"/>
      <c r="BC129" s="949"/>
      <c r="BD129" s="949"/>
      <c r="BE129" s="950"/>
      <c r="BF129" s="1092" t="s">
        <v>390</v>
      </c>
      <c r="BG129" s="1093"/>
      <c r="BH129" s="1093"/>
      <c r="BI129" s="1093"/>
      <c r="BJ129" s="1093"/>
      <c r="BK129" s="1093"/>
      <c r="BL129" s="1094"/>
      <c r="BM129" s="1092">
        <v>19.23</v>
      </c>
      <c r="BN129" s="1093"/>
      <c r="BO129" s="1093"/>
      <c r="BP129" s="1093"/>
      <c r="BQ129" s="1093"/>
      <c r="BR129" s="1093"/>
      <c r="BS129" s="1094"/>
      <c r="BT129" s="1092">
        <v>30</v>
      </c>
      <c r="BU129" s="1093"/>
      <c r="BV129" s="1093"/>
      <c r="BW129" s="1093"/>
      <c r="BX129" s="1093"/>
      <c r="BY129" s="1093"/>
      <c r="BZ129" s="1095"/>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0" t="s">
        <v>485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6" t="s">
        <v>486</v>
      </c>
      <c r="X130" s="1097"/>
      <c r="Y130" s="1097"/>
      <c r="Z130" s="1098"/>
      <c r="AA130" s="984">
        <v>735973</v>
      </c>
      <c r="AB130" s="985"/>
      <c r="AC130" s="985"/>
      <c r="AD130" s="985"/>
      <c r="AE130" s="986"/>
      <c r="AF130" s="987">
        <v>729548</v>
      </c>
      <c r="AG130" s="985"/>
      <c r="AH130" s="985"/>
      <c r="AI130" s="985"/>
      <c r="AJ130" s="986"/>
      <c r="AK130" s="987">
        <v>721413</v>
      </c>
      <c r="AL130" s="985"/>
      <c r="AM130" s="985"/>
      <c r="AN130" s="985"/>
      <c r="AO130" s="986"/>
      <c r="AP130" s="1099"/>
      <c r="AQ130" s="1100"/>
      <c r="AR130" s="1100"/>
      <c r="AS130" s="1100"/>
      <c r="AT130" s="1101"/>
      <c r="AU130" s="229"/>
      <c r="AV130" s="229"/>
      <c r="AW130" s="229"/>
      <c r="AX130" s="1091" t="s">
        <v>487</v>
      </c>
      <c r="AY130" s="949"/>
      <c r="AZ130" s="949"/>
      <c r="BA130" s="949"/>
      <c r="BB130" s="949"/>
      <c r="BC130" s="949"/>
      <c r="BD130" s="949"/>
      <c r="BE130" s="950"/>
      <c r="BF130" s="1127">
        <v>5.2</v>
      </c>
      <c r="BG130" s="1128"/>
      <c r="BH130" s="1128"/>
      <c r="BI130" s="1128"/>
      <c r="BJ130" s="1128"/>
      <c r="BK130" s="1128"/>
      <c r="BL130" s="1129"/>
      <c r="BM130" s="1127">
        <v>25</v>
      </c>
      <c r="BN130" s="1128"/>
      <c r="BO130" s="1128"/>
      <c r="BP130" s="1128"/>
      <c r="BQ130" s="1128"/>
      <c r="BR130" s="1128"/>
      <c r="BS130" s="1129"/>
      <c r="BT130" s="1127">
        <v>35</v>
      </c>
      <c r="BU130" s="1128"/>
      <c r="BV130" s="1128"/>
      <c r="BW130" s="1128"/>
      <c r="BX130" s="1128"/>
      <c r="BY130" s="1128"/>
      <c r="BZ130" s="1130"/>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1"/>
      <c r="B131" s="1132"/>
      <c r="C131" s="1132"/>
      <c r="D131" s="1132"/>
      <c r="E131" s="1132"/>
      <c r="F131" s="1132"/>
      <c r="G131" s="1132"/>
      <c r="H131" s="1132"/>
      <c r="I131" s="1132"/>
      <c r="J131" s="1132"/>
      <c r="K131" s="1132"/>
      <c r="L131" s="1132"/>
      <c r="M131" s="1132"/>
      <c r="N131" s="1132"/>
      <c r="O131" s="1132"/>
      <c r="P131" s="1132"/>
      <c r="Q131" s="1132"/>
      <c r="R131" s="1132"/>
      <c r="S131" s="1132"/>
      <c r="T131" s="1132"/>
      <c r="U131" s="1132"/>
      <c r="V131" s="1132"/>
      <c r="W131" s="1133" t="s">
        <v>488</v>
      </c>
      <c r="X131" s="1134"/>
      <c r="Y131" s="1134"/>
      <c r="Z131" s="1135"/>
      <c r="AA131" s="1030">
        <v>5174949</v>
      </c>
      <c r="AB131" s="1012"/>
      <c r="AC131" s="1012"/>
      <c r="AD131" s="1012"/>
      <c r="AE131" s="1013"/>
      <c r="AF131" s="1011">
        <v>5426378</v>
      </c>
      <c r="AG131" s="1012"/>
      <c r="AH131" s="1012"/>
      <c r="AI131" s="1012"/>
      <c r="AJ131" s="1013"/>
      <c r="AK131" s="1011">
        <v>5784719</v>
      </c>
      <c r="AL131" s="1012"/>
      <c r="AM131" s="1012"/>
      <c r="AN131" s="1012"/>
      <c r="AO131" s="1013"/>
      <c r="AP131" s="1136"/>
      <c r="AQ131" s="1137"/>
      <c r="AR131" s="1137"/>
      <c r="AS131" s="1137"/>
      <c r="AT131" s="1138"/>
      <c r="AU131" s="229"/>
      <c r="AV131" s="229"/>
      <c r="AW131" s="229"/>
      <c r="AX131" s="1109" t="s">
        <v>489</v>
      </c>
      <c r="AY131" s="754"/>
      <c r="AZ131" s="754"/>
      <c r="BA131" s="754"/>
      <c r="BB131" s="754"/>
      <c r="BC131" s="754"/>
      <c r="BD131" s="754"/>
      <c r="BE131" s="1062"/>
      <c r="BF131" s="1110" t="s">
        <v>416</v>
      </c>
      <c r="BG131" s="1111"/>
      <c r="BH131" s="1111"/>
      <c r="BI131" s="1111"/>
      <c r="BJ131" s="1111"/>
      <c r="BK131" s="1111"/>
      <c r="BL131" s="1112"/>
      <c r="BM131" s="1110">
        <v>350</v>
      </c>
      <c r="BN131" s="1111"/>
      <c r="BO131" s="1111"/>
      <c r="BP131" s="1111"/>
      <c r="BQ131" s="1111"/>
      <c r="BR131" s="1111"/>
      <c r="BS131" s="1112"/>
      <c r="BT131" s="1113"/>
      <c r="BU131" s="1114"/>
      <c r="BV131" s="1114"/>
      <c r="BW131" s="1114"/>
      <c r="BX131" s="1114"/>
      <c r="BY131" s="1114"/>
      <c r="BZ131" s="111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6" t="s">
        <v>490</v>
      </c>
      <c r="B132" s="1117"/>
      <c r="C132" s="1117"/>
      <c r="D132" s="1117"/>
      <c r="E132" s="1117"/>
      <c r="F132" s="1117"/>
      <c r="G132" s="1117"/>
      <c r="H132" s="1117"/>
      <c r="I132" s="1117"/>
      <c r="J132" s="1117"/>
      <c r="K132" s="1117"/>
      <c r="L132" s="1117"/>
      <c r="M132" s="1117"/>
      <c r="N132" s="1117"/>
      <c r="O132" s="1117"/>
      <c r="P132" s="1117"/>
      <c r="Q132" s="1117"/>
      <c r="R132" s="1117"/>
      <c r="S132" s="1117"/>
      <c r="T132" s="1117"/>
      <c r="U132" s="1117"/>
      <c r="V132" s="1120" t="s">
        <v>491</v>
      </c>
      <c r="W132" s="1120"/>
      <c r="X132" s="1120"/>
      <c r="Y132" s="1120"/>
      <c r="Z132" s="1121"/>
      <c r="AA132" s="1122">
        <v>4.8338254149999997</v>
      </c>
      <c r="AB132" s="1123"/>
      <c r="AC132" s="1123"/>
      <c r="AD132" s="1123"/>
      <c r="AE132" s="1124"/>
      <c r="AF132" s="1125">
        <v>5.2470911539999996</v>
      </c>
      <c r="AG132" s="1123"/>
      <c r="AH132" s="1123"/>
      <c r="AI132" s="1123"/>
      <c r="AJ132" s="1124"/>
      <c r="AK132" s="1125">
        <v>5.6730154050000001</v>
      </c>
      <c r="AL132" s="1123"/>
      <c r="AM132" s="1123"/>
      <c r="AN132" s="1123"/>
      <c r="AO132" s="1124"/>
      <c r="AP132" s="1027"/>
      <c r="AQ132" s="1028"/>
      <c r="AR132" s="1028"/>
      <c r="AS132" s="1028"/>
      <c r="AT132" s="112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18"/>
      <c r="B133" s="1119"/>
      <c r="C133" s="1119"/>
      <c r="D133" s="1119"/>
      <c r="E133" s="1119"/>
      <c r="F133" s="1119"/>
      <c r="G133" s="1119"/>
      <c r="H133" s="1119"/>
      <c r="I133" s="1119"/>
      <c r="J133" s="1119"/>
      <c r="K133" s="1119"/>
      <c r="L133" s="1119"/>
      <c r="M133" s="1119"/>
      <c r="N133" s="1119"/>
      <c r="O133" s="1119"/>
      <c r="P133" s="1119"/>
      <c r="Q133" s="1119"/>
      <c r="R133" s="1119"/>
      <c r="S133" s="1119"/>
      <c r="T133" s="1119"/>
      <c r="U133" s="1119"/>
      <c r="V133" s="1103" t="s">
        <v>492</v>
      </c>
      <c r="W133" s="1103"/>
      <c r="X133" s="1103"/>
      <c r="Y133" s="1103"/>
      <c r="Z133" s="1104"/>
      <c r="AA133" s="1105">
        <v>4.0999999999999996</v>
      </c>
      <c r="AB133" s="1106"/>
      <c r="AC133" s="1106"/>
      <c r="AD133" s="1106"/>
      <c r="AE133" s="1107"/>
      <c r="AF133" s="1105">
        <v>4.9000000000000004</v>
      </c>
      <c r="AG133" s="1106"/>
      <c r="AH133" s="1106"/>
      <c r="AI133" s="1106"/>
      <c r="AJ133" s="1107"/>
      <c r="AK133" s="1105">
        <v>5.2</v>
      </c>
      <c r="AL133" s="1106"/>
      <c r="AM133" s="1106"/>
      <c r="AN133" s="1106"/>
      <c r="AO133" s="1107"/>
      <c r="AP133" s="1054"/>
      <c r="AQ133" s="1055"/>
      <c r="AR133" s="1055"/>
      <c r="AS133" s="1055"/>
      <c r="AT133" s="110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mcVWUOJxHPt9MVPnq+rkwnBbXiihNRTJgLCjVOedTewX2MsZt0uyO6HPi4flCscygZGj9pO1TL+YNJuNKj4pCg==" saltValue="MMWR8gs+/fPfWMpxgN5j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493</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mHdh3enCHNohOdtK42whtz1lv+ED3pL9vv/noW/Xhs/8Dxhumo8mfhzj2KNqkdvZzJ2HSnlEjbgDeVp9/uAWA==" saltValue="1HY3fDnC/5yFdrVPZnQh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495</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0" t="s">
        <v>496</v>
      </c>
      <c r="AP7" s="268"/>
      <c r="AQ7" s="269" t="s">
        <v>497</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1"/>
      <c r="AP8" s="274" t="s">
        <v>498</v>
      </c>
      <c r="AQ8" s="275" t="s">
        <v>499</v>
      </c>
      <c r="AR8" s="276" t="s">
        <v>500</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2" t="s">
        <v>501</v>
      </c>
      <c r="AL9" s="1143"/>
      <c r="AM9" s="1143"/>
      <c r="AN9" s="1144"/>
      <c r="AO9" s="277">
        <v>1513248</v>
      </c>
      <c r="AP9" s="277">
        <v>51344</v>
      </c>
      <c r="AQ9" s="278">
        <v>65075</v>
      </c>
      <c r="AR9" s="279">
        <v>-21.1</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2" t="s">
        <v>502</v>
      </c>
      <c r="AL10" s="1143"/>
      <c r="AM10" s="1143"/>
      <c r="AN10" s="1144"/>
      <c r="AO10" s="280">
        <v>31557</v>
      </c>
      <c r="AP10" s="280">
        <v>1071</v>
      </c>
      <c r="AQ10" s="281">
        <v>8175</v>
      </c>
      <c r="AR10" s="282">
        <v>-86.9</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2" t="s">
        <v>503</v>
      </c>
      <c r="AL11" s="1143"/>
      <c r="AM11" s="1143"/>
      <c r="AN11" s="1144"/>
      <c r="AO11" s="280" t="s">
        <v>504</v>
      </c>
      <c r="AP11" s="280" t="s">
        <v>504</v>
      </c>
      <c r="AQ11" s="281">
        <v>364</v>
      </c>
      <c r="AR11" s="282" t="s">
        <v>504</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2" t="s">
        <v>505</v>
      </c>
      <c r="AL12" s="1143"/>
      <c r="AM12" s="1143"/>
      <c r="AN12" s="1144"/>
      <c r="AO12" s="280" t="s">
        <v>504</v>
      </c>
      <c r="AP12" s="280" t="s">
        <v>504</v>
      </c>
      <c r="AQ12" s="281">
        <v>18</v>
      </c>
      <c r="AR12" s="282" t="s">
        <v>504</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2" t="s">
        <v>506</v>
      </c>
      <c r="AL13" s="1143"/>
      <c r="AM13" s="1143"/>
      <c r="AN13" s="1144"/>
      <c r="AO13" s="280">
        <v>153271</v>
      </c>
      <c r="AP13" s="280">
        <v>5200</v>
      </c>
      <c r="AQ13" s="281">
        <v>2565</v>
      </c>
      <c r="AR13" s="282">
        <v>102.7</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2" t="s">
        <v>507</v>
      </c>
      <c r="AL14" s="1143"/>
      <c r="AM14" s="1143"/>
      <c r="AN14" s="1144"/>
      <c r="AO14" s="280">
        <v>51022</v>
      </c>
      <c r="AP14" s="280">
        <v>1731</v>
      </c>
      <c r="AQ14" s="281">
        <v>1231</v>
      </c>
      <c r="AR14" s="282">
        <v>40.6</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5" t="s">
        <v>508</v>
      </c>
      <c r="AL15" s="1146"/>
      <c r="AM15" s="1146"/>
      <c r="AN15" s="1147"/>
      <c r="AO15" s="280">
        <v>-72451</v>
      </c>
      <c r="AP15" s="280">
        <v>-2458</v>
      </c>
      <c r="AQ15" s="281">
        <v>-4456</v>
      </c>
      <c r="AR15" s="282">
        <v>-44.8</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5" t="s">
        <v>188</v>
      </c>
      <c r="AL16" s="1146"/>
      <c r="AM16" s="1146"/>
      <c r="AN16" s="1147"/>
      <c r="AO16" s="280">
        <v>1676647</v>
      </c>
      <c r="AP16" s="280">
        <v>56888</v>
      </c>
      <c r="AQ16" s="281">
        <v>72972</v>
      </c>
      <c r="AR16" s="282">
        <v>-22</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509</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510</v>
      </c>
      <c r="AP20" s="289" t="s">
        <v>511</v>
      </c>
      <c r="AQ20" s="290" t="s">
        <v>512</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48" t="s">
        <v>513</v>
      </c>
      <c r="AL21" s="1149"/>
      <c r="AM21" s="1149"/>
      <c r="AN21" s="1150"/>
      <c r="AO21" s="293">
        <v>4.92</v>
      </c>
      <c r="AP21" s="294">
        <v>6.56</v>
      </c>
      <c r="AQ21" s="295">
        <v>-1.64</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48" t="s">
        <v>514</v>
      </c>
      <c r="AL22" s="1149"/>
      <c r="AM22" s="1149"/>
      <c r="AN22" s="1150"/>
      <c r="AO22" s="298">
        <v>99.2</v>
      </c>
      <c r="AP22" s="299">
        <v>97.1</v>
      </c>
      <c r="AQ22" s="300">
        <v>2.1</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39" t="s">
        <v>515</v>
      </c>
      <c r="B26" s="1139"/>
      <c r="C26" s="1139"/>
      <c r="D26" s="1139"/>
      <c r="E26" s="1139"/>
      <c r="F26" s="1139"/>
      <c r="G26" s="1139"/>
      <c r="H26" s="1139"/>
      <c r="I26" s="1139"/>
      <c r="J26" s="1139"/>
      <c r="K26" s="1139"/>
      <c r="L26" s="1139"/>
      <c r="M26" s="1139"/>
      <c r="N26" s="1139"/>
      <c r="O26" s="1139"/>
      <c r="P26" s="1139"/>
      <c r="Q26" s="1139"/>
      <c r="R26" s="1139"/>
      <c r="S26" s="1139"/>
      <c r="T26" s="1139"/>
      <c r="U26" s="1139"/>
      <c r="V26" s="1139"/>
      <c r="W26" s="1139"/>
      <c r="X26" s="1139"/>
      <c r="Y26" s="1139"/>
      <c r="Z26" s="1139"/>
      <c r="AA26" s="1139"/>
      <c r="AB26" s="1139"/>
      <c r="AC26" s="1139"/>
      <c r="AD26" s="1139"/>
      <c r="AE26" s="1139"/>
      <c r="AF26" s="1139"/>
      <c r="AG26" s="1139"/>
      <c r="AH26" s="1139"/>
      <c r="AI26" s="1139"/>
      <c r="AJ26" s="1139"/>
      <c r="AK26" s="1139"/>
      <c r="AL26" s="1139"/>
      <c r="AM26" s="1139"/>
      <c r="AN26" s="1139"/>
      <c r="AO26" s="1139"/>
      <c r="AP26" s="1139"/>
      <c r="AQ26" s="1139"/>
      <c r="AR26" s="1139"/>
      <c r="AS26" s="1139"/>
      <c r="AT26" s="263"/>
    </row>
    <row r="27" spans="1:46" x14ac:dyDescent="0.15">
      <c r="A27" s="305"/>
      <c r="AO27" s="258"/>
      <c r="AP27" s="258"/>
      <c r="AQ27" s="258"/>
      <c r="AR27" s="258"/>
      <c r="AS27" s="258"/>
      <c r="AT27" s="258"/>
    </row>
    <row r="28" spans="1:46" ht="17.25" x14ac:dyDescent="0.15">
      <c r="A28" s="259" t="s">
        <v>516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517</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0" t="s">
        <v>496</v>
      </c>
      <c r="AP30" s="268"/>
      <c r="AQ30" s="269" t="s">
        <v>497</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1"/>
      <c r="AP31" s="274" t="s">
        <v>498</v>
      </c>
      <c r="AQ31" s="275" t="s">
        <v>499</v>
      </c>
      <c r="AR31" s="276" t="s">
        <v>500</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6" t="s">
        <v>518</v>
      </c>
      <c r="AL32" s="1157"/>
      <c r="AM32" s="1157"/>
      <c r="AN32" s="1158"/>
      <c r="AO32" s="308">
        <v>952556</v>
      </c>
      <c r="AP32" s="308">
        <v>32320</v>
      </c>
      <c r="AQ32" s="309">
        <v>32092</v>
      </c>
      <c r="AR32" s="310">
        <v>0.7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6" t="s">
        <v>519</v>
      </c>
      <c r="AL33" s="1157"/>
      <c r="AM33" s="1157"/>
      <c r="AN33" s="1158"/>
      <c r="AO33" s="308" t="s">
        <v>504</v>
      </c>
      <c r="AP33" s="308" t="s">
        <v>504</v>
      </c>
      <c r="AQ33" s="309" t="s">
        <v>504</v>
      </c>
      <c r="AR33" s="310" t="s">
        <v>504</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6" t="s">
        <v>520</v>
      </c>
      <c r="AL34" s="1157"/>
      <c r="AM34" s="1157"/>
      <c r="AN34" s="1158"/>
      <c r="AO34" s="308" t="s">
        <v>504</v>
      </c>
      <c r="AP34" s="308" t="s">
        <v>504</v>
      </c>
      <c r="AQ34" s="309" t="s">
        <v>504</v>
      </c>
      <c r="AR34" s="310" t="s">
        <v>504</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6" t="s">
        <v>521</v>
      </c>
      <c r="AL35" s="1157"/>
      <c r="AM35" s="1157"/>
      <c r="AN35" s="1158"/>
      <c r="AO35" s="308">
        <v>187032</v>
      </c>
      <c r="AP35" s="308">
        <v>6346</v>
      </c>
      <c r="AQ35" s="309">
        <v>8882</v>
      </c>
      <c r="AR35" s="310">
        <v>-28.6</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6" t="s">
        <v>522</v>
      </c>
      <c r="AL36" s="1157"/>
      <c r="AM36" s="1157"/>
      <c r="AN36" s="1158"/>
      <c r="AO36" s="308">
        <v>67043</v>
      </c>
      <c r="AP36" s="308">
        <v>2275</v>
      </c>
      <c r="AQ36" s="309">
        <v>1893</v>
      </c>
      <c r="AR36" s="310">
        <v>20.2</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6" t="s">
        <v>523</v>
      </c>
      <c r="AL37" s="1157"/>
      <c r="AM37" s="1157"/>
      <c r="AN37" s="1158"/>
      <c r="AO37" s="308">
        <v>39</v>
      </c>
      <c r="AP37" s="308">
        <v>1</v>
      </c>
      <c r="AQ37" s="309">
        <v>971</v>
      </c>
      <c r="AR37" s="310">
        <v>-99.9</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9" t="s">
        <v>524</v>
      </c>
      <c r="AL38" s="1160"/>
      <c r="AM38" s="1160"/>
      <c r="AN38" s="1161"/>
      <c r="AO38" s="311" t="s">
        <v>504</v>
      </c>
      <c r="AP38" s="311" t="s">
        <v>504</v>
      </c>
      <c r="AQ38" s="312">
        <v>0</v>
      </c>
      <c r="AR38" s="300" t="s">
        <v>504</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9" t="s">
        <v>525</v>
      </c>
      <c r="AL39" s="1160"/>
      <c r="AM39" s="1160"/>
      <c r="AN39" s="1161"/>
      <c r="AO39" s="308">
        <v>-157089</v>
      </c>
      <c r="AP39" s="308">
        <v>-5330</v>
      </c>
      <c r="AQ39" s="309">
        <v>-3104</v>
      </c>
      <c r="AR39" s="310">
        <v>71.7</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6" t="s">
        <v>526</v>
      </c>
      <c r="AL40" s="1157"/>
      <c r="AM40" s="1157"/>
      <c r="AN40" s="1158"/>
      <c r="AO40" s="308">
        <v>-721413</v>
      </c>
      <c r="AP40" s="308">
        <v>-24477</v>
      </c>
      <c r="AQ40" s="309">
        <v>-27365</v>
      </c>
      <c r="AR40" s="310">
        <v>-10.6</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2" t="s">
        <v>287</v>
      </c>
      <c r="AL41" s="1163"/>
      <c r="AM41" s="1163"/>
      <c r="AN41" s="1164"/>
      <c r="AO41" s="308">
        <v>328168</v>
      </c>
      <c r="AP41" s="308">
        <v>11135</v>
      </c>
      <c r="AQ41" s="309">
        <v>13369</v>
      </c>
      <c r="AR41" s="310">
        <v>-16.7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527</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528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529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1" t="s">
        <v>496</v>
      </c>
      <c r="AN49" s="1153" t="s">
        <v>530</v>
      </c>
      <c r="AO49" s="1154"/>
      <c r="AP49" s="1154"/>
      <c r="AQ49" s="1154"/>
      <c r="AR49" s="115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2"/>
      <c r="AN50" s="324" t="s">
        <v>531</v>
      </c>
      <c r="AO50" s="325" t="s">
        <v>532</v>
      </c>
      <c r="AP50" s="326" t="s">
        <v>533</v>
      </c>
      <c r="AQ50" s="327" t="s">
        <v>534</v>
      </c>
      <c r="AR50" s="328" t="s">
        <v>535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536</v>
      </c>
      <c r="AL51" s="321"/>
      <c r="AM51" s="329">
        <v>2255033</v>
      </c>
      <c r="AN51" s="330">
        <v>74564</v>
      </c>
      <c r="AO51" s="331">
        <v>6.9</v>
      </c>
      <c r="AP51" s="332">
        <v>52191</v>
      </c>
      <c r="AQ51" s="333">
        <v>9.3000000000000007</v>
      </c>
      <c r="AR51" s="334">
        <v>-2.4</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537</v>
      </c>
      <c r="AM52" s="337">
        <v>665319</v>
      </c>
      <c r="AN52" s="338">
        <v>21999</v>
      </c>
      <c r="AO52" s="339">
        <v>61.9</v>
      </c>
      <c r="AP52" s="340">
        <v>24843</v>
      </c>
      <c r="AQ52" s="341">
        <v>-0.4</v>
      </c>
      <c r="AR52" s="342">
        <v>62.3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538</v>
      </c>
      <c r="AL53" s="321"/>
      <c r="AM53" s="329">
        <v>2851265</v>
      </c>
      <c r="AN53" s="330">
        <v>94982</v>
      </c>
      <c r="AO53" s="331">
        <v>27.4</v>
      </c>
      <c r="AP53" s="332">
        <v>47387</v>
      </c>
      <c r="AQ53" s="333">
        <v>-9.1999999999999993</v>
      </c>
      <c r="AR53" s="334">
        <v>36.6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537</v>
      </c>
      <c r="AM54" s="337">
        <v>899281</v>
      </c>
      <c r="AN54" s="338">
        <v>29957</v>
      </c>
      <c r="AO54" s="339">
        <v>36.200000000000003</v>
      </c>
      <c r="AP54" s="340">
        <v>24928</v>
      </c>
      <c r="AQ54" s="341">
        <v>0.3</v>
      </c>
      <c r="AR54" s="342">
        <v>35.9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539</v>
      </c>
      <c r="AL55" s="321"/>
      <c r="AM55" s="329">
        <v>2844209</v>
      </c>
      <c r="AN55" s="330">
        <v>95421</v>
      </c>
      <c r="AO55" s="331">
        <v>0.5</v>
      </c>
      <c r="AP55" s="332">
        <v>51264</v>
      </c>
      <c r="AQ55" s="333">
        <v>8.1999999999999993</v>
      </c>
      <c r="AR55" s="334">
        <v>-7.7</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537</v>
      </c>
      <c r="AM56" s="337">
        <v>908433</v>
      </c>
      <c r="AN56" s="338">
        <v>30477</v>
      </c>
      <c r="AO56" s="339">
        <v>1.7</v>
      </c>
      <c r="AP56" s="340">
        <v>26040</v>
      </c>
      <c r="AQ56" s="341">
        <v>4.5</v>
      </c>
      <c r="AR56" s="342">
        <v>-2.8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540</v>
      </c>
      <c r="AL57" s="321"/>
      <c r="AM57" s="329">
        <v>4140901</v>
      </c>
      <c r="AN57" s="330">
        <v>140056</v>
      </c>
      <c r="AO57" s="331">
        <v>46.8</v>
      </c>
      <c r="AP57" s="332">
        <v>52068</v>
      </c>
      <c r="AQ57" s="333">
        <v>1.6</v>
      </c>
      <c r="AR57" s="334">
        <v>45.2</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537</v>
      </c>
      <c r="AM58" s="337">
        <v>1004086</v>
      </c>
      <c r="AN58" s="338">
        <v>33961</v>
      </c>
      <c r="AO58" s="339">
        <v>11.4</v>
      </c>
      <c r="AP58" s="340">
        <v>26936</v>
      </c>
      <c r="AQ58" s="341">
        <v>3.4</v>
      </c>
      <c r="AR58" s="342">
        <v>8</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541</v>
      </c>
      <c r="AL59" s="321"/>
      <c r="AM59" s="329">
        <v>2973841</v>
      </c>
      <c r="AN59" s="330">
        <v>100901</v>
      </c>
      <c r="AO59" s="331">
        <v>-28</v>
      </c>
      <c r="AP59" s="332">
        <v>47161</v>
      </c>
      <c r="AQ59" s="333">
        <v>-9.4</v>
      </c>
      <c r="AR59" s="334">
        <v>-18.600000000000001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537</v>
      </c>
      <c r="AM60" s="337">
        <v>992213</v>
      </c>
      <c r="AN60" s="338">
        <v>33665</v>
      </c>
      <c r="AO60" s="339">
        <v>-0.9</v>
      </c>
      <c r="AP60" s="340">
        <v>24595</v>
      </c>
      <c r="AQ60" s="341">
        <v>-8.6999999999999993</v>
      </c>
      <c r="AR60" s="342">
        <v>7.8</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542</v>
      </c>
      <c r="AL61" s="343"/>
      <c r="AM61" s="344">
        <v>3013050</v>
      </c>
      <c r="AN61" s="345">
        <v>101185</v>
      </c>
      <c r="AO61" s="346">
        <v>10.7</v>
      </c>
      <c r="AP61" s="347">
        <v>50014</v>
      </c>
      <c r="AQ61" s="348">
        <v>0.1</v>
      </c>
      <c r="AR61" s="334">
        <v>10.6</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537</v>
      </c>
      <c r="AM62" s="337">
        <v>893866</v>
      </c>
      <c r="AN62" s="338">
        <v>30012</v>
      </c>
      <c r="AO62" s="339">
        <v>22.1</v>
      </c>
      <c r="AP62" s="340">
        <v>25468</v>
      </c>
      <c r="AQ62" s="341">
        <v>-0.2</v>
      </c>
      <c r="AR62" s="342">
        <v>22.3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REAymkRr/kX+q0ye52iHJ7aMdZo/L8f09DRpCXasWmJM6P/shbAp2vHSdJ9te7bSsIkx6KRjDTBq0aiRTQ79Mg==" saltValue="qAolqNSfEsBnBxkbiT+h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544</v>
      </c>
    </row>
    <row r="121" spans="125:125" ht="13.5" hidden="1" customHeight="1" x14ac:dyDescent="0.15">
      <c r="DU121" s="255"/>
    </row>
  </sheetData>
  <sheetProtection algorithmName="SHA-512" hashValue="LoPBGVOcEBBMhJRu6xt/eJ6Vv44d5he9lkNtn2YbO5Xo0dfivgO3lIeGLNLv5G388nEW+6wP6qvY0RiFkbrxeA==" saltValue="wozLgbGspHKHBr9hS+OY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1"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545</v>
      </c>
    </row>
  </sheetData>
  <sheetProtection algorithmName="SHA-512" hashValue="oCAXiEF2VP9PDEgXZW0vpYNNddMB8/Vj2WhJUIvd4ZjkGsw5SW+2AqyGcPjsTyATzx5+ngTyV/UJXzOx5mF1Jg==" saltValue="g0vq9ja02o0LNpjHqKSx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165" t="s">
        <v>3</v>
      </c>
      <c r="D47" s="1165"/>
      <c r="E47" s="1166"/>
      <c r="F47" s="11">
        <v>11.58</v>
      </c>
      <c r="G47" s="12">
        <v>12.41</v>
      </c>
      <c r="H47" s="12">
        <v>13.2</v>
      </c>
      <c r="I47" s="12">
        <v>13.74</v>
      </c>
      <c r="J47" s="13">
        <v>15.32</v>
      </c>
    </row>
    <row r="48" spans="2:10" ht="57.75" customHeight="1" x14ac:dyDescent="0.15">
      <c r="B48" s="14"/>
      <c r="C48" s="1167" t="s">
        <v>4</v>
      </c>
      <c r="D48" s="1167"/>
      <c r="E48" s="1168"/>
      <c r="F48" s="15">
        <v>7.14</v>
      </c>
      <c r="G48" s="16">
        <v>6.29</v>
      </c>
      <c r="H48" s="16">
        <v>5.57</v>
      </c>
      <c r="I48" s="16">
        <v>4.08</v>
      </c>
      <c r="J48" s="17">
        <v>8.8699999999999992</v>
      </c>
    </row>
    <row r="49" spans="2:10" ht="57.75" customHeight="1" thickBot="1" x14ac:dyDescent="0.2">
      <c r="B49" s="18"/>
      <c r="C49" s="1169" t="s">
        <v>5</v>
      </c>
      <c r="D49" s="1169"/>
      <c r="E49" s="1170"/>
      <c r="F49" s="19">
        <v>0.77</v>
      </c>
      <c r="G49" s="20" t="s">
        <v>551</v>
      </c>
      <c r="H49" s="20" t="s">
        <v>552</v>
      </c>
      <c r="I49" s="20" t="s">
        <v>553</v>
      </c>
      <c r="J49" s="21">
        <v>5.01</v>
      </c>
    </row>
    <row r="50" spans="2:10" x14ac:dyDescent="0.15"/>
  </sheetData>
  <sheetProtection algorithmName="SHA-512" hashValue="QpQpcKIUqnylhuBzgkIhUWPIfZ3BYyO5dhxZxJYQ+LDclSu0V9J6lHKwBhYT+iTSm28mPhNDZ7iCs0KAGUcdsw==" saltValue="Ax+5ex7euf6CA9vIJ2Ev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2023-03-20T09:15:53Z</cp:lastPrinted>
  <dcterms:created xsi:type="dcterms:W3CDTF">2023-02-20T07:26:49Z</dcterms:created>
  <dcterms:modified xsi:type="dcterms:W3CDTF">2023-10-27T05:46:36Z</dcterms:modified>
  <cp:category/>
</cp:coreProperties>
</file>