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DB5B1956-5669-45CF-A3B0-D02C34D1EDA3}" xr6:coauthVersionLast="47" xr6:coauthVersionMax="47" xr10:uidLastSave="{00000000-0000-0000-0000-000000000000}"/>
  <bookViews>
    <workbookView xWindow="-120" yWindow="-16320" windowWidth="29040" windowHeight="15840" tabRatio="721"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E35" i="10" s="1"/>
  <c r="BW34" i="10" l="1"/>
  <c r="BW35" i="10" l="1"/>
  <c r="BW36" i="10" s="1"/>
  <c r="BW37" i="10" s="1"/>
  <c r="BW38" i="10" s="1"/>
  <c r="BW39" i="10" s="1"/>
  <c r="BW40" i="10" s="1"/>
  <c r="BW41" i="10" s="1"/>
  <c r="BW42" i="10" s="1"/>
  <c r="BW43" i="10" s="1"/>
  <c r="CO34" i="10" s="1"/>
</calcChain>
</file>

<file path=xl/sharedStrings.xml><?xml version="1.0" encoding="utf-8"?>
<sst xmlns="http://schemas.openxmlformats.org/spreadsheetml/2006/main" count="1132" uniqueCount="630">
  <si>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</si>
  <si>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</si>
  <si>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</si>
  <si>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</si>
  <si>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</si>
  <si>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</si>
  <si>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</si>
  <si>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</si>
  <si>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</si>
  <si>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</si>
  <si>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</si>
  <si>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</si>
  <si>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</si>
  <si>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</si>
  <si>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</si>
  <si>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</si>
  <si>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</si>
  <si>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</si>
  <si>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</si>
  <si>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</si>
  <si>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</si>
  <si>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</si>
  <si>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</si>
  <si>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</si>
  <si>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</si>
  <si>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</si>
  <si>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</si>
  <si>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</si>
  <si>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</si>
  <si>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</si>
  <si>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</si>
  <si>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</si>
  <si>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</si>
  <si>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</si>
  <si>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</si>
  <si>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</si>
  <si>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</si>
  <si>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</si>
  <si>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</si>
  <si>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</si>
  <si>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</si>
  <si>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</si>
  <si>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</si>
  <si>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</si>
  <si>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</si>
  <si>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</si>
  <si>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</si>
  <si>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</si>
  <si>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</si>
  <si>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</si>
  <si>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</si>
  <si>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</si>
  <si>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</si>
  <si>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</si>
  <si>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</si>
  <si>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</si>
  <si>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</si>
  <si>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</si>
  <si>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</si>
  <si>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</si>
  <si>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</si>
  <si>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</si>
  <si>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</si>
  <si>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</si>
  <si>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</si>
  <si>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</si>
  <si>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</si>
  <si>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</si>
  <si>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</si>
  <si>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</si>
  <si>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</si>
  <si>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</si>
  <si>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</si>
  <si>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</si>
  <si>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</si>
  <si>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</si>
  <si>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</si>
  <si>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</si>
  <si>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</si>
  <si>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</si>
  <si>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</si>
  <si>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</si>
  <si>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</si>
  <si>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</si>
  <si>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</si>
  <si>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</si>
  <si>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</si>
  <si>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</si>
  <si>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</si>
  <si>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</si>
  <si>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</si>
  <si>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</si>
  <si>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</si>
  <si>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</si>
  <si>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</si>
  <si>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</si>
  <si>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</si>
  <si>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</si>
  <si>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東彼杵町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</si>
  <si>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</si>
  <si>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</si>
  <si>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</si>
  <si>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</si>
  <si>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</si>
  <si>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</si>
  <si>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</si>
  <si>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</si>
  <si>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</si>
  <si>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</si>
  <si>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</si>
  <si>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</si>
  <si>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</si>
  <si>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</si>
  <si>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</si>
  <si>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</si>
  <si>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</si>
  <si>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</si>
  <si>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</si>
  <si>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</si>
  <si>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</si>
  <si>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</si>
  <si>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</si>
  <si>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</si>
  <si>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</si>
  <si>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</si>
  <si>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</si>
  <si>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</si>
  <si>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</si>
  <si>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</si>
  <si>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</si>
  <si>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</si>
  <si>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</si>
  <si>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</si>
  <si>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</si>
  <si>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</si>
  <si>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</si>
  <si>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</si>
  <si>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</si>
  <si>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</si>
  <si>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</si>
  <si>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</si>
  <si>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</si>
  <si>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</si>
  <si>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</si>
  <si>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</si>
  <si>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</si>
  <si>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</si>
  <si>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</si>
  <si>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</si>
  <si>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</si>
  <si>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</si>
  <si>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</si>
  <si>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</si>
  <si>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</si>
  <si>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</si>
  <si>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</si>
  <si>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</si>
  <si>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</si>
  <si>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</si>
  <si>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</si>
  <si>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</si>
  <si>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</si>
  <si>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</si>
  <si>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</si>
  <si>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</si>
  <si>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</si>
  <si>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</si>
  <si>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</si>
  <si>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</si>
  <si>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</si>
  <si>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</si>
  <si>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</si>
  <si>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</si>
  <si>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</si>
  <si>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</si>
  <si>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</si>
  <si>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</si>
  <si>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</si>
  <si>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</si>
  <si>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</si>
  <si>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</si>
  <si>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</si>
  <si>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</si>
  <si>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</si>
  <si>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</si>
  <si>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</si>
  <si>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</si>
  <si>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</si>
  <si>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</si>
  <si>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</si>
  <si>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</si>
  <si>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</si>
  <si>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</si>
  <si>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</si>
  <si>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</si>
  <si>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</si>
  <si>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</si>
  <si>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</si>
  <si>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</si>
  <si>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</si>
  <si>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</si>
  <si>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</si>
  <si>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</si>
  <si>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</si>
  <si>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</si>
  <si>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</si>
  <si>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</si>
  <si>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</si>
  <si>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</si>
  <si>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</si>
  <si>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</si>
  <si>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</si>
  <si>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</si>
  <si>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</si>
  <si>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</si>
  <si>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</si>
  <si>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長崎県東彼杵町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</si>
  <si>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</si>
  <si>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</si>
  <si>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</si>
  <si>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</si>
  <si>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</si>
  <si>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</si>
  <si>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</si>
  <si>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</si>
  <si>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</si>
  <si>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</si>
  <si>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</si>
  <si>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</si>
  <si>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</si>
  <si>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</si>
  <si>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</si>
  <si>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</si>
  <si>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</si>
  <si>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</si>
  <si>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</si>
  <si>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</si>
  <si>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</si>
  <si>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</si>
  <si>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</si>
  <si>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</si>
  <si>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</si>
  <si>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</si>
  <si>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</si>
  <si>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</si>
  <si>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</si>
  <si>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</si>
  <si>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</si>
  <si>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</si>
  <si>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</si>
  <si>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</si>
  <si>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</si>
  <si>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</si>
  <si>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</si>
  <si>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</si>
  <si>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</si>
  <si>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</si>
  <si>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</si>
  <si>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</si>
  <si>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</si>
  <si>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</si>
  <si>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</si>
  <si>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</si>
  <si>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</si>
  <si>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</si>
  <si>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</si>
  <si>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</si>
  <si>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</si>
  <si>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</si>
  <si>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</si>
  <si>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</si>
  <si>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</si>
  <si>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</si>
  <si>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</si>
  <si>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</si>
  <si>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</si>
  <si>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</si>
  <si>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</si>
  <si>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</si>
  <si>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</si>
  <si>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</si>
  <si>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</si>
  <si>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</si>
  <si>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</si>
  <si>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</si>
  <si>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</si>
  <si>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</si>
  <si>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</si>
  <si>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</si>
  <si>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</si>
  <si>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</si>
  <si>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</si>
  <si>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</si>
  <si>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</si>
  <si>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</si>
  <si>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</si>
  <si>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</si>
  <si>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</si>
  <si>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</si>
  <si>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</si>
  <si>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</si>
  <si>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</si>
  <si>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</si>
  <si>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</si>
  <si>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</si>
  <si>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</si>
  <si>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</si>
  <si>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</si>
  <si>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</si>
  <si>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</si>
  <si>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</si>
  <si>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</si>
  <si>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</si>
  <si>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</si>
  <si>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</si>
  <si>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</si>
  <si>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</si>
  <si>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</si>
  <si>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</si>
  <si>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</si>
  <si>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</si>
  <si>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</si>
  <si>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</si>
  <si>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</si>
  <si>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</si>
  <si>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</si>
  <si>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</si>
  <si>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</si>
  <si>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</si>
  <si>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</si>
  <si>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</si>
  <si>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</si>
  <si>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</si>
  <si>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</si>
  <si>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</si>
  <si>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</si>
  <si>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</si>
  <si>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</si>
  <si>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</si>
  <si>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</si>
  <si>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</si>
  <si>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</si>
  <si>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</si>
  <si>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</si>
  <si>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</si>
  <si>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</si>
  <si>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</si>
  <si>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</si>
  <si>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</si>
  <si>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</si>
  <si>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</si>
  <si>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</si>
  <si>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</si>
  <si>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</si>
  <si>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</si>
  <si>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</si>
  <si>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</si>
  <si>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</si>
  <si>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</si>
  <si>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</si>
  <si>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</si>
  <si>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</si>
  <si>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</si>
  <si>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</si>
  <si>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</si>
  <si>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</si>
  <si>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</si>
  <si>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</si>
  <si>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</si>
  <si>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</si>
  <si>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長崎県東彼杵町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</si>
  <si>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</si>
  <si>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</si>
  <si>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</si>
  <si>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</si>
  <si>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</si>
  <si>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</si>
  <si>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</si>
  <si>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</si>
  <si>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</si>
  <si>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</si>
  <si>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</si>
  <si>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</si>
  <si>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</si>
  <si>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</si>
  <si>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</si>
  <si>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</si>
  <si>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</si>
  <si>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</si>
  <si>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</si>
  <si>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</si>
  <si>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公共用地等取得造成事業特別会計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</si>
  <si>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</si>
  <si>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</si>
  <si>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</si>
  <si>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</si>
  <si>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</si>
  <si>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</si>
  <si>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</si>
  <si>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</si>
  <si>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</si>
  <si>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</si>
  <si>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</si>
  <si>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</si>
  <si>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</si>
  <si>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</si>
  <si>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</si>
  <si>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</si>
  <si>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</si>
  <si>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</si>
  <si>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</si>
  <si>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</si>
  <si>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</si>
  <si>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農業集落排水事業特別会計</t>
    <phoneticPr fontId="5"/>
  </si>
  <si>
    <t>法非適用企業</t>
    <phoneticPr fontId="5"/>
  </si>
  <si>
    <t>漁業集落排水事業特別会計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</si>
  <si>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</si>
  <si>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</si>
  <si>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</si>
  <si>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</si>
  <si>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</si>
  <si>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</si>
  <si>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</si>
  <si>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</si>
  <si>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</si>
  <si>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</si>
  <si>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</si>
  <si>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</si>
  <si>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</si>
  <si>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</si>
  <si>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</si>
  <si>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</si>
  <si>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</si>
  <si>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</si>
  <si>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</si>
  <si>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</si>
  <si>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</si>
  <si>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</si>
  <si>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</si>
  <si>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</si>
  <si>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</si>
  <si>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</si>
  <si>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</si>
  <si>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</si>
  <si>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</si>
  <si>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</si>
  <si>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</si>
  <si>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</si>
  <si>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</si>
  <si>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</si>
  <si>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</si>
  <si>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</si>
  <si>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</si>
  <si>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</si>
  <si>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</si>
  <si>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</si>
  <si>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</si>
  <si>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</si>
  <si>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</si>
  <si>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</si>
  <si>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</si>
  <si>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</si>
  <si>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</si>
  <si>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</si>
  <si>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</si>
  <si>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</si>
  <si>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</si>
  <si>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</si>
  <si>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</si>
  <si>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</si>
  <si>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</si>
  <si>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</si>
  <si>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</si>
  <si>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</si>
  <si>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</si>
  <si>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</si>
  <si>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</si>
  <si>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</si>
  <si>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</si>
  <si>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</si>
  <si>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</si>
  <si>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</si>
  <si>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</si>
  <si>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</si>
  <si>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</si>
  <si>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</si>
  <si>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</si>
  <si>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</si>
  <si>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</si>
  <si>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</si>
  <si>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</si>
  <si>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</si>
  <si>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</si>
  <si>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</si>
  <si>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t>
    <phoneticPr fontId="5"/>
  </si>
  <si>
    <t>(Ｆ)</t>
    <phoneticPr fontId="5"/>
  </si>
  <si>
    <t>漁業集落排水事業特別会計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</si>
  <si>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</si>
  <si>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</si>
  <si>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</si>
  <si>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</si>
  <si>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</si>
  <si>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</si>
  <si>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</si>
  <si>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</si>
  <si>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</si>
  <si>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</si>
  <si>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</si>
  <si>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</si>
  <si>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</si>
  <si>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</si>
  <si>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</si>
  <si>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</si>
  <si>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</si>
  <si>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</si>
  <si>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</si>
  <si>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</si>
  <si>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</si>
  <si>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</si>
  <si>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</si>
  <si>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</si>
  <si>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</si>
  <si>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</si>
  <si>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</si>
  <si>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</si>
  <si>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</si>
  <si>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</si>
  <si>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</si>
  <si>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</si>
  <si>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</si>
  <si>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</si>
  <si>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</si>
  <si>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</si>
  <si>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</si>
  <si>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</si>
  <si>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</si>
  <si>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</si>
  <si>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</si>
  <si>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</si>
  <si>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</si>
  <si>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</si>
  <si>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</si>
  <si>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</si>
  <si>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</si>
  <si>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</si>
  <si>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</si>
  <si>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</si>
  <si>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</si>
  <si>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</si>
  <si>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</si>
  <si>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</si>
  <si>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</si>
  <si>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</si>
  <si>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</si>
  <si>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</si>
  <si>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</si>
  <si>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</si>
  <si>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</si>
  <si>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</si>
  <si>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</si>
  <si>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</si>
  <si>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</si>
  <si>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</si>
  <si>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</si>
  <si>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</si>
  <si>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</si>
  <si>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</si>
  <si>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</si>
  <si>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</si>
  <si>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</si>
  <si>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</si>
  <si>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</si>
  <si>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</si>
  <si>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</si>
  <si>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</si>
  <si>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</si>
  <si>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</si>
  <si>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</si>
  <si>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</si>
  <si>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</si>
  <si>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0.87</t>
  </si>
  <si>
    <t>▲ 0.35</t>
  </si>
  <si>
    <t>水道事業会計</t>
  </si>
  <si>
    <t>一般会計</t>
  </si>
  <si>
    <t>公共下水道事業会計</t>
  </si>
  <si>
    <t>国民健康保険事業特別会計</t>
  </si>
  <si>
    <t>介護保険事業特別会計</t>
  </si>
  <si>
    <t>農業集落排水事業特別会計</t>
  </si>
  <si>
    <t>後期高齢者医療特別会計</t>
  </si>
  <si>
    <t>漁業集落排水事業特別会計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</si>
  <si>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</si>
  <si>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</si>
  <si>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</si>
  <si>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</si>
  <si>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</si>
  <si>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</si>
  <si>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</si>
  <si>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</si>
  <si>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</si>
  <si>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東彼地区保健福祉組合（一般会計）</t>
    <rPh sb="0" eb="1">
      <t>トウ</t>
    </rPh>
    <rPh sb="1" eb="2">
      <t>ヒ</t>
    </rPh>
    <rPh sb="2" eb="4">
      <t>チク</t>
    </rPh>
    <rPh sb="4" eb="6">
      <t>ホケン</t>
    </rPh>
    <rPh sb="6" eb="8">
      <t>フクシ</t>
    </rPh>
    <rPh sb="8" eb="10">
      <t>クミアイ</t>
    </rPh>
    <rPh sb="11" eb="13">
      <t>イッパン</t>
    </rPh>
    <rPh sb="13" eb="15">
      <t>カイケイ</t>
    </rPh>
    <phoneticPr fontId="2"/>
  </si>
  <si>
    <t>東彼地区保健福祉組合（介護サービス事業会計）</t>
    <rPh sb="0" eb="1">
      <t>トウ</t>
    </rPh>
    <rPh sb="1" eb="2">
      <t>ヒ</t>
    </rPh>
    <rPh sb="2" eb="4">
      <t>チク</t>
    </rPh>
    <rPh sb="4" eb="6">
      <t>ホケン</t>
    </rPh>
    <rPh sb="6" eb="8">
      <t>フクシ</t>
    </rPh>
    <rPh sb="8" eb="10">
      <t>クミアイ</t>
    </rPh>
    <rPh sb="11" eb="13">
      <t>カイゴ</t>
    </rPh>
    <rPh sb="17" eb="19">
      <t>ジギョウ</t>
    </rPh>
    <rPh sb="19" eb="21">
      <t>カイケイ</t>
    </rPh>
    <phoneticPr fontId="2"/>
  </si>
  <si>
    <t>長崎県後期高齢者広域連合（一般会計）</t>
    <rPh sb="0" eb="3">
      <t>ナガサキケン</t>
    </rPh>
    <rPh sb="3" eb="5">
      <t>コウキ</t>
    </rPh>
    <rPh sb="5" eb="8">
      <t>コウレイシャ</t>
    </rPh>
    <rPh sb="8" eb="10">
      <t>コウイキ</t>
    </rPh>
    <rPh sb="10" eb="12">
      <t>レンゴウ</t>
    </rPh>
    <rPh sb="13" eb="15">
      <t>イッパン</t>
    </rPh>
    <rPh sb="15" eb="17">
      <t>カイケイ</t>
    </rPh>
    <phoneticPr fontId="2"/>
  </si>
  <si>
    <t>長崎県後期高齢者広域連合（後期高齢者医療特別会計）</t>
    <rPh sb="0" eb="3">
      <t>ナガサキケン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</si>
  <si>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</si>
  <si>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長崎県市町村総合事務組合（市町村会館管理業務特別会計）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ギョウム</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</si>
  <si>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</si>
  <si>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</si>
  <si>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13" eb="15">
      <t>ギョウセイ</t>
    </rPh>
    <rPh sb="15" eb="17">
      <t>フフク</t>
    </rPh>
    <rPh sb="17" eb="20">
      <t>シンサカイ</t>
    </rPh>
    <rPh sb="20" eb="22">
      <t>ジギョウ</t>
    </rPh>
    <rPh sb="22" eb="24">
      <t>トクベツ</t>
    </rPh>
    <rPh sb="24" eb="26">
      <t>カイケイ</t>
    </rPh>
    <phoneticPr fontId="2"/>
  </si>
  <si>
    <t>長崎県市町村総合事務組合（市町村交通災害共済事業特別会計）</t>
  </si>
  <si>
    <t>-</t>
    <phoneticPr fontId="2"/>
  </si>
  <si>
    <t>長崎県林業公社</t>
    <rPh sb="0" eb="3">
      <t>ナガサキケン</t>
    </rPh>
    <rPh sb="3" eb="5">
      <t>リンギョウ</t>
    </rPh>
    <rPh sb="5" eb="7">
      <t>コウシャ</t>
    </rPh>
    <phoneticPr fontId="2"/>
  </si>
  <si>
    <t>〇</t>
    <phoneticPr fontId="2"/>
  </si>
  <si>
    <t>ふるさと創生事業基金</t>
    <rPh sb="4" eb="8">
      <t>ソウセイジギョウ</t>
    </rPh>
    <rPh sb="8" eb="10">
      <t>キキン</t>
    </rPh>
    <phoneticPr fontId="5"/>
  </si>
  <si>
    <t>教育文化施設整備基金</t>
    <rPh sb="0" eb="2">
      <t>キョウイク</t>
    </rPh>
    <rPh sb="2" eb="4">
      <t>ブンカ</t>
    </rPh>
    <rPh sb="4" eb="6">
      <t>シセツ</t>
    </rPh>
    <rPh sb="6" eb="8">
      <t>セイビ</t>
    </rPh>
    <rPh sb="8" eb="10">
      <t>キキン</t>
    </rPh>
    <phoneticPr fontId="5"/>
  </si>
  <si>
    <t>庁舎整備基金</t>
    <rPh sb="0" eb="2">
      <t>チョウシャ</t>
    </rPh>
    <rPh sb="2" eb="4">
      <t>セイビ</t>
    </rPh>
    <rPh sb="4" eb="6">
      <t>キキン</t>
    </rPh>
    <phoneticPr fontId="5"/>
  </si>
  <si>
    <t>下水道事業基金</t>
    <rPh sb="0" eb="7">
      <t>ゲスイドウジギョウキキン</t>
    </rPh>
    <phoneticPr fontId="5"/>
  </si>
  <si>
    <t>地域福祉基金</t>
    <rPh sb="0" eb="6">
      <t>チイキフクシキキン</t>
    </rPh>
    <phoneticPr fontId="5"/>
  </si>
  <si>
    <t>-</t>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</si>
  <si>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</si>
  <si>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</si>
  <si>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</si>
  <si>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</si>
  <si>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</si>
  <si>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</si>
  <si>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については、H28～H30にかけて町総合会館建設事業に係る事業費補正の算入終了や公共下水道事業の借入増などにより増加傾向であったが、その後減少傾向にあり、R03では元利償還金の減、普通交付税の増が影響し△0.9ポイントの9.5％となった。今後も福祉組合のごみ処理場建設にかかる償還金に関する負担金の増などが見込まれるものの、一般会計においては新発債の抑制により償還額が減少していることもあり、大きな増減なく推移する見込みであるが、類似団体と比較して高い水準となっている。これは、過去の借入にかかる償還額が類似団体より大きいことが要因と考えられる。一方、R03の将来負担比率については、普通交付税の増が影響し減少しているが、類似団体と比較すると高い水準である。要因としては、類似団体と比較し本町の基金残高が低いことが考えられるが、財政状況から基金の積み増しは厳しく、今後も積み増しは慎重に行って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</si>
  <si>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</si>
  <si>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</si>
  <si>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</si>
  <si>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H29～H30では福祉組合のごみ処理場建設に係る借入額の増により将来負担率が上昇しているが、新発債の抑制や福祉組合のごみ処理場建設に係る借入額の減等の影響で将来負担率が減少傾向にある。有形固定資産原価償却率では、ごみ処理場建設の影響額は少額であり、その他施設の老朽化が進んだ結果1.0ポイントの増となった。</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</si>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</sst>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81E67E6-B6AD-4E38-BA19-49A80C506FA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196914</c:v>
                </c:pt>
              </c:numCache>
            </c:numRef>
          </c:val>
          <c:smooth val="0"/>
          <c:extLst>
            <c:ext xmlns:c16="http://schemas.microsoft.com/office/drawing/2014/chart" uri="{C3380CC4-5D6E-409C-BE32-E72D297353CC}">
              <c16:uniqueId val="{00000000-76B1-40C5-8520-761D515C53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104234</c:v>
                </c:pt>
                <c:pt idx="1">
                  <c:v>69565</c:v>
                </c:pt>
                <c:pt idx="2">
                  <c:v>54987</c:v>
                </c:pt>
                <c:pt idx="3">
                  <c:v>66816</c:v>
                </c:pt>
                <c:pt idx="4">
                  <c:v>111863</c:v>
                </c:pt>
              </c:numCache>
            </c:numRef>
          </c:val>
          <c:smooth val="0"/>
          <c:extLst>
            <c:ext xmlns:c16="http://schemas.microsoft.com/office/drawing/2014/chart" uri="{C3380CC4-5D6E-409C-BE32-E72D297353CC}">
              <c16:uniqueId val="{00000001-76B1-40C5-8520-761D515C53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2.96</c:v>
                </c:pt>
                <c:pt idx="1">
                  <c:v>3.63</c:v>
                </c:pt>
                <c:pt idx="2">
                  <c:v>4.57</c:v>
                </c:pt>
                <c:pt idx="3">
                  <c:v>4.7</c:v>
                </c:pt>
                <c:pt idx="4">
                  <c:v>4</c:v>
                </c:pt>
              </c:numCache>
            </c:numRef>
          </c:val>
          <c:extLst>
            <c:ext xmlns:c16="http://schemas.microsoft.com/office/drawing/2014/chart" uri="{C3380CC4-5D6E-409C-BE32-E72D297353CC}">
              <c16:uniqueId val="{00000000-38B0-43DE-96F1-5C75E2F3F6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15.71</c:v>
                </c:pt>
                <c:pt idx="1">
                  <c:v>15.79</c:v>
                </c:pt>
                <c:pt idx="2">
                  <c:v>15.74</c:v>
                </c:pt>
                <c:pt idx="3">
                  <c:v>15.16</c:v>
                </c:pt>
                <c:pt idx="4">
                  <c:v>14.2</c:v>
                </c:pt>
              </c:numCache>
            </c:numRef>
          </c:val>
          <c:extLst>
            <c:ext xmlns:c16="http://schemas.microsoft.com/office/drawing/2014/chart" uri="{C3380CC4-5D6E-409C-BE32-E72D297353CC}">
              <c16:uniqueId val="{00000001-38B0-43DE-96F1-5C75E2F3F6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-0.87</c:v>
                </c:pt>
                <c:pt idx="1">
                  <c:v>0.71</c:v>
                </c:pt>
                <c:pt idx="2">
                  <c:v>1.1200000000000001</c:v>
                </c:pt>
                <c:pt idx="3">
                  <c:v>0.34</c:v>
                </c:pt>
                <c:pt idx="4">
                  <c:v>-0.35</c:v>
                </c:pt>
              </c:numCache>
            </c:numRef>
          </c:val>
          <c:smooth val="0"/>
          <c:extLst>
            <c:ext xmlns:c16="http://schemas.microsoft.com/office/drawing/2014/chart" uri="{C3380CC4-5D6E-409C-BE32-E72D297353CC}">
              <c16:uniqueId val="{00000002-38B0-43DE-96F1-5C75E2F3F6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7.0000000000000007E-2</c:v>
                </c:pt>
                <c:pt idx="2">
                  <c:v>#N/A</c:v>
                </c:pt>
                <c:pt idx="3">
                  <c:v>7.0000000000000007E-2</c:v>
                </c:pt>
                <c:pt idx="4">
                  <c:v>#N/A</c:v>
                </c:pt>
                <c:pt idx="5">
                  <c:v>2.85</c:v>
                </c:pt>
                <c:pt idx="6">
                  <c:v>#N/A</c:v>
                </c:pt>
                <c:pt idx="7">
                  <c:v>0.01</c:v>
                </c:pt>
                <c:pt idx="8">
                  <c:v>#N/A</c:v>
                </c:pt>
                <c:pt idx="9">
                  <c:v>0</c:v>
                </c:pt>
              </c:numCache>
            </c:numRef>
          </c:val>
          <c:extLst>
            <c:ext xmlns:c16="http://schemas.microsoft.com/office/drawing/2014/chart" uri="{C3380CC4-5D6E-409C-BE32-E72D297353CC}">
              <c16:uniqueId val="{00000000-718C-4E30-BFBB-8A824F80F6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8C-4E30-BFBB-8A824F80F688}"/>
            </c:ext>
          </c:extLst>
        </c:ser>
        <c:ser>
          <c:idx val="2"/>
          <c:order val="2"/>
          <c:tx>
            <c:strRef>
              <c:f>データシート!$A$29</c:f>
              <c:strCache>
                <c:ptCount val="1"/>
                <c:pt idx="0">
                  <c:v>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2-718C-4E30-BFBB-8A824F80F68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0.03</c:v>
                </c:pt>
                <c:pt idx="4">
                  <c:v>#N/A</c:v>
                </c:pt>
                <c:pt idx="5">
                  <c:v>0.05</c:v>
                </c:pt>
                <c:pt idx="6">
                  <c:v>#N/A</c:v>
                </c:pt>
                <c:pt idx="7">
                  <c:v>0.04</c:v>
                </c:pt>
                <c:pt idx="8">
                  <c:v>#N/A</c:v>
                </c:pt>
                <c:pt idx="9">
                  <c:v>0.05</c:v>
                </c:pt>
              </c:numCache>
            </c:numRef>
          </c:val>
          <c:extLst>
            <c:ext xmlns:c16="http://schemas.microsoft.com/office/drawing/2014/chart" uri="{C3380CC4-5D6E-409C-BE32-E72D297353CC}">
              <c16:uniqueId val="{00000003-718C-4E30-BFBB-8A824F80F688}"/>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4-718C-4E30-BFBB-8A824F80F68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0.9</c:v>
                </c:pt>
                <c:pt idx="2">
                  <c:v>#N/A</c:v>
                </c:pt>
                <c:pt idx="3">
                  <c:v>0.83</c:v>
                </c:pt>
                <c:pt idx="4">
                  <c:v>#N/A</c:v>
                </c:pt>
                <c:pt idx="5">
                  <c:v>0.14000000000000001</c:v>
                </c:pt>
                <c:pt idx="6">
                  <c:v>#N/A</c:v>
                </c:pt>
                <c:pt idx="7">
                  <c:v>0.28000000000000003</c:v>
                </c:pt>
                <c:pt idx="8">
                  <c:v>#N/A</c:v>
                </c:pt>
                <c:pt idx="9">
                  <c:v>0.5</c:v>
                </c:pt>
              </c:numCache>
            </c:numRef>
          </c:val>
          <c:extLst>
            <c:ext xmlns:c16="http://schemas.microsoft.com/office/drawing/2014/chart" uri="{C3380CC4-5D6E-409C-BE32-E72D297353CC}">
              <c16:uniqueId val="{00000005-718C-4E30-BFBB-8A824F80F68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2.09</c:v>
                </c:pt>
                <c:pt idx="2">
                  <c:v>#N/A</c:v>
                </c:pt>
                <c:pt idx="3">
                  <c:v>1.1599999999999999</c:v>
                </c:pt>
                <c:pt idx="4">
                  <c:v>#N/A</c:v>
                </c:pt>
                <c:pt idx="5">
                  <c:v>0.84</c:v>
                </c:pt>
                <c:pt idx="6">
                  <c:v>#N/A</c:v>
                </c:pt>
                <c:pt idx="7">
                  <c:v>1.1599999999999999</c:v>
                </c:pt>
                <c:pt idx="8">
                  <c:v>#N/A</c:v>
                </c:pt>
                <c:pt idx="9">
                  <c:v>0.57999999999999996</c:v>
                </c:pt>
              </c:numCache>
            </c:numRef>
          </c:val>
          <c:extLst>
            <c:ext xmlns:c16="http://schemas.microsoft.com/office/drawing/2014/chart" uri="{C3380CC4-5D6E-409C-BE32-E72D297353CC}">
              <c16:uniqueId val="{00000006-718C-4E30-BFBB-8A824F80F688}"/>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1.08</c:v>
                </c:pt>
                <c:pt idx="8">
                  <c:v>#N/A</c:v>
                </c:pt>
                <c:pt idx="9">
                  <c:v>1.85</c:v>
                </c:pt>
              </c:numCache>
            </c:numRef>
          </c:val>
          <c:extLst>
            <c:ext xmlns:c16="http://schemas.microsoft.com/office/drawing/2014/chart" uri="{C3380CC4-5D6E-409C-BE32-E72D297353CC}">
              <c16:uniqueId val="{00000007-718C-4E30-BFBB-8A824F80F68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2.94</c:v>
                </c:pt>
                <c:pt idx="2">
                  <c:v>#N/A</c:v>
                </c:pt>
                <c:pt idx="3">
                  <c:v>3.62</c:v>
                </c:pt>
                <c:pt idx="4">
                  <c:v>#N/A</c:v>
                </c:pt>
                <c:pt idx="5">
                  <c:v>4.5599999999999996</c:v>
                </c:pt>
                <c:pt idx="6">
                  <c:v>#N/A</c:v>
                </c:pt>
                <c:pt idx="7">
                  <c:v>4.68</c:v>
                </c:pt>
                <c:pt idx="8">
                  <c:v>#N/A</c:v>
                </c:pt>
                <c:pt idx="9">
                  <c:v>3.98</c:v>
                </c:pt>
              </c:numCache>
            </c:numRef>
          </c:val>
          <c:extLst>
            <c:ext xmlns:c16="http://schemas.microsoft.com/office/drawing/2014/chart" uri="{C3380CC4-5D6E-409C-BE32-E72D297353CC}">
              <c16:uniqueId val="{00000008-718C-4E30-BFBB-8A824F80F68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2.97</c:v>
                </c:pt>
                <c:pt idx="2">
                  <c:v>#N/A</c:v>
                </c:pt>
                <c:pt idx="3">
                  <c:v>4.9400000000000004</c:v>
                </c:pt>
                <c:pt idx="4">
                  <c:v>#N/A</c:v>
                </c:pt>
                <c:pt idx="5">
                  <c:v>4.3600000000000003</c:v>
                </c:pt>
                <c:pt idx="6">
                  <c:v>#N/A</c:v>
                </c:pt>
                <c:pt idx="7">
                  <c:v>8.67</c:v>
                </c:pt>
                <c:pt idx="8">
                  <c:v>#N/A</c:v>
                </c:pt>
                <c:pt idx="9">
                  <c:v>9.02</c:v>
                </c:pt>
              </c:numCache>
            </c:numRef>
          </c:val>
          <c:extLst>
            <c:ext xmlns:c16="http://schemas.microsoft.com/office/drawing/2014/chart" uri="{C3380CC4-5D6E-409C-BE32-E72D297353CC}">
              <c16:uniqueId val="{00000009-718C-4E30-BFBB-8A824F80F6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497</c:v>
                </c:pt>
                <c:pt idx="5">
                  <c:v>478</c:v>
                </c:pt>
                <c:pt idx="8">
                  <c:v>482</c:v>
                </c:pt>
                <c:pt idx="11">
                  <c:v>450</c:v>
                </c:pt>
                <c:pt idx="14">
                  <c:v>423</c:v>
                </c:pt>
              </c:numCache>
            </c:numRef>
          </c:val>
          <c:extLst>
            <c:ext xmlns:c16="http://schemas.microsoft.com/office/drawing/2014/chart" uri="{C3380CC4-5D6E-409C-BE32-E72D297353CC}">
              <c16:uniqueId val="{00000000-28EE-445E-968B-186D07A7CB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EE-445E-968B-186D07A7CB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EE-445E-968B-186D07A7CB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9</c:v>
                </c:pt>
                <c:pt idx="9">
                  <c:v>0</c:v>
                </c:pt>
                <c:pt idx="12">
                  <c:v>0</c:v>
                </c:pt>
              </c:numCache>
            </c:numRef>
          </c:val>
          <c:extLst>
            <c:ext xmlns:c16="http://schemas.microsoft.com/office/drawing/2014/chart" uri="{C3380CC4-5D6E-409C-BE32-E72D297353CC}">
              <c16:uniqueId val="{00000003-28EE-445E-968B-186D07A7CB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179</c:v>
                </c:pt>
                <c:pt idx="3">
                  <c:v>167</c:v>
                </c:pt>
                <c:pt idx="6">
                  <c:v>169</c:v>
                </c:pt>
                <c:pt idx="9">
                  <c:v>175</c:v>
                </c:pt>
                <c:pt idx="12">
                  <c:v>169</c:v>
                </c:pt>
              </c:numCache>
            </c:numRef>
          </c:val>
          <c:extLst>
            <c:ext xmlns:c16="http://schemas.microsoft.com/office/drawing/2014/chart" uri="{C3380CC4-5D6E-409C-BE32-E72D297353CC}">
              <c16:uniqueId val="{00000004-28EE-445E-968B-186D07A7CB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EE-445E-968B-186D07A7CB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EE-445E-968B-186D07A7CB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661</c:v>
                </c:pt>
                <c:pt idx="3">
                  <c:v>595</c:v>
                </c:pt>
                <c:pt idx="6">
                  <c:v>565</c:v>
                </c:pt>
                <c:pt idx="9">
                  <c:v>526</c:v>
                </c:pt>
                <c:pt idx="12">
                  <c:v>513</c:v>
                </c:pt>
              </c:numCache>
            </c:numRef>
          </c:val>
          <c:extLst>
            <c:ext xmlns:c16="http://schemas.microsoft.com/office/drawing/2014/chart" uri="{C3380CC4-5D6E-409C-BE32-E72D297353CC}">
              <c16:uniqueId val="{00000007-28EE-445E-968B-186D07A7CB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343</c:v>
                </c:pt>
                <c:pt idx="2">
                  <c:v>#N/A</c:v>
                </c:pt>
                <c:pt idx="3">
                  <c:v>#N/A</c:v>
                </c:pt>
                <c:pt idx="4">
                  <c:v>284</c:v>
                </c:pt>
                <c:pt idx="5">
                  <c:v>#N/A</c:v>
                </c:pt>
                <c:pt idx="6">
                  <c:v>#N/A</c:v>
                </c:pt>
                <c:pt idx="7">
                  <c:v>261</c:v>
                </c:pt>
                <c:pt idx="8">
                  <c:v>#N/A</c:v>
                </c:pt>
                <c:pt idx="9">
                  <c:v>#N/A</c:v>
                </c:pt>
                <c:pt idx="10">
                  <c:v>251</c:v>
                </c:pt>
                <c:pt idx="11">
                  <c:v>#N/A</c:v>
                </c:pt>
                <c:pt idx="12">
                  <c:v>#N/A</c:v>
                </c:pt>
                <c:pt idx="13">
                  <c:v>259</c:v>
                </c:pt>
                <c:pt idx="14">
                  <c:v>#N/A</c:v>
                </c:pt>
              </c:numCache>
            </c:numRef>
          </c:val>
          <c:smooth val="0"/>
          <c:extLst>
            <c:ext xmlns:c16="http://schemas.microsoft.com/office/drawing/2014/chart" uri="{C3380CC4-5D6E-409C-BE32-E72D297353CC}">
              <c16:uniqueId val="{00000008-28EE-445E-968B-186D07A7CB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5343</c:v>
                </c:pt>
                <c:pt idx="5">
                  <c:v>4924</c:v>
                </c:pt>
                <c:pt idx="8">
                  <c:v>4705</c:v>
                </c:pt>
                <c:pt idx="11">
                  <c:v>4512</c:v>
                </c:pt>
                <c:pt idx="14">
                  <c:v>4339</c:v>
                </c:pt>
              </c:numCache>
            </c:numRef>
          </c:val>
          <c:extLst>
            <c:ext xmlns:c16="http://schemas.microsoft.com/office/drawing/2014/chart" uri="{C3380CC4-5D6E-409C-BE32-E72D297353CC}">
              <c16:uniqueId val="{00000000-F1E6-4C1A-9029-1E5C178D0A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103</c:v>
                </c:pt>
                <c:pt idx="5">
                  <c:v>85</c:v>
                </c:pt>
                <c:pt idx="8">
                  <c:v>65</c:v>
                </c:pt>
                <c:pt idx="11">
                  <c:v>48</c:v>
                </c:pt>
                <c:pt idx="14">
                  <c:v>36</c:v>
                </c:pt>
              </c:numCache>
            </c:numRef>
          </c:val>
          <c:extLst>
            <c:ext xmlns:c16="http://schemas.microsoft.com/office/drawing/2014/chart" uri="{C3380CC4-5D6E-409C-BE32-E72D297353CC}">
              <c16:uniqueId val="{00000001-F1E6-4C1A-9029-1E5C178D0A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2206</c:v>
                </c:pt>
                <c:pt idx="5">
                  <c:v>2259</c:v>
                </c:pt>
                <c:pt idx="8">
                  <c:v>2428</c:v>
                </c:pt>
                <c:pt idx="11">
                  <c:v>2397</c:v>
                </c:pt>
                <c:pt idx="14">
                  <c:v>2602</c:v>
                </c:pt>
              </c:numCache>
            </c:numRef>
          </c:val>
          <c:extLst>
            <c:ext xmlns:c16="http://schemas.microsoft.com/office/drawing/2014/chart" uri="{C3380CC4-5D6E-409C-BE32-E72D297353CC}">
              <c16:uniqueId val="{00000002-F1E6-4C1A-9029-1E5C178D0A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E6-4C1A-9029-1E5C178D0A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E6-4C1A-9029-1E5C178D0A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2</c:v>
                </c:pt>
                <c:pt idx="9">
                  <c:v>12</c:v>
                </c:pt>
                <c:pt idx="12">
                  <c:v>2</c:v>
                </c:pt>
              </c:numCache>
            </c:numRef>
          </c:val>
          <c:extLst>
            <c:ext xmlns:c16="http://schemas.microsoft.com/office/drawing/2014/chart" uri="{C3380CC4-5D6E-409C-BE32-E72D297353CC}">
              <c16:uniqueId val="{00000005-F1E6-4C1A-9029-1E5C178D0A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727</c:v>
                </c:pt>
                <c:pt idx="3">
                  <c:v>717</c:v>
                </c:pt>
                <c:pt idx="6">
                  <c:v>685</c:v>
                </c:pt>
                <c:pt idx="9">
                  <c:v>636</c:v>
                </c:pt>
                <c:pt idx="12">
                  <c:v>652</c:v>
                </c:pt>
              </c:numCache>
            </c:numRef>
          </c:val>
          <c:extLst>
            <c:ext xmlns:c16="http://schemas.microsoft.com/office/drawing/2014/chart" uri="{C3380CC4-5D6E-409C-BE32-E72D297353CC}">
              <c16:uniqueId val="{00000006-F1E6-4C1A-9029-1E5C178D0A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1026</c:v>
                </c:pt>
                <c:pt idx="3">
                  <c:v>1152</c:v>
                </c:pt>
                <c:pt idx="6">
                  <c:v>1131</c:v>
                </c:pt>
                <c:pt idx="9">
                  <c:v>1106</c:v>
                </c:pt>
                <c:pt idx="12">
                  <c:v>1008</c:v>
                </c:pt>
              </c:numCache>
            </c:numRef>
          </c:val>
          <c:extLst>
            <c:ext xmlns:c16="http://schemas.microsoft.com/office/drawing/2014/chart" uri="{C3380CC4-5D6E-409C-BE32-E72D297353CC}">
              <c16:uniqueId val="{00000007-F1E6-4C1A-9029-1E5C178D0A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2918</c:v>
                </c:pt>
                <c:pt idx="3">
                  <c:v>3043</c:v>
                </c:pt>
                <c:pt idx="6">
                  <c:v>3054</c:v>
                </c:pt>
                <c:pt idx="9">
                  <c:v>2893</c:v>
                </c:pt>
                <c:pt idx="12">
                  <c:v>2920</c:v>
                </c:pt>
              </c:numCache>
            </c:numRef>
          </c:val>
          <c:extLst>
            <c:ext xmlns:c16="http://schemas.microsoft.com/office/drawing/2014/chart" uri="{C3380CC4-5D6E-409C-BE32-E72D297353CC}">
              <c16:uniqueId val="{00000008-F1E6-4C1A-9029-1E5C178D0A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1E6-4C1A-9029-1E5C178D0A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4839</c:v>
                </c:pt>
                <c:pt idx="3">
                  <c:v>4551</c:v>
                </c:pt>
                <c:pt idx="6">
                  <c:v>4275</c:v>
                </c:pt>
                <c:pt idx="9">
                  <c:v>3974</c:v>
                </c:pt>
                <c:pt idx="12">
                  <c:v>3819</c:v>
                </c:pt>
              </c:numCache>
            </c:numRef>
          </c:val>
          <c:extLst>
            <c:ext xmlns:c16="http://schemas.microsoft.com/office/drawing/2014/chart" uri="{C3380CC4-5D6E-409C-BE32-E72D297353CC}">
              <c16:uniqueId val="{0000000A-F1E6-4C1A-9029-1E5C178D0A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1857</c:v>
                </c:pt>
                <c:pt idx="2">
                  <c:v>#N/A</c:v>
                </c:pt>
                <c:pt idx="3">
                  <c:v>#N/A</c:v>
                </c:pt>
                <c:pt idx="4">
                  <c:v>2195</c:v>
                </c:pt>
                <c:pt idx="5">
                  <c:v>#N/A</c:v>
                </c:pt>
                <c:pt idx="6">
                  <c:v>#N/A</c:v>
                </c:pt>
                <c:pt idx="7">
                  <c:v>1949</c:v>
                </c:pt>
                <c:pt idx="8">
                  <c:v>#N/A</c:v>
                </c:pt>
                <c:pt idx="9">
                  <c:v>#N/A</c:v>
                </c:pt>
                <c:pt idx="10">
                  <c:v>1664</c:v>
                </c:pt>
                <c:pt idx="11">
                  <c:v>#N/A</c:v>
                </c:pt>
                <c:pt idx="12">
                  <c:v>#N/A</c:v>
                </c:pt>
                <c:pt idx="13">
                  <c:v>1424</c:v>
                </c:pt>
                <c:pt idx="14">
                  <c:v>#N/A</c:v>
                </c:pt>
              </c:numCache>
            </c:numRef>
          </c:val>
          <c:smooth val="0"/>
          <c:extLst>
            <c:ext xmlns:c16="http://schemas.microsoft.com/office/drawing/2014/chart" uri="{C3380CC4-5D6E-409C-BE32-E72D297353CC}">
              <c16:uniqueId val="{0000000B-F1E6-4C1A-9029-1E5C178D0A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464</c:v>
                </c:pt>
                <c:pt idx="1">
                  <c:v>466</c:v>
                </c:pt>
                <c:pt idx="2">
                  <c:v>467</c:v>
                </c:pt>
              </c:numCache>
            </c:numRef>
          </c:val>
          <c:extLst>
            <c:ext xmlns:c16="http://schemas.microsoft.com/office/drawing/2014/chart" uri="{C3380CC4-5D6E-409C-BE32-E72D297353CC}">
              <c16:uniqueId val="{00000000-FB92-4E34-98C5-38E8457774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195</c:v>
                </c:pt>
                <c:pt idx="1">
                  <c:v>196</c:v>
                </c:pt>
                <c:pt idx="2">
                  <c:v>196</c:v>
                </c:pt>
              </c:numCache>
            </c:numRef>
          </c:val>
          <c:extLst>
            <c:ext xmlns:c16="http://schemas.microsoft.com/office/drawing/2014/chart" uri="{C3380CC4-5D6E-409C-BE32-E72D297353CC}">
              <c16:uniqueId val="{00000001-FB92-4E34-98C5-38E8457774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1204</c:v>
                </c:pt>
                <c:pt idx="1">
                  <c:v>1152</c:v>
                </c:pt>
                <c:pt idx="2">
                  <c:v>1340</c:v>
                </c:pt>
              </c:numCache>
            </c:numRef>
          </c:val>
          <c:extLst>
            <c:ext xmlns:c16="http://schemas.microsoft.com/office/drawing/2014/chart" uri="{C3380CC4-5D6E-409C-BE32-E72D297353CC}">
              <c16:uniqueId val="{00000002-FB92-4E34-98C5-38E8457774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{3297F21A-334A-4457-8E9F-5DECEDD39876}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5C0-4FC6-95EF-D95E3B3D25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{4065E30E-E15C-428E-BAAA-1FD6A0CBB06F}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C0-4FC6-95EF-D95E3B3D25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{69D5CB5B-A930-4B10-984C-9A442B4F0AE3}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C0-4FC6-95EF-D95E3B3D25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{0682DB38-256B-486A-887A-859898F88D1A}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C0-4FC6-95EF-D95E3B3D25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{F6C34AF9-400A-41CE-A7BE-2CE6D6CB0049}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C0-4FC6-95EF-D95E3B3D250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{77A4B391-DA2A-4F94-8CDD-5A74E22D8BFC}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5C0-4FC6-95EF-D95E3B3D250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{A5237190-0791-42BE-9650-8264952FD979}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5C0-4FC6-95EF-D95E3B3D250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{2FFC10C2-FD32-4571-B90D-B3D6998116BD}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5C0-4FC6-95EF-D95E3B3D250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{F65EAEFA-C07B-4EC8-B945-292FBC2DD097}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5C0-4FC6-95EF-D95E3B3D25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55.5</c:v>
                </c:pt>
                <c:pt idx="16">
                  <c:v>57</c:v>
                </c:pt>
                <c:pt idx="24">
                  <c:v>58.5</c:v>
                </c:pt>
                <c:pt idx="32">
                  <c:v>59.5</c:v>
                </c:pt>
              </c:numCache>
            </c:numRef>
          </c:xVal>
          <c:yVal>
            <c:numRef>
              <c:f>公会計指標分析・財政指標組合せ分析表!$BP$51:$DC$51</c:f>
              <c:numCache>
                <c:formatCode>#,##0.0;"▲ "#,##0.0</c:formatCode>
                <c:ptCount val="40"/>
                <c:pt idx="0">
                  <c:v>75.7</c:v>
                </c:pt>
                <c:pt idx="8">
                  <c:v>89.2</c:v>
                </c:pt>
                <c:pt idx="16">
                  <c:v>78.2</c:v>
                </c:pt>
                <c:pt idx="24">
                  <c:v>63</c:v>
                </c:pt>
                <c:pt idx="32">
                  <c:v>49.4</c:v>
                </c:pt>
              </c:numCache>
            </c:numRef>
          </c:yVal>
          <c:smooth val="0"/>
          <c:extLst>
            <c:ext xmlns:c16="http://schemas.microsoft.com/office/drawing/2014/chart" uri="{C3380CC4-5D6E-409C-BE32-E72D297353CC}">
              <c16:uniqueId val="{00000009-25C0-4FC6-95EF-D95E3B3D25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{9B62FEFA-DEB0-404E-BAE9-71B4BFC07A2C}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5C0-4FC6-95EF-D95E3B3D25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{649B30F7-0775-4E5F-8BE0-2CB3C5137150}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C0-4FC6-95EF-D95E3B3D25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{80943247-BE17-4872-B8E9-B0A3F751BF01}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C0-4FC6-95EF-D95E3B3D25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{8109FB99-95C2-4B62-888B-CB22C066DEBB}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C0-4FC6-95EF-D95E3B3D25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{BC5D2312-8018-4426-B412-CE150B6B11C6}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C0-4FC6-95EF-D95E3B3D250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{275B0DB3-707B-4F03-9160-3929E86D9D32}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5C0-4FC6-95EF-D95E3B3D250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{0EBCBF10-7F27-4678-8080-E0F46D822381}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5C0-4FC6-95EF-D95E3B3D250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{08383890-7E58-424E-894E-351E2C8D173B}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5C0-4FC6-95EF-D95E3B3D250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{3232F813-ED0F-486D-8A34-AEC5BBCE9630}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5C0-4FC6-95EF-D95E3B3D25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5C0-4FC6-95EF-D95E3B3D2506}"/>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{31D6EE6D-FAEC-4EB5-8674-C0208D6EF8EF}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103-4238-A35C-68326C72AD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{DF5D8F05-AE06-4DB1-85DD-2DA0C0BF3B56}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03-4238-A35C-68326C72AD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{C408A000-914F-428E-AF62-DB7F9B96B08F}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03-4238-A35C-68326C72AD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{8B09F553-F89B-40C5-86D3-9786264D340F}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03-4238-A35C-68326C72AD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{A55667CD-10CA-4755-BB9D-173F48A54664}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03-4238-A35C-68326C72AD4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{E4E7EB4B-9C48-4C98-A7E4-97B15FAD330F}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103-4238-A35C-68326C72AD4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{2EA59D70-DB50-4193-88A0-EED98AA53F81}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103-4238-A35C-68326C72AD4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{5D208DE5-1A59-4A35-B637-698895E3E6EE}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103-4238-A35C-68326C72AD4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{6C6FEB9C-D5D3-490E-9EA5-7360953CD58E}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103-4238-A35C-68326C72AD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12.9</c:v>
                </c:pt>
                <c:pt idx="16">
                  <c:v>12</c:v>
                </c:pt>
                <c:pt idx="24">
                  <c:v>10.4</c:v>
                </c:pt>
                <c:pt idx="32">
                  <c:v>9.5</c:v>
                </c:pt>
              </c:numCache>
            </c:numRef>
          </c:xVal>
          <c:yVal>
            <c:numRef>
              <c:f>公会計指標分析・財政指標組合せ分析表!$BP$73:$DC$73</c:f>
              <c:numCache>
                <c:formatCode>#,##0.0;"▲ "#,##0.0</c:formatCode>
                <c:ptCount val="40"/>
                <c:pt idx="0">
                  <c:v>75.7</c:v>
                </c:pt>
                <c:pt idx="8">
                  <c:v>89.2</c:v>
                </c:pt>
                <c:pt idx="16">
                  <c:v>78.2</c:v>
                </c:pt>
                <c:pt idx="24">
                  <c:v>63</c:v>
                </c:pt>
                <c:pt idx="32">
                  <c:v>49.4</c:v>
                </c:pt>
              </c:numCache>
            </c:numRef>
          </c:yVal>
          <c:smooth val="0"/>
          <c:extLst>
            <c:ext xmlns:c16="http://schemas.microsoft.com/office/drawing/2014/chart" uri="{C3380CC4-5D6E-409C-BE32-E72D297353CC}">
              <c16:uniqueId val="{00000009-7103-4238-A35C-68326C72AD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{7902B2D8-4F7B-40BA-B744-6E25CD177EC0}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103-4238-A35C-68326C72AD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{0F9B07DE-F672-4352-83F1-BEBB4611C22C}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03-4238-A35C-68326C72AD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{6BB9B367-8D76-4528-A260-258A22EE3420}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03-4238-A35C-68326C72AD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{DDE68D8D-1049-486B-8E2C-018AE167AAA3}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03-4238-A35C-68326C72AD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{39E00913-AD09-4202-AC0B-43AED0A4C172}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03-4238-A35C-68326C72AD4B}"/>
                </c:ext>
              </c:extLst>
            </c:dLbl>
            <c:dLbl>
              <c:idx val="8"/>
              <c:layout>
                <c:manualLayout>
                  <c:x val="-1.823562808425012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{9A773BC3-3A77-46B6-B621-6A9EA919C1F9}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103-4238-A35C-68326C72AD4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{383CA42B-5388-4F8E-BDFC-9FA7D79E7692}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103-4238-A35C-68326C72AD4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{D104D8C2-9235-4B48-A7CC-F4BEDFD63BF8}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103-4238-A35C-68326C72AD4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{206A5CE8-C1A5-4475-A799-B08879A56E7F}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103-4238-A35C-68326C72AD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103-4238-A35C-68326C72AD4B}"/>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をピークに年々減少しているが、進捗中の公共下水道事業特別会計の準元利償還金は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高い水準で推移している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水道会計における更新事業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に係る準元利償還金の増や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福祉組合のごみ処理施設更新に係る起債の償還開始など今後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準元利償還金は増となるが、順次一般会計事業の償還が終了するため、全体としては大きく増減する見込みはない。しかしながら、同時に算入公債費も順次終了していくため実質公債費比率は徐々に高くなる見込みであり、繰上償還の実施や新発債の抑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300">
              <a:latin typeface="ＭＳ Ｐゴシック" panose="020B0600070205080204" pitchFamily="50" charset="-128"/>
              <a:ea typeface="ＭＳ Ｐゴシック" panose="020B0600070205080204" pitchFamily="50"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を占めている一般会計の地方債残高は、新発債の抑制と繰上償還の実施により着実に減少しており、引き続き減少していくことが見込まれる。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を占めている公営企業債等繰入見込額は、公共下水道事業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現在事業進捗中の事業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現在の管路整備事業終了後も、施設設備更新事業が見込まれる上に、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自主財源に乏しいこともあり、マイナス要因となる見込み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充当可能財源については、老朽施設の更新事業など公共施設の適正管理事業への活用が増えてきており、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年度と同水準で推移している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。計画的な事業実施により全体として大きく将来負担比率が増とならないよう配慮していく必要がある。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長崎県東彼杵町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老朽化している小中学校の改修事業や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文化施設改修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事業などの大型事業の財源として教育文化施設整備基金を活用したことにより教育文化施設整備基金が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万円減となった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決算状況により庁舎整備基金に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万円の積立ができた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長期的には、学校施設や公共施設の老朽化に伴う改修事業等の財源として充当していくことで減少傾向になる。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ふるさと創生事業基金：自然保護、スポーツ・保健活動、学習・文化活動、景観保全、歴史・伝統文化の保存、地域産業の育成等まちづくり推進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庁舎整備基金：庁舎の改修、新庁舎建設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教育文化施設整備基金：教育・文化・スポーツ・レクリエーション等の施設の整備、振興</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ふるさと創生事業基金：持家奨励補助金や空き家活用促進奨励金、出産祝い金や育児報償金等まちづくり事業として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庁舎整備基金：庁舎整備が検討されており、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小中学校の改修事業等の財源として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万円を充当した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ふるさと創生事業基金：まちづくり事業推進のため積み立てを行っていく。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庁舎整備基金：庁舎整備が検討されて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いるため、可能な限り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億円程度の積み立てを行っていく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教育文化施設整備基金：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老朽化している学校施設・文化施設・給食センター等の改修事業等に備え積み立てを行っていく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下水道事業、浄化槽設置及び維持管理補助事業を継続実施していくため、積み立てを行っていく。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厳しい財政状況であるため、積み立て額は決算見込みによりその都度判断していく。</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利子加蓄及び運用益による増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利子加蓄による増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発債の抑制により、一般会計における地方債残高は減少傾向となっている為、当面の間は積立てを行う予定はない。今後、公共下水道事業進捗に伴う償還額の増や福祉組合のごみ処理場改築工事に伴う借入に係る償還額の増等により実質公債費比率が増となる見込みがあるため、一般会計地方債の繰上げ償還等のために基金の活用を検討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9798E51-02FF-4F81-8952-5179B45320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76A9FB2-622F-417C-831E-52F265F4D0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72F51AA-8EA9-4B5E-A56B-33033DF0717E}"/>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2950D32-3E10-42A4-8856-6C1B7479B8A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40D67ED-07AC-4180-AF06-BBAEF849985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80BF37C-F18C-404C-AFB4-B83562A92FA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78BE1BF-1529-456A-82D9-19D3419D702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FA7B94E-F6CE-4805-8DB4-4F77D2A277F5}"/>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DF8732C-9827-4039-97FF-059603CBA30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B85BF0C-EF35-44C6-BB0B-F5FC78462ACA}"/>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52752A0-35AE-4E61-93E4-B67470809525}"/>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2328684-CC1A-4DF7-8808-00AD3CB0287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
7,609
74.29
6,761,298
6,459,626
131,444
3,287,042
3,818,578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35198FC-7AE7-4D54-A1EC-B9B3E53C2616}"/>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2ECBB2F-16C3-4CDF-AFB7-E2587E6F2B56}"/>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04AB183-5692-4B1A-B9CC-BB8A2A2F1E6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C6A297A-66C7-4E27-848D-B30A470889C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09C8E52-BBF8-443B-A111-BF029DEA02B7}"/>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3D7A35B-AC50-4132-A3C6-E8B26345B7D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CBCAD98-4B99-4EBD-AE32-D83F0E60041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53B57BF-AB2C-4CFF-91E9-3A2806F8AB4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E680B76-0242-48E1-9B1F-9718608D2D0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0F17A42-879E-448F-B6CE-58632DD3369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B55BBCF-BBC3-495F-948A-331AD6136CB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3AB7D1C-9FF6-4349-8281-37850F9EE09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613D821-4D6D-47E1-A036-8DBF39ABF80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1E33C63-A61B-4465-ACBE-11F25E21133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D06D361-533F-4823-9946-C96176EB6EF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7FC7A7E-2D20-4889-A1EA-2BECBDA14F7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C9BCF86-6AA5-4F36-B3A6-0C3D0289B10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BE7B769-9459-46E5-B68D-16FD1B4C1A6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D387AD7-8E3A-4FFA-87E6-742202E26C7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5F81C43-4A7C-400B-9DD4-515528948B6A}"/>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8E27F2B8-A904-49B5-A266-07C38050739E}"/>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8C601F3-041C-4781-9EE2-B45F3746A325}"/>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2012586-D605-4E3C-AC57-0037C1A0698C}"/>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552B217-6F8A-4ABD-943C-76C86450A0C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EDB8274-CE83-4F01-9A7D-F63A758119D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499CA5A-7AC3-4CEA-B0FB-887AB864677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815BA51-F992-4EC7-AF88-D314AF77141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6BAE85D-E98B-4F38-B809-1B43AF5BD69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5CD3CC1-218D-4F25-B905-0DC3E6801C72}"/>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88F57E8-80BD-4A7A-BBA9-A2EE5E6E2FA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1D58717-266F-46F3-9BFC-6894B3739CC8}"/>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87BD5F7-A88E-4AF2-AE0A-85C546F12E8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63AF798-5A10-41A1-92A6-1F6523CE3464}"/>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B64EC54-E6A1-4373-AA7A-12E3B0B93C2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5BBC009-D710-4279-9BA5-242E6117B8C2}"/>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年度に策定した公共施設等総合管理計画において、公共施設等の延べ床面積を今後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％程度削減するという目標を掲げ、複合化・集約化・廃止等を検討しているが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時点での有形固定資産減価償却率の低下に影響を与えるものがないため、老朽化が進み上昇傾向となっている。数値が高いものとしては、庁舎や学校施設、公営住宅が上げられ、今後施設の更新等を検討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4A1D199-662E-4FEC-A92C-FC6B9158A8C6}"/>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4030239-5764-4B2D-996A-04A369FB011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4683322-378E-4BCC-8B6C-AC031C617F54}"/>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99662843-FAA0-4778-95F3-35C28E004944}"/>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3333E5EF-1167-4FF7-A995-5221C556B6D1}"/>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B5B5733-A79A-4820-85AB-7D3788387464}"/>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91BF9855-E989-4741-A9F2-D94DED3C1D33}"/>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6146D88F-1EBA-4DBF-BC53-9D5C68331826}"/>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DAAA4956-2C4F-4552-A9E8-54CD7A01D9F4}"/>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E9C62372-FF77-4618-AEDB-56EE4F84BF7D}"/>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9CE404C6-FAA2-4624-A23A-60804787C7FD}"/>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4E50A228-24D9-438D-9D8D-A4570DB1CD62}"/>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E7A2A653-C0FD-4E1E-B021-80D07E6AAF6D}"/>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DE26D0C-C174-4854-B981-761021AAFF1F}"/>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63" name="直線コネクタ 62">
          <a:extLst>
            <a:ext uri="{FF2B5EF4-FFF2-40B4-BE49-F238E27FC236}">
              <a16:creationId xmlns:a16="http://schemas.microsoft.com/office/drawing/2014/main" id="{9D768F8E-04F6-42B0-817B-5E937FD750B1}"/>
            </a:ext>
          </a:extLst>
        </xdr:cNvPr>
        <xdr:cNvCxnSpPr/>
      </xdr:nvCxnSpPr>
      <xdr:spPr>
        <a:xfrm flipV="1">
          <a:off x="4760595" y="4747133"/>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64" name="有形固定資産減価償却率最小値テキスト">
          <a:extLst>
            <a:ext uri="{FF2B5EF4-FFF2-40B4-BE49-F238E27FC236}">
              <a16:creationId xmlns:a16="http://schemas.microsoft.com/office/drawing/2014/main" id="{03F08436-D3EC-41D0-9B94-603DE675D74A}"/>
            </a:ext>
          </a:extLst>
        </xdr:cNvPr>
        <xdr:cNvSpPr txBox="1"/>
      </xdr:nvSpPr>
      <xdr:spPr>
        <a:xfrm>
          <a:off x="4813300" y="600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65" name="直線コネクタ 64">
          <a:extLst>
            <a:ext uri="{FF2B5EF4-FFF2-40B4-BE49-F238E27FC236}">
              <a16:creationId xmlns:a16="http://schemas.microsoft.com/office/drawing/2014/main" id="{9FD8E842-742F-4CF6-86B1-63D52B94DD7E}"/>
            </a:ext>
          </a:extLst>
        </xdr:cNvPr>
        <xdr:cNvCxnSpPr/>
      </xdr:nvCxnSpPr>
      <xdr:spPr>
        <a:xfrm>
          <a:off x="4673600" y="5999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66" name="有形固定資産減価償却率最大値テキスト">
          <a:extLst>
            <a:ext uri="{FF2B5EF4-FFF2-40B4-BE49-F238E27FC236}">
              <a16:creationId xmlns:a16="http://schemas.microsoft.com/office/drawing/2014/main" id="{C6F28D36-76B3-4FFA-881E-5FF1C93BD9BD}"/>
            </a:ext>
          </a:extLst>
        </xdr:cNvPr>
        <xdr:cNvSpPr txBox="1"/>
      </xdr:nvSpPr>
      <xdr:spPr>
        <a:xfrm>
          <a:off x="4813300" y="4522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67" name="直線コネクタ 66">
          <a:extLst>
            <a:ext uri="{FF2B5EF4-FFF2-40B4-BE49-F238E27FC236}">
              <a16:creationId xmlns:a16="http://schemas.microsoft.com/office/drawing/2014/main" id="{95FB2BED-1B87-4A57-8FC1-290DDF0686A4}"/>
            </a:ext>
          </a:extLst>
        </xdr:cNvPr>
        <xdr:cNvCxnSpPr/>
      </xdr:nvCxnSpPr>
      <xdr:spPr>
        <a:xfrm>
          <a:off x="4673600" y="474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23893</xdr:rowOff>
    </xdr:from>
    <xdr:ext cx="405111" cy="259045"/>
    <xdr:sp macro="" textlink="">
      <xdr:nvSpPr>
        <xdr:cNvPr id="68" name="有形固定資産減価償却率平均値テキスト">
          <a:extLst>
            <a:ext uri="{FF2B5EF4-FFF2-40B4-BE49-F238E27FC236}">
              <a16:creationId xmlns:a16="http://schemas.microsoft.com/office/drawing/2014/main" id="{E58D54E0-8EAA-4ABD-B976-FEA262EDCE59}"/>
            </a:ext>
          </a:extLst>
        </xdr:cNvPr>
        <xdr:cNvSpPr txBox="1"/>
      </xdr:nvSpPr>
      <xdr:spPr>
        <a:xfrm>
          <a:off x="4813300" y="5510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69" name="フローチャート: 判断 68">
          <a:extLst>
            <a:ext uri="{FF2B5EF4-FFF2-40B4-BE49-F238E27FC236}">
              <a16:creationId xmlns:a16="http://schemas.microsoft.com/office/drawing/2014/main" id="{6C2B63B6-692B-4696-9AAE-EE4A1E679636}"/>
            </a:ext>
          </a:extLst>
        </xdr:cNvPr>
        <xdr:cNvSpPr/>
      </xdr:nvSpPr>
      <xdr:spPr>
        <a:xfrm>
          <a:off x="4711700" y="553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28194</xdr:rowOff>
    </xdr:from>
    <xdr:to>
      <xdr:col>19</xdr:col>
      <xdr:colOff>187325</xdr:colOff>
      <xdr:row>32</xdr:row>
      <xdr:rowOff>129794</xdr:rowOff>
    </xdr:to>
    <xdr:sp macro="" textlink="">
      <xdr:nvSpPr>
        <xdr:cNvPr id="70" name="フローチャート: 判断 69">
          <a:extLst>
            <a:ext uri="{FF2B5EF4-FFF2-40B4-BE49-F238E27FC236}">
              <a16:creationId xmlns:a16="http://schemas.microsoft.com/office/drawing/2014/main" id="{ED837088-F42A-4EC6-9DDF-41DEA77867BD}"/>
            </a:ext>
          </a:extLst>
        </xdr:cNvPr>
        <xdr:cNvSpPr/>
      </xdr:nvSpPr>
      <xdr:spPr>
        <a:xfrm>
          <a:off x="4000500" y="551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127</xdr:rowOff>
    </xdr:from>
    <xdr:to>
      <xdr:col>15</xdr:col>
      <xdr:colOff>187325</xdr:colOff>
      <xdr:row>32</xdr:row>
      <xdr:rowOff>101727</xdr:rowOff>
    </xdr:to>
    <xdr:sp macro="" textlink="">
      <xdr:nvSpPr>
        <xdr:cNvPr id="71" name="フローチャート: 判断 70">
          <a:extLst>
            <a:ext uri="{FF2B5EF4-FFF2-40B4-BE49-F238E27FC236}">
              <a16:creationId xmlns:a16="http://schemas.microsoft.com/office/drawing/2014/main" id="{CFEA6040-A881-4C04-94DA-B26B97DA7C90}"/>
            </a:ext>
          </a:extLst>
        </xdr:cNvPr>
        <xdr:cNvSpPr/>
      </xdr:nvSpPr>
      <xdr:spPr>
        <a:xfrm>
          <a:off x="3238500" y="548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137033</xdr:rowOff>
    </xdr:from>
    <xdr:to>
      <xdr:col>11</xdr:col>
      <xdr:colOff>187325</xdr:colOff>
      <xdr:row>32</xdr:row>
      <xdr:rowOff>67183</xdr:rowOff>
    </xdr:to>
    <xdr:sp macro="" textlink="">
      <xdr:nvSpPr>
        <xdr:cNvPr id="72" name="フローチャート: 判断 71">
          <a:extLst>
            <a:ext uri="{FF2B5EF4-FFF2-40B4-BE49-F238E27FC236}">
              <a16:creationId xmlns:a16="http://schemas.microsoft.com/office/drawing/2014/main" id="{41A84EAE-9484-45BF-928F-0FA97CC9F4DF}"/>
            </a:ext>
          </a:extLst>
        </xdr:cNvPr>
        <xdr:cNvSpPr/>
      </xdr:nvSpPr>
      <xdr:spPr>
        <a:xfrm>
          <a:off x="2476500" y="545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91694</xdr:rowOff>
    </xdr:from>
    <xdr:to>
      <xdr:col>7</xdr:col>
      <xdr:colOff>187325</xdr:colOff>
      <xdr:row>32</xdr:row>
      <xdr:rowOff>21844</xdr:rowOff>
    </xdr:to>
    <xdr:sp macro="" textlink="">
      <xdr:nvSpPr>
        <xdr:cNvPr id="73" name="フローチャート: 判断 72">
          <a:extLst>
            <a:ext uri="{FF2B5EF4-FFF2-40B4-BE49-F238E27FC236}">
              <a16:creationId xmlns:a16="http://schemas.microsoft.com/office/drawing/2014/main" id="{B990E963-8F01-4F3B-9A41-510B7A3967A0}"/>
            </a:ext>
          </a:extLst>
        </xdr:cNvPr>
        <xdr:cNvSpPr/>
      </xdr:nvSpPr>
      <xdr:spPr>
        <a:xfrm>
          <a:off x="1714500" y="540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AAAC20A-BCF4-4875-9DFB-A21D49E9044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637D27D7-AF82-4C54-9CBE-147EAABCAF11}"/>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F91545E-8072-4A48-AEB8-A4704C9ADD43}"/>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B938F56-988A-4624-B75E-67F3ABBD6575}"/>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F34574F-FAC0-45BE-BFC7-7DF52BF1AC4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79" name="楕円 78">
          <a:extLst>
            <a:ext uri="{FF2B5EF4-FFF2-40B4-BE49-F238E27FC236}">
              <a16:creationId xmlns:a16="http://schemas.microsoft.com/office/drawing/2014/main" id="{CB6AA515-4B6D-4B0F-874D-6D5AF8A55C1E}"/>
            </a:ext>
          </a:extLst>
        </xdr:cNvPr>
        <xdr:cNvSpPr/>
      </xdr:nvSpPr>
      <xdr:spPr>
        <a:xfrm>
          <a:off x="47117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123207</xdr:rowOff>
    </xdr:from>
    <xdr:ext cx="405111" cy="259045"/>
    <xdr:sp macro="" textlink="">
      <xdr:nvSpPr>
        <xdr:cNvPr id="80" name="有形固定資産減価償却率該当値テキスト">
          <a:extLst>
            <a:ext uri="{FF2B5EF4-FFF2-40B4-BE49-F238E27FC236}">
              <a16:creationId xmlns:a16="http://schemas.microsoft.com/office/drawing/2014/main" id="{5BDEA954-CFA8-4B09-9A6C-4C6059EA5753}"/>
            </a:ext>
          </a:extLst>
        </xdr:cNvPr>
        <xdr:cNvSpPr txBox="1"/>
      </xdr:nvSpPr>
      <xdr:spPr>
        <a:xfrm>
          <a:off x="4813300" y="52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78740</xdr:rowOff>
    </xdr:from>
    <xdr:to>
      <xdr:col>19</xdr:col>
      <xdr:colOff>187325</xdr:colOff>
      <xdr:row>32</xdr:row>
      <xdr:rowOff>8890</xdr:rowOff>
    </xdr:to>
    <xdr:sp macro="" textlink="">
      <xdr:nvSpPr>
        <xdr:cNvPr id="81" name="楕円 80">
          <a:extLst>
            <a:ext uri="{FF2B5EF4-FFF2-40B4-BE49-F238E27FC236}">
              <a16:creationId xmlns:a16="http://schemas.microsoft.com/office/drawing/2014/main" id="{A2A0F01C-40C3-49A1-8224-97E85D9F0A0E}"/>
            </a:ext>
          </a:extLst>
        </xdr:cNvPr>
        <xdr:cNvSpPr/>
      </xdr:nvSpPr>
      <xdr:spPr>
        <a:xfrm>
          <a:off x="4000500" y="53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129540</xdr:rowOff>
    </xdr:from>
    <xdr:to>
      <xdr:col>23</xdr:col>
      <xdr:colOff>85725</xdr:colOff>
      <xdr:row>31</xdr:row>
      <xdr:rowOff>151130</xdr:rowOff>
    </xdr:to>
    <xdr:cxnSp macro="">
      <xdr:nvCxnSpPr>
        <xdr:cNvPr id="82" name="直線コネクタ 81">
          <a:extLst>
            <a:ext uri="{FF2B5EF4-FFF2-40B4-BE49-F238E27FC236}">
              <a16:creationId xmlns:a16="http://schemas.microsoft.com/office/drawing/2014/main" id="{D1A082EF-717C-494B-8792-A641995F98AC}"/>
            </a:ext>
          </a:extLst>
        </xdr:cNvPr>
        <xdr:cNvCxnSpPr/>
      </xdr:nvCxnSpPr>
      <xdr:spPr>
        <a:xfrm>
          <a:off x="4051300" y="544449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3" name="楕円 82">
          <a:extLst>
            <a:ext uri="{FF2B5EF4-FFF2-40B4-BE49-F238E27FC236}">
              <a16:creationId xmlns:a16="http://schemas.microsoft.com/office/drawing/2014/main" id="{1EDDE1DD-CF7B-47D9-8C2B-5A0D91FE9779}"/>
            </a:ext>
          </a:extLst>
        </xdr:cNvPr>
        <xdr:cNvSpPr/>
      </xdr:nvSpPr>
      <xdr:spPr>
        <a:xfrm>
          <a:off x="3238500" y="53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129540</xdr:rowOff>
    </xdr:to>
    <xdr:cxnSp macro="">
      <xdr:nvCxnSpPr>
        <xdr:cNvPr id="84" name="直線コネクタ 83">
          <a:extLst>
            <a:ext uri="{FF2B5EF4-FFF2-40B4-BE49-F238E27FC236}">
              <a16:creationId xmlns:a16="http://schemas.microsoft.com/office/drawing/2014/main" id="{9509BA21-6B51-4407-ACFE-9D7C0E66B82A}"/>
            </a:ext>
          </a:extLst>
        </xdr:cNvPr>
        <xdr:cNvCxnSpPr/>
      </xdr:nvCxnSpPr>
      <xdr:spPr>
        <a:xfrm>
          <a:off x="3289300" y="541210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13970</xdr:rowOff>
    </xdr:from>
    <xdr:to>
      <xdr:col>11</xdr:col>
      <xdr:colOff>187325</xdr:colOff>
      <xdr:row>31</xdr:row>
      <xdr:rowOff>115570</xdr:rowOff>
    </xdr:to>
    <xdr:sp macro="" textlink="">
      <xdr:nvSpPr>
        <xdr:cNvPr id="85" name="楕円 84">
          <a:extLst>
            <a:ext uri="{FF2B5EF4-FFF2-40B4-BE49-F238E27FC236}">
              <a16:creationId xmlns:a16="http://schemas.microsoft.com/office/drawing/2014/main" id="{9E440C31-761A-4C3C-86AF-F95B74F91ABA}"/>
            </a:ext>
          </a:extLst>
        </xdr:cNvPr>
        <xdr:cNvSpPr/>
      </xdr:nvSpPr>
      <xdr:spPr>
        <a:xfrm>
          <a:off x="2476500" y="53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64770</xdr:rowOff>
    </xdr:from>
    <xdr:to>
      <xdr:col>15</xdr:col>
      <xdr:colOff>136525</xdr:colOff>
      <xdr:row>31</xdr:row>
      <xdr:rowOff>97155</xdr:rowOff>
    </xdr:to>
    <xdr:cxnSp macro="">
      <xdr:nvCxnSpPr>
        <xdr:cNvPr id="86" name="直線コネクタ 85">
          <a:extLst>
            <a:ext uri="{FF2B5EF4-FFF2-40B4-BE49-F238E27FC236}">
              <a16:creationId xmlns:a16="http://schemas.microsoft.com/office/drawing/2014/main" id="{5E834753-C94F-461D-A775-FEF8DE151B50}"/>
            </a:ext>
          </a:extLst>
        </xdr:cNvPr>
        <xdr:cNvCxnSpPr/>
      </xdr:nvCxnSpPr>
      <xdr:spPr>
        <a:xfrm>
          <a:off x="2527300" y="537972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150876</xdr:rowOff>
    </xdr:from>
    <xdr:to>
      <xdr:col>7</xdr:col>
      <xdr:colOff>187325</xdr:colOff>
      <xdr:row>31</xdr:row>
      <xdr:rowOff>81026</xdr:rowOff>
    </xdr:to>
    <xdr:sp macro="" textlink="">
      <xdr:nvSpPr>
        <xdr:cNvPr id="87" name="楕円 86">
          <a:extLst>
            <a:ext uri="{FF2B5EF4-FFF2-40B4-BE49-F238E27FC236}">
              <a16:creationId xmlns:a16="http://schemas.microsoft.com/office/drawing/2014/main" id="{9EFFECA6-00DD-43D4-9CB3-4C1F34633BF2}"/>
            </a:ext>
          </a:extLst>
        </xdr:cNvPr>
        <xdr:cNvSpPr/>
      </xdr:nvSpPr>
      <xdr:spPr>
        <a:xfrm>
          <a:off x="1714500" y="529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30226</xdr:rowOff>
    </xdr:from>
    <xdr:to>
      <xdr:col>11</xdr:col>
      <xdr:colOff>136525</xdr:colOff>
      <xdr:row>31</xdr:row>
      <xdr:rowOff>64770</xdr:rowOff>
    </xdr:to>
    <xdr:cxnSp macro="">
      <xdr:nvCxnSpPr>
        <xdr:cNvPr id="88" name="直線コネクタ 87">
          <a:extLst>
            <a:ext uri="{FF2B5EF4-FFF2-40B4-BE49-F238E27FC236}">
              <a16:creationId xmlns:a16="http://schemas.microsoft.com/office/drawing/2014/main" id="{9B787378-5B45-4CE5-8440-E8B22BD68752}"/>
            </a:ext>
          </a:extLst>
        </xdr:cNvPr>
        <xdr:cNvCxnSpPr/>
      </xdr:nvCxnSpPr>
      <xdr:spPr>
        <a:xfrm>
          <a:off x="1765300" y="534517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120921</xdr:rowOff>
    </xdr:from>
    <xdr:ext cx="405111" cy="259045"/>
    <xdr:sp macro="" textlink="">
      <xdr:nvSpPr>
        <xdr:cNvPr id="89" name="n_1aveValue有形固定資産減価償却率">
          <a:extLst>
            <a:ext uri="{FF2B5EF4-FFF2-40B4-BE49-F238E27FC236}">
              <a16:creationId xmlns:a16="http://schemas.microsoft.com/office/drawing/2014/main" id="{E9E61EDF-99E9-44CE-BC6E-64C385D5E60D}"/>
            </a:ext>
          </a:extLst>
        </xdr:cNvPr>
        <xdr:cNvSpPr txBox="1"/>
      </xdr:nvSpPr>
      <xdr:spPr>
        <a:xfrm>
          <a:off x="3836044" y="5607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92854</xdr:rowOff>
    </xdr:from>
    <xdr:ext cx="405111" cy="259045"/>
    <xdr:sp macro="" textlink="">
      <xdr:nvSpPr>
        <xdr:cNvPr id="90" name="n_2aveValue有形固定資産減価償却率">
          <a:extLst>
            <a:ext uri="{FF2B5EF4-FFF2-40B4-BE49-F238E27FC236}">
              <a16:creationId xmlns:a16="http://schemas.microsoft.com/office/drawing/2014/main" id="{EE7A5037-DFC5-405F-ADD0-05C55D1960E5}"/>
            </a:ext>
          </a:extLst>
        </xdr:cNvPr>
        <xdr:cNvSpPr txBox="1"/>
      </xdr:nvSpPr>
      <xdr:spPr>
        <a:xfrm>
          <a:off x="3086744" y="5579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58310</xdr:rowOff>
    </xdr:from>
    <xdr:ext cx="405111" cy="259045"/>
    <xdr:sp macro="" textlink="">
      <xdr:nvSpPr>
        <xdr:cNvPr id="91" name="n_3aveValue有形固定資産減価償却率">
          <a:extLst>
            <a:ext uri="{FF2B5EF4-FFF2-40B4-BE49-F238E27FC236}">
              <a16:creationId xmlns:a16="http://schemas.microsoft.com/office/drawing/2014/main" id="{6254654A-2035-4A21-92C6-4D426CBA7A7B}"/>
            </a:ext>
          </a:extLst>
        </xdr:cNvPr>
        <xdr:cNvSpPr txBox="1"/>
      </xdr:nvSpPr>
      <xdr:spPr>
        <a:xfrm>
          <a:off x="2324744" y="554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12971</xdr:rowOff>
    </xdr:from>
    <xdr:ext cx="405111" cy="259045"/>
    <xdr:sp macro="" textlink="">
      <xdr:nvSpPr>
        <xdr:cNvPr id="92" name="n_4aveValue有形固定資産減価償却率">
          <a:extLst>
            <a:ext uri="{FF2B5EF4-FFF2-40B4-BE49-F238E27FC236}">
              <a16:creationId xmlns:a16="http://schemas.microsoft.com/office/drawing/2014/main" id="{00A81F3C-6933-452F-B6F6-9D5E40A35023}"/>
            </a:ext>
          </a:extLst>
        </xdr:cNvPr>
        <xdr:cNvSpPr txBox="1"/>
      </xdr:nvSpPr>
      <xdr:spPr>
        <a:xfrm>
          <a:off x="1562744" y="549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25417</xdr:rowOff>
    </xdr:from>
    <xdr:ext cx="405111" cy="259045"/>
    <xdr:sp macro="" textlink="">
      <xdr:nvSpPr>
        <xdr:cNvPr id="93" name="n_1mainValue有形固定資産減価償却率">
          <a:extLst>
            <a:ext uri="{FF2B5EF4-FFF2-40B4-BE49-F238E27FC236}">
              <a16:creationId xmlns:a16="http://schemas.microsoft.com/office/drawing/2014/main" id="{70025D12-56F5-4715-9525-8B1D2129FD12}"/>
            </a:ext>
          </a:extLst>
        </xdr:cNvPr>
        <xdr:cNvSpPr txBox="1"/>
      </xdr:nvSpPr>
      <xdr:spPr>
        <a:xfrm>
          <a:off x="3836044" y="516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94" name="n_2mainValue有形固定資産減価償却率">
          <a:extLst>
            <a:ext uri="{FF2B5EF4-FFF2-40B4-BE49-F238E27FC236}">
              <a16:creationId xmlns:a16="http://schemas.microsoft.com/office/drawing/2014/main" id="{320D8AFB-2D41-4F5F-8C80-290EA2723C29}"/>
            </a:ext>
          </a:extLst>
        </xdr:cNvPr>
        <xdr:cNvSpPr txBox="1"/>
      </xdr:nvSpPr>
      <xdr:spPr>
        <a:xfrm>
          <a:off x="3086744" y="51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132097</xdr:rowOff>
    </xdr:from>
    <xdr:ext cx="405111" cy="259045"/>
    <xdr:sp macro="" textlink="">
      <xdr:nvSpPr>
        <xdr:cNvPr id="95" name="n_3mainValue有形固定資産減価償却率">
          <a:extLst>
            <a:ext uri="{FF2B5EF4-FFF2-40B4-BE49-F238E27FC236}">
              <a16:creationId xmlns:a16="http://schemas.microsoft.com/office/drawing/2014/main" id="{1A1D8448-0F85-4D5D-96D8-9A49A6B73FEE}"/>
            </a:ext>
          </a:extLst>
        </xdr:cNvPr>
        <xdr:cNvSpPr txBox="1"/>
      </xdr:nvSpPr>
      <xdr:spPr>
        <a:xfrm>
          <a:off x="2324744" y="51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97553</xdr:rowOff>
    </xdr:from>
    <xdr:ext cx="405111" cy="259045"/>
    <xdr:sp macro="" textlink="">
      <xdr:nvSpPr>
        <xdr:cNvPr id="96" name="n_4mainValue有形固定資産減価償却率">
          <a:extLst>
            <a:ext uri="{FF2B5EF4-FFF2-40B4-BE49-F238E27FC236}">
              <a16:creationId xmlns:a16="http://schemas.microsoft.com/office/drawing/2014/main" id="{EF28B76C-5BB9-4AC9-BF97-844AB03045D1}"/>
            </a:ext>
          </a:extLst>
        </xdr:cNvPr>
        <xdr:cNvSpPr txBox="1"/>
      </xdr:nvSpPr>
      <xdr:spPr>
        <a:xfrm>
          <a:off x="1562744" y="5069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AFCD515-1F28-490E-8CE7-339D993D273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2740F65C-A27E-4BB1-A510-7AE1EAD8004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87EB087E-5C43-4344-8EEB-2F7FF24F423A}"/>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3F5EDEA-A6BC-43C2-9D40-A31F9BCFD01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CCCE391-87DE-4658-8C6B-5C0D6001509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C028C993-EADC-40EE-9768-DB9DA47465E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63361906-E5BE-4F30-8F23-E5DB4A7283E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7268B763-EC9E-4903-B036-00D1D1B918E3}"/>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933C6F4-ECCE-4D4C-B849-E3A0A49A70A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6EAC3511-0980-41F8-84D8-85928B2D727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2DD2A29C-3CBD-4B41-8BDF-A34C45CFB3E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65657399-F954-4B38-B6D5-D4662783069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DB1A07DF-B6F5-4BFB-812E-386BA061B652}"/>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においては、新発債を抑制しており将来負担額が減少しているものの、公共下水道事業による借入増の影響により、公営企業等に係る将来負担額が増加しており類似団体と比べると債務償還比率は高く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B6303F9-E1D8-425F-9567-8E75B135727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72B7B2A-4EA9-4E96-B9A0-7DF317B91B2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99A9655-7748-42E2-B7C2-FDB24D3C01C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1C1F6A7E-F57A-42DF-8E67-BB6C48DB5803}"/>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7C5272BD-3BD1-4083-83DC-925F015CDA0E}"/>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3DF8F889-186E-447A-AF49-4BC7CC7392C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B57E9A00-E008-43BC-B7B8-E0F9BE26CBC8}"/>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78381DAD-2337-442B-9523-46F2DB3D32F4}"/>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4F6F2FD-865D-4045-9EB4-E17E8B9A4FBA}"/>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2546BD88-7B84-4251-8B14-DDB5CFF1A039}"/>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4B2865D5-4C5B-4753-99BB-A8B6D8694BDF}"/>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1C74CB3A-277B-4F19-B24E-54B08BF7DF2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ED54B9F6-315A-4818-A51A-F306E7E94C14}"/>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4FA95461-C051-4596-89B8-911F102E8EC3}"/>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EEEFB2E3-AC9C-4908-9B23-878B0B6C9882}"/>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54B6B51-C0B1-42FE-ACB6-C95A16B75A9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F2A24E6-0AF1-4711-A3F4-4D1FD42D2DFC}"/>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27" name="直線コネクタ 126">
          <a:extLst>
            <a:ext uri="{FF2B5EF4-FFF2-40B4-BE49-F238E27FC236}">
              <a16:creationId xmlns:a16="http://schemas.microsoft.com/office/drawing/2014/main" id="{7E536403-3B2A-4803-AAE3-C609B9DE4D6E}"/>
            </a:ext>
          </a:extLst>
        </xdr:cNvPr>
        <xdr:cNvCxnSpPr/>
      </xdr:nvCxnSpPr>
      <xdr:spPr>
        <a:xfrm flipV="1">
          <a:off x="14793595" y="4489903"/>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28" name="債務償還比率最小値テキスト">
          <a:extLst>
            <a:ext uri="{FF2B5EF4-FFF2-40B4-BE49-F238E27FC236}">
              <a16:creationId xmlns:a16="http://schemas.microsoft.com/office/drawing/2014/main" id="{6FBD0D37-C219-4C98-9331-E8B28F552FCF}"/>
            </a:ext>
          </a:extLst>
        </xdr:cNvPr>
        <xdr:cNvSpPr txBox="1"/>
      </xdr:nvSpPr>
      <xdr:spPr>
        <a:xfrm>
          <a:off x="14846300" y="588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29" name="直線コネクタ 128">
          <a:extLst>
            <a:ext uri="{FF2B5EF4-FFF2-40B4-BE49-F238E27FC236}">
              <a16:creationId xmlns:a16="http://schemas.microsoft.com/office/drawing/2014/main" id="{A2780F37-8537-4BFC-A64D-2330A0E386CE}"/>
            </a:ext>
          </a:extLst>
        </xdr:cNvPr>
        <xdr:cNvCxnSpPr/>
      </xdr:nvCxnSpPr>
      <xdr:spPr>
        <a:xfrm>
          <a:off x="14706600" y="5880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DC4E78EF-2A83-439A-844B-8D11024E6573}"/>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C2A9AF9C-66BF-485D-B757-168ADAB10E7A}"/>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160110</xdr:rowOff>
    </xdr:from>
    <xdr:ext cx="469744" cy="259045"/>
    <xdr:sp macro="" textlink="">
      <xdr:nvSpPr>
        <xdr:cNvPr id="132" name="債務償還比率平均値テキスト">
          <a:extLst>
            <a:ext uri="{FF2B5EF4-FFF2-40B4-BE49-F238E27FC236}">
              <a16:creationId xmlns:a16="http://schemas.microsoft.com/office/drawing/2014/main" id="{1422E35D-D27F-44C2-842A-93FF55435A17}"/>
            </a:ext>
          </a:extLst>
        </xdr:cNvPr>
        <xdr:cNvSpPr txBox="1"/>
      </xdr:nvSpPr>
      <xdr:spPr>
        <a:xfrm>
          <a:off x="14846300" y="4789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33" name="フローチャート: 判断 132">
          <a:extLst>
            <a:ext uri="{FF2B5EF4-FFF2-40B4-BE49-F238E27FC236}">
              <a16:creationId xmlns:a16="http://schemas.microsoft.com/office/drawing/2014/main" id="{8728A25A-F959-49C8-A82C-A005C222F081}"/>
            </a:ext>
          </a:extLst>
        </xdr:cNvPr>
        <xdr:cNvSpPr/>
      </xdr:nvSpPr>
      <xdr:spPr>
        <a:xfrm>
          <a:off x="14744700" y="49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140816</xdr:rowOff>
    </xdr:from>
    <xdr:to>
      <xdr:col>72</xdr:col>
      <xdr:colOff>123825</xdr:colOff>
      <xdr:row>30</xdr:row>
      <xdr:rowOff>70966</xdr:rowOff>
    </xdr:to>
    <xdr:sp macro="" textlink="">
      <xdr:nvSpPr>
        <xdr:cNvPr id="134" name="フローチャート: 判断 133">
          <a:extLst>
            <a:ext uri="{FF2B5EF4-FFF2-40B4-BE49-F238E27FC236}">
              <a16:creationId xmlns:a16="http://schemas.microsoft.com/office/drawing/2014/main" id="{388CBF7D-FBF2-48AB-9BCF-B4FD51C4C0D1}"/>
            </a:ext>
          </a:extLst>
        </xdr:cNvPr>
        <xdr:cNvSpPr/>
      </xdr:nvSpPr>
      <xdr:spPr>
        <a:xfrm>
          <a:off x="14033500" y="51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25346</xdr:rowOff>
    </xdr:from>
    <xdr:to>
      <xdr:col>68</xdr:col>
      <xdr:colOff>123825</xdr:colOff>
      <xdr:row>30</xdr:row>
      <xdr:rowOff>126946</xdr:rowOff>
    </xdr:to>
    <xdr:sp macro="" textlink="">
      <xdr:nvSpPr>
        <xdr:cNvPr id="135" name="フローチャート: 判断 134">
          <a:extLst>
            <a:ext uri="{FF2B5EF4-FFF2-40B4-BE49-F238E27FC236}">
              <a16:creationId xmlns:a16="http://schemas.microsoft.com/office/drawing/2014/main" id="{8B3B72E3-AD9B-4ABF-AB5B-2AC1905342E2}"/>
            </a:ext>
          </a:extLst>
        </xdr:cNvPr>
        <xdr:cNvSpPr/>
      </xdr:nvSpPr>
      <xdr:spPr>
        <a:xfrm>
          <a:off x="13271500" y="51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8999</xdr:rowOff>
    </xdr:from>
    <xdr:to>
      <xdr:col>64</xdr:col>
      <xdr:colOff>123825</xdr:colOff>
      <xdr:row>30</xdr:row>
      <xdr:rowOff>110599</xdr:rowOff>
    </xdr:to>
    <xdr:sp macro="" textlink="">
      <xdr:nvSpPr>
        <xdr:cNvPr id="136" name="フローチャート: 判断 135">
          <a:extLst>
            <a:ext uri="{FF2B5EF4-FFF2-40B4-BE49-F238E27FC236}">
              <a16:creationId xmlns:a16="http://schemas.microsoft.com/office/drawing/2014/main" id="{4CB1DA9B-1F7D-4248-9579-206F6A48E77F}"/>
            </a:ext>
          </a:extLst>
        </xdr:cNvPr>
        <xdr:cNvSpPr/>
      </xdr:nvSpPr>
      <xdr:spPr>
        <a:xfrm>
          <a:off x="12509500" y="515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30743</xdr:rowOff>
    </xdr:from>
    <xdr:to>
      <xdr:col>60</xdr:col>
      <xdr:colOff>123825</xdr:colOff>
      <xdr:row>30</xdr:row>
      <xdr:rowOff>132343</xdr:rowOff>
    </xdr:to>
    <xdr:sp macro="" textlink="">
      <xdr:nvSpPr>
        <xdr:cNvPr id="137" name="フローチャート: 判断 136">
          <a:extLst>
            <a:ext uri="{FF2B5EF4-FFF2-40B4-BE49-F238E27FC236}">
              <a16:creationId xmlns:a16="http://schemas.microsoft.com/office/drawing/2014/main" id="{09E3AB63-533A-4E69-95E9-CBFA0730450F}"/>
            </a:ext>
          </a:extLst>
        </xdr:cNvPr>
        <xdr:cNvSpPr/>
      </xdr:nvSpPr>
      <xdr:spPr>
        <a:xfrm>
          <a:off x="11747500" y="51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E376D00-0AF2-415D-A877-0260596FE97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D465758-C7DC-4D15-97ED-79FA15874E9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BECBFE4-0234-41C1-8500-4F81C6C22AC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76A8492-D698-482F-A977-678E132B7A1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521A1D8-E0F5-439E-8606-A59FA24FB183}"/>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171196</xdr:rowOff>
    </xdr:from>
    <xdr:to>
      <xdr:col>76</xdr:col>
      <xdr:colOff>73025</xdr:colOff>
      <xdr:row>30</xdr:row>
      <xdr:rowOff>101346</xdr:rowOff>
    </xdr:to>
    <xdr:sp macro="" textlink="">
      <xdr:nvSpPr>
        <xdr:cNvPr id="143" name="楕円 142">
          <a:extLst>
            <a:ext uri="{FF2B5EF4-FFF2-40B4-BE49-F238E27FC236}">
              <a16:creationId xmlns:a16="http://schemas.microsoft.com/office/drawing/2014/main" id="{6092AA99-972D-4F82-AEB8-EA0A0A178B09}"/>
            </a:ext>
          </a:extLst>
        </xdr:cNvPr>
        <xdr:cNvSpPr/>
      </xdr:nvSpPr>
      <xdr:spPr>
        <a:xfrm>
          <a:off x="14744700" y="51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149623</xdr:rowOff>
    </xdr:from>
    <xdr:ext cx="469744" cy="259045"/>
    <xdr:sp macro="" textlink="">
      <xdr:nvSpPr>
        <xdr:cNvPr id="144" name="債務償還比率該当値テキスト">
          <a:extLst>
            <a:ext uri="{FF2B5EF4-FFF2-40B4-BE49-F238E27FC236}">
              <a16:creationId xmlns:a16="http://schemas.microsoft.com/office/drawing/2014/main" id="{60B49CC4-6771-4430-B4DA-2619B7E7E1B8}"/>
            </a:ext>
          </a:extLst>
        </xdr:cNvPr>
        <xdr:cNvSpPr txBox="1"/>
      </xdr:nvSpPr>
      <xdr:spPr>
        <a:xfrm>
          <a:off x="14846300" y="512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166143</xdr:rowOff>
    </xdr:from>
    <xdr:to>
      <xdr:col>72</xdr:col>
      <xdr:colOff>123825</xdr:colOff>
      <xdr:row>31</xdr:row>
      <xdr:rowOff>96293</xdr:rowOff>
    </xdr:to>
    <xdr:sp macro="" textlink="">
      <xdr:nvSpPr>
        <xdr:cNvPr id="145" name="楕円 144">
          <a:extLst>
            <a:ext uri="{FF2B5EF4-FFF2-40B4-BE49-F238E27FC236}">
              <a16:creationId xmlns:a16="http://schemas.microsoft.com/office/drawing/2014/main" id="{18998DE3-7839-484B-B0FB-E962009D01E2}"/>
            </a:ext>
          </a:extLst>
        </xdr:cNvPr>
        <xdr:cNvSpPr/>
      </xdr:nvSpPr>
      <xdr:spPr>
        <a:xfrm>
          <a:off x="14033500" y="530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50546</xdr:rowOff>
    </xdr:from>
    <xdr:to>
      <xdr:col>76</xdr:col>
      <xdr:colOff>22225</xdr:colOff>
      <xdr:row>31</xdr:row>
      <xdr:rowOff>45493</xdr:rowOff>
    </xdr:to>
    <xdr:cxnSp macro="">
      <xdr:nvCxnSpPr>
        <xdr:cNvPr id="146" name="直線コネクタ 145">
          <a:extLst>
            <a:ext uri="{FF2B5EF4-FFF2-40B4-BE49-F238E27FC236}">
              <a16:creationId xmlns:a16="http://schemas.microsoft.com/office/drawing/2014/main" id="{7F9FB31E-3BEB-4B82-BCE1-EB9F970D51D5}"/>
            </a:ext>
          </a:extLst>
        </xdr:cNvPr>
        <xdr:cNvCxnSpPr/>
      </xdr:nvCxnSpPr>
      <xdr:spPr>
        <a:xfrm flipV="1">
          <a:off x="14084300" y="5194046"/>
          <a:ext cx="711200" cy="16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122074</xdr:rowOff>
    </xdr:from>
    <xdr:to>
      <xdr:col>68</xdr:col>
      <xdr:colOff>123825</xdr:colOff>
      <xdr:row>32</xdr:row>
      <xdr:rowOff>52224</xdr:rowOff>
    </xdr:to>
    <xdr:sp macro="" textlink="">
      <xdr:nvSpPr>
        <xdr:cNvPr id="147" name="楕円 146">
          <a:extLst>
            <a:ext uri="{FF2B5EF4-FFF2-40B4-BE49-F238E27FC236}">
              <a16:creationId xmlns:a16="http://schemas.microsoft.com/office/drawing/2014/main" id="{FC64D6ED-CAEF-41F8-B4BB-35D5E6189952}"/>
            </a:ext>
          </a:extLst>
        </xdr:cNvPr>
        <xdr:cNvSpPr/>
      </xdr:nvSpPr>
      <xdr:spPr>
        <a:xfrm>
          <a:off x="13271500" y="543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45493</xdr:rowOff>
    </xdr:from>
    <xdr:to>
      <xdr:col>72</xdr:col>
      <xdr:colOff>73025</xdr:colOff>
      <xdr:row>32</xdr:row>
      <xdr:rowOff>1424</xdr:rowOff>
    </xdr:to>
    <xdr:cxnSp macro="">
      <xdr:nvCxnSpPr>
        <xdr:cNvPr id="148" name="直線コネクタ 147">
          <a:extLst>
            <a:ext uri="{FF2B5EF4-FFF2-40B4-BE49-F238E27FC236}">
              <a16:creationId xmlns:a16="http://schemas.microsoft.com/office/drawing/2014/main" id="{B1E836ED-A504-44DE-B3EE-3FE56E7CFEBB}"/>
            </a:ext>
          </a:extLst>
        </xdr:cNvPr>
        <xdr:cNvCxnSpPr/>
      </xdr:nvCxnSpPr>
      <xdr:spPr>
        <a:xfrm flipV="1">
          <a:off x="13322300" y="5360443"/>
          <a:ext cx="7620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71029</xdr:rowOff>
    </xdr:from>
    <xdr:to>
      <xdr:col>64</xdr:col>
      <xdr:colOff>123825</xdr:colOff>
      <xdr:row>32</xdr:row>
      <xdr:rowOff>1179</xdr:rowOff>
    </xdr:to>
    <xdr:sp macro="" textlink="">
      <xdr:nvSpPr>
        <xdr:cNvPr id="149" name="楕円 148">
          <a:extLst>
            <a:ext uri="{FF2B5EF4-FFF2-40B4-BE49-F238E27FC236}">
              <a16:creationId xmlns:a16="http://schemas.microsoft.com/office/drawing/2014/main" id="{02921BEB-9940-4AE7-9F72-C1296F545CFE}"/>
            </a:ext>
          </a:extLst>
        </xdr:cNvPr>
        <xdr:cNvSpPr/>
      </xdr:nvSpPr>
      <xdr:spPr>
        <a:xfrm>
          <a:off x="12509500" y="53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121829</xdr:rowOff>
    </xdr:from>
    <xdr:to>
      <xdr:col>68</xdr:col>
      <xdr:colOff>73025</xdr:colOff>
      <xdr:row>32</xdr:row>
      <xdr:rowOff>1424</xdr:rowOff>
    </xdr:to>
    <xdr:cxnSp macro="">
      <xdr:nvCxnSpPr>
        <xdr:cNvPr id="150" name="直線コネクタ 149">
          <a:extLst>
            <a:ext uri="{FF2B5EF4-FFF2-40B4-BE49-F238E27FC236}">
              <a16:creationId xmlns:a16="http://schemas.microsoft.com/office/drawing/2014/main" id="{667D1D26-0551-45C7-A133-763E8D50A9C2}"/>
            </a:ext>
          </a:extLst>
        </xdr:cNvPr>
        <xdr:cNvCxnSpPr/>
      </xdr:nvCxnSpPr>
      <xdr:spPr>
        <a:xfrm>
          <a:off x="12560300" y="5436779"/>
          <a:ext cx="762000" cy="5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82595</xdr:rowOff>
    </xdr:from>
    <xdr:to>
      <xdr:col>60</xdr:col>
      <xdr:colOff>123825</xdr:colOff>
      <xdr:row>32</xdr:row>
      <xdr:rowOff>12745</xdr:rowOff>
    </xdr:to>
    <xdr:sp macro="" textlink="">
      <xdr:nvSpPr>
        <xdr:cNvPr id="151" name="楕円 150">
          <a:extLst>
            <a:ext uri="{FF2B5EF4-FFF2-40B4-BE49-F238E27FC236}">
              <a16:creationId xmlns:a16="http://schemas.microsoft.com/office/drawing/2014/main" id="{6FFFC481-4F62-4086-B29A-62D2F576C857}"/>
            </a:ext>
          </a:extLst>
        </xdr:cNvPr>
        <xdr:cNvSpPr/>
      </xdr:nvSpPr>
      <xdr:spPr>
        <a:xfrm>
          <a:off x="11747500" y="539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121829</xdr:rowOff>
    </xdr:from>
    <xdr:to>
      <xdr:col>64</xdr:col>
      <xdr:colOff>73025</xdr:colOff>
      <xdr:row>31</xdr:row>
      <xdr:rowOff>133395</xdr:rowOff>
    </xdr:to>
    <xdr:cxnSp macro="">
      <xdr:nvCxnSpPr>
        <xdr:cNvPr id="152" name="直線コネクタ 151">
          <a:extLst>
            <a:ext uri="{FF2B5EF4-FFF2-40B4-BE49-F238E27FC236}">
              <a16:creationId xmlns:a16="http://schemas.microsoft.com/office/drawing/2014/main" id="{40A2EBD7-7C99-4E8D-96BF-0440D82E4B1E}"/>
            </a:ext>
          </a:extLst>
        </xdr:cNvPr>
        <xdr:cNvCxnSpPr/>
      </xdr:nvCxnSpPr>
      <xdr:spPr>
        <a:xfrm flipV="1">
          <a:off x="11798300" y="5436779"/>
          <a:ext cx="76200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87493</xdr:rowOff>
    </xdr:from>
    <xdr:ext cx="469744" cy="259045"/>
    <xdr:sp macro="" textlink="">
      <xdr:nvSpPr>
        <xdr:cNvPr id="153" name="n_1aveValue債務償還比率">
          <a:extLst>
            <a:ext uri="{FF2B5EF4-FFF2-40B4-BE49-F238E27FC236}">
              <a16:creationId xmlns:a16="http://schemas.microsoft.com/office/drawing/2014/main" id="{06962F79-836B-44E3-9975-A45B4323A63E}"/>
            </a:ext>
          </a:extLst>
        </xdr:cNvPr>
        <xdr:cNvSpPr txBox="1"/>
      </xdr:nvSpPr>
      <xdr:spPr>
        <a:xfrm>
          <a:off x="13836727" y="48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143473</xdr:rowOff>
    </xdr:from>
    <xdr:ext cx="469744" cy="259045"/>
    <xdr:sp macro="" textlink="">
      <xdr:nvSpPr>
        <xdr:cNvPr id="154" name="n_2aveValue債務償還比率">
          <a:extLst>
            <a:ext uri="{FF2B5EF4-FFF2-40B4-BE49-F238E27FC236}">
              <a16:creationId xmlns:a16="http://schemas.microsoft.com/office/drawing/2014/main" id="{CE9EAE4B-0FAF-49EE-8158-C5586C4A1A1B}"/>
            </a:ext>
          </a:extLst>
        </xdr:cNvPr>
        <xdr:cNvSpPr txBox="1"/>
      </xdr:nvSpPr>
      <xdr:spPr>
        <a:xfrm>
          <a:off x="13087427" y="49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127126</xdr:rowOff>
    </xdr:from>
    <xdr:ext cx="469744" cy="259045"/>
    <xdr:sp macro="" textlink="">
      <xdr:nvSpPr>
        <xdr:cNvPr id="155" name="n_3aveValue債務償還比率">
          <a:extLst>
            <a:ext uri="{FF2B5EF4-FFF2-40B4-BE49-F238E27FC236}">
              <a16:creationId xmlns:a16="http://schemas.microsoft.com/office/drawing/2014/main" id="{4BD1241B-16E9-4FC9-97ED-EE36B0AA6534}"/>
            </a:ext>
          </a:extLst>
        </xdr:cNvPr>
        <xdr:cNvSpPr txBox="1"/>
      </xdr:nvSpPr>
      <xdr:spPr>
        <a:xfrm>
          <a:off x="12325427" y="492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148870</xdr:rowOff>
    </xdr:from>
    <xdr:ext cx="469744" cy="259045"/>
    <xdr:sp macro="" textlink="">
      <xdr:nvSpPr>
        <xdr:cNvPr id="156" name="n_4aveValue債務償還比率">
          <a:extLst>
            <a:ext uri="{FF2B5EF4-FFF2-40B4-BE49-F238E27FC236}">
              <a16:creationId xmlns:a16="http://schemas.microsoft.com/office/drawing/2014/main" id="{0F896737-C38E-481D-A96E-B081FCE8427B}"/>
            </a:ext>
          </a:extLst>
        </xdr:cNvPr>
        <xdr:cNvSpPr txBox="1"/>
      </xdr:nvSpPr>
      <xdr:spPr>
        <a:xfrm>
          <a:off x="11563427" y="49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87420</xdr:rowOff>
    </xdr:from>
    <xdr:ext cx="469744" cy="259045"/>
    <xdr:sp macro="" textlink="">
      <xdr:nvSpPr>
        <xdr:cNvPr id="157" name="n_1mainValue債務償還比率">
          <a:extLst>
            <a:ext uri="{FF2B5EF4-FFF2-40B4-BE49-F238E27FC236}">
              <a16:creationId xmlns:a16="http://schemas.microsoft.com/office/drawing/2014/main" id="{E7E3D66B-3606-457A-A3FD-77F9707B26A5}"/>
            </a:ext>
          </a:extLst>
        </xdr:cNvPr>
        <xdr:cNvSpPr txBox="1"/>
      </xdr:nvSpPr>
      <xdr:spPr>
        <a:xfrm>
          <a:off x="13836727" y="540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43351</xdr:rowOff>
    </xdr:from>
    <xdr:ext cx="469744" cy="259045"/>
    <xdr:sp macro="" textlink="">
      <xdr:nvSpPr>
        <xdr:cNvPr id="158" name="n_2mainValue債務償還比率">
          <a:extLst>
            <a:ext uri="{FF2B5EF4-FFF2-40B4-BE49-F238E27FC236}">
              <a16:creationId xmlns:a16="http://schemas.microsoft.com/office/drawing/2014/main" id="{D34EB350-E4DD-409A-80E4-68777D309CCF}"/>
            </a:ext>
          </a:extLst>
        </xdr:cNvPr>
        <xdr:cNvSpPr txBox="1"/>
      </xdr:nvSpPr>
      <xdr:spPr>
        <a:xfrm>
          <a:off x="13087427" y="552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163756</xdr:rowOff>
    </xdr:from>
    <xdr:ext cx="469744" cy="259045"/>
    <xdr:sp macro="" textlink="">
      <xdr:nvSpPr>
        <xdr:cNvPr id="159" name="n_3mainValue債務償還比率">
          <a:extLst>
            <a:ext uri="{FF2B5EF4-FFF2-40B4-BE49-F238E27FC236}">
              <a16:creationId xmlns:a16="http://schemas.microsoft.com/office/drawing/2014/main" id="{6C81A9E5-0349-4777-B34F-3A81E10915EF}"/>
            </a:ext>
          </a:extLst>
        </xdr:cNvPr>
        <xdr:cNvSpPr txBox="1"/>
      </xdr:nvSpPr>
      <xdr:spPr>
        <a:xfrm>
          <a:off x="12325427" y="547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3872</xdr:rowOff>
    </xdr:from>
    <xdr:ext cx="469744" cy="259045"/>
    <xdr:sp macro="" textlink="">
      <xdr:nvSpPr>
        <xdr:cNvPr id="160" name="n_4mainValue債務償還比率">
          <a:extLst>
            <a:ext uri="{FF2B5EF4-FFF2-40B4-BE49-F238E27FC236}">
              <a16:creationId xmlns:a16="http://schemas.microsoft.com/office/drawing/2014/main" id="{F2F9C060-8D2E-4B09-97CC-D18091842CBE}"/>
            </a:ext>
          </a:extLst>
        </xdr:cNvPr>
        <xdr:cNvSpPr txBox="1"/>
      </xdr:nvSpPr>
      <xdr:spPr>
        <a:xfrm>
          <a:off x="11563427" y="549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27E470D1-70E2-4B33-9B3C-84466941A4F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BC7362F-B516-4D43-99A8-B59EB7623E9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EF08A41-5360-42D3-8EC6-43D0EC9DAF0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5B0D30B-2659-401D-9E67-B9D78FB2FAB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3D6F7C2-17E7-4309-B7B0-51E329967631}"/>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74E55F9-59A3-483C-912E-9A5ECE64E019}"/>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AD566C-52E2-4022-9E8E-66FD289A850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DDE483E-9C70-42A0-9C37-ED5DE4EC5EE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A83EAD-8461-4102-8ACB-05BCB923A55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6BDF4E-F0AD-41C5-A5CC-E573B6A9EB8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24B165-D618-49AD-B094-6D9A11E94C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F8E020-FAC3-42B7-B63E-11F68912CF8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4E1663-4911-449F-A304-8B92193293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2760B7D-9522-4DC5-8A8B-05EADB5CAA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780289-06C0-4AA7-B3C6-DF5221B0432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18D746-DD05-4997-9BA9-B73688E976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
7,609
74.29
6,761,298
6,459,626
131,444
3,287,042
3,818,578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4B5788-1C30-4F72-BA70-0A4E662F234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3B9397-79D4-42B6-93D7-95306BD5C1C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F49BA5B-87D2-41D1-BFBB-072399D61E3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1264A58-3BD2-4360-BDDC-6689960C9A7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520F89-344C-439F-97FC-887D5C4B08F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EF4240E-8151-421D-9618-AC49DD4F37D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0816E08-CE7A-4967-ACE5-23EC78EFFA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E065508-56F8-4EB4-8A0B-627CCBD59A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EDDB845-D33F-494D-B2AF-2BEA4B7B63B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613F96C-2077-4D89-B605-7D20E26CEF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4C392B-F60E-4644-BDEB-2907412C1F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37B8A9-B8ED-4296-8B9C-E28F3847BCE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5F1FB8-E7B9-48C7-819A-BF2E6B7CAD5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AB6C92-52EA-4962-9A1D-652414B9663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1F4EFA-B04B-4493-A941-91D3DB6E15A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A1488F-A45E-4F0F-8B3D-BED1978005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153BE3-0541-4E72-B0FC-60F29F9074D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9B736A-A386-4AF6-98B1-98BAC30C184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2D67A0-F51F-4B99-B9BC-E91387E088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6595D75-A46C-442C-B880-5261CEE0DCD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0652B5A-63AB-453C-BD4E-C72E727BB32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D877AA-4EAB-48B7-9655-7A389B2299F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04D761-10E7-4C33-9514-B02CE2E677A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3E4C78-F285-4F77-96ED-170979BFA2D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83E84F0-3C87-416F-8182-6154C71301D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CF65227-FA7C-48F6-8965-1C8F53A229A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33A82A6-1ABE-4572-8478-2C38AA3DEE1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D74E66-8A96-493E-BD3D-831AAEF8546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9B2CC2F-2B01-4A19-A7E6-469A5E1F99E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C536FB1-AAEC-45B6-9BA2-BB1299E481D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6560C97-A663-4127-88AB-09CDFF62EFA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12654A-4D0D-4E1E-8B54-B9B657AAB06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23E4178-A28A-4CB5-B337-F7891C65DB1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720BE9B-6D33-4814-975B-925A818BC40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68C5AC4-8C6E-4FDE-99C4-C2DACCB0D04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4D7A2DC-95E7-4A1C-8CA6-FC025998A51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BBFCF85-D89A-4B88-B8D9-2B31B5AD9F4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19F4079-1565-4FC2-BF8E-9CB89824EE1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7FD2E79-7A35-4F7B-A192-E756115A755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6128AE0-D1EE-4D23-AB5E-255F083D693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645E19E-E5AB-4CD6-B175-75A011E2574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5E106B0-5448-477F-BC84-F6AD3C1933E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9ABCE03-DF5D-4589-8691-C1B211F8537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0F26542-742F-4E33-9A36-EEE4239F543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8CF5BBC-BEA2-48A5-A8E2-228CED0A9B7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EB8A126-1437-4303-95A6-D0151318D61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6A2FE6E0-B0E0-49A2-AEBB-E7D8A4CABBC9}"/>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EB68C856-ED81-4336-8048-383260A8858B}"/>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695230D8-87B8-4686-9466-9BB35EF20E0D}"/>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DACF71F9-9186-4C73-89A8-4C7212C3E224}"/>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6B467B00-5D4F-4B06-AD7E-26C1E7CC164E}"/>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a:extLst>
            <a:ext uri="{FF2B5EF4-FFF2-40B4-BE49-F238E27FC236}">
              <a16:creationId xmlns:a16="http://schemas.microsoft.com/office/drawing/2014/main" id="{6342CABB-CDB2-4B80-B5A5-B59650D3765B}"/>
            </a:ext>
          </a:extLst>
        </xdr:cNvPr>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677094C3-549A-43C1-A3F7-065544C0C0BD}"/>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EAC06714-1D57-4D50-852E-18846C012B60}"/>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165826</xdr:rowOff>
    </xdr:from>
    <xdr:to>
      <xdr:col>15</xdr:col>
      <xdr:colOff>101600</xdr:colOff>
      <xdr:row>39</xdr:row>
      <xdr:rowOff>95976</xdr:rowOff>
    </xdr:to>
    <xdr:sp macro="" textlink="">
      <xdr:nvSpPr>
        <xdr:cNvPr id="66" name="フローチャート: 判断 65">
          <a:extLst>
            <a:ext uri="{FF2B5EF4-FFF2-40B4-BE49-F238E27FC236}">
              <a16:creationId xmlns:a16="http://schemas.microsoft.com/office/drawing/2014/main" id="{16FE97AD-BD99-4112-85D5-20888B20A62A}"/>
            </a:ext>
          </a:extLst>
        </xdr:cNvPr>
        <xdr:cNvSpPr/>
      </xdr:nvSpPr>
      <xdr:spPr>
        <a:xfrm>
          <a:off x="2857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142966</xdr:rowOff>
    </xdr:from>
    <xdr:to>
      <xdr:col>10</xdr:col>
      <xdr:colOff>165100</xdr:colOff>
      <xdr:row>39</xdr:row>
      <xdr:rowOff>73116</xdr:rowOff>
    </xdr:to>
    <xdr:sp macro="" textlink="">
      <xdr:nvSpPr>
        <xdr:cNvPr id="67" name="フローチャート: 判断 66">
          <a:extLst>
            <a:ext uri="{FF2B5EF4-FFF2-40B4-BE49-F238E27FC236}">
              <a16:creationId xmlns:a16="http://schemas.microsoft.com/office/drawing/2014/main" id="{5F7E4EF5-BE1A-4B56-84AE-BE2A5C1C4BC5}"/>
            </a:ext>
          </a:extLst>
        </xdr:cNvPr>
        <xdr:cNvSpPr/>
      </xdr:nvSpPr>
      <xdr:spPr>
        <a:xfrm>
          <a:off x="1968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108676</xdr:rowOff>
    </xdr:from>
    <xdr:to>
      <xdr:col>6</xdr:col>
      <xdr:colOff>38100</xdr:colOff>
      <xdr:row>39</xdr:row>
      <xdr:rowOff>38826</xdr:rowOff>
    </xdr:to>
    <xdr:sp macro="" textlink="">
      <xdr:nvSpPr>
        <xdr:cNvPr id="68" name="フローチャート: 判断 67">
          <a:extLst>
            <a:ext uri="{FF2B5EF4-FFF2-40B4-BE49-F238E27FC236}">
              <a16:creationId xmlns:a16="http://schemas.microsoft.com/office/drawing/2014/main" id="{413C124D-FD20-4B60-B958-10B3ED094C93}"/>
            </a:ext>
          </a:extLst>
        </xdr:cNvPr>
        <xdr:cNvSpPr/>
      </xdr:nvSpPr>
      <xdr:spPr>
        <a:xfrm>
          <a:off x="1079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88D81F-28FC-4072-B47D-7B5FBE5A8E7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04C6E50-044A-457C-AE26-44C210C566B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3F3D31A-A117-489B-953F-D23C29EF4B7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9143523-135A-46BF-8658-AD96D4AAC3F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5572988-1727-4DFE-A543-39D03A5DA0B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44994</xdr:rowOff>
    </xdr:from>
    <xdr:to>
      <xdr:col>24</xdr:col>
      <xdr:colOff>114300</xdr:colOff>
      <xdr:row>38</xdr:row>
      <xdr:rowOff>146594</xdr:rowOff>
    </xdr:to>
    <xdr:sp macro="" textlink="">
      <xdr:nvSpPr>
        <xdr:cNvPr id="74" name="楕円 73">
          <a:extLst>
            <a:ext uri="{FF2B5EF4-FFF2-40B4-BE49-F238E27FC236}">
              <a16:creationId xmlns:a16="http://schemas.microsoft.com/office/drawing/2014/main" id="{9BD920D7-066D-4967-BE6A-C3DBD4335395}"/>
            </a:ext>
          </a:extLst>
        </xdr:cNvPr>
        <xdr:cNvSpPr/>
      </xdr:nvSpPr>
      <xdr:spPr>
        <a:xfrm>
          <a:off x="45847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67871</xdr:rowOff>
    </xdr:from>
    <xdr:ext cx="405111" cy="259045"/>
    <xdr:sp macro="" textlink="">
      <xdr:nvSpPr>
        <xdr:cNvPr id="75" name="【道路】&#10;有形固定資産減価償却率該当値テキスト">
          <a:extLst>
            <a:ext uri="{FF2B5EF4-FFF2-40B4-BE49-F238E27FC236}">
              <a16:creationId xmlns:a16="http://schemas.microsoft.com/office/drawing/2014/main" id="{B6EF1F49-40CB-4E07-B299-A4C396096A0E}"/>
            </a:ext>
          </a:extLst>
        </xdr:cNvPr>
        <xdr:cNvSpPr txBox="1"/>
      </xdr:nvSpPr>
      <xdr:spPr>
        <a:xfrm>
          <a:off x="4673600" y="6411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22134</xdr:rowOff>
    </xdr:from>
    <xdr:to>
      <xdr:col>20</xdr:col>
      <xdr:colOff>38100</xdr:colOff>
      <xdr:row>38</xdr:row>
      <xdr:rowOff>123734</xdr:rowOff>
    </xdr:to>
    <xdr:sp macro="" textlink="">
      <xdr:nvSpPr>
        <xdr:cNvPr id="76" name="楕円 75">
          <a:extLst>
            <a:ext uri="{FF2B5EF4-FFF2-40B4-BE49-F238E27FC236}">
              <a16:creationId xmlns:a16="http://schemas.microsoft.com/office/drawing/2014/main" id="{A8468351-9CAF-4AA5-B145-41109A042DE5}"/>
            </a:ext>
          </a:extLst>
        </xdr:cNvPr>
        <xdr:cNvSpPr/>
      </xdr:nvSpPr>
      <xdr:spPr>
        <a:xfrm>
          <a:off x="3746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72934</xdr:rowOff>
    </xdr:from>
    <xdr:to>
      <xdr:col>24</xdr:col>
      <xdr:colOff>63500</xdr:colOff>
      <xdr:row>38</xdr:row>
      <xdr:rowOff>95794</xdr:rowOff>
    </xdr:to>
    <xdr:cxnSp macro="">
      <xdr:nvCxnSpPr>
        <xdr:cNvPr id="77" name="直線コネクタ 76">
          <a:extLst>
            <a:ext uri="{FF2B5EF4-FFF2-40B4-BE49-F238E27FC236}">
              <a16:creationId xmlns:a16="http://schemas.microsoft.com/office/drawing/2014/main" id="{1AFB8BE1-F99A-405B-9078-8DAE2B7BFCC2}"/>
            </a:ext>
          </a:extLst>
        </xdr:cNvPr>
        <xdr:cNvCxnSpPr/>
      </xdr:nvCxnSpPr>
      <xdr:spPr>
        <a:xfrm>
          <a:off x="3797300" y="658803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165826</xdr:rowOff>
    </xdr:from>
    <xdr:to>
      <xdr:col>15</xdr:col>
      <xdr:colOff>101600</xdr:colOff>
      <xdr:row>38</xdr:row>
      <xdr:rowOff>95976</xdr:rowOff>
    </xdr:to>
    <xdr:sp macro="" textlink="">
      <xdr:nvSpPr>
        <xdr:cNvPr id="78" name="楕円 77">
          <a:extLst>
            <a:ext uri="{FF2B5EF4-FFF2-40B4-BE49-F238E27FC236}">
              <a16:creationId xmlns:a16="http://schemas.microsoft.com/office/drawing/2014/main" id="{DD2028F7-8F34-49F5-941A-0F1971528FD2}"/>
            </a:ext>
          </a:extLst>
        </xdr:cNvPr>
        <xdr:cNvSpPr/>
      </xdr:nvSpPr>
      <xdr:spPr>
        <a:xfrm>
          <a:off x="2857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45176</xdr:rowOff>
    </xdr:from>
    <xdr:to>
      <xdr:col>19</xdr:col>
      <xdr:colOff>177800</xdr:colOff>
      <xdr:row>38</xdr:row>
      <xdr:rowOff>72934</xdr:rowOff>
    </xdr:to>
    <xdr:cxnSp macro="">
      <xdr:nvCxnSpPr>
        <xdr:cNvPr id="79" name="直線コネクタ 78">
          <a:extLst>
            <a:ext uri="{FF2B5EF4-FFF2-40B4-BE49-F238E27FC236}">
              <a16:creationId xmlns:a16="http://schemas.microsoft.com/office/drawing/2014/main" id="{9D1836AD-8631-4442-89B8-ED1103C3DD7D}"/>
            </a:ext>
          </a:extLst>
        </xdr:cNvPr>
        <xdr:cNvCxnSpPr/>
      </xdr:nvCxnSpPr>
      <xdr:spPr>
        <a:xfrm>
          <a:off x="2908300" y="65602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80" name="楕円 79">
          <a:extLst>
            <a:ext uri="{FF2B5EF4-FFF2-40B4-BE49-F238E27FC236}">
              <a16:creationId xmlns:a16="http://schemas.microsoft.com/office/drawing/2014/main" id="{BF50BB8D-361E-44D1-A2F2-79025781BEE2}"/>
            </a:ext>
          </a:extLst>
        </xdr:cNvPr>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45176</xdr:rowOff>
    </xdr:to>
    <xdr:cxnSp macro="">
      <xdr:nvCxnSpPr>
        <xdr:cNvPr id="81" name="直線コネクタ 80">
          <a:extLst>
            <a:ext uri="{FF2B5EF4-FFF2-40B4-BE49-F238E27FC236}">
              <a16:creationId xmlns:a16="http://schemas.microsoft.com/office/drawing/2014/main" id="{A2E7A07B-1FFA-4530-B40A-04C1C4C0F036}"/>
            </a:ext>
          </a:extLst>
        </xdr:cNvPr>
        <xdr:cNvCxnSpPr/>
      </xdr:nvCxnSpPr>
      <xdr:spPr>
        <a:xfrm>
          <a:off x="2019300" y="653415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2" name="楕円 81">
          <a:extLst>
            <a:ext uri="{FF2B5EF4-FFF2-40B4-BE49-F238E27FC236}">
              <a16:creationId xmlns:a16="http://schemas.microsoft.com/office/drawing/2014/main" id="{8B0C87C0-FE9C-49A0-ADE3-D45012312C9D}"/>
            </a:ext>
          </a:extLst>
        </xdr:cNvPr>
        <xdr:cNvSpPr/>
      </xdr:nvSpPr>
      <xdr:spPr>
        <a:xfrm>
          <a:off x="107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19050</xdr:rowOff>
    </xdr:to>
    <xdr:cxnSp macro="">
      <xdr:nvCxnSpPr>
        <xdr:cNvPr id="83" name="直線コネクタ 82">
          <a:extLst>
            <a:ext uri="{FF2B5EF4-FFF2-40B4-BE49-F238E27FC236}">
              <a16:creationId xmlns:a16="http://schemas.microsoft.com/office/drawing/2014/main" id="{511259ED-B44A-464C-A99D-E03506583A68}"/>
            </a:ext>
          </a:extLst>
        </xdr:cNvPr>
        <xdr:cNvCxnSpPr/>
      </xdr:nvCxnSpPr>
      <xdr:spPr>
        <a:xfrm>
          <a:off x="1130300" y="6511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77305</xdr:rowOff>
    </xdr:from>
    <xdr:ext cx="405111" cy="259045"/>
    <xdr:sp macro="" textlink="">
      <xdr:nvSpPr>
        <xdr:cNvPr id="84" name="n_1aveValue【道路】&#10;有形固定資産減価償却率">
          <a:extLst>
            <a:ext uri="{FF2B5EF4-FFF2-40B4-BE49-F238E27FC236}">
              <a16:creationId xmlns:a16="http://schemas.microsoft.com/office/drawing/2014/main" id="{2EAEC72B-F85B-43BA-9BB6-E9A52A9C99E9}"/>
            </a:ext>
          </a:extLst>
        </xdr:cNvPr>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87103</xdr:rowOff>
    </xdr:from>
    <xdr:ext cx="405111" cy="259045"/>
    <xdr:sp macro="" textlink="">
      <xdr:nvSpPr>
        <xdr:cNvPr id="85" name="n_2aveValue【道路】&#10;有形固定資産減価償却率">
          <a:extLst>
            <a:ext uri="{FF2B5EF4-FFF2-40B4-BE49-F238E27FC236}">
              <a16:creationId xmlns:a16="http://schemas.microsoft.com/office/drawing/2014/main" id="{FD6B76A3-3D85-4E37-B0A1-99280F2BA50E}"/>
            </a:ext>
          </a:extLst>
        </xdr:cNvPr>
        <xdr:cNvSpPr txBox="1"/>
      </xdr:nvSpPr>
      <xdr:spPr>
        <a:xfrm>
          <a:off x="2705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64243</xdr:rowOff>
    </xdr:from>
    <xdr:ext cx="405111" cy="259045"/>
    <xdr:sp macro="" textlink="">
      <xdr:nvSpPr>
        <xdr:cNvPr id="86" name="n_3aveValue【道路】&#10;有形固定資産減価償却率">
          <a:extLst>
            <a:ext uri="{FF2B5EF4-FFF2-40B4-BE49-F238E27FC236}">
              <a16:creationId xmlns:a16="http://schemas.microsoft.com/office/drawing/2014/main" id="{76EE3869-DAD2-4D4B-858F-637E84227747}"/>
            </a:ext>
          </a:extLst>
        </xdr:cNvPr>
        <xdr:cNvSpPr txBox="1"/>
      </xdr:nvSpPr>
      <xdr:spPr>
        <a:xfrm>
          <a:off x="1816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29953</xdr:rowOff>
    </xdr:from>
    <xdr:ext cx="405111" cy="259045"/>
    <xdr:sp macro="" textlink="">
      <xdr:nvSpPr>
        <xdr:cNvPr id="87" name="n_4aveValue【道路】&#10;有形固定資産減価償却率">
          <a:extLst>
            <a:ext uri="{FF2B5EF4-FFF2-40B4-BE49-F238E27FC236}">
              <a16:creationId xmlns:a16="http://schemas.microsoft.com/office/drawing/2014/main" id="{9A340A6F-0EB8-4087-A888-C9C8ED43C323}"/>
            </a:ext>
          </a:extLst>
        </xdr:cNvPr>
        <xdr:cNvSpPr txBox="1"/>
      </xdr:nvSpPr>
      <xdr:spPr>
        <a:xfrm>
          <a:off x="927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140261</xdr:rowOff>
    </xdr:from>
    <xdr:ext cx="405111" cy="259045"/>
    <xdr:sp macro="" textlink="">
      <xdr:nvSpPr>
        <xdr:cNvPr id="88" name="n_1mainValue【道路】&#10;有形固定資産減価償却率">
          <a:extLst>
            <a:ext uri="{FF2B5EF4-FFF2-40B4-BE49-F238E27FC236}">
              <a16:creationId xmlns:a16="http://schemas.microsoft.com/office/drawing/2014/main" id="{7FBDF293-62F9-4FC8-A5DE-ADEFB02DDC80}"/>
            </a:ext>
          </a:extLst>
        </xdr:cNvPr>
        <xdr:cNvSpPr txBox="1"/>
      </xdr:nvSpPr>
      <xdr:spPr>
        <a:xfrm>
          <a:off x="35820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112503</xdr:rowOff>
    </xdr:from>
    <xdr:ext cx="405111" cy="259045"/>
    <xdr:sp macro="" textlink="">
      <xdr:nvSpPr>
        <xdr:cNvPr id="89" name="n_2mainValue【道路】&#10;有形固定資産減価償却率">
          <a:extLst>
            <a:ext uri="{FF2B5EF4-FFF2-40B4-BE49-F238E27FC236}">
              <a16:creationId xmlns:a16="http://schemas.microsoft.com/office/drawing/2014/main" id="{E1A96EED-4BFA-45E5-B4A0-26FA152C16E5}"/>
            </a:ext>
          </a:extLst>
        </xdr:cNvPr>
        <xdr:cNvSpPr txBox="1"/>
      </xdr:nvSpPr>
      <xdr:spPr>
        <a:xfrm>
          <a:off x="27057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86377</xdr:rowOff>
    </xdr:from>
    <xdr:ext cx="405111" cy="259045"/>
    <xdr:sp macro="" textlink="">
      <xdr:nvSpPr>
        <xdr:cNvPr id="90" name="n_3mainValue【道路】&#10;有形固定資産減価償却率">
          <a:extLst>
            <a:ext uri="{FF2B5EF4-FFF2-40B4-BE49-F238E27FC236}">
              <a16:creationId xmlns:a16="http://schemas.microsoft.com/office/drawing/2014/main" id="{8D1503B0-6B78-450F-B114-05A79936212D}"/>
            </a:ext>
          </a:extLst>
        </xdr:cNvPr>
        <xdr:cNvSpPr txBox="1"/>
      </xdr:nvSpPr>
      <xdr:spPr>
        <a:xfrm>
          <a:off x="1816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63517</xdr:rowOff>
    </xdr:from>
    <xdr:ext cx="405111" cy="259045"/>
    <xdr:sp macro="" textlink="">
      <xdr:nvSpPr>
        <xdr:cNvPr id="91" name="n_4mainValue【道路】&#10;有形固定資産減価償却率">
          <a:extLst>
            <a:ext uri="{FF2B5EF4-FFF2-40B4-BE49-F238E27FC236}">
              <a16:creationId xmlns:a16="http://schemas.microsoft.com/office/drawing/2014/main" id="{AABF2801-659F-40B9-83BB-0059177C3FD6}"/>
            </a:ext>
          </a:extLst>
        </xdr:cNvPr>
        <xdr:cNvSpPr txBox="1"/>
      </xdr:nvSpPr>
      <xdr:spPr>
        <a:xfrm>
          <a:off x="927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C72F009-CE32-4E0C-ACC1-A7E9B9E9333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11CD5C3-B299-4E78-8E99-3D003ED3A6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F898FBF-76E6-4958-A4CD-33F62CC0C3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93E848C-67DE-454D-83D9-BDF73769F87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E8F0498-F352-410E-BD64-19B8999378A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B82B589-E868-417C-B4B5-2E52FBB0C98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FBD98A3-94BB-4E1D-BFAE-01BD725470F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6A774DD-BD75-463B-BBC8-8A94922DE6D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11D9660-3A2D-4429-8C3B-F4E40FDEBC3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DC34112-04B3-40DA-9A8A-E9F817F5E3E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242A0F4-B521-46A0-B485-FAB48787C4F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40326D4-EBAD-4ED9-BFD1-CF0EE5471F3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771232E-9F11-4312-9EC4-6B56F49806E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1A822C13-07ED-409A-8E85-1EA54F945883}"/>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44CD939-5A61-4053-850C-D2779E5E80C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F3B541CC-6594-4A20-A8F2-F0DA0A0BFEC5}"/>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916DD15-1BB6-4D79-A45F-ADC7F29FAA8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41FE9C85-0A6B-44B9-A44A-A2F27C0735E8}"/>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40913EA-37A7-46B1-AA5C-3E0C1DCD2A9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CEF5BF7E-D83D-478B-B764-AA6F996AB286}"/>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9407BA3-6945-4A21-90AC-9DF692C9C19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76883FB6-F2C2-4719-97E4-AA741028A65F}"/>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6FDB8259-17B3-4470-A0DF-768E434D575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02DAD116-9134-47F0-ABE1-A514E358AF87}"/>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3B116B3F-F77C-4073-951A-25B604674190}"/>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96E9230C-9287-4FF6-B71F-3586E5AFADA0}"/>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7D9B2347-0F0C-4757-9B82-11EF6D91210D}"/>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FE8AAEC2-E34C-4581-BA63-BCABB4F2E637}"/>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a:extLst>
            <a:ext uri="{FF2B5EF4-FFF2-40B4-BE49-F238E27FC236}">
              <a16:creationId xmlns:a16="http://schemas.microsoft.com/office/drawing/2014/main" id="{F2150E83-EFE2-4B11-A71A-852C29B2A439}"/>
            </a:ext>
          </a:extLst>
        </xdr:cNvPr>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B5D44334-5DA2-4C4C-A51C-994A735E4B74}"/>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115264</xdr:rowOff>
    </xdr:from>
    <xdr:to>
      <xdr:col>50</xdr:col>
      <xdr:colOff>165100</xdr:colOff>
      <xdr:row>42</xdr:row>
      <xdr:rowOff>45414</xdr:rowOff>
    </xdr:to>
    <xdr:sp macro="" textlink="">
      <xdr:nvSpPr>
        <xdr:cNvPr id="122" name="フローチャート: 判断 121">
          <a:extLst>
            <a:ext uri="{FF2B5EF4-FFF2-40B4-BE49-F238E27FC236}">
              <a16:creationId xmlns:a16="http://schemas.microsoft.com/office/drawing/2014/main" id="{CA3DF2F1-FB6E-4349-8EB0-89B39DB5506D}"/>
            </a:ext>
          </a:extLst>
        </xdr:cNvPr>
        <xdr:cNvSpPr/>
      </xdr:nvSpPr>
      <xdr:spPr>
        <a:xfrm>
          <a:off x="9588500" y="714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118701</xdr:rowOff>
    </xdr:from>
    <xdr:to>
      <xdr:col>46</xdr:col>
      <xdr:colOff>38100</xdr:colOff>
      <xdr:row>42</xdr:row>
      <xdr:rowOff>48851</xdr:rowOff>
    </xdr:to>
    <xdr:sp macro="" textlink="">
      <xdr:nvSpPr>
        <xdr:cNvPr id="123" name="フローチャート: 判断 122">
          <a:extLst>
            <a:ext uri="{FF2B5EF4-FFF2-40B4-BE49-F238E27FC236}">
              <a16:creationId xmlns:a16="http://schemas.microsoft.com/office/drawing/2014/main" id="{493CA541-4549-44CC-B660-86C9F04F412D}"/>
            </a:ext>
          </a:extLst>
        </xdr:cNvPr>
        <xdr:cNvSpPr/>
      </xdr:nvSpPr>
      <xdr:spPr>
        <a:xfrm>
          <a:off x="8699500" y="71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120510</xdr:rowOff>
    </xdr:from>
    <xdr:to>
      <xdr:col>41</xdr:col>
      <xdr:colOff>101600</xdr:colOff>
      <xdr:row>42</xdr:row>
      <xdr:rowOff>50660</xdr:rowOff>
    </xdr:to>
    <xdr:sp macro="" textlink="">
      <xdr:nvSpPr>
        <xdr:cNvPr id="124" name="フローチャート: 判断 123">
          <a:extLst>
            <a:ext uri="{FF2B5EF4-FFF2-40B4-BE49-F238E27FC236}">
              <a16:creationId xmlns:a16="http://schemas.microsoft.com/office/drawing/2014/main" id="{7ADE0E32-BC0B-4112-8D77-20D1B0A25953}"/>
            </a:ext>
          </a:extLst>
        </xdr:cNvPr>
        <xdr:cNvSpPr/>
      </xdr:nvSpPr>
      <xdr:spPr>
        <a:xfrm>
          <a:off x="7810500" y="714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119142</xdr:rowOff>
    </xdr:from>
    <xdr:to>
      <xdr:col>36</xdr:col>
      <xdr:colOff>165100</xdr:colOff>
      <xdr:row>42</xdr:row>
      <xdr:rowOff>49292</xdr:rowOff>
    </xdr:to>
    <xdr:sp macro="" textlink="">
      <xdr:nvSpPr>
        <xdr:cNvPr id="125" name="フローチャート: 判断 124">
          <a:extLst>
            <a:ext uri="{FF2B5EF4-FFF2-40B4-BE49-F238E27FC236}">
              <a16:creationId xmlns:a16="http://schemas.microsoft.com/office/drawing/2014/main" id="{6E28F926-4A63-484F-ABF6-040F167BBB61}"/>
            </a:ext>
          </a:extLst>
        </xdr:cNvPr>
        <xdr:cNvSpPr/>
      </xdr:nvSpPr>
      <xdr:spPr>
        <a:xfrm>
          <a:off x="6921500" y="714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262CF10-1E06-40C4-AF93-E2FF0A5D1D1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837762E-6D01-4206-B063-7207BCFD60D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A311566-B1F0-42AB-8091-EFE9F83AD4E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618FA88-F802-40E0-AF62-FB90C9BA7C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592F6F2-AB9E-4C3F-B8B4-6C9AB249BA1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115517</xdr:rowOff>
    </xdr:from>
    <xdr:to>
      <xdr:col>55</xdr:col>
      <xdr:colOff>50800</xdr:colOff>
      <xdr:row>42</xdr:row>
      <xdr:rowOff>45667</xdr:rowOff>
    </xdr:to>
    <xdr:sp macro="" textlink="">
      <xdr:nvSpPr>
        <xdr:cNvPr id="131" name="楕円 130">
          <a:extLst>
            <a:ext uri="{FF2B5EF4-FFF2-40B4-BE49-F238E27FC236}">
              <a16:creationId xmlns:a16="http://schemas.microsoft.com/office/drawing/2014/main" id="{821816D9-4B65-4262-A9B5-7E7025E69258}"/>
            </a:ext>
          </a:extLst>
        </xdr:cNvPr>
        <xdr:cNvSpPr/>
      </xdr:nvSpPr>
      <xdr:spPr>
        <a:xfrm>
          <a:off x="10426700" y="714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35260</xdr:rowOff>
    </xdr:from>
    <xdr:ext cx="534377" cy="259045"/>
    <xdr:sp macro="" textlink="">
      <xdr:nvSpPr>
        <xdr:cNvPr id="132" name="【道路】&#10;一人当たり延長該当値テキスト">
          <a:extLst>
            <a:ext uri="{FF2B5EF4-FFF2-40B4-BE49-F238E27FC236}">
              <a16:creationId xmlns:a16="http://schemas.microsoft.com/office/drawing/2014/main" id="{F79891D5-0100-4A15-8570-4610310965A4}"/>
            </a:ext>
          </a:extLst>
        </xdr:cNvPr>
        <xdr:cNvSpPr txBox="1"/>
      </xdr:nvSpPr>
      <xdr:spPr>
        <a:xfrm>
          <a:off x="10515600" y="70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115970</xdr:rowOff>
    </xdr:from>
    <xdr:to>
      <xdr:col>50</xdr:col>
      <xdr:colOff>165100</xdr:colOff>
      <xdr:row>42</xdr:row>
      <xdr:rowOff>46120</xdr:rowOff>
    </xdr:to>
    <xdr:sp macro="" textlink="">
      <xdr:nvSpPr>
        <xdr:cNvPr id="133" name="楕円 132">
          <a:extLst>
            <a:ext uri="{FF2B5EF4-FFF2-40B4-BE49-F238E27FC236}">
              <a16:creationId xmlns:a16="http://schemas.microsoft.com/office/drawing/2014/main" id="{47CE96A6-2D6E-44CC-9EBB-1FF767F31629}"/>
            </a:ext>
          </a:extLst>
        </xdr:cNvPr>
        <xdr:cNvSpPr/>
      </xdr:nvSpPr>
      <xdr:spPr>
        <a:xfrm>
          <a:off x="9588500" y="71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166317</xdr:rowOff>
    </xdr:from>
    <xdr:to>
      <xdr:col>55</xdr:col>
      <xdr:colOff>0</xdr:colOff>
      <xdr:row>41</xdr:row>
      <xdr:rowOff>166770</xdr:rowOff>
    </xdr:to>
    <xdr:cxnSp macro="">
      <xdr:nvCxnSpPr>
        <xdr:cNvPr id="134" name="直線コネクタ 133">
          <a:extLst>
            <a:ext uri="{FF2B5EF4-FFF2-40B4-BE49-F238E27FC236}">
              <a16:creationId xmlns:a16="http://schemas.microsoft.com/office/drawing/2014/main" id="{FE2805BC-5C5F-4513-BA76-4B1C3073C2E3}"/>
            </a:ext>
          </a:extLst>
        </xdr:cNvPr>
        <xdr:cNvCxnSpPr/>
      </xdr:nvCxnSpPr>
      <xdr:spPr>
        <a:xfrm flipV="1">
          <a:off x="9639300" y="7195767"/>
          <a:ext cx="8382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116613</xdr:rowOff>
    </xdr:from>
    <xdr:to>
      <xdr:col>46</xdr:col>
      <xdr:colOff>38100</xdr:colOff>
      <xdr:row>42</xdr:row>
      <xdr:rowOff>46763</xdr:rowOff>
    </xdr:to>
    <xdr:sp macro="" textlink="">
      <xdr:nvSpPr>
        <xdr:cNvPr id="135" name="楕円 134">
          <a:extLst>
            <a:ext uri="{FF2B5EF4-FFF2-40B4-BE49-F238E27FC236}">
              <a16:creationId xmlns:a16="http://schemas.microsoft.com/office/drawing/2014/main" id="{47A1232E-0B4F-42A1-8315-9DF573170D24}"/>
            </a:ext>
          </a:extLst>
        </xdr:cNvPr>
        <xdr:cNvSpPr/>
      </xdr:nvSpPr>
      <xdr:spPr>
        <a:xfrm>
          <a:off x="8699500" y="71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166770</xdr:rowOff>
    </xdr:from>
    <xdr:to>
      <xdr:col>50</xdr:col>
      <xdr:colOff>114300</xdr:colOff>
      <xdr:row>41</xdr:row>
      <xdr:rowOff>167413</xdr:rowOff>
    </xdr:to>
    <xdr:cxnSp macro="">
      <xdr:nvCxnSpPr>
        <xdr:cNvPr id="136" name="直線コネクタ 135">
          <a:extLst>
            <a:ext uri="{FF2B5EF4-FFF2-40B4-BE49-F238E27FC236}">
              <a16:creationId xmlns:a16="http://schemas.microsoft.com/office/drawing/2014/main" id="{093C58E1-C7F6-4D7C-A61B-DE73C787172C}"/>
            </a:ext>
          </a:extLst>
        </xdr:cNvPr>
        <xdr:cNvCxnSpPr/>
      </xdr:nvCxnSpPr>
      <xdr:spPr>
        <a:xfrm flipV="1">
          <a:off x="8750300" y="7196220"/>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117354</xdr:rowOff>
    </xdr:from>
    <xdr:to>
      <xdr:col>41</xdr:col>
      <xdr:colOff>101600</xdr:colOff>
      <xdr:row>42</xdr:row>
      <xdr:rowOff>47504</xdr:rowOff>
    </xdr:to>
    <xdr:sp macro="" textlink="">
      <xdr:nvSpPr>
        <xdr:cNvPr id="137" name="楕円 136">
          <a:extLst>
            <a:ext uri="{FF2B5EF4-FFF2-40B4-BE49-F238E27FC236}">
              <a16:creationId xmlns:a16="http://schemas.microsoft.com/office/drawing/2014/main" id="{F700A048-26A4-44E8-B923-5C7C9866A192}"/>
            </a:ext>
          </a:extLst>
        </xdr:cNvPr>
        <xdr:cNvSpPr/>
      </xdr:nvSpPr>
      <xdr:spPr>
        <a:xfrm>
          <a:off x="7810500" y="714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167413</xdr:rowOff>
    </xdr:from>
    <xdr:to>
      <xdr:col>45</xdr:col>
      <xdr:colOff>177800</xdr:colOff>
      <xdr:row>41</xdr:row>
      <xdr:rowOff>168154</xdr:rowOff>
    </xdr:to>
    <xdr:cxnSp macro="">
      <xdr:nvCxnSpPr>
        <xdr:cNvPr id="138" name="直線コネクタ 137">
          <a:extLst>
            <a:ext uri="{FF2B5EF4-FFF2-40B4-BE49-F238E27FC236}">
              <a16:creationId xmlns:a16="http://schemas.microsoft.com/office/drawing/2014/main" id="{D7B8C8E6-FF61-4D20-BC80-60DEEA0EFDC8}"/>
            </a:ext>
          </a:extLst>
        </xdr:cNvPr>
        <xdr:cNvCxnSpPr/>
      </xdr:nvCxnSpPr>
      <xdr:spPr>
        <a:xfrm flipV="1">
          <a:off x="7861300" y="7196863"/>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118156</xdr:rowOff>
    </xdr:from>
    <xdr:to>
      <xdr:col>36</xdr:col>
      <xdr:colOff>165100</xdr:colOff>
      <xdr:row>42</xdr:row>
      <xdr:rowOff>48306</xdr:rowOff>
    </xdr:to>
    <xdr:sp macro="" textlink="">
      <xdr:nvSpPr>
        <xdr:cNvPr id="139" name="楕円 138">
          <a:extLst>
            <a:ext uri="{FF2B5EF4-FFF2-40B4-BE49-F238E27FC236}">
              <a16:creationId xmlns:a16="http://schemas.microsoft.com/office/drawing/2014/main" id="{6CE119F1-9F04-4D98-84F6-34D0B89DB4D5}"/>
            </a:ext>
          </a:extLst>
        </xdr:cNvPr>
        <xdr:cNvSpPr/>
      </xdr:nvSpPr>
      <xdr:spPr>
        <a:xfrm>
          <a:off x="6921500" y="714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168154</xdr:rowOff>
    </xdr:from>
    <xdr:to>
      <xdr:col>41</xdr:col>
      <xdr:colOff>50800</xdr:colOff>
      <xdr:row>41</xdr:row>
      <xdr:rowOff>168956</xdr:rowOff>
    </xdr:to>
    <xdr:cxnSp macro="">
      <xdr:nvCxnSpPr>
        <xdr:cNvPr id="140" name="直線コネクタ 139">
          <a:extLst>
            <a:ext uri="{FF2B5EF4-FFF2-40B4-BE49-F238E27FC236}">
              <a16:creationId xmlns:a16="http://schemas.microsoft.com/office/drawing/2014/main" id="{0B04C433-6033-473B-901C-64B70280B0C9}"/>
            </a:ext>
          </a:extLst>
        </xdr:cNvPr>
        <xdr:cNvCxnSpPr/>
      </xdr:nvCxnSpPr>
      <xdr:spPr>
        <a:xfrm flipV="1">
          <a:off x="6972300" y="7197604"/>
          <a:ext cx="889000" cy="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61941</xdr:rowOff>
    </xdr:from>
    <xdr:ext cx="534377" cy="259045"/>
    <xdr:sp macro="" textlink="">
      <xdr:nvSpPr>
        <xdr:cNvPr id="141" name="n_1aveValue【道路】&#10;一人当たり延長">
          <a:extLst>
            <a:ext uri="{FF2B5EF4-FFF2-40B4-BE49-F238E27FC236}">
              <a16:creationId xmlns:a16="http://schemas.microsoft.com/office/drawing/2014/main" id="{2A64268C-705D-4154-B1E4-8C46299B7ECD}"/>
            </a:ext>
          </a:extLst>
        </xdr:cNvPr>
        <xdr:cNvSpPr txBox="1"/>
      </xdr:nvSpPr>
      <xdr:spPr>
        <a:xfrm>
          <a:off x="9359411" y="691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39978</xdr:rowOff>
    </xdr:from>
    <xdr:ext cx="534377" cy="259045"/>
    <xdr:sp macro="" textlink="">
      <xdr:nvSpPr>
        <xdr:cNvPr id="142" name="n_2aveValue【道路】&#10;一人当たり延長">
          <a:extLst>
            <a:ext uri="{FF2B5EF4-FFF2-40B4-BE49-F238E27FC236}">
              <a16:creationId xmlns:a16="http://schemas.microsoft.com/office/drawing/2014/main" id="{E7B43CC7-D874-49AC-88B3-0973D9150DEF}"/>
            </a:ext>
          </a:extLst>
        </xdr:cNvPr>
        <xdr:cNvSpPr txBox="1"/>
      </xdr:nvSpPr>
      <xdr:spPr>
        <a:xfrm>
          <a:off x="8483111" y="724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41787</xdr:rowOff>
    </xdr:from>
    <xdr:ext cx="534377" cy="259045"/>
    <xdr:sp macro="" textlink="">
      <xdr:nvSpPr>
        <xdr:cNvPr id="143" name="n_3aveValue【道路】&#10;一人当たり延長">
          <a:extLst>
            <a:ext uri="{FF2B5EF4-FFF2-40B4-BE49-F238E27FC236}">
              <a16:creationId xmlns:a16="http://schemas.microsoft.com/office/drawing/2014/main" id="{62A71C19-9D6D-40EC-A100-505DC163D4F3}"/>
            </a:ext>
          </a:extLst>
        </xdr:cNvPr>
        <xdr:cNvSpPr txBox="1"/>
      </xdr:nvSpPr>
      <xdr:spPr>
        <a:xfrm>
          <a:off x="7594111" y="724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40419</xdr:rowOff>
    </xdr:from>
    <xdr:ext cx="534377" cy="259045"/>
    <xdr:sp macro="" textlink="">
      <xdr:nvSpPr>
        <xdr:cNvPr id="144" name="n_4aveValue【道路】&#10;一人当たり延長">
          <a:extLst>
            <a:ext uri="{FF2B5EF4-FFF2-40B4-BE49-F238E27FC236}">
              <a16:creationId xmlns:a16="http://schemas.microsoft.com/office/drawing/2014/main" id="{D8A1BE71-6665-4AB5-A3E9-A373656C0D28}"/>
            </a:ext>
          </a:extLst>
        </xdr:cNvPr>
        <xdr:cNvSpPr txBox="1"/>
      </xdr:nvSpPr>
      <xdr:spPr>
        <a:xfrm>
          <a:off x="6705111" y="724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37247</xdr:rowOff>
    </xdr:from>
    <xdr:ext cx="534377" cy="259045"/>
    <xdr:sp macro="" textlink="">
      <xdr:nvSpPr>
        <xdr:cNvPr id="145" name="n_1mainValue【道路】&#10;一人当たり延長">
          <a:extLst>
            <a:ext uri="{FF2B5EF4-FFF2-40B4-BE49-F238E27FC236}">
              <a16:creationId xmlns:a16="http://schemas.microsoft.com/office/drawing/2014/main" id="{60548487-7B2F-4887-AD64-C67F8C0ABFF5}"/>
            </a:ext>
          </a:extLst>
        </xdr:cNvPr>
        <xdr:cNvSpPr txBox="1"/>
      </xdr:nvSpPr>
      <xdr:spPr>
        <a:xfrm>
          <a:off x="9359411" y="723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63290</xdr:rowOff>
    </xdr:from>
    <xdr:ext cx="534377" cy="259045"/>
    <xdr:sp macro="" textlink="">
      <xdr:nvSpPr>
        <xdr:cNvPr id="146" name="n_2mainValue【道路】&#10;一人当たり延長">
          <a:extLst>
            <a:ext uri="{FF2B5EF4-FFF2-40B4-BE49-F238E27FC236}">
              <a16:creationId xmlns:a16="http://schemas.microsoft.com/office/drawing/2014/main" id="{71DBA75C-899D-4377-98CC-AA8C83E6E7EC}"/>
            </a:ext>
          </a:extLst>
        </xdr:cNvPr>
        <xdr:cNvSpPr txBox="1"/>
      </xdr:nvSpPr>
      <xdr:spPr>
        <a:xfrm>
          <a:off x="8483111" y="692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64031</xdr:rowOff>
    </xdr:from>
    <xdr:ext cx="534377" cy="259045"/>
    <xdr:sp macro="" textlink="">
      <xdr:nvSpPr>
        <xdr:cNvPr id="147" name="n_3mainValue【道路】&#10;一人当たり延長">
          <a:extLst>
            <a:ext uri="{FF2B5EF4-FFF2-40B4-BE49-F238E27FC236}">
              <a16:creationId xmlns:a16="http://schemas.microsoft.com/office/drawing/2014/main" id="{1FB6C7ED-D70B-46A4-A382-3C10EEF14A20}"/>
            </a:ext>
          </a:extLst>
        </xdr:cNvPr>
        <xdr:cNvSpPr txBox="1"/>
      </xdr:nvSpPr>
      <xdr:spPr>
        <a:xfrm>
          <a:off x="7594111" y="692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64833</xdr:rowOff>
    </xdr:from>
    <xdr:ext cx="534377" cy="259045"/>
    <xdr:sp macro="" textlink="">
      <xdr:nvSpPr>
        <xdr:cNvPr id="148" name="n_4mainValue【道路】&#10;一人当たり延長">
          <a:extLst>
            <a:ext uri="{FF2B5EF4-FFF2-40B4-BE49-F238E27FC236}">
              <a16:creationId xmlns:a16="http://schemas.microsoft.com/office/drawing/2014/main" id="{12948735-4AB0-4AE9-8555-EC6BAA815F5A}"/>
            </a:ext>
          </a:extLst>
        </xdr:cNvPr>
        <xdr:cNvSpPr txBox="1"/>
      </xdr:nvSpPr>
      <xdr:spPr>
        <a:xfrm>
          <a:off x="6705111" y="69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C2CFEDB-19E5-4271-B8CE-2B44DFB3AE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9BAEED4-19BC-4FE1-91A8-361D55AFDF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DA6044B-FD1A-47F6-BBC4-1C7455A1B2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F8FE11A-C4BF-47CE-831C-46039F421C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5CC0767-22E2-4CFB-A7BF-2F1503BE92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612AFE5-A957-4666-A2B5-AC31514A7E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DEE95EA-C621-44FF-AC07-BFA5862CE0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2F49DFE-2566-4277-AECD-3E2F370CFF6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E64C4DC-AF92-4413-BE9E-2C43B541D9F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8781731-6198-4FEB-B7C1-A8BC2AEC011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54B0A86-D0CB-4BCC-9159-D6111B9CDB0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0B780A7-18DF-450A-A503-BC4C17DB0E3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DEF0B9BF-3BFA-4F41-9177-A7A6F17E6F5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2110969-3941-40D5-80A5-FC4B95266F2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FF760B0D-7D28-4121-96D7-C26434BC53B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BB88DE5F-4F23-4D22-B0FE-EDB8F136CF6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DD49F50-20A6-4693-8047-8561D310D1B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9A5714A-D164-47EE-908E-C9F33E00B27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646A031-8D58-41C9-B6F9-F5CBAA2467A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DC834AD-164D-4CD8-BA24-8B2C606AE23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EC9655E-89D8-43CD-B1E0-6B17270F64F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94DB384-FCA4-4661-8DAF-6CD6F29D031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AEAF747-35CF-460E-B31F-5CAC5D93B88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2771B15-0D20-45F0-8940-A9C69A7CC1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1DFDB428-08A9-4A6D-8DE3-B7D63D17DD5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476993B4-8AE5-4651-912E-713D74C7BCB8}"/>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816A94B2-5639-4C6A-898A-AE908F4F3916}"/>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44314D07-8D99-4F44-834D-3ABEEF7533CE}"/>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6D7E03EB-0E42-4497-853B-4E0B17A163AE}"/>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62E292D7-945B-46B4-B1FF-DDA70170BF51}"/>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77850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7AFE5A04-38CE-4CB2-8204-35BD450995AB}"/>
            </a:ext>
          </a:extLst>
        </xdr:cNvPr>
        <xdr:cNvSpPr txBox="1"/>
      </xdr:nvSpPr>
      <xdr:spPr>
        <a:xfrm>
          <a:off x="46736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B7D720F5-2D02-4487-9114-29DE8F2A94E8}"/>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1" name="フローチャート: 判断 180">
          <a:extLst>
            <a:ext uri="{FF2B5EF4-FFF2-40B4-BE49-F238E27FC236}">
              <a16:creationId xmlns:a16="http://schemas.microsoft.com/office/drawing/2014/main" id="{CB5F7DE8-550B-4200-A482-F016E1CF0BCB}"/>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2" name="フローチャート: 判断 181">
          <a:extLst>
            <a:ext uri="{FF2B5EF4-FFF2-40B4-BE49-F238E27FC236}">
              <a16:creationId xmlns:a16="http://schemas.microsoft.com/office/drawing/2014/main" id="{253C7D16-B2EE-49BE-9421-20465A5F4AB8}"/>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3" name="フローチャート: 判断 182">
          <a:extLst>
            <a:ext uri="{FF2B5EF4-FFF2-40B4-BE49-F238E27FC236}">
              <a16:creationId xmlns:a16="http://schemas.microsoft.com/office/drawing/2014/main" id="{85FB099B-840E-49D4-8DE4-593A7D5C7965}"/>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4" name="フローチャート: 判断 183">
          <a:extLst>
            <a:ext uri="{FF2B5EF4-FFF2-40B4-BE49-F238E27FC236}">
              <a16:creationId xmlns:a16="http://schemas.microsoft.com/office/drawing/2014/main" id="{8FA0BF55-AD8A-47FC-9503-B6B79BC6ECEA}"/>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31732E0-D18D-4CA1-856C-E3F6BF091DE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9D40314-0875-4432-80F5-5E174FC1C10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CC7EE2B-9BFF-459B-9D60-431667F372B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535CE9B-C335-46D0-88F5-BB33A682340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53247BE-2A2B-46B6-846E-5D4E5E1C9E7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42273</xdr:rowOff>
    </xdr:from>
    <xdr:to>
      <xdr:col>24</xdr:col>
      <xdr:colOff>114300</xdr:colOff>
      <xdr:row>59</xdr:row>
      <xdr:rowOff>143873</xdr:rowOff>
    </xdr:to>
    <xdr:sp macro="" textlink="">
      <xdr:nvSpPr>
        <xdr:cNvPr id="190" name="楕円 189">
          <a:extLst>
            <a:ext uri="{FF2B5EF4-FFF2-40B4-BE49-F238E27FC236}">
              <a16:creationId xmlns:a16="http://schemas.microsoft.com/office/drawing/2014/main" id="{8A24B38D-45CD-483A-850B-780123DCF69F}"/>
            </a:ext>
          </a:extLst>
        </xdr:cNvPr>
        <xdr:cNvSpPr/>
      </xdr:nvSpPr>
      <xdr:spPr>
        <a:xfrm>
          <a:off x="45847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65150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560C3C5C-FAAE-46FF-BB3E-F1B5BF12A61C}"/>
            </a:ext>
          </a:extLst>
        </xdr:cNvPr>
        <xdr:cNvSpPr txBox="1"/>
      </xdr:nvSpPr>
      <xdr:spPr>
        <a:xfrm>
          <a:off x="4673600" y="1000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21046</xdr:rowOff>
    </xdr:from>
    <xdr:to>
      <xdr:col>20</xdr:col>
      <xdr:colOff>38100</xdr:colOff>
      <xdr:row>59</xdr:row>
      <xdr:rowOff>122646</xdr:rowOff>
    </xdr:to>
    <xdr:sp macro="" textlink="">
      <xdr:nvSpPr>
        <xdr:cNvPr id="192" name="楕円 191">
          <a:extLst>
            <a:ext uri="{FF2B5EF4-FFF2-40B4-BE49-F238E27FC236}">
              <a16:creationId xmlns:a16="http://schemas.microsoft.com/office/drawing/2014/main" id="{891047EC-EDA9-40E3-9D83-2DD0C4B0AABE}"/>
            </a:ext>
          </a:extLst>
        </xdr:cNvPr>
        <xdr:cNvSpPr/>
      </xdr:nvSpPr>
      <xdr:spPr>
        <a:xfrm>
          <a:off x="3746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71846</xdr:rowOff>
    </xdr:from>
    <xdr:to>
      <xdr:col>24</xdr:col>
      <xdr:colOff>63500</xdr:colOff>
      <xdr:row>59</xdr:row>
      <xdr:rowOff>93073</xdr:rowOff>
    </xdr:to>
    <xdr:cxnSp macro="">
      <xdr:nvCxnSpPr>
        <xdr:cNvPr id="193" name="直線コネクタ 192">
          <a:extLst>
            <a:ext uri="{FF2B5EF4-FFF2-40B4-BE49-F238E27FC236}">
              <a16:creationId xmlns:a16="http://schemas.microsoft.com/office/drawing/2014/main" id="{D0EE937B-C2FE-4EED-AC9C-DD4E911D0E11}"/>
            </a:ext>
          </a:extLst>
        </xdr:cNvPr>
        <xdr:cNvCxnSpPr/>
      </xdr:nvCxnSpPr>
      <xdr:spPr>
        <a:xfrm>
          <a:off x="3797300" y="1018739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169635</xdr:rowOff>
    </xdr:from>
    <xdr:to>
      <xdr:col>15</xdr:col>
      <xdr:colOff>101600</xdr:colOff>
      <xdr:row>59</xdr:row>
      <xdr:rowOff>99785</xdr:rowOff>
    </xdr:to>
    <xdr:sp macro="" textlink="">
      <xdr:nvSpPr>
        <xdr:cNvPr id="194" name="楕円 193">
          <a:extLst>
            <a:ext uri="{FF2B5EF4-FFF2-40B4-BE49-F238E27FC236}">
              <a16:creationId xmlns:a16="http://schemas.microsoft.com/office/drawing/2014/main" id="{6394C05A-49E8-4D64-BB31-F6CB23F3BA88}"/>
            </a:ext>
          </a:extLst>
        </xdr:cNvPr>
        <xdr:cNvSpPr/>
      </xdr:nvSpPr>
      <xdr:spPr>
        <a:xfrm>
          <a:off x="2857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48985</xdr:rowOff>
    </xdr:from>
    <xdr:to>
      <xdr:col>19</xdr:col>
      <xdr:colOff>177800</xdr:colOff>
      <xdr:row>59</xdr:row>
      <xdr:rowOff>71846</xdr:rowOff>
    </xdr:to>
    <xdr:cxnSp macro="">
      <xdr:nvCxnSpPr>
        <xdr:cNvPr id="195" name="直線コネクタ 194">
          <a:extLst>
            <a:ext uri="{FF2B5EF4-FFF2-40B4-BE49-F238E27FC236}">
              <a16:creationId xmlns:a16="http://schemas.microsoft.com/office/drawing/2014/main" id="{2D56B250-6D0A-4AC1-9D96-96009ED85208}"/>
            </a:ext>
          </a:extLst>
        </xdr:cNvPr>
        <xdr:cNvCxnSpPr/>
      </xdr:nvCxnSpPr>
      <xdr:spPr>
        <a:xfrm>
          <a:off x="2908300" y="1016453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145143</xdr:rowOff>
    </xdr:from>
    <xdr:to>
      <xdr:col>10</xdr:col>
      <xdr:colOff>165100</xdr:colOff>
      <xdr:row>59</xdr:row>
      <xdr:rowOff>75293</xdr:rowOff>
    </xdr:to>
    <xdr:sp macro="" textlink="">
      <xdr:nvSpPr>
        <xdr:cNvPr id="196" name="楕円 195">
          <a:extLst>
            <a:ext uri="{FF2B5EF4-FFF2-40B4-BE49-F238E27FC236}">
              <a16:creationId xmlns:a16="http://schemas.microsoft.com/office/drawing/2014/main" id="{A6BE9683-9C11-414C-BB1A-FD7DBB447A4D}"/>
            </a:ext>
          </a:extLst>
        </xdr:cNvPr>
        <xdr:cNvSpPr/>
      </xdr:nvSpPr>
      <xdr:spPr>
        <a:xfrm>
          <a:off x="1968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24493</xdr:rowOff>
    </xdr:from>
    <xdr:to>
      <xdr:col>15</xdr:col>
      <xdr:colOff>50800</xdr:colOff>
      <xdr:row>59</xdr:row>
      <xdr:rowOff>48985</xdr:rowOff>
    </xdr:to>
    <xdr:cxnSp macro="">
      <xdr:nvCxnSpPr>
        <xdr:cNvPr id="197" name="直線コネクタ 196">
          <a:extLst>
            <a:ext uri="{FF2B5EF4-FFF2-40B4-BE49-F238E27FC236}">
              <a16:creationId xmlns:a16="http://schemas.microsoft.com/office/drawing/2014/main" id="{93B82F3F-BBFB-4355-8129-E2D356999E13}"/>
            </a:ext>
          </a:extLst>
        </xdr:cNvPr>
        <xdr:cNvCxnSpPr/>
      </xdr:nvCxnSpPr>
      <xdr:spPr>
        <a:xfrm>
          <a:off x="2019300" y="101400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122283</xdr:rowOff>
    </xdr:from>
    <xdr:to>
      <xdr:col>6</xdr:col>
      <xdr:colOff>38100</xdr:colOff>
      <xdr:row>59</xdr:row>
      <xdr:rowOff>52433</xdr:rowOff>
    </xdr:to>
    <xdr:sp macro="" textlink="">
      <xdr:nvSpPr>
        <xdr:cNvPr id="198" name="楕円 197">
          <a:extLst>
            <a:ext uri="{FF2B5EF4-FFF2-40B4-BE49-F238E27FC236}">
              <a16:creationId xmlns:a16="http://schemas.microsoft.com/office/drawing/2014/main" id="{278129FE-CB18-4E1B-8DDF-DD95DFB6A340}"/>
            </a:ext>
          </a:extLst>
        </xdr:cNvPr>
        <xdr:cNvSpPr/>
      </xdr:nvSpPr>
      <xdr:spPr>
        <a:xfrm>
          <a:off x="1079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1633</xdr:rowOff>
    </xdr:from>
    <xdr:to>
      <xdr:col>10</xdr:col>
      <xdr:colOff>114300</xdr:colOff>
      <xdr:row>59</xdr:row>
      <xdr:rowOff>24493</xdr:rowOff>
    </xdr:to>
    <xdr:cxnSp macro="">
      <xdr:nvCxnSpPr>
        <xdr:cNvPr id="199" name="直線コネクタ 198">
          <a:extLst>
            <a:ext uri="{FF2B5EF4-FFF2-40B4-BE49-F238E27FC236}">
              <a16:creationId xmlns:a16="http://schemas.microsoft.com/office/drawing/2014/main" id="{68D9DDD0-A6EE-419E-A381-BD5A5FC16D8C}"/>
            </a:ext>
          </a:extLst>
        </xdr:cNvPr>
        <xdr:cNvCxnSpPr/>
      </xdr:nvCxnSpPr>
      <xdr:spPr>
        <a:xfrm>
          <a:off x="1130300" y="101171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6F7BA97C-BD9D-47F5-997C-507C82608E8D}"/>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8CDF3F53-3A21-4D6A-996D-1CD01B1875A3}"/>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8CE4A3EF-3A5D-48C9-B78E-8ABEFB28C7B7}"/>
            </a:ext>
          </a:extLst>
        </xdr:cNvPr>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140B10A3-28BD-4EA2-979F-DE1950DF9FA8}"/>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139173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D392C353-32FF-4E17-ACB6-6C7D5A7A066D}"/>
            </a:ext>
          </a:extLst>
        </xdr:cNvPr>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39364855-72F2-411C-B046-D1D0B88EBD9C}"/>
            </a:ext>
          </a:extLst>
        </xdr:cNvPr>
        <xdr:cNvSpPr txBox="1"/>
      </xdr:nvSpPr>
      <xdr:spPr>
        <a:xfrm>
          <a:off x="2705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91820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47245F72-ED53-4799-8B59-79496C4137ED}"/>
            </a:ext>
          </a:extLst>
        </xdr:cNvPr>
        <xdr:cNvSpPr txBox="1"/>
      </xdr:nvSpPr>
      <xdr:spPr>
        <a:xfrm>
          <a:off x="1816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68960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E1784AEF-3FF3-4A5D-9F49-4913BE1F74C2}"/>
            </a:ext>
          </a:extLst>
        </xdr:cNvPr>
        <xdr:cNvSpPr txBox="1"/>
      </xdr:nvSpPr>
      <xdr:spPr>
        <a:xfrm>
          <a:off x="927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527100E-9FA8-42CD-AD54-B39CDFB95CC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CC70F65B-84C2-426C-A517-F37EE8F0161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9F5D932-15AB-411D-BF03-F6BDD8075B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1C9E2A7-EB6D-4FFE-9B0C-DE4F4C51057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0D11364-E7A4-45EF-8161-A3386A3FFB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374393F-FBB0-4874-AADA-788AAC2C0E0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BAC9E18-6672-49A2-A7B7-FA946AE94D4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3EBB395-3CF1-4615-9BD1-355985ECE1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4BA5F82F-DEAA-45C5-909B-150BE1C95A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0E3637B-78D2-40DD-8F23-00E3B74F80B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6D9497BC-DFBF-4DA3-B0DE-EDC0C5DF20F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153D272A-0326-4377-A596-1DFD3369F56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D20D2E23-B89F-4859-A264-23CFB9CFF71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9554D39-37B8-4656-A293-C61E5D32E2E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A57B84B4-3EF1-452B-BC02-98D2697ABBA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CE5C8924-E644-48C4-94A7-91528BB48D6E}"/>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C331972-07EB-4EB7-89D6-0922D4BF5D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C883A992-2498-4E7A-A427-A453D7830D15}"/>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A89CAAA-2B5F-4FDD-9AF3-779068AA45D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F0DB6D70-0A04-4DFE-9CEA-4812DBC5690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5EFBED8E-0C98-41DD-A395-5BFE4C26513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a:extLst>
            <a:ext uri="{FF2B5EF4-FFF2-40B4-BE49-F238E27FC236}">
              <a16:creationId xmlns:a16="http://schemas.microsoft.com/office/drawing/2014/main" id="{C0EDDC8A-2628-4E95-B939-FAA68F56A445}"/>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40E9124E-E642-4FBC-88F0-D4FDBE34EDAA}"/>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a:extLst>
            <a:ext uri="{FF2B5EF4-FFF2-40B4-BE49-F238E27FC236}">
              <a16:creationId xmlns:a16="http://schemas.microsoft.com/office/drawing/2014/main" id="{764BD80F-7B3E-4BA2-B3CC-9FA27FE534D3}"/>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30BAD67-4B6B-42DC-A2C1-4209D371EE5C}"/>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a:extLst>
            <a:ext uri="{FF2B5EF4-FFF2-40B4-BE49-F238E27FC236}">
              <a16:creationId xmlns:a16="http://schemas.microsoft.com/office/drawing/2014/main" id="{09A07AF8-12AB-460D-93EC-E31768E82C43}"/>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72479</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A6E77C95-B275-4E8E-8089-8E95E139C54F}"/>
            </a:ext>
          </a:extLst>
        </xdr:cNvPr>
        <xdr:cNvSpPr txBox="1"/>
      </xdr:nvSpPr>
      <xdr:spPr>
        <a:xfrm>
          <a:off x="10515600" y="10530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a:extLst>
            <a:ext uri="{FF2B5EF4-FFF2-40B4-BE49-F238E27FC236}">
              <a16:creationId xmlns:a16="http://schemas.microsoft.com/office/drawing/2014/main" id="{4B7B6653-CCD0-44B4-866A-3AE3D79D852F}"/>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6" name="フローチャート: 判断 235">
          <a:extLst>
            <a:ext uri="{FF2B5EF4-FFF2-40B4-BE49-F238E27FC236}">
              <a16:creationId xmlns:a16="http://schemas.microsoft.com/office/drawing/2014/main" id="{6787A252-E9D7-42AD-9CA2-45537AEAD981}"/>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7" name="フローチャート: 判断 236">
          <a:extLst>
            <a:ext uri="{FF2B5EF4-FFF2-40B4-BE49-F238E27FC236}">
              <a16:creationId xmlns:a16="http://schemas.microsoft.com/office/drawing/2014/main" id="{1278B26E-BF48-4C67-9C01-E1BFF59CF77B}"/>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8" name="フローチャート: 判断 237">
          <a:extLst>
            <a:ext uri="{FF2B5EF4-FFF2-40B4-BE49-F238E27FC236}">
              <a16:creationId xmlns:a16="http://schemas.microsoft.com/office/drawing/2014/main" id="{C59C27EA-95BD-4587-8F6F-039FCC0D2CFA}"/>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39" name="フローチャート: 判断 238">
          <a:extLst>
            <a:ext uri="{FF2B5EF4-FFF2-40B4-BE49-F238E27FC236}">
              <a16:creationId xmlns:a16="http://schemas.microsoft.com/office/drawing/2014/main" id="{4172CA22-9A56-44E6-A571-90350ED6FA40}"/>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8D5F3A0-EF4B-48A9-B408-253485EA119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D994527-D7C7-4903-9444-2D1B3297D6A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D3347B4-F631-46F9-9D56-20AC8C118E8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CD3EB50-E263-443A-896C-191B59ECFB0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DBFB740-6625-4223-AA64-928E63C0D1F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5297</xdr:rowOff>
    </xdr:from>
    <xdr:to>
      <xdr:col>55</xdr:col>
      <xdr:colOff>50800</xdr:colOff>
      <xdr:row>61</xdr:row>
      <xdr:rowOff>106897</xdr:rowOff>
    </xdr:to>
    <xdr:sp macro="" textlink="">
      <xdr:nvSpPr>
        <xdr:cNvPr id="245" name="楕円 244">
          <a:extLst>
            <a:ext uri="{FF2B5EF4-FFF2-40B4-BE49-F238E27FC236}">
              <a16:creationId xmlns:a16="http://schemas.microsoft.com/office/drawing/2014/main" id="{0D1D85B6-685E-4B97-B3C7-C3537A32A394}"/>
            </a:ext>
          </a:extLst>
        </xdr:cNvPr>
        <xdr:cNvSpPr/>
      </xdr:nvSpPr>
      <xdr:spPr>
        <a:xfrm>
          <a:off x="10426700" y="1046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28174</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9F9E98D1-1D43-4907-93F7-0B9CEA7DCBCB}"/>
            </a:ext>
          </a:extLst>
        </xdr:cNvPr>
        <xdr:cNvSpPr txBox="1"/>
      </xdr:nvSpPr>
      <xdr:spPr>
        <a:xfrm>
          <a:off x="10515600" y="10315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12102</xdr:rowOff>
    </xdr:from>
    <xdr:to>
      <xdr:col>50</xdr:col>
      <xdr:colOff>165100</xdr:colOff>
      <xdr:row>61</xdr:row>
      <xdr:rowOff>113702</xdr:rowOff>
    </xdr:to>
    <xdr:sp macro="" textlink="">
      <xdr:nvSpPr>
        <xdr:cNvPr id="247" name="楕円 246">
          <a:extLst>
            <a:ext uri="{FF2B5EF4-FFF2-40B4-BE49-F238E27FC236}">
              <a16:creationId xmlns:a16="http://schemas.microsoft.com/office/drawing/2014/main" id="{9A240499-6244-4347-9F98-4D13F0EB0C31}"/>
            </a:ext>
          </a:extLst>
        </xdr:cNvPr>
        <xdr:cNvSpPr/>
      </xdr:nvSpPr>
      <xdr:spPr>
        <a:xfrm>
          <a:off x="9588500" y="1047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56097</xdr:rowOff>
    </xdr:from>
    <xdr:to>
      <xdr:col>55</xdr:col>
      <xdr:colOff>0</xdr:colOff>
      <xdr:row>61</xdr:row>
      <xdr:rowOff>62902</xdr:rowOff>
    </xdr:to>
    <xdr:cxnSp macro="">
      <xdr:nvCxnSpPr>
        <xdr:cNvPr id="248" name="直線コネクタ 247">
          <a:extLst>
            <a:ext uri="{FF2B5EF4-FFF2-40B4-BE49-F238E27FC236}">
              <a16:creationId xmlns:a16="http://schemas.microsoft.com/office/drawing/2014/main" id="{BADC2487-E0F2-4431-99D1-A5FD2C163EB0}"/>
            </a:ext>
          </a:extLst>
        </xdr:cNvPr>
        <xdr:cNvCxnSpPr/>
      </xdr:nvCxnSpPr>
      <xdr:spPr>
        <a:xfrm flipV="1">
          <a:off x="9639300" y="10514547"/>
          <a:ext cx="838200" cy="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19317</xdr:rowOff>
    </xdr:from>
    <xdr:to>
      <xdr:col>46</xdr:col>
      <xdr:colOff>38100</xdr:colOff>
      <xdr:row>61</xdr:row>
      <xdr:rowOff>120917</xdr:rowOff>
    </xdr:to>
    <xdr:sp macro="" textlink="">
      <xdr:nvSpPr>
        <xdr:cNvPr id="249" name="楕円 248">
          <a:extLst>
            <a:ext uri="{FF2B5EF4-FFF2-40B4-BE49-F238E27FC236}">
              <a16:creationId xmlns:a16="http://schemas.microsoft.com/office/drawing/2014/main" id="{43BCDC42-DF2C-406B-B320-1D152BFF7836}"/>
            </a:ext>
          </a:extLst>
        </xdr:cNvPr>
        <xdr:cNvSpPr/>
      </xdr:nvSpPr>
      <xdr:spPr>
        <a:xfrm>
          <a:off x="8699500" y="104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62902</xdr:rowOff>
    </xdr:from>
    <xdr:to>
      <xdr:col>50</xdr:col>
      <xdr:colOff>114300</xdr:colOff>
      <xdr:row>61</xdr:row>
      <xdr:rowOff>70117</xdr:rowOff>
    </xdr:to>
    <xdr:cxnSp macro="">
      <xdr:nvCxnSpPr>
        <xdr:cNvPr id="250" name="直線コネクタ 249">
          <a:extLst>
            <a:ext uri="{FF2B5EF4-FFF2-40B4-BE49-F238E27FC236}">
              <a16:creationId xmlns:a16="http://schemas.microsoft.com/office/drawing/2014/main" id="{98E89A10-92A6-4C7E-877F-A63DC3DB6B04}"/>
            </a:ext>
          </a:extLst>
        </xdr:cNvPr>
        <xdr:cNvCxnSpPr/>
      </xdr:nvCxnSpPr>
      <xdr:spPr>
        <a:xfrm flipV="1">
          <a:off x="8750300" y="10521352"/>
          <a:ext cx="889000" cy="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26719</xdr:rowOff>
    </xdr:from>
    <xdr:to>
      <xdr:col>41</xdr:col>
      <xdr:colOff>101600</xdr:colOff>
      <xdr:row>61</xdr:row>
      <xdr:rowOff>128319</xdr:rowOff>
    </xdr:to>
    <xdr:sp macro="" textlink="">
      <xdr:nvSpPr>
        <xdr:cNvPr id="251" name="楕円 250">
          <a:extLst>
            <a:ext uri="{FF2B5EF4-FFF2-40B4-BE49-F238E27FC236}">
              <a16:creationId xmlns:a16="http://schemas.microsoft.com/office/drawing/2014/main" id="{9EAE7FFD-441A-4353-AAD7-32BB7E146095}"/>
            </a:ext>
          </a:extLst>
        </xdr:cNvPr>
        <xdr:cNvSpPr/>
      </xdr:nvSpPr>
      <xdr:spPr>
        <a:xfrm>
          <a:off x="7810500" y="104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70117</xdr:rowOff>
    </xdr:from>
    <xdr:to>
      <xdr:col>45</xdr:col>
      <xdr:colOff>177800</xdr:colOff>
      <xdr:row>61</xdr:row>
      <xdr:rowOff>77519</xdr:rowOff>
    </xdr:to>
    <xdr:cxnSp macro="">
      <xdr:nvCxnSpPr>
        <xdr:cNvPr id="252" name="直線コネクタ 251">
          <a:extLst>
            <a:ext uri="{FF2B5EF4-FFF2-40B4-BE49-F238E27FC236}">
              <a16:creationId xmlns:a16="http://schemas.microsoft.com/office/drawing/2014/main" id="{9357E657-57AE-47CE-A2E9-22656EFDB856}"/>
            </a:ext>
          </a:extLst>
        </xdr:cNvPr>
        <xdr:cNvCxnSpPr/>
      </xdr:nvCxnSpPr>
      <xdr:spPr>
        <a:xfrm flipV="1">
          <a:off x="7861300" y="10528567"/>
          <a:ext cx="8890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36550</xdr:rowOff>
    </xdr:from>
    <xdr:to>
      <xdr:col>36</xdr:col>
      <xdr:colOff>165100</xdr:colOff>
      <xdr:row>61</xdr:row>
      <xdr:rowOff>138150</xdr:rowOff>
    </xdr:to>
    <xdr:sp macro="" textlink="">
      <xdr:nvSpPr>
        <xdr:cNvPr id="253" name="楕円 252">
          <a:extLst>
            <a:ext uri="{FF2B5EF4-FFF2-40B4-BE49-F238E27FC236}">
              <a16:creationId xmlns:a16="http://schemas.microsoft.com/office/drawing/2014/main" id="{CA0B45B1-A64C-4CFB-BF31-E789BED07644}"/>
            </a:ext>
          </a:extLst>
        </xdr:cNvPr>
        <xdr:cNvSpPr/>
      </xdr:nvSpPr>
      <xdr:spPr>
        <a:xfrm>
          <a:off x="6921500" y="104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77519</xdr:rowOff>
    </xdr:from>
    <xdr:to>
      <xdr:col>41</xdr:col>
      <xdr:colOff>50800</xdr:colOff>
      <xdr:row>61</xdr:row>
      <xdr:rowOff>87350</xdr:rowOff>
    </xdr:to>
    <xdr:cxnSp macro="">
      <xdr:nvCxnSpPr>
        <xdr:cNvPr id="254" name="直線コネクタ 253">
          <a:extLst>
            <a:ext uri="{FF2B5EF4-FFF2-40B4-BE49-F238E27FC236}">
              <a16:creationId xmlns:a16="http://schemas.microsoft.com/office/drawing/2014/main" id="{0D4D3514-8868-4DDD-AA3A-35DFB32ACD66}"/>
            </a:ext>
          </a:extLst>
        </xdr:cNvPr>
        <xdr:cNvCxnSpPr/>
      </xdr:nvCxnSpPr>
      <xdr:spPr>
        <a:xfrm flipV="1">
          <a:off x="6972300" y="10535969"/>
          <a:ext cx="8890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116946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2994CE8A-7ACE-4F77-A7A4-557A74B14319}"/>
            </a:ext>
          </a:extLst>
        </xdr:cNvPr>
        <xdr:cNvSpPr txBox="1"/>
      </xdr:nvSpPr>
      <xdr:spPr>
        <a:xfrm>
          <a:off x="9327095" y="1074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139464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8BDF77F7-C51E-451E-BEEB-C31A8350BEDF}"/>
            </a:ext>
          </a:extLst>
        </xdr:cNvPr>
        <xdr:cNvSpPr txBox="1"/>
      </xdr:nvSpPr>
      <xdr:spPr>
        <a:xfrm>
          <a:off x="8450795" y="1076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171052</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73126615-888B-4777-A3CB-8E71271D923F}"/>
            </a:ext>
          </a:extLst>
        </xdr:cNvPr>
        <xdr:cNvSpPr txBox="1"/>
      </xdr:nvSpPr>
      <xdr:spPr>
        <a:xfrm>
          <a:off x="7561795" y="1080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136234</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F3B2664-CCA6-4A3F-B24A-DE0E885C23B8}"/>
            </a:ext>
          </a:extLst>
        </xdr:cNvPr>
        <xdr:cNvSpPr txBox="1"/>
      </xdr:nvSpPr>
      <xdr:spPr>
        <a:xfrm>
          <a:off x="6672795" y="1076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130229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C1CFD543-F24A-4838-B8DE-7E16F287BC10}"/>
            </a:ext>
          </a:extLst>
        </xdr:cNvPr>
        <xdr:cNvSpPr txBox="1"/>
      </xdr:nvSpPr>
      <xdr:spPr>
        <a:xfrm>
          <a:off x="9327095" y="1024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137444</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62582B57-4B13-49A0-ABC0-DB796C5E4C28}"/>
            </a:ext>
          </a:extLst>
        </xdr:cNvPr>
        <xdr:cNvSpPr txBox="1"/>
      </xdr:nvSpPr>
      <xdr:spPr>
        <a:xfrm>
          <a:off x="8450795" y="1025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144846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64BBFD84-0AC3-472B-81B0-59A32C34FCFA}"/>
            </a:ext>
          </a:extLst>
        </xdr:cNvPr>
        <xdr:cNvSpPr txBox="1"/>
      </xdr:nvSpPr>
      <xdr:spPr>
        <a:xfrm>
          <a:off x="7561795" y="1026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154677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36949B87-BC8E-4004-A763-089A7ED2F160}"/>
            </a:ext>
          </a:extLst>
        </xdr:cNvPr>
        <xdr:cNvSpPr txBox="1"/>
      </xdr:nvSpPr>
      <xdr:spPr>
        <a:xfrm>
          <a:off x="6672795" y="1027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4A00499-E728-4595-8B6B-1C41F130CB2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03C1F89-6667-4D91-8916-DAAE3CF91F9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A84FF78C-F5B4-42FE-AA8D-C326630ACAC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7813470-5DDB-4427-804C-181DC264086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03C344E-5239-4E38-B60C-8FFCA317A7E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8054973-2261-451F-99FE-ADCBF5D1649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2D3A0AE-0C4C-4DBE-9F01-96000F0AC0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028BB97-9712-4DCE-8000-B1FB2F85C3F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7673A39-CB1E-49B3-9878-C356130F436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DA0CB1B-1FF9-43AC-9BD3-E9391CD2A9D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868DE14-792C-4F6A-94CE-5F83C9742E8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5B29151F-309A-437B-9E8A-A4C0F6CF9A7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36236B79-31D7-49B2-9ED0-6A9C301CF08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B86146F0-9648-4B44-9134-D42C52E024C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1275CA90-7633-48CB-A569-E6E02A47AEE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ADDBD94-E948-46CE-B83A-3A0100D3D81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BEC8559F-95D5-4632-B3DB-EFC0BC7AD9E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A4FC6F64-5E67-4B05-A929-10A44EFA0AC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F9A3BFB9-FE88-4FE3-BFBC-32AC740C1BB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45E015CB-4B54-4A2B-8FF2-66641F3A510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985C75A2-7669-4E59-B388-4D0C593C437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12230DF5-B93F-470D-BB56-67BFFFA7952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F4E3E6B5-E5EE-4F8E-87DA-A9DF58AC269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D7D010F5-41D6-4E63-A7A7-AF1F14A886B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CE3D2356-9E99-4F48-AA07-632F43593CEA}"/>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2BC344B-B02D-4AF8-8044-FB1819D0043D}"/>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0A1C1E07-0313-4BD8-BF68-2AA5AEAF9DAA}"/>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509DDAFD-F81B-414D-8A3E-83DC25332066}"/>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a:extLst>
            <a:ext uri="{FF2B5EF4-FFF2-40B4-BE49-F238E27FC236}">
              <a16:creationId xmlns:a16="http://schemas.microsoft.com/office/drawing/2014/main" id="{AA8C8445-4309-4B76-9235-D5D6E727E770}"/>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55FB4FB9-1B1C-44C5-BE44-164D6B9D4B97}"/>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a:extLst>
            <a:ext uri="{FF2B5EF4-FFF2-40B4-BE49-F238E27FC236}">
              <a16:creationId xmlns:a16="http://schemas.microsoft.com/office/drawing/2014/main" id="{0FFAEBDE-68E3-46CB-AF6D-3B00C049E1BD}"/>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4" name="フローチャート: 判断 293">
          <a:extLst>
            <a:ext uri="{FF2B5EF4-FFF2-40B4-BE49-F238E27FC236}">
              <a16:creationId xmlns:a16="http://schemas.microsoft.com/office/drawing/2014/main" id="{4744DABE-6207-4CB6-88E2-1939FD071D2D}"/>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5" name="フローチャート: 判断 294">
          <a:extLst>
            <a:ext uri="{FF2B5EF4-FFF2-40B4-BE49-F238E27FC236}">
              <a16:creationId xmlns:a16="http://schemas.microsoft.com/office/drawing/2014/main" id="{B7885F92-1949-4CEA-97AB-877D27B880C7}"/>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6" name="フローチャート: 判断 295">
          <a:extLst>
            <a:ext uri="{FF2B5EF4-FFF2-40B4-BE49-F238E27FC236}">
              <a16:creationId xmlns:a16="http://schemas.microsoft.com/office/drawing/2014/main" id="{D64BBCA6-3746-48A0-AA05-1DB4FA6027FC}"/>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7" name="フローチャート: 判断 296">
          <a:extLst>
            <a:ext uri="{FF2B5EF4-FFF2-40B4-BE49-F238E27FC236}">
              <a16:creationId xmlns:a16="http://schemas.microsoft.com/office/drawing/2014/main" id="{F5F09F89-08F7-4A28-B9C1-4F61FD3E8491}"/>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547CCAF-5195-4587-BE23-956F2F9FAF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8FCA2D6-B327-4D6F-8245-7698F3FA2DF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5925249-BF2F-4852-907E-E30070A07F3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5A07538-C0F0-4B55-90E8-F7146D534B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8DAE6E2-B17C-4847-8619-4466FB88167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303" name="楕円 302">
          <a:extLst>
            <a:ext uri="{FF2B5EF4-FFF2-40B4-BE49-F238E27FC236}">
              <a16:creationId xmlns:a16="http://schemas.microsoft.com/office/drawing/2014/main" id="{D1609967-4C61-4013-9C74-FD3325D0BE0E}"/>
            </a:ext>
          </a:extLst>
        </xdr:cNvPr>
        <xdr:cNvSpPr/>
      </xdr:nvSpPr>
      <xdr:spPr>
        <a:xfrm>
          <a:off x="45847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106697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9388C366-A743-4356-A5D6-0270CBCF0457}"/>
            </a:ext>
          </a:extLst>
        </xdr:cNvPr>
        <xdr:cNvSpPr txBox="1"/>
      </xdr:nvSpPr>
      <xdr:spPr>
        <a:xfrm>
          <a:off x="4673600"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114936</xdr:rowOff>
    </xdr:from>
    <xdr:to>
      <xdr:col>20</xdr:col>
      <xdr:colOff>38100</xdr:colOff>
      <xdr:row>83</xdr:row>
      <xdr:rowOff>45086</xdr:rowOff>
    </xdr:to>
    <xdr:sp macro="" textlink="">
      <xdr:nvSpPr>
        <xdr:cNvPr id="305" name="楕円 304">
          <a:extLst>
            <a:ext uri="{FF2B5EF4-FFF2-40B4-BE49-F238E27FC236}">
              <a16:creationId xmlns:a16="http://schemas.microsoft.com/office/drawing/2014/main" id="{1B8727A7-8180-47D7-8D88-864F181BD717}"/>
            </a:ext>
          </a:extLst>
        </xdr:cNvPr>
        <xdr:cNvSpPr/>
      </xdr:nvSpPr>
      <xdr:spPr>
        <a:xfrm>
          <a:off x="3746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165736</xdr:rowOff>
    </xdr:from>
    <xdr:to>
      <xdr:col>24</xdr:col>
      <xdr:colOff>63500</xdr:colOff>
      <xdr:row>83</xdr:row>
      <xdr:rowOff>7620</xdr:rowOff>
    </xdr:to>
    <xdr:cxnSp macro="">
      <xdr:nvCxnSpPr>
        <xdr:cNvPr id="306" name="直線コネクタ 305">
          <a:extLst>
            <a:ext uri="{FF2B5EF4-FFF2-40B4-BE49-F238E27FC236}">
              <a16:creationId xmlns:a16="http://schemas.microsoft.com/office/drawing/2014/main" id="{BF3A230F-9944-4D76-8249-A6B765090A20}"/>
            </a:ext>
          </a:extLst>
        </xdr:cNvPr>
        <xdr:cNvCxnSpPr/>
      </xdr:nvCxnSpPr>
      <xdr:spPr>
        <a:xfrm>
          <a:off x="3797300" y="1422463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82550</xdr:rowOff>
    </xdr:from>
    <xdr:to>
      <xdr:col>15</xdr:col>
      <xdr:colOff>101600</xdr:colOff>
      <xdr:row>83</xdr:row>
      <xdr:rowOff>12700</xdr:rowOff>
    </xdr:to>
    <xdr:sp macro="" textlink="">
      <xdr:nvSpPr>
        <xdr:cNvPr id="307" name="楕円 306">
          <a:extLst>
            <a:ext uri="{FF2B5EF4-FFF2-40B4-BE49-F238E27FC236}">
              <a16:creationId xmlns:a16="http://schemas.microsoft.com/office/drawing/2014/main" id="{D1F722D3-B336-40F1-955F-556A0A079266}"/>
            </a:ext>
          </a:extLst>
        </xdr:cNvPr>
        <xdr:cNvSpPr/>
      </xdr:nvSpPr>
      <xdr:spPr>
        <a:xfrm>
          <a:off x="2857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133350</xdr:rowOff>
    </xdr:from>
    <xdr:to>
      <xdr:col>19</xdr:col>
      <xdr:colOff>177800</xdr:colOff>
      <xdr:row>82</xdr:row>
      <xdr:rowOff>165736</xdr:rowOff>
    </xdr:to>
    <xdr:cxnSp macro="">
      <xdr:nvCxnSpPr>
        <xdr:cNvPr id="308" name="直線コネクタ 307">
          <a:extLst>
            <a:ext uri="{FF2B5EF4-FFF2-40B4-BE49-F238E27FC236}">
              <a16:creationId xmlns:a16="http://schemas.microsoft.com/office/drawing/2014/main" id="{41450573-DD97-4309-83A1-BAA60E18FEF4}"/>
            </a:ext>
          </a:extLst>
        </xdr:cNvPr>
        <xdr:cNvCxnSpPr/>
      </xdr:nvCxnSpPr>
      <xdr:spPr>
        <a:xfrm>
          <a:off x="2908300" y="141922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50164</xdr:rowOff>
    </xdr:from>
    <xdr:to>
      <xdr:col>10</xdr:col>
      <xdr:colOff>165100</xdr:colOff>
      <xdr:row>82</xdr:row>
      <xdr:rowOff>151764</xdr:rowOff>
    </xdr:to>
    <xdr:sp macro="" textlink="">
      <xdr:nvSpPr>
        <xdr:cNvPr id="309" name="楕円 308">
          <a:extLst>
            <a:ext uri="{FF2B5EF4-FFF2-40B4-BE49-F238E27FC236}">
              <a16:creationId xmlns:a16="http://schemas.microsoft.com/office/drawing/2014/main" id="{DAD081D8-1E97-43A0-ACF1-E46771759FD3}"/>
            </a:ext>
          </a:extLst>
        </xdr:cNvPr>
        <xdr:cNvSpPr/>
      </xdr:nvSpPr>
      <xdr:spPr>
        <a:xfrm>
          <a:off x="1968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100964</xdr:rowOff>
    </xdr:from>
    <xdr:to>
      <xdr:col>15</xdr:col>
      <xdr:colOff>50800</xdr:colOff>
      <xdr:row>82</xdr:row>
      <xdr:rowOff>133350</xdr:rowOff>
    </xdr:to>
    <xdr:cxnSp macro="">
      <xdr:nvCxnSpPr>
        <xdr:cNvPr id="310" name="直線コネクタ 309">
          <a:extLst>
            <a:ext uri="{FF2B5EF4-FFF2-40B4-BE49-F238E27FC236}">
              <a16:creationId xmlns:a16="http://schemas.microsoft.com/office/drawing/2014/main" id="{89738293-3402-4BE9-BC9F-DD6E7BF24AD4}"/>
            </a:ext>
          </a:extLst>
        </xdr:cNvPr>
        <xdr:cNvCxnSpPr/>
      </xdr:nvCxnSpPr>
      <xdr:spPr>
        <a:xfrm>
          <a:off x="2019300" y="141598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17780</xdr:rowOff>
    </xdr:from>
    <xdr:to>
      <xdr:col>6</xdr:col>
      <xdr:colOff>38100</xdr:colOff>
      <xdr:row>82</xdr:row>
      <xdr:rowOff>119380</xdr:rowOff>
    </xdr:to>
    <xdr:sp macro="" textlink="">
      <xdr:nvSpPr>
        <xdr:cNvPr id="311" name="楕円 310">
          <a:extLst>
            <a:ext uri="{FF2B5EF4-FFF2-40B4-BE49-F238E27FC236}">
              <a16:creationId xmlns:a16="http://schemas.microsoft.com/office/drawing/2014/main" id="{33C023BC-C17B-47B8-9452-3964DF23B0E4}"/>
            </a:ext>
          </a:extLst>
        </xdr:cNvPr>
        <xdr:cNvSpPr/>
      </xdr:nvSpPr>
      <xdr:spPr>
        <a:xfrm>
          <a:off x="107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68580</xdr:rowOff>
    </xdr:from>
    <xdr:to>
      <xdr:col>10</xdr:col>
      <xdr:colOff>114300</xdr:colOff>
      <xdr:row>82</xdr:row>
      <xdr:rowOff>100964</xdr:rowOff>
    </xdr:to>
    <xdr:cxnSp macro="">
      <xdr:nvCxnSpPr>
        <xdr:cNvPr id="312" name="直線コネクタ 311">
          <a:extLst>
            <a:ext uri="{FF2B5EF4-FFF2-40B4-BE49-F238E27FC236}">
              <a16:creationId xmlns:a16="http://schemas.microsoft.com/office/drawing/2014/main" id="{34EFEACA-1914-4AE9-9CDC-4CF0F86E5F24}"/>
            </a:ext>
          </a:extLst>
        </xdr:cNvPr>
        <xdr:cNvCxnSpPr/>
      </xdr:nvCxnSpPr>
      <xdr:spPr>
        <a:xfrm>
          <a:off x="1130300" y="141274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31132</xdr:rowOff>
    </xdr:from>
    <xdr:ext cx="405111" cy="259045"/>
    <xdr:sp macro="" textlink="">
      <xdr:nvSpPr>
        <xdr:cNvPr id="313" name="n_1aveValue【公営住宅】&#10;有形固定資産減価償却率">
          <a:extLst>
            <a:ext uri="{FF2B5EF4-FFF2-40B4-BE49-F238E27FC236}">
              <a16:creationId xmlns:a16="http://schemas.microsoft.com/office/drawing/2014/main" id="{D2255116-E955-40CA-AD89-B21ECC111470}"/>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14" name="n_2aveValue【公営住宅】&#10;有形固定資産減価償却率">
          <a:extLst>
            <a:ext uri="{FF2B5EF4-FFF2-40B4-BE49-F238E27FC236}">
              <a16:creationId xmlns:a16="http://schemas.microsoft.com/office/drawing/2014/main" id="{68381ED7-F4C6-463D-9B48-DF5466C45C3F}"/>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15" name="n_3aveValue【公営住宅】&#10;有形固定資産減価償却率">
          <a:extLst>
            <a:ext uri="{FF2B5EF4-FFF2-40B4-BE49-F238E27FC236}">
              <a16:creationId xmlns:a16="http://schemas.microsoft.com/office/drawing/2014/main" id="{2A803E80-952D-4BAE-8173-E3A3ABAEBBB5}"/>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6" name="n_4aveValue【公営住宅】&#10;有形固定資産減価償却率">
          <a:extLst>
            <a:ext uri="{FF2B5EF4-FFF2-40B4-BE49-F238E27FC236}">
              <a16:creationId xmlns:a16="http://schemas.microsoft.com/office/drawing/2014/main" id="{4E142563-8FB3-4A34-BA51-A5C584F65C71}"/>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36213</xdr:rowOff>
    </xdr:from>
    <xdr:ext cx="405111" cy="259045"/>
    <xdr:sp macro="" textlink="">
      <xdr:nvSpPr>
        <xdr:cNvPr id="317" name="n_1mainValue【公営住宅】&#10;有形固定資産減価償却率">
          <a:extLst>
            <a:ext uri="{FF2B5EF4-FFF2-40B4-BE49-F238E27FC236}">
              <a16:creationId xmlns:a16="http://schemas.microsoft.com/office/drawing/2014/main" id="{83E01CFB-F0EB-4534-B45E-C021444EDF71}"/>
            </a:ext>
          </a:extLst>
        </xdr:cNvPr>
        <xdr:cNvSpPr txBox="1"/>
      </xdr:nvSpPr>
      <xdr:spPr>
        <a:xfrm>
          <a:off x="35820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3827</xdr:rowOff>
    </xdr:from>
    <xdr:ext cx="405111" cy="259045"/>
    <xdr:sp macro="" textlink="">
      <xdr:nvSpPr>
        <xdr:cNvPr id="318" name="n_2mainValue【公営住宅】&#10;有形固定資産減価償却率">
          <a:extLst>
            <a:ext uri="{FF2B5EF4-FFF2-40B4-BE49-F238E27FC236}">
              <a16:creationId xmlns:a16="http://schemas.microsoft.com/office/drawing/2014/main" id="{E1A10ED0-ADAD-4AA7-95B1-8E4EA12D42B4}"/>
            </a:ext>
          </a:extLst>
        </xdr:cNvPr>
        <xdr:cNvSpPr txBox="1"/>
      </xdr:nvSpPr>
      <xdr:spPr>
        <a:xfrm>
          <a:off x="2705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142891</xdr:rowOff>
    </xdr:from>
    <xdr:ext cx="405111" cy="259045"/>
    <xdr:sp macro="" textlink="">
      <xdr:nvSpPr>
        <xdr:cNvPr id="319" name="n_3mainValue【公営住宅】&#10;有形固定資産減価償却率">
          <a:extLst>
            <a:ext uri="{FF2B5EF4-FFF2-40B4-BE49-F238E27FC236}">
              <a16:creationId xmlns:a16="http://schemas.microsoft.com/office/drawing/2014/main" id="{13064BAE-BB52-4354-9B7C-69A2A13C0DA5}"/>
            </a:ext>
          </a:extLst>
        </xdr:cNvPr>
        <xdr:cNvSpPr txBox="1"/>
      </xdr:nvSpPr>
      <xdr:spPr>
        <a:xfrm>
          <a:off x="1816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135907</xdr:rowOff>
    </xdr:from>
    <xdr:ext cx="405111" cy="259045"/>
    <xdr:sp macro="" textlink="">
      <xdr:nvSpPr>
        <xdr:cNvPr id="320" name="n_4mainValue【公営住宅】&#10;有形固定資産減価償却率">
          <a:extLst>
            <a:ext uri="{FF2B5EF4-FFF2-40B4-BE49-F238E27FC236}">
              <a16:creationId xmlns:a16="http://schemas.microsoft.com/office/drawing/2014/main" id="{FC6FFFC0-10D8-4BE3-86D1-F2136F570D5F}"/>
            </a:ext>
          </a:extLst>
        </xdr:cNvPr>
        <xdr:cNvSpPr txBox="1"/>
      </xdr:nvSpPr>
      <xdr:spPr>
        <a:xfrm>
          <a:off x="927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0FA3D5C-3889-4305-AD7F-CE82F64FABA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5EFE0FA-A529-43F8-B8B2-4A4B79E7E79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1441290-43DC-4438-A99C-889DEF24953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EE7FBD1-625C-4A3E-AC3E-09F57A03312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640D0E6-50AD-41F3-8B4A-2A1C015D0DF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D0FF7E3D-652F-4852-9B49-2FCB9CAC66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6041760-CDF5-46EC-A18B-FE291D39783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C4D16F9-4068-4F54-B202-746A1714662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7D62938-2B70-4BCC-9047-1B00168BE04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01F23BF-557D-4567-B0EC-6966984381F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DBCE4599-0405-459A-8DA4-C484A03E67F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7452522D-6BB9-4864-8F76-BE5A111468B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9396D8E4-83CA-4115-97B2-A881A291A68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54C6A161-233F-4B30-A5DA-D368DDF8D44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3971060B-54FD-4143-BBF7-CFD8843CE48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a:extLst>
            <a:ext uri="{FF2B5EF4-FFF2-40B4-BE49-F238E27FC236}">
              <a16:creationId xmlns:a16="http://schemas.microsoft.com/office/drawing/2014/main" id="{11066ECD-9BA8-457A-80F8-5EF7DEE712F7}"/>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FE6334DA-DBA8-4805-87B1-206ED2E5444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a:extLst>
            <a:ext uri="{FF2B5EF4-FFF2-40B4-BE49-F238E27FC236}">
              <a16:creationId xmlns:a16="http://schemas.microsoft.com/office/drawing/2014/main" id="{68B44C51-C689-457C-9B43-0A44C3A2EF85}"/>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7A4DF154-B402-49BF-B383-2D7608260A2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23CE5B23-7B5F-49F9-8515-217683DCEE1C}"/>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25F08898-8054-4A60-943F-DDC571A2618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99B8457B-020C-4923-A4DD-355953E3F93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CDA975FD-5EA7-4AF2-B927-36A0C8F4C86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a:extLst>
            <a:ext uri="{FF2B5EF4-FFF2-40B4-BE49-F238E27FC236}">
              <a16:creationId xmlns:a16="http://schemas.microsoft.com/office/drawing/2014/main" id="{A2A48B0B-8190-4303-934F-895099E499D6}"/>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a:extLst>
            <a:ext uri="{FF2B5EF4-FFF2-40B4-BE49-F238E27FC236}">
              <a16:creationId xmlns:a16="http://schemas.microsoft.com/office/drawing/2014/main" id="{17FC657E-AF36-4F29-B429-DAEA62EAE045}"/>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a:extLst>
            <a:ext uri="{FF2B5EF4-FFF2-40B4-BE49-F238E27FC236}">
              <a16:creationId xmlns:a16="http://schemas.microsoft.com/office/drawing/2014/main" id="{FE6162F0-FF7C-411A-A485-09141C047077}"/>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a:extLst>
            <a:ext uri="{FF2B5EF4-FFF2-40B4-BE49-F238E27FC236}">
              <a16:creationId xmlns:a16="http://schemas.microsoft.com/office/drawing/2014/main" id="{3724D8BB-2803-4F8B-B76E-EC4683F6085A}"/>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a:extLst>
            <a:ext uri="{FF2B5EF4-FFF2-40B4-BE49-F238E27FC236}">
              <a16:creationId xmlns:a16="http://schemas.microsoft.com/office/drawing/2014/main" id="{B8653695-9086-4260-AAD8-B39D29863105}"/>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a:extLst>
            <a:ext uri="{FF2B5EF4-FFF2-40B4-BE49-F238E27FC236}">
              <a16:creationId xmlns:a16="http://schemas.microsoft.com/office/drawing/2014/main" id="{A76ACA29-854D-4EF3-AE05-68E032FDE29D}"/>
            </a:ext>
          </a:extLst>
        </xdr:cNvPr>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a:extLst>
            <a:ext uri="{FF2B5EF4-FFF2-40B4-BE49-F238E27FC236}">
              <a16:creationId xmlns:a16="http://schemas.microsoft.com/office/drawing/2014/main" id="{354576AF-ECCB-4A04-A0A7-B3E60353CE5F}"/>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123317</xdr:rowOff>
    </xdr:from>
    <xdr:to>
      <xdr:col>50</xdr:col>
      <xdr:colOff>165100</xdr:colOff>
      <xdr:row>86</xdr:row>
      <xdr:rowOff>53467</xdr:rowOff>
    </xdr:to>
    <xdr:sp macro="" textlink="">
      <xdr:nvSpPr>
        <xdr:cNvPr id="351" name="フローチャート: 判断 350">
          <a:extLst>
            <a:ext uri="{FF2B5EF4-FFF2-40B4-BE49-F238E27FC236}">
              <a16:creationId xmlns:a16="http://schemas.microsoft.com/office/drawing/2014/main" id="{7065411A-A3F3-4AF6-BC4F-947B62A37EC9}"/>
            </a:ext>
          </a:extLst>
        </xdr:cNvPr>
        <xdr:cNvSpPr/>
      </xdr:nvSpPr>
      <xdr:spPr>
        <a:xfrm>
          <a:off x="9588500" y="1469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132538</xdr:rowOff>
    </xdr:from>
    <xdr:to>
      <xdr:col>46</xdr:col>
      <xdr:colOff>38100</xdr:colOff>
      <xdr:row>86</xdr:row>
      <xdr:rowOff>62688</xdr:rowOff>
    </xdr:to>
    <xdr:sp macro="" textlink="">
      <xdr:nvSpPr>
        <xdr:cNvPr id="352" name="フローチャート: 判断 351">
          <a:extLst>
            <a:ext uri="{FF2B5EF4-FFF2-40B4-BE49-F238E27FC236}">
              <a16:creationId xmlns:a16="http://schemas.microsoft.com/office/drawing/2014/main" id="{D53333EA-E025-402F-A6A7-13D48C70F8CC}"/>
            </a:ext>
          </a:extLst>
        </xdr:cNvPr>
        <xdr:cNvSpPr/>
      </xdr:nvSpPr>
      <xdr:spPr>
        <a:xfrm>
          <a:off x="8699500" y="1470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133604</xdr:rowOff>
    </xdr:from>
    <xdr:to>
      <xdr:col>41</xdr:col>
      <xdr:colOff>101600</xdr:colOff>
      <xdr:row>86</xdr:row>
      <xdr:rowOff>63754</xdr:rowOff>
    </xdr:to>
    <xdr:sp macro="" textlink="">
      <xdr:nvSpPr>
        <xdr:cNvPr id="353" name="フローチャート: 判断 352">
          <a:extLst>
            <a:ext uri="{FF2B5EF4-FFF2-40B4-BE49-F238E27FC236}">
              <a16:creationId xmlns:a16="http://schemas.microsoft.com/office/drawing/2014/main" id="{27020723-402A-457C-AB65-D1CD5EC9769E}"/>
            </a:ext>
          </a:extLst>
        </xdr:cNvPr>
        <xdr:cNvSpPr/>
      </xdr:nvSpPr>
      <xdr:spPr>
        <a:xfrm>
          <a:off x="7810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133375</xdr:rowOff>
    </xdr:from>
    <xdr:to>
      <xdr:col>36</xdr:col>
      <xdr:colOff>165100</xdr:colOff>
      <xdr:row>86</xdr:row>
      <xdr:rowOff>63525</xdr:rowOff>
    </xdr:to>
    <xdr:sp macro="" textlink="">
      <xdr:nvSpPr>
        <xdr:cNvPr id="354" name="フローチャート: 判断 353">
          <a:extLst>
            <a:ext uri="{FF2B5EF4-FFF2-40B4-BE49-F238E27FC236}">
              <a16:creationId xmlns:a16="http://schemas.microsoft.com/office/drawing/2014/main" id="{5B05444D-E09A-4C4E-8E52-DA3C4A7F7034}"/>
            </a:ext>
          </a:extLst>
        </xdr:cNvPr>
        <xdr:cNvSpPr/>
      </xdr:nvSpPr>
      <xdr:spPr>
        <a:xfrm>
          <a:off x="6921500" y="1470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AD99E4E-5CAA-4984-8E26-A2C53FA5843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1821738-68C5-417B-AAE7-2E5C3B51EF3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3EFDA33-DA27-4AA5-A803-BE79322F70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C6CD659-8929-4171-8264-EC5EFE5A35F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8EF78FD-7A1C-406C-B45E-AC5D51215B4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140843</xdr:rowOff>
    </xdr:from>
    <xdr:to>
      <xdr:col>55</xdr:col>
      <xdr:colOff>50800</xdr:colOff>
      <xdr:row>86</xdr:row>
      <xdr:rowOff>70993</xdr:rowOff>
    </xdr:to>
    <xdr:sp macro="" textlink="">
      <xdr:nvSpPr>
        <xdr:cNvPr id="360" name="楕円 359">
          <a:extLst>
            <a:ext uri="{FF2B5EF4-FFF2-40B4-BE49-F238E27FC236}">
              <a16:creationId xmlns:a16="http://schemas.microsoft.com/office/drawing/2014/main" id="{13337860-503F-4B19-93BB-3D4EC97BD1B7}"/>
            </a:ext>
          </a:extLst>
        </xdr:cNvPr>
        <xdr:cNvSpPr/>
      </xdr:nvSpPr>
      <xdr:spPr>
        <a:xfrm>
          <a:off x="10426700" y="147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55770</xdr:rowOff>
    </xdr:from>
    <xdr:ext cx="469744" cy="259045"/>
    <xdr:sp macro="" textlink="">
      <xdr:nvSpPr>
        <xdr:cNvPr id="361" name="【公営住宅】&#10;一人当たり面積該当値テキスト">
          <a:extLst>
            <a:ext uri="{FF2B5EF4-FFF2-40B4-BE49-F238E27FC236}">
              <a16:creationId xmlns:a16="http://schemas.microsoft.com/office/drawing/2014/main" id="{69CD897A-2874-4519-9500-1065F3100B60}"/>
            </a:ext>
          </a:extLst>
        </xdr:cNvPr>
        <xdr:cNvSpPr txBox="1"/>
      </xdr:nvSpPr>
      <xdr:spPr>
        <a:xfrm>
          <a:off x="10515600" y="1462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138100</xdr:rowOff>
    </xdr:from>
    <xdr:to>
      <xdr:col>50</xdr:col>
      <xdr:colOff>165100</xdr:colOff>
      <xdr:row>86</xdr:row>
      <xdr:rowOff>68250</xdr:rowOff>
    </xdr:to>
    <xdr:sp macro="" textlink="">
      <xdr:nvSpPr>
        <xdr:cNvPr id="362" name="楕円 361">
          <a:extLst>
            <a:ext uri="{FF2B5EF4-FFF2-40B4-BE49-F238E27FC236}">
              <a16:creationId xmlns:a16="http://schemas.microsoft.com/office/drawing/2014/main" id="{65DF6DCB-6FA6-4AE0-A3AB-D29A05AD816D}"/>
            </a:ext>
          </a:extLst>
        </xdr:cNvPr>
        <xdr:cNvSpPr/>
      </xdr:nvSpPr>
      <xdr:spPr>
        <a:xfrm>
          <a:off x="9588500" y="147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17450</xdr:rowOff>
    </xdr:from>
    <xdr:to>
      <xdr:col>55</xdr:col>
      <xdr:colOff>0</xdr:colOff>
      <xdr:row>86</xdr:row>
      <xdr:rowOff>20193</xdr:rowOff>
    </xdr:to>
    <xdr:cxnSp macro="">
      <xdr:nvCxnSpPr>
        <xdr:cNvPr id="363" name="直線コネクタ 362">
          <a:extLst>
            <a:ext uri="{FF2B5EF4-FFF2-40B4-BE49-F238E27FC236}">
              <a16:creationId xmlns:a16="http://schemas.microsoft.com/office/drawing/2014/main" id="{47C2D6FE-8F58-483C-9DF4-BB2A1D394514}"/>
            </a:ext>
          </a:extLst>
        </xdr:cNvPr>
        <xdr:cNvCxnSpPr/>
      </xdr:nvCxnSpPr>
      <xdr:spPr>
        <a:xfrm>
          <a:off x="9639300" y="14762150"/>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139548</xdr:rowOff>
    </xdr:from>
    <xdr:to>
      <xdr:col>46</xdr:col>
      <xdr:colOff>38100</xdr:colOff>
      <xdr:row>86</xdr:row>
      <xdr:rowOff>69698</xdr:rowOff>
    </xdr:to>
    <xdr:sp macro="" textlink="">
      <xdr:nvSpPr>
        <xdr:cNvPr id="364" name="楕円 363">
          <a:extLst>
            <a:ext uri="{FF2B5EF4-FFF2-40B4-BE49-F238E27FC236}">
              <a16:creationId xmlns:a16="http://schemas.microsoft.com/office/drawing/2014/main" id="{3B4F4B17-0BD8-4805-96F6-5EBBCF5C0196}"/>
            </a:ext>
          </a:extLst>
        </xdr:cNvPr>
        <xdr:cNvSpPr/>
      </xdr:nvSpPr>
      <xdr:spPr>
        <a:xfrm>
          <a:off x="8699500" y="147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17450</xdr:rowOff>
    </xdr:from>
    <xdr:to>
      <xdr:col>50</xdr:col>
      <xdr:colOff>114300</xdr:colOff>
      <xdr:row>86</xdr:row>
      <xdr:rowOff>18898</xdr:rowOff>
    </xdr:to>
    <xdr:cxnSp macro="">
      <xdr:nvCxnSpPr>
        <xdr:cNvPr id="365" name="直線コネクタ 364">
          <a:extLst>
            <a:ext uri="{FF2B5EF4-FFF2-40B4-BE49-F238E27FC236}">
              <a16:creationId xmlns:a16="http://schemas.microsoft.com/office/drawing/2014/main" id="{96889C1D-1162-4813-99D2-05F48D43C0B0}"/>
            </a:ext>
          </a:extLst>
        </xdr:cNvPr>
        <xdr:cNvCxnSpPr/>
      </xdr:nvCxnSpPr>
      <xdr:spPr>
        <a:xfrm flipV="1">
          <a:off x="8750300" y="1476215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141148</xdr:rowOff>
    </xdr:from>
    <xdr:to>
      <xdr:col>41</xdr:col>
      <xdr:colOff>101600</xdr:colOff>
      <xdr:row>86</xdr:row>
      <xdr:rowOff>71298</xdr:rowOff>
    </xdr:to>
    <xdr:sp macro="" textlink="">
      <xdr:nvSpPr>
        <xdr:cNvPr id="366" name="楕円 365">
          <a:extLst>
            <a:ext uri="{FF2B5EF4-FFF2-40B4-BE49-F238E27FC236}">
              <a16:creationId xmlns:a16="http://schemas.microsoft.com/office/drawing/2014/main" id="{90F3B31A-655E-4335-BDAE-DAF6E8FC1FDE}"/>
            </a:ext>
          </a:extLst>
        </xdr:cNvPr>
        <xdr:cNvSpPr/>
      </xdr:nvSpPr>
      <xdr:spPr>
        <a:xfrm>
          <a:off x="7810500" y="1471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18898</xdr:rowOff>
    </xdr:from>
    <xdr:to>
      <xdr:col>45</xdr:col>
      <xdr:colOff>177800</xdr:colOff>
      <xdr:row>86</xdr:row>
      <xdr:rowOff>20498</xdr:rowOff>
    </xdr:to>
    <xdr:cxnSp macro="">
      <xdr:nvCxnSpPr>
        <xdr:cNvPr id="367" name="直線コネクタ 366">
          <a:extLst>
            <a:ext uri="{FF2B5EF4-FFF2-40B4-BE49-F238E27FC236}">
              <a16:creationId xmlns:a16="http://schemas.microsoft.com/office/drawing/2014/main" id="{3BC900E3-D5B6-4434-9D98-72EDBCD325DA}"/>
            </a:ext>
          </a:extLst>
        </xdr:cNvPr>
        <xdr:cNvCxnSpPr/>
      </xdr:nvCxnSpPr>
      <xdr:spPr>
        <a:xfrm flipV="1">
          <a:off x="7861300" y="1476359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142977</xdr:rowOff>
    </xdr:from>
    <xdr:to>
      <xdr:col>36</xdr:col>
      <xdr:colOff>165100</xdr:colOff>
      <xdr:row>86</xdr:row>
      <xdr:rowOff>73127</xdr:rowOff>
    </xdr:to>
    <xdr:sp macro="" textlink="">
      <xdr:nvSpPr>
        <xdr:cNvPr id="368" name="楕円 367">
          <a:extLst>
            <a:ext uri="{FF2B5EF4-FFF2-40B4-BE49-F238E27FC236}">
              <a16:creationId xmlns:a16="http://schemas.microsoft.com/office/drawing/2014/main" id="{4918798E-92C1-4063-8188-48046DDBE2A1}"/>
            </a:ext>
          </a:extLst>
        </xdr:cNvPr>
        <xdr:cNvSpPr/>
      </xdr:nvSpPr>
      <xdr:spPr>
        <a:xfrm>
          <a:off x="6921500" y="1471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20498</xdr:rowOff>
    </xdr:from>
    <xdr:to>
      <xdr:col>41</xdr:col>
      <xdr:colOff>50800</xdr:colOff>
      <xdr:row>86</xdr:row>
      <xdr:rowOff>22327</xdr:rowOff>
    </xdr:to>
    <xdr:cxnSp macro="">
      <xdr:nvCxnSpPr>
        <xdr:cNvPr id="369" name="直線コネクタ 368">
          <a:extLst>
            <a:ext uri="{FF2B5EF4-FFF2-40B4-BE49-F238E27FC236}">
              <a16:creationId xmlns:a16="http://schemas.microsoft.com/office/drawing/2014/main" id="{D2C2629B-8921-4363-9F35-0E059B4D295D}"/>
            </a:ext>
          </a:extLst>
        </xdr:cNvPr>
        <xdr:cNvCxnSpPr/>
      </xdr:nvCxnSpPr>
      <xdr:spPr>
        <a:xfrm flipV="1">
          <a:off x="6972300" y="1476519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69994</xdr:rowOff>
    </xdr:from>
    <xdr:ext cx="469744" cy="259045"/>
    <xdr:sp macro="" textlink="">
      <xdr:nvSpPr>
        <xdr:cNvPr id="370" name="n_1aveValue【公営住宅】&#10;一人当たり面積">
          <a:extLst>
            <a:ext uri="{FF2B5EF4-FFF2-40B4-BE49-F238E27FC236}">
              <a16:creationId xmlns:a16="http://schemas.microsoft.com/office/drawing/2014/main" id="{F81093C3-A35D-45E4-96B8-CC297EB465FD}"/>
            </a:ext>
          </a:extLst>
        </xdr:cNvPr>
        <xdr:cNvSpPr txBox="1"/>
      </xdr:nvSpPr>
      <xdr:spPr>
        <a:xfrm>
          <a:off x="9391727" y="1447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79215</xdr:rowOff>
    </xdr:from>
    <xdr:ext cx="469744" cy="259045"/>
    <xdr:sp macro="" textlink="">
      <xdr:nvSpPr>
        <xdr:cNvPr id="371" name="n_2aveValue【公営住宅】&#10;一人当たり面積">
          <a:extLst>
            <a:ext uri="{FF2B5EF4-FFF2-40B4-BE49-F238E27FC236}">
              <a16:creationId xmlns:a16="http://schemas.microsoft.com/office/drawing/2014/main" id="{E59A0F7C-B47E-4CE9-ACB9-7C7D207D90B2}"/>
            </a:ext>
          </a:extLst>
        </xdr:cNvPr>
        <xdr:cNvSpPr txBox="1"/>
      </xdr:nvSpPr>
      <xdr:spPr>
        <a:xfrm>
          <a:off x="8515427" y="1448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80281</xdr:rowOff>
    </xdr:from>
    <xdr:ext cx="469744" cy="259045"/>
    <xdr:sp macro="" textlink="">
      <xdr:nvSpPr>
        <xdr:cNvPr id="372" name="n_3aveValue【公営住宅】&#10;一人当たり面積">
          <a:extLst>
            <a:ext uri="{FF2B5EF4-FFF2-40B4-BE49-F238E27FC236}">
              <a16:creationId xmlns:a16="http://schemas.microsoft.com/office/drawing/2014/main" id="{76353DA5-EBFA-403A-A6E2-5AF31DF58C44}"/>
            </a:ext>
          </a:extLst>
        </xdr:cNvPr>
        <xdr:cNvSpPr txBox="1"/>
      </xdr:nvSpPr>
      <xdr:spPr>
        <a:xfrm>
          <a:off x="7626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80052</xdr:rowOff>
    </xdr:from>
    <xdr:ext cx="469744" cy="259045"/>
    <xdr:sp macro="" textlink="">
      <xdr:nvSpPr>
        <xdr:cNvPr id="373" name="n_4aveValue【公営住宅】&#10;一人当たり面積">
          <a:extLst>
            <a:ext uri="{FF2B5EF4-FFF2-40B4-BE49-F238E27FC236}">
              <a16:creationId xmlns:a16="http://schemas.microsoft.com/office/drawing/2014/main" id="{05A7F7EE-39B4-4530-B8C1-AD74F824E88A}"/>
            </a:ext>
          </a:extLst>
        </xdr:cNvPr>
        <xdr:cNvSpPr txBox="1"/>
      </xdr:nvSpPr>
      <xdr:spPr>
        <a:xfrm>
          <a:off x="6737427" y="144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59377</xdr:rowOff>
    </xdr:from>
    <xdr:ext cx="469744" cy="259045"/>
    <xdr:sp macro="" textlink="">
      <xdr:nvSpPr>
        <xdr:cNvPr id="374" name="n_1mainValue【公営住宅】&#10;一人当たり面積">
          <a:extLst>
            <a:ext uri="{FF2B5EF4-FFF2-40B4-BE49-F238E27FC236}">
              <a16:creationId xmlns:a16="http://schemas.microsoft.com/office/drawing/2014/main" id="{DA1C982C-6E4B-4DDD-9863-7C922CA86675}"/>
            </a:ext>
          </a:extLst>
        </xdr:cNvPr>
        <xdr:cNvSpPr txBox="1"/>
      </xdr:nvSpPr>
      <xdr:spPr>
        <a:xfrm>
          <a:off x="9391727" y="148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60825</xdr:rowOff>
    </xdr:from>
    <xdr:ext cx="469744" cy="259045"/>
    <xdr:sp macro="" textlink="">
      <xdr:nvSpPr>
        <xdr:cNvPr id="375" name="n_2mainValue【公営住宅】&#10;一人当たり面積">
          <a:extLst>
            <a:ext uri="{FF2B5EF4-FFF2-40B4-BE49-F238E27FC236}">
              <a16:creationId xmlns:a16="http://schemas.microsoft.com/office/drawing/2014/main" id="{344FC09E-C43C-4C14-9DA1-CE4897A2258E}"/>
            </a:ext>
          </a:extLst>
        </xdr:cNvPr>
        <xdr:cNvSpPr txBox="1"/>
      </xdr:nvSpPr>
      <xdr:spPr>
        <a:xfrm>
          <a:off x="8515427" y="1480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62425</xdr:rowOff>
    </xdr:from>
    <xdr:ext cx="469744" cy="259045"/>
    <xdr:sp macro="" textlink="">
      <xdr:nvSpPr>
        <xdr:cNvPr id="376" name="n_3mainValue【公営住宅】&#10;一人当たり面積">
          <a:extLst>
            <a:ext uri="{FF2B5EF4-FFF2-40B4-BE49-F238E27FC236}">
              <a16:creationId xmlns:a16="http://schemas.microsoft.com/office/drawing/2014/main" id="{1CAF55B1-4B32-4974-B706-884B8ED879A2}"/>
            </a:ext>
          </a:extLst>
        </xdr:cNvPr>
        <xdr:cNvSpPr txBox="1"/>
      </xdr:nvSpPr>
      <xdr:spPr>
        <a:xfrm>
          <a:off x="7626427" y="1480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64254</xdr:rowOff>
    </xdr:from>
    <xdr:ext cx="469744" cy="259045"/>
    <xdr:sp macro="" textlink="">
      <xdr:nvSpPr>
        <xdr:cNvPr id="377" name="n_4mainValue【公営住宅】&#10;一人当たり面積">
          <a:extLst>
            <a:ext uri="{FF2B5EF4-FFF2-40B4-BE49-F238E27FC236}">
              <a16:creationId xmlns:a16="http://schemas.microsoft.com/office/drawing/2014/main" id="{4704801E-0E58-4760-91A8-7DAE60366713}"/>
            </a:ext>
          </a:extLst>
        </xdr:cNvPr>
        <xdr:cNvSpPr txBox="1"/>
      </xdr:nvSpPr>
      <xdr:spPr>
        <a:xfrm>
          <a:off x="6737427" y="1480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C8485B8E-27CA-44CD-975A-05ED119C70C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C947AC50-691F-4599-9B75-B5706F12281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44E406A1-541B-4B2C-9368-9E60ECA1DA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4BCB62E1-324A-4CC8-ADD7-437FDA68C26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905CF61-94BD-4F79-BF15-F4DB5410A2A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CFC5F500-E17A-42AA-9C2F-D4FD6F5ED7D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32EB455-FAE7-43EE-BCB0-34C0B7F13E0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E34E8FED-DB5E-426E-9D98-FA14D0C3E09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6344ED52-861D-4708-A3C2-FF08C952156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A60CCC4-3F32-4277-BA6C-F243BB4485B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61433E2-8516-466D-980E-32A653FA67D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30DE64F8-05EF-4591-96DF-E07D67385EC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22C48A46-C436-4F62-AE6C-E5A4B8A848D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EC5E2041-C4CB-4BEE-8D08-662A00FA36E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25F9A3D6-C3EC-4C59-9DBB-7797B483733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CD9447CA-8419-4782-A365-DD5ED84FB4B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49AF1817-A0A0-4983-AC29-F1BDEB56444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BEF00DAD-4866-4D4E-9788-ED98A29B0EC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2B855AA1-A72B-4EC0-8374-1FE8E65D484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FA7477DF-EF60-4ED0-8D8B-735EAB21ABC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678F400B-1BA3-431A-8708-860F47AA8D5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E060E1F4-7483-49AC-AA04-6FCF7B1D7ED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31542F82-F7E0-4A11-91B5-03FB24AB4CA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1897733C-5248-48DF-877B-25BF41587A3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EC14EB85-B1AB-4393-B2D6-E8B3B11AC9F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27214</xdr:rowOff>
    </xdr:to>
    <xdr:cxnSp macro="">
      <xdr:nvCxnSpPr>
        <xdr:cNvPr id="403" name="直線コネクタ 402">
          <a:extLst>
            <a:ext uri="{FF2B5EF4-FFF2-40B4-BE49-F238E27FC236}">
              <a16:creationId xmlns:a16="http://schemas.microsoft.com/office/drawing/2014/main" id="{D112B775-C564-43A7-B476-2FE3C7DD6AE0}"/>
            </a:ext>
          </a:extLst>
        </xdr:cNvPr>
        <xdr:cNvCxnSpPr/>
      </xdr:nvCxnSpPr>
      <xdr:spPr>
        <a:xfrm flipV="1">
          <a:off x="4634865" y="17172214"/>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37C1AEF-103F-4EB3-A9F5-7A170481B5E6}"/>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5" name="直線コネクタ 404">
          <a:extLst>
            <a:ext uri="{FF2B5EF4-FFF2-40B4-BE49-F238E27FC236}">
              <a16:creationId xmlns:a16="http://schemas.microsoft.com/office/drawing/2014/main" id="{88F51D75-2410-4F27-93D0-170E8F4F2AC9}"/>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6" name="【港湾・漁港】&#10;有形固定資産減価償却率最大値テキスト">
          <a:extLst>
            <a:ext uri="{FF2B5EF4-FFF2-40B4-BE49-F238E27FC236}">
              <a16:creationId xmlns:a16="http://schemas.microsoft.com/office/drawing/2014/main" id="{79777F2B-7B2A-4648-8D64-FDF27E01C369}"/>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7" name="直線コネクタ 406">
          <a:extLst>
            <a:ext uri="{FF2B5EF4-FFF2-40B4-BE49-F238E27FC236}">
              <a16:creationId xmlns:a16="http://schemas.microsoft.com/office/drawing/2014/main" id="{DDEAC9D8-3C91-44F8-97CD-9CB75C5D6ACE}"/>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160945</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D7D87FB6-0AA5-493D-8260-49ED7D9FDF25}"/>
            </a:ext>
          </a:extLst>
        </xdr:cNvPr>
        <xdr:cNvSpPr txBox="1"/>
      </xdr:nvSpPr>
      <xdr:spPr>
        <a:xfrm>
          <a:off x="4673600" y="17820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138068</xdr:rowOff>
    </xdr:from>
    <xdr:to>
      <xdr:col>24</xdr:col>
      <xdr:colOff>114300</xdr:colOff>
      <xdr:row>105</xdr:row>
      <xdr:rowOff>68218</xdr:rowOff>
    </xdr:to>
    <xdr:sp macro="" textlink="">
      <xdr:nvSpPr>
        <xdr:cNvPr id="409" name="フローチャート: 判断 408">
          <a:extLst>
            <a:ext uri="{FF2B5EF4-FFF2-40B4-BE49-F238E27FC236}">
              <a16:creationId xmlns:a16="http://schemas.microsoft.com/office/drawing/2014/main" id="{0B134537-CE48-42F4-B916-97C2A43EEEFB}"/>
            </a:ext>
          </a:extLst>
        </xdr:cNvPr>
        <xdr:cNvSpPr/>
      </xdr:nvSpPr>
      <xdr:spPr>
        <a:xfrm>
          <a:off x="4584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410" name="フローチャート: 判断 409">
          <a:extLst>
            <a:ext uri="{FF2B5EF4-FFF2-40B4-BE49-F238E27FC236}">
              <a16:creationId xmlns:a16="http://schemas.microsoft.com/office/drawing/2014/main" id="{CF30E9A1-D496-4FF2-9751-F90216EA60EC}"/>
            </a:ext>
          </a:extLst>
        </xdr:cNvPr>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100512</xdr:rowOff>
    </xdr:from>
    <xdr:to>
      <xdr:col>15</xdr:col>
      <xdr:colOff>101600</xdr:colOff>
      <xdr:row>105</xdr:row>
      <xdr:rowOff>30662</xdr:rowOff>
    </xdr:to>
    <xdr:sp macro="" textlink="">
      <xdr:nvSpPr>
        <xdr:cNvPr id="411" name="フローチャート: 判断 410">
          <a:extLst>
            <a:ext uri="{FF2B5EF4-FFF2-40B4-BE49-F238E27FC236}">
              <a16:creationId xmlns:a16="http://schemas.microsoft.com/office/drawing/2014/main" id="{37849772-D402-49D1-B0D4-0B534C8BDBC5}"/>
            </a:ext>
          </a:extLst>
        </xdr:cNvPr>
        <xdr:cNvSpPr/>
      </xdr:nvSpPr>
      <xdr:spPr>
        <a:xfrm>
          <a:off x="2857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74386</xdr:rowOff>
    </xdr:from>
    <xdr:to>
      <xdr:col>10</xdr:col>
      <xdr:colOff>165100</xdr:colOff>
      <xdr:row>105</xdr:row>
      <xdr:rowOff>4536</xdr:rowOff>
    </xdr:to>
    <xdr:sp macro="" textlink="">
      <xdr:nvSpPr>
        <xdr:cNvPr id="412" name="フローチャート: 判断 411">
          <a:extLst>
            <a:ext uri="{FF2B5EF4-FFF2-40B4-BE49-F238E27FC236}">
              <a16:creationId xmlns:a16="http://schemas.microsoft.com/office/drawing/2014/main" id="{BD669C24-3874-4AE1-9C44-9F828E71561A}"/>
            </a:ext>
          </a:extLst>
        </xdr:cNvPr>
        <xdr:cNvSpPr/>
      </xdr:nvSpPr>
      <xdr:spPr>
        <a:xfrm>
          <a:off x="1968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413" name="フローチャート: 判断 412">
          <a:extLst>
            <a:ext uri="{FF2B5EF4-FFF2-40B4-BE49-F238E27FC236}">
              <a16:creationId xmlns:a16="http://schemas.microsoft.com/office/drawing/2014/main" id="{1026A1E4-A902-43E6-BD95-61F2D9875234}"/>
            </a:ext>
          </a:extLst>
        </xdr:cNvPr>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2208506-C99D-4435-A207-DAA32CDD4C0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0661BD2-AEFE-4A19-A2DE-97C9B02B810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39CCFB2-7C36-443B-B52F-F5BB07E963B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D29E6FD-297F-405F-BB44-62C970162C1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9CE41E5-C65F-4906-8FAE-484FD1DEF80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27032</xdr:rowOff>
    </xdr:from>
    <xdr:to>
      <xdr:col>24</xdr:col>
      <xdr:colOff>114300</xdr:colOff>
      <xdr:row>105</xdr:row>
      <xdr:rowOff>128632</xdr:rowOff>
    </xdr:to>
    <xdr:sp macro="" textlink="">
      <xdr:nvSpPr>
        <xdr:cNvPr id="419" name="楕円 418">
          <a:extLst>
            <a:ext uri="{FF2B5EF4-FFF2-40B4-BE49-F238E27FC236}">
              <a16:creationId xmlns:a16="http://schemas.microsoft.com/office/drawing/2014/main" id="{341102A3-AD4E-4F36-AD5C-E161653CC459}"/>
            </a:ext>
          </a:extLst>
        </xdr:cNvPr>
        <xdr:cNvSpPr/>
      </xdr:nvSpPr>
      <xdr:spPr>
        <a:xfrm>
          <a:off x="4584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5459</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C4DEB200-5559-4AA6-BCB7-679EB3F0699A}"/>
            </a:ext>
          </a:extLst>
        </xdr:cNvPr>
        <xdr:cNvSpPr txBox="1"/>
      </xdr:nvSpPr>
      <xdr:spPr>
        <a:xfrm>
          <a:off x="4673600"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167458</xdr:rowOff>
    </xdr:from>
    <xdr:to>
      <xdr:col>20</xdr:col>
      <xdr:colOff>38100</xdr:colOff>
      <xdr:row>105</xdr:row>
      <xdr:rowOff>97608</xdr:rowOff>
    </xdr:to>
    <xdr:sp macro="" textlink="">
      <xdr:nvSpPr>
        <xdr:cNvPr id="421" name="楕円 420">
          <a:extLst>
            <a:ext uri="{FF2B5EF4-FFF2-40B4-BE49-F238E27FC236}">
              <a16:creationId xmlns:a16="http://schemas.microsoft.com/office/drawing/2014/main" id="{87485D64-4706-41CC-AFBE-2A5A28955A0E}"/>
            </a:ext>
          </a:extLst>
        </xdr:cNvPr>
        <xdr:cNvSpPr/>
      </xdr:nvSpPr>
      <xdr:spPr>
        <a:xfrm>
          <a:off x="3746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46808</xdr:rowOff>
    </xdr:from>
    <xdr:to>
      <xdr:col>24</xdr:col>
      <xdr:colOff>63500</xdr:colOff>
      <xdr:row>105</xdr:row>
      <xdr:rowOff>77832</xdr:rowOff>
    </xdr:to>
    <xdr:cxnSp macro="">
      <xdr:nvCxnSpPr>
        <xdr:cNvPr id="422" name="直線コネクタ 421">
          <a:extLst>
            <a:ext uri="{FF2B5EF4-FFF2-40B4-BE49-F238E27FC236}">
              <a16:creationId xmlns:a16="http://schemas.microsoft.com/office/drawing/2014/main" id="{1B41CB9D-1A04-4066-AA2B-16AADD4591E7}"/>
            </a:ext>
          </a:extLst>
        </xdr:cNvPr>
        <xdr:cNvCxnSpPr/>
      </xdr:nvCxnSpPr>
      <xdr:spPr>
        <a:xfrm>
          <a:off x="3797300" y="1804905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136434</xdr:rowOff>
    </xdr:from>
    <xdr:to>
      <xdr:col>15</xdr:col>
      <xdr:colOff>101600</xdr:colOff>
      <xdr:row>105</xdr:row>
      <xdr:rowOff>66584</xdr:rowOff>
    </xdr:to>
    <xdr:sp macro="" textlink="">
      <xdr:nvSpPr>
        <xdr:cNvPr id="423" name="楕円 422">
          <a:extLst>
            <a:ext uri="{FF2B5EF4-FFF2-40B4-BE49-F238E27FC236}">
              <a16:creationId xmlns:a16="http://schemas.microsoft.com/office/drawing/2014/main" id="{16DE154B-1F80-48AE-852A-1F13743207BE}"/>
            </a:ext>
          </a:extLst>
        </xdr:cNvPr>
        <xdr:cNvSpPr/>
      </xdr:nvSpPr>
      <xdr:spPr>
        <a:xfrm>
          <a:off x="2857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15784</xdr:rowOff>
    </xdr:from>
    <xdr:to>
      <xdr:col>19</xdr:col>
      <xdr:colOff>177800</xdr:colOff>
      <xdr:row>105</xdr:row>
      <xdr:rowOff>46808</xdr:rowOff>
    </xdr:to>
    <xdr:cxnSp macro="">
      <xdr:nvCxnSpPr>
        <xdr:cNvPr id="424" name="直線コネクタ 423">
          <a:extLst>
            <a:ext uri="{FF2B5EF4-FFF2-40B4-BE49-F238E27FC236}">
              <a16:creationId xmlns:a16="http://schemas.microsoft.com/office/drawing/2014/main" id="{D506684B-5267-46EA-A751-53FE031EACB0}"/>
            </a:ext>
          </a:extLst>
        </xdr:cNvPr>
        <xdr:cNvCxnSpPr/>
      </xdr:nvCxnSpPr>
      <xdr:spPr>
        <a:xfrm>
          <a:off x="2908300" y="180180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25" name="楕円 424">
          <a:extLst>
            <a:ext uri="{FF2B5EF4-FFF2-40B4-BE49-F238E27FC236}">
              <a16:creationId xmlns:a16="http://schemas.microsoft.com/office/drawing/2014/main" id="{A276C6AB-448C-4C43-ABD0-0BE9F6361E7F}"/>
            </a:ext>
          </a:extLst>
        </xdr:cNvPr>
        <xdr:cNvSpPr/>
      </xdr:nvSpPr>
      <xdr:spPr>
        <a:xfrm>
          <a:off x="1968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156211</xdr:rowOff>
    </xdr:from>
    <xdr:to>
      <xdr:col>15</xdr:col>
      <xdr:colOff>50800</xdr:colOff>
      <xdr:row>105</xdr:row>
      <xdr:rowOff>15784</xdr:rowOff>
    </xdr:to>
    <xdr:cxnSp macro="">
      <xdr:nvCxnSpPr>
        <xdr:cNvPr id="426" name="直線コネクタ 425">
          <a:extLst>
            <a:ext uri="{FF2B5EF4-FFF2-40B4-BE49-F238E27FC236}">
              <a16:creationId xmlns:a16="http://schemas.microsoft.com/office/drawing/2014/main" id="{39B30DF7-B9CA-495E-BC8C-2FCEF5C3155B}"/>
            </a:ext>
          </a:extLst>
        </xdr:cNvPr>
        <xdr:cNvCxnSpPr/>
      </xdr:nvCxnSpPr>
      <xdr:spPr>
        <a:xfrm>
          <a:off x="2019300" y="179870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72752</xdr:rowOff>
    </xdr:from>
    <xdr:to>
      <xdr:col>6</xdr:col>
      <xdr:colOff>38100</xdr:colOff>
      <xdr:row>105</xdr:row>
      <xdr:rowOff>2902</xdr:rowOff>
    </xdr:to>
    <xdr:sp macro="" textlink="">
      <xdr:nvSpPr>
        <xdr:cNvPr id="427" name="楕円 426">
          <a:extLst>
            <a:ext uri="{FF2B5EF4-FFF2-40B4-BE49-F238E27FC236}">
              <a16:creationId xmlns:a16="http://schemas.microsoft.com/office/drawing/2014/main" id="{BE352672-5019-4421-AB82-7DC32E851F9E}"/>
            </a:ext>
          </a:extLst>
        </xdr:cNvPr>
        <xdr:cNvSpPr/>
      </xdr:nvSpPr>
      <xdr:spPr>
        <a:xfrm>
          <a:off x="1079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123552</xdr:rowOff>
    </xdr:from>
    <xdr:to>
      <xdr:col>10</xdr:col>
      <xdr:colOff>114300</xdr:colOff>
      <xdr:row>104</xdr:row>
      <xdr:rowOff>156211</xdr:rowOff>
    </xdr:to>
    <xdr:cxnSp macro="">
      <xdr:nvCxnSpPr>
        <xdr:cNvPr id="428" name="直線コネクタ 427">
          <a:extLst>
            <a:ext uri="{FF2B5EF4-FFF2-40B4-BE49-F238E27FC236}">
              <a16:creationId xmlns:a16="http://schemas.microsoft.com/office/drawing/2014/main" id="{FCC7E888-FC9C-44A2-87E2-2D84599993C3}"/>
            </a:ext>
          </a:extLst>
        </xdr:cNvPr>
        <xdr:cNvCxnSpPr/>
      </xdr:nvCxnSpPr>
      <xdr:spPr>
        <a:xfrm>
          <a:off x="1130300" y="179543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429" name="n_1aveValue【港湾・漁港】&#10;有形固定資産減価償却率">
          <a:extLst>
            <a:ext uri="{FF2B5EF4-FFF2-40B4-BE49-F238E27FC236}">
              <a16:creationId xmlns:a16="http://schemas.microsoft.com/office/drawing/2014/main" id="{8367BB83-1E77-436D-B49D-CF07C68D2235}"/>
            </a:ext>
          </a:extLst>
        </xdr:cNvPr>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47189</xdr:rowOff>
    </xdr:from>
    <xdr:ext cx="405111" cy="259045"/>
    <xdr:sp macro="" textlink="">
      <xdr:nvSpPr>
        <xdr:cNvPr id="430" name="n_2aveValue【港湾・漁港】&#10;有形固定資産減価償却率">
          <a:extLst>
            <a:ext uri="{FF2B5EF4-FFF2-40B4-BE49-F238E27FC236}">
              <a16:creationId xmlns:a16="http://schemas.microsoft.com/office/drawing/2014/main" id="{E13FD5A9-B433-4019-A35C-4A9E424D33DA}"/>
            </a:ext>
          </a:extLst>
        </xdr:cNvPr>
        <xdr:cNvSpPr txBox="1"/>
      </xdr:nvSpPr>
      <xdr:spPr>
        <a:xfrm>
          <a:off x="2705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21063</xdr:rowOff>
    </xdr:from>
    <xdr:ext cx="405111" cy="259045"/>
    <xdr:sp macro="" textlink="">
      <xdr:nvSpPr>
        <xdr:cNvPr id="431" name="n_3aveValue【港湾・漁港】&#10;有形固定資産減価償却率">
          <a:extLst>
            <a:ext uri="{FF2B5EF4-FFF2-40B4-BE49-F238E27FC236}">
              <a16:creationId xmlns:a16="http://schemas.microsoft.com/office/drawing/2014/main" id="{3CB790F0-041B-43D6-9295-8324F3B5C96E}"/>
            </a:ext>
          </a:extLst>
        </xdr:cNvPr>
        <xdr:cNvSpPr txBox="1"/>
      </xdr:nvSpPr>
      <xdr:spPr>
        <a:xfrm>
          <a:off x="1816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17797</xdr:rowOff>
    </xdr:from>
    <xdr:ext cx="405111" cy="259045"/>
    <xdr:sp macro="" textlink="">
      <xdr:nvSpPr>
        <xdr:cNvPr id="432" name="n_4aveValue【港湾・漁港】&#10;有形固定資産減価償却率">
          <a:extLst>
            <a:ext uri="{FF2B5EF4-FFF2-40B4-BE49-F238E27FC236}">
              <a16:creationId xmlns:a16="http://schemas.microsoft.com/office/drawing/2014/main" id="{4F28E9ED-796C-4D8E-8EA8-442F8FDEFC00}"/>
            </a:ext>
          </a:extLst>
        </xdr:cNvPr>
        <xdr:cNvSpPr txBox="1"/>
      </xdr:nvSpPr>
      <xdr:spPr>
        <a:xfrm>
          <a:off x="927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88735</xdr:rowOff>
    </xdr:from>
    <xdr:ext cx="405111" cy="259045"/>
    <xdr:sp macro="" textlink="">
      <xdr:nvSpPr>
        <xdr:cNvPr id="433" name="n_1mainValue【港湾・漁港】&#10;有形固定資産減価償却率">
          <a:extLst>
            <a:ext uri="{FF2B5EF4-FFF2-40B4-BE49-F238E27FC236}">
              <a16:creationId xmlns:a16="http://schemas.microsoft.com/office/drawing/2014/main" id="{B0A406CE-833B-47AD-86B5-0BB5C8AC83C1}"/>
            </a:ext>
          </a:extLst>
        </xdr:cNvPr>
        <xdr:cNvSpPr txBox="1"/>
      </xdr:nvSpPr>
      <xdr:spPr>
        <a:xfrm>
          <a:off x="3582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57711</xdr:rowOff>
    </xdr:from>
    <xdr:ext cx="405111" cy="259045"/>
    <xdr:sp macro="" textlink="">
      <xdr:nvSpPr>
        <xdr:cNvPr id="434" name="n_2mainValue【港湾・漁港】&#10;有形固定資産減価償却率">
          <a:extLst>
            <a:ext uri="{FF2B5EF4-FFF2-40B4-BE49-F238E27FC236}">
              <a16:creationId xmlns:a16="http://schemas.microsoft.com/office/drawing/2014/main" id="{578FEF18-95B3-4B5B-BF4D-2E473E726A4A}"/>
            </a:ext>
          </a:extLst>
        </xdr:cNvPr>
        <xdr:cNvSpPr txBox="1"/>
      </xdr:nvSpPr>
      <xdr:spPr>
        <a:xfrm>
          <a:off x="2705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35" name="n_3mainValue【港湾・漁港】&#10;有形固定資産減価償却率">
          <a:extLst>
            <a:ext uri="{FF2B5EF4-FFF2-40B4-BE49-F238E27FC236}">
              <a16:creationId xmlns:a16="http://schemas.microsoft.com/office/drawing/2014/main" id="{0BE4664B-FA82-4DE4-B548-83DCE8F9FE92}"/>
            </a:ext>
          </a:extLst>
        </xdr:cNvPr>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36" name="n_4mainValue【港湾・漁港】&#10;有形固定資産減価償却率">
          <a:extLst>
            <a:ext uri="{FF2B5EF4-FFF2-40B4-BE49-F238E27FC236}">
              <a16:creationId xmlns:a16="http://schemas.microsoft.com/office/drawing/2014/main" id="{BCBB6C37-6ED8-405D-BE94-0CB2A7C8543F}"/>
            </a:ext>
          </a:extLst>
        </xdr:cNvPr>
        <xdr:cNvSpPr txBox="1"/>
      </xdr:nvSpPr>
      <xdr:spPr>
        <a:xfrm>
          <a:off x="927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3181DCA4-1535-4508-8BAA-A949C03BDB3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20C60EE3-C1F5-49A5-B574-EBD1E7FD1B3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94D52EBD-2EDC-4FD9-B211-F179EFED8EA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25D6C36-097F-4178-865F-2605CC98374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BE93EFC6-B7B6-41E0-B872-73BD7EC960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C634B03-721F-42FD-B838-0A5C29E0A4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F23E4603-5448-480E-9E13-C70A19F48C6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16C0997A-12EE-4D9F-AF54-EE4B013D8F5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FB4A9B9D-6847-4A42-BE93-C03C08E6E9B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767BF512-0074-43D1-AA09-95FA0C73814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80C34291-5B13-4996-A796-ABF17046665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8" name="テキスト ボックス 447">
          <a:extLst>
            <a:ext uri="{FF2B5EF4-FFF2-40B4-BE49-F238E27FC236}">
              <a16:creationId xmlns:a16="http://schemas.microsoft.com/office/drawing/2014/main" id="{C3693FEB-B3E3-4B93-81AF-1004B0D52D79}"/>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2DD042D3-15D1-4BC5-97AA-0692B551F3E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0" name="テキスト ボックス 449">
          <a:extLst>
            <a:ext uri="{FF2B5EF4-FFF2-40B4-BE49-F238E27FC236}">
              <a16:creationId xmlns:a16="http://schemas.microsoft.com/office/drawing/2014/main" id="{A4171DDF-E959-4AC6-906C-D8EE2CA4A181}"/>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C9AEEC41-13B8-415B-870A-EADEF5B4AB7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2" name="テキスト ボックス 451">
          <a:extLst>
            <a:ext uri="{FF2B5EF4-FFF2-40B4-BE49-F238E27FC236}">
              <a16:creationId xmlns:a16="http://schemas.microsoft.com/office/drawing/2014/main" id="{1ED415DB-6641-4F9E-8CF3-8E41777EA837}"/>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CED9A1BD-CE90-4FF8-B4A3-6818A06C5DA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4" name="テキスト ボックス 453">
          <a:extLst>
            <a:ext uri="{FF2B5EF4-FFF2-40B4-BE49-F238E27FC236}">
              <a16:creationId xmlns:a16="http://schemas.microsoft.com/office/drawing/2014/main" id="{16527AA3-BE5B-4C23-B722-77C65595ED44}"/>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220CF9EE-028A-4FD9-9C84-C98F72BEB7E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6" name="テキスト ボックス 455">
          <a:extLst>
            <a:ext uri="{FF2B5EF4-FFF2-40B4-BE49-F238E27FC236}">
              <a16:creationId xmlns:a16="http://schemas.microsoft.com/office/drawing/2014/main" id="{48477518-932C-47C5-99E1-6C38BD497225}"/>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417FF4-8BC1-450E-8004-15E6E2868B9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8" name="テキスト ボックス 457">
          <a:extLst>
            <a:ext uri="{FF2B5EF4-FFF2-40B4-BE49-F238E27FC236}">
              <a16:creationId xmlns:a16="http://schemas.microsoft.com/office/drawing/2014/main" id="{FA25D98F-1EBF-4427-9A89-AFB7DAE644FF}"/>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0211D20F-7EC6-4112-916F-01575A6CDD2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108</xdr:row>
      <xdr:rowOff>107835</xdr:rowOff>
    </xdr:from>
    <xdr:to>
      <xdr:col>54</xdr:col>
      <xdr:colOff>189865</xdr:colOff>
      <xdr:row>108</xdr:row>
      <xdr:rowOff>152353</xdr:rowOff>
    </xdr:to>
    <xdr:cxnSp macro="">
      <xdr:nvCxnSpPr>
        <xdr:cNvPr id="460" name="直線コネクタ 459">
          <a:extLst>
            <a:ext uri="{FF2B5EF4-FFF2-40B4-BE49-F238E27FC236}">
              <a16:creationId xmlns:a16="http://schemas.microsoft.com/office/drawing/2014/main" id="{3F27E7F6-1B83-4289-A94B-40F39D0A6B29}"/>
            </a:ext>
          </a:extLst>
        </xdr:cNvPr>
        <xdr:cNvCxnSpPr/>
      </xdr:nvCxnSpPr>
      <xdr:spPr>
        <a:xfrm flipV="1">
          <a:off x="10476865" y="18624435"/>
          <a:ext cx="0" cy="44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92613</xdr:rowOff>
    </xdr:from>
    <xdr:ext cx="469744" cy="259045"/>
    <xdr:sp macro="" textlink="">
      <xdr:nvSpPr>
        <xdr:cNvPr id="461" name="【港湾・漁港】&#10;一人当たり有形固定資産（償却資産）額最小値テキスト">
          <a:extLst>
            <a:ext uri="{FF2B5EF4-FFF2-40B4-BE49-F238E27FC236}">
              <a16:creationId xmlns:a16="http://schemas.microsoft.com/office/drawing/2014/main" id="{3F6A397F-9FAF-43EE-B319-B3CBE51EAE98}"/>
            </a:ext>
          </a:extLst>
        </xdr:cNvPr>
        <xdr:cNvSpPr txBox="1"/>
      </xdr:nvSpPr>
      <xdr:spPr>
        <a:xfrm>
          <a:off x="10515600" y="1878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152353</xdr:rowOff>
    </xdr:from>
    <xdr:to>
      <xdr:col>55</xdr:col>
      <xdr:colOff>88900</xdr:colOff>
      <xdr:row>108</xdr:row>
      <xdr:rowOff>152353</xdr:rowOff>
    </xdr:to>
    <xdr:cxnSp macro="">
      <xdr:nvCxnSpPr>
        <xdr:cNvPr id="462" name="直線コネクタ 461">
          <a:extLst>
            <a:ext uri="{FF2B5EF4-FFF2-40B4-BE49-F238E27FC236}">
              <a16:creationId xmlns:a16="http://schemas.microsoft.com/office/drawing/2014/main" id="{4791B8E0-2BCA-4B3B-B142-7FF9C619FE99}"/>
            </a:ext>
          </a:extLst>
        </xdr:cNvPr>
        <xdr:cNvCxnSpPr/>
      </xdr:nvCxnSpPr>
      <xdr:spPr>
        <a:xfrm>
          <a:off x="10388600" y="1866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54512</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419E5C7A-E7EC-4A4A-AF69-49338FBBB57A}"/>
            </a:ext>
          </a:extLst>
        </xdr:cNvPr>
        <xdr:cNvSpPr txBox="1"/>
      </xdr:nvSpPr>
      <xdr:spPr>
        <a:xfrm>
          <a:off x="10515600" y="183996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107835</xdr:rowOff>
    </xdr:from>
    <xdr:to>
      <xdr:col>55</xdr:col>
      <xdr:colOff>88900</xdr:colOff>
      <xdr:row>108</xdr:row>
      <xdr:rowOff>107835</xdr:rowOff>
    </xdr:to>
    <xdr:cxnSp macro="">
      <xdr:nvCxnSpPr>
        <xdr:cNvPr id="464" name="直線コネクタ 463">
          <a:extLst>
            <a:ext uri="{FF2B5EF4-FFF2-40B4-BE49-F238E27FC236}">
              <a16:creationId xmlns:a16="http://schemas.microsoft.com/office/drawing/2014/main" id="{E140B121-903E-4D26-8F17-9F1098FDCABE}"/>
            </a:ext>
          </a:extLst>
        </xdr:cNvPr>
        <xdr:cNvCxnSpPr/>
      </xdr:nvCxnSpPr>
      <xdr:spPr>
        <a:xfrm>
          <a:off x="10388600" y="1862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10063</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61A13949-2DB4-462B-8E0A-59D9C26FA7CB}"/>
            </a:ext>
          </a:extLst>
        </xdr:cNvPr>
        <xdr:cNvSpPr txBox="1"/>
      </xdr:nvSpPr>
      <xdr:spPr>
        <a:xfrm>
          <a:off x="10515600" y="1852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92737</xdr:rowOff>
    </xdr:from>
    <xdr:to>
      <xdr:col>55</xdr:col>
      <xdr:colOff>50800</xdr:colOff>
      <xdr:row>109</xdr:row>
      <xdr:rowOff>22887</xdr:rowOff>
    </xdr:to>
    <xdr:sp macro="" textlink="">
      <xdr:nvSpPr>
        <xdr:cNvPr id="466" name="フローチャート: 判断 465">
          <a:extLst>
            <a:ext uri="{FF2B5EF4-FFF2-40B4-BE49-F238E27FC236}">
              <a16:creationId xmlns:a16="http://schemas.microsoft.com/office/drawing/2014/main" id="{0C0B4A96-3A46-41AA-B4B8-3D7959E9773C}"/>
            </a:ext>
          </a:extLst>
        </xdr:cNvPr>
        <xdr:cNvSpPr/>
      </xdr:nvSpPr>
      <xdr:spPr>
        <a:xfrm>
          <a:off x="10426700" y="1860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91399</xdr:rowOff>
    </xdr:from>
    <xdr:to>
      <xdr:col>50</xdr:col>
      <xdr:colOff>165100</xdr:colOff>
      <xdr:row>109</xdr:row>
      <xdr:rowOff>21549</xdr:rowOff>
    </xdr:to>
    <xdr:sp macro="" textlink="">
      <xdr:nvSpPr>
        <xdr:cNvPr id="467" name="フローチャート: 判断 466">
          <a:extLst>
            <a:ext uri="{FF2B5EF4-FFF2-40B4-BE49-F238E27FC236}">
              <a16:creationId xmlns:a16="http://schemas.microsoft.com/office/drawing/2014/main" id="{1307559B-2F88-4689-80F6-5673FA57F966}"/>
            </a:ext>
          </a:extLst>
        </xdr:cNvPr>
        <xdr:cNvSpPr/>
      </xdr:nvSpPr>
      <xdr:spPr>
        <a:xfrm>
          <a:off x="9588500" y="1860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90288</xdr:rowOff>
    </xdr:from>
    <xdr:to>
      <xdr:col>46</xdr:col>
      <xdr:colOff>38100</xdr:colOff>
      <xdr:row>109</xdr:row>
      <xdr:rowOff>20438</xdr:rowOff>
    </xdr:to>
    <xdr:sp macro="" textlink="">
      <xdr:nvSpPr>
        <xdr:cNvPr id="468" name="フローチャート: 判断 467">
          <a:extLst>
            <a:ext uri="{FF2B5EF4-FFF2-40B4-BE49-F238E27FC236}">
              <a16:creationId xmlns:a16="http://schemas.microsoft.com/office/drawing/2014/main" id="{44434889-D28B-4A39-BBED-85381FF5A6F6}"/>
            </a:ext>
          </a:extLst>
        </xdr:cNvPr>
        <xdr:cNvSpPr/>
      </xdr:nvSpPr>
      <xdr:spPr>
        <a:xfrm>
          <a:off x="8699500" y="186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92346</xdr:rowOff>
    </xdr:from>
    <xdr:to>
      <xdr:col>41</xdr:col>
      <xdr:colOff>101600</xdr:colOff>
      <xdr:row>109</xdr:row>
      <xdr:rowOff>22496</xdr:rowOff>
    </xdr:to>
    <xdr:sp macro="" textlink="">
      <xdr:nvSpPr>
        <xdr:cNvPr id="469" name="フローチャート: 判断 468">
          <a:extLst>
            <a:ext uri="{FF2B5EF4-FFF2-40B4-BE49-F238E27FC236}">
              <a16:creationId xmlns:a16="http://schemas.microsoft.com/office/drawing/2014/main" id="{711CE70F-C39D-4C25-B5A7-8827BBEE053F}"/>
            </a:ext>
          </a:extLst>
        </xdr:cNvPr>
        <xdr:cNvSpPr/>
      </xdr:nvSpPr>
      <xdr:spPr>
        <a:xfrm>
          <a:off x="7810500" y="186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165379</xdr:rowOff>
    </xdr:from>
    <xdr:to>
      <xdr:col>36</xdr:col>
      <xdr:colOff>165100</xdr:colOff>
      <xdr:row>107</xdr:row>
      <xdr:rowOff>95529</xdr:rowOff>
    </xdr:to>
    <xdr:sp macro="" textlink="">
      <xdr:nvSpPr>
        <xdr:cNvPr id="470" name="フローチャート: 判断 469">
          <a:extLst>
            <a:ext uri="{FF2B5EF4-FFF2-40B4-BE49-F238E27FC236}">
              <a16:creationId xmlns:a16="http://schemas.microsoft.com/office/drawing/2014/main" id="{CFAE643A-2748-4A70-A830-720317CACDE1}"/>
            </a:ext>
          </a:extLst>
        </xdr:cNvPr>
        <xdr:cNvSpPr/>
      </xdr:nvSpPr>
      <xdr:spPr>
        <a:xfrm>
          <a:off x="6921500" y="1833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9785CCE-48B7-4FFA-AA39-145D22DF22D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120F71B-9BE4-4A14-AF44-20089E4BDFC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9C1EEB6-F7F9-463A-9279-B0059C6F25F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7E5AB98-9095-4AA6-87B2-5287637A971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786C6F7-98CA-4BF2-B75F-33459AB3591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100240</xdr:rowOff>
    </xdr:from>
    <xdr:to>
      <xdr:col>55</xdr:col>
      <xdr:colOff>50800</xdr:colOff>
      <xdr:row>109</xdr:row>
      <xdr:rowOff>30390</xdr:rowOff>
    </xdr:to>
    <xdr:sp macro="" textlink="">
      <xdr:nvSpPr>
        <xdr:cNvPr id="476" name="楕円 475">
          <a:extLst>
            <a:ext uri="{FF2B5EF4-FFF2-40B4-BE49-F238E27FC236}">
              <a16:creationId xmlns:a16="http://schemas.microsoft.com/office/drawing/2014/main" id="{9F897D33-8E81-4FBA-9F7D-CF35F3ADF2AD}"/>
            </a:ext>
          </a:extLst>
        </xdr:cNvPr>
        <xdr:cNvSpPr/>
      </xdr:nvSpPr>
      <xdr:spPr>
        <a:xfrm>
          <a:off x="10426700" y="186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137062</xdr:rowOff>
    </xdr:from>
    <xdr:ext cx="599010" cy="259045"/>
    <xdr:sp macro="" textlink="">
      <xdr:nvSpPr>
        <xdr:cNvPr id="477" name="【港湾・漁港】&#10;一人当たり有形固定資産（償却資産）額該当値テキスト">
          <a:extLst>
            <a:ext uri="{FF2B5EF4-FFF2-40B4-BE49-F238E27FC236}">
              <a16:creationId xmlns:a16="http://schemas.microsoft.com/office/drawing/2014/main" id="{5AACBF8D-4E33-4F3E-A54A-34880DCD42C5}"/>
            </a:ext>
          </a:extLst>
        </xdr:cNvPr>
        <xdr:cNvSpPr txBox="1"/>
      </xdr:nvSpPr>
      <xdr:spPr>
        <a:xfrm>
          <a:off x="10515600" y="18653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100256</xdr:rowOff>
    </xdr:from>
    <xdr:to>
      <xdr:col>50</xdr:col>
      <xdr:colOff>165100</xdr:colOff>
      <xdr:row>109</xdr:row>
      <xdr:rowOff>30406</xdr:rowOff>
    </xdr:to>
    <xdr:sp macro="" textlink="">
      <xdr:nvSpPr>
        <xdr:cNvPr id="478" name="楕円 477">
          <a:extLst>
            <a:ext uri="{FF2B5EF4-FFF2-40B4-BE49-F238E27FC236}">
              <a16:creationId xmlns:a16="http://schemas.microsoft.com/office/drawing/2014/main" id="{7EFF08D4-F09F-4B3C-A1B0-6956F5DD9354}"/>
            </a:ext>
          </a:extLst>
        </xdr:cNvPr>
        <xdr:cNvSpPr/>
      </xdr:nvSpPr>
      <xdr:spPr>
        <a:xfrm>
          <a:off x="9588500" y="1861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151040</xdr:rowOff>
    </xdr:from>
    <xdr:to>
      <xdr:col>55</xdr:col>
      <xdr:colOff>0</xdr:colOff>
      <xdr:row>108</xdr:row>
      <xdr:rowOff>151056</xdr:rowOff>
    </xdr:to>
    <xdr:cxnSp macro="">
      <xdr:nvCxnSpPr>
        <xdr:cNvPr id="479" name="直線コネクタ 478">
          <a:extLst>
            <a:ext uri="{FF2B5EF4-FFF2-40B4-BE49-F238E27FC236}">
              <a16:creationId xmlns:a16="http://schemas.microsoft.com/office/drawing/2014/main" id="{9F4AE856-EF3C-4325-8CC7-3F0F026B0B5B}"/>
            </a:ext>
          </a:extLst>
        </xdr:cNvPr>
        <xdr:cNvCxnSpPr/>
      </xdr:nvCxnSpPr>
      <xdr:spPr>
        <a:xfrm flipV="1">
          <a:off x="9639300" y="18667640"/>
          <a:ext cx="8382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100276</xdr:rowOff>
    </xdr:from>
    <xdr:to>
      <xdr:col>46</xdr:col>
      <xdr:colOff>38100</xdr:colOff>
      <xdr:row>109</xdr:row>
      <xdr:rowOff>30426</xdr:rowOff>
    </xdr:to>
    <xdr:sp macro="" textlink="">
      <xdr:nvSpPr>
        <xdr:cNvPr id="480" name="楕円 479">
          <a:extLst>
            <a:ext uri="{FF2B5EF4-FFF2-40B4-BE49-F238E27FC236}">
              <a16:creationId xmlns:a16="http://schemas.microsoft.com/office/drawing/2014/main" id="{F61F5C61-8B76-42EE-B8B8-494FCE0D3995}"/>
            </a:ext>
          </a:extLst>
        </xdr:cNvPr>
        <xdr:cNvSpPr/>
      </xdr:nvSpPr>
      <xdr:spPr>
        <a:xfrm>
          <a:off x="8699500" y="1861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151056</xdr:rowOff>
    </xdr:from>
    <xdr:to>
      <xdr:col>50</xdr:col>
      <xdr:colOff>114300</xdr:colOff>
      <xdr:row>108</xdr:row>
      <xdr:rowOff>151076</xdr:rowOff>
    </xdr:to>
    <xdr:cxnSp macro="">
      <xdr:nvCxnSpPr>
        <xdr:cNvPr id="481" name="直線コネクタ 480">
          <a:extLst>
            <a:ext uri="{FF2B5EF4-FFF2-40B4-BE49-F238E27FC236}">
              <a16:creationId xmlns:a16="http://schemas.microsoft.com/office/drawing/2014/main" id="{1A6EFE57-AE26-4852-804C-0B7752EE30AA}"/>
            </a:ext>
          </a:extLst>
        </xdr:cNvPr>
        <xdr:cNvCxnSpPr/>
      </xdr:nvCxnSpPr>
      <xdr:spPr>
        <a:xfrm flipV="1">
          <a:off x="8750300" y="18667656"/>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100298</xdr:rowOff>
    </xdr:from>
    <xdr:to>
      <xdr:col>41</xdr:col>
      <xdr:colOff>101600</xdr:colOff>
      <xdr:row>109</xdr:row>
      <xdr:rowOff>30448</xdr:rowOff>
    </xdr:to>
    <xdr:sp macro="" textlink="">
      <xdr:nvSpPr>
        <xdr:cNvPr id="482" name="楕円 481">
          <a:extLst>
            <a:ext uri="{FF2B5EF4-FFF2-40B4-BE49-F238E27FC236}">
              <a16:creationId xmlns:a16="http://schemas.microsoft.com/office/drawing/2014/main" id="{439ACC9B-6BC9-459B-9DC6-C551DAB65E23}"/>
            </a:ext>
          </a:extLst>
        </xdr:cNvPr>
        <xdr:cNvSpPr/>
      </xdr:nvSpPr>
      <xdr:spPr>
        <a:xfrm>
          <a:off x="7810500" y="1861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151076</xdr:rowOff>
    </xdr:from>
    <xdr:to>
      <xdr:col>45</xdr:col>
      <xdr:colOff>177800</xdr:colOff>
      <xdr:row>108</xdr:row>
      <xdr:rowOff>151098</xdr:rowOff>
    </xdr:to>
    <xdr:cxnSp macro="">
      <xdr:nvCxnSpPr>
        <xdr:cNvPr id="483" name="直線コネクタ 482">
          <a:extLst>
            <a:ext uri="{FF2B5EF4-FFF2-40B4-BE49-F238E27FC236}">
              <a16:creationId xmlns:a16="http://schemas.microsoft.com/office/drawing/2014/main" id="{83A639E0-17A6-42BF-AA6B-453D05458B83}"/>
            </a:ext>
          </a:extLst>
        </xdr:cNvPr>
        <xdr:cNvCxnSpPr/>
      </xdr:nvCxnSpPr>
      <xdr:spPr>
        <a:xfrm flipV="1">
          <a:off x="7861300" y="18667676"/>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24616</xdr:rowOff>
    </xdr:from>
    <xdr:to>
      <xdr:col>36</xdr:col>
      <xdr:colOff>165100</xdr:colOff>
      <xdr:row>101</xdr:row>
      <xdr:rowOff>126216</xdr:rowOff>
    </xdr:to>
    <xdr:sp macro="" textlink="">
      <xdr:nvSpPr>
        <xdr:cNvPr id="484" name="楕円 483">
          <a:extLst>
            <a:ext uri="{FF2B5EF4-FFF2-40B4-BE49-F238E27FC236}">
              <a16:creationId xmlns:a16="http://schemas.microsoft.com/office/drawing/2014/main" id="{CCB3BD9E-E48B-4D68-9601-5B1305C63AC8}"/>
            </a:ext>
          </a:extLst>
        </xdr:cNvPr>
        <xdr:cNvSpPr/>
      </xdr:nvSpPr>
      <xdr:spPr>
        <a:xfrm>
          <a:off x="6921500" y="1734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75416</xdr:rowOff>
    </xdr:from>
    <xdr:to>
      <xdr:col>41</xdr:col>
      <xdr:colOff>50800</xdr:colOff>
      <xdr:row>108</xdr:row>
      <xdr:rowOff>151098</xdr:rowOff>
    </xdr:to>
    <xdr:cxnSp macro="">
      <xdr:nvCxnSpPr>
        <xdr:cNvPr id="485" name="直線コネクタ 484">
          <a:extLst>
            <a:ext uri="{FF2B5EF4-FFF2-40B4-BE49-F238E27FC236}">
              <a16:creationId xmlns:a16="http://schemas.microsoft.com/office/drawing/2014/main" id="{833A78DE-B6CB-4451-94A8-606E8485BA5D}"/>
            </a:ext>
          </a:extLst>
        </xdr:cNvPr>
        <xdr:cNvCxnSpPr/>
      </xdr:nvCxnSpPr>
      <xdr:spPr>
        <a:xfrm>
          <a:off x="6972300" y="17391866"/>
          <a:ext cx="889000" cy="12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38076</xdr:rowOff>
    </xdr:from>
    <xdr:ext cx="599010" cy="259045"/>
    <xdr:sp macro="" textlink="">
      <xdr:nvSpPr>
        <xdr:cNvPr id="486" name="n_1aveValue【港湾・漁港】&#10;一人当たり有形固定資産（償却資産）額">
          <a:extLst>
            <a:ext uri="{FF2B5EF4-FFF2-40B4-BE49-F238E27FC236}">
              <a16:creationId xmlns:a16="http://schemas.microsoft.com/office/drawing/2014/main" id="{C18AD30A-9556-4202-95BB-0998DFDD6A3D}"/>
            </a:ext>
          </a:extLst>
        </xdr:cNvPr>
        <xdr:cNvSpPr txBox="1"/>
      </xdr:nvSpPr>
      <xdr:spPr>
        <a:xfrm>
          <a:off x="9327095" y="1838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36965</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C8811D34-D92F-4AFE-A6EE-4D3B7AFA0A27}"/>
            </a:ext>
          </a:extLst>
        </xdr:cNvPr>
        <xdr:cNvSpPr txBox="1"/>
      </xdr:nvSpPr>
      <xdr:spPr>
        <a:xfrm>
          <a:off x="8450795" y="1838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39023</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62724904-49CA-436E-AC6D-91B5F838DBD8}"/>
            </a:ext>
          </a:extLst>
        </xdr:cNvPr>
        <xdr:cNvSpPr txBox="1"/>
      </xdr:nvSpPr>
      <xdr:spPr>
        <a:xfrm>
          <a:off x="7561795" y="1838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117888</xdr:colOff>
      <xdr:row>107</xdr:row>
      <xdr:rowOff>86656</xdr:rowOff>
    </xdr:from>
    <xdr:ext cx="754822" cy="259045"/>
    <xdr:sp macro="" textlink="">
      <xdr:nvSpPr>
        <xdr:cNvPr id="489" name="n_4aveValue【港湾・漁港】&#10;一人当たり有形固定資産（償却資産）額">
          <a:extLst>
            <a:ext uri="{FF2B5EF4-FFF2-40B4-BE49-F238E27FC236}">
              <a16:creationId xmlns:a16="http://schemas.microsoft.com/office/drawing/2014/main" id="{1EB2A011-9668-4EB7-A333-398EC1C8E4B3}"/>
            </a:ext>
          </a:extLst>
        </xdr:cNvPr>
        <xdr:cNvSpPr txBox="1"/>
      </xdr:nvSpPr>
      <xdr:spPr>
        <a:xfrm>
          <a:off x="6594888" y="1843180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21533</xdr:rowOff>
    </xdr:from>
    <xdr:ext cx="599010" cy="259045"/>
    <xdr:sp macro="" textlink="">
      <xdr:nvSpPr>
        <xdr:cNvPr id="490" name="n_1mainValue【港湾・漁港】&#10;一人当たり有形固定資産（償却資産）額">
          <a:extLst>
            <a:ext uri="{FF2B5EF4-FFF2-40B4-BE49-F238E27FC236}">
              <a16:creationId xmlns:a16="http://schemas.microsoft.com/office/drawing/2014/main" id="{9A5F3853-38C9-4DE8-9002-44631BCCD862}"/>
            </a:ext>
          </a:extLst>
        </xdr:cNvPr>
        <xdr:cNvSpPr txBox="1"/>
      </xdr:nvSpPr>
      <xdr:spPr>
        <a:xfrm>
          <a:off x="9327095" y="1870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21553</xdr:rowOff>
    </xdr:from>
    <xdr:ext cx="599010" cy="259045"/>
    <xdr:sp macro="" textlink="">
      <xdr:nvSpPr>
        <xdr:cNvPr id="491" name="n_2mainValue【港湾・漁港】&#10;一人当たり有形固定資産（償却資産）額">
          <a:extLst>
            <a:ext uri="{FF2B5EF4-FFF2-40B4-BE49-F238E27FC236}">
              <a16:creationId xmlns:a16="http://schemas.microsoft.com/office/drawing/2014/main" id="{42A47871-EC3F-4867-92D2-A2CA54A131BC}"/>
            </a:ext>
          </a:extLst>
        </xdr:cNvPr>
        <xdr:cNvSpPr txBox="1"/>
      </xdr:nvSpPr>
      <xdr:spPr>
        <a:xfrm>
          <a:off x="8450795" y="1870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21575</xdr:rowOff>
    </xdr:from>
    <xdr:ext cx="599010" cy="259045"/>
    <xdr:sp macro="" textlink="">
      <xdr:nvSpPr>
        <xdr:cNvPr id="492" name="n_3mainValue【港湾・漁港】&#10;一人当たり有形固定資産（償却資産）額">
          <a:extLst>
            <a:ext uri="{FF2B5EF4-FFF2-40B4-BE49-F238E27FC236}">
              <a16:creationId xmlns:a16="http://schemas.microsoft.com/office/drawing/2014/main" id="{45C5B023-2A0F-438E-9DAB-A3D0886D3E32}"/>
            </a:ext>
          </a:extLst>
        </xdr:cNvPr>
        <xdr:cNvSpPr txBox="1"/>
      </xdr:nvSpPr>
      <xdr:spPr>
        <a:xfrm>
          <a:off x="7561795" y="1870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85572</xdr:colOff>
      <xdr:row>99</xdr:row>
      <xdr:rowOff>142743</xdr:rowOff>
    </xdr:from>
    <xdr:ext cx="819455" cy="259045"/>
    <xdr:sp macro="" textlink="">
      <xdr:nvSpPr>
        <xdr:cNvPr id="493" name="n_4mainValue【港湾・漁港】&#10;一人当たり有形固定資産（償却資産）額">
          <a:extLst>
            <a:ext uri="{FF2B5EF4-FFF2-40B4-BE49-F238E27FC236}">
              <a16:creationId xmlns:a16="http://schemas.microsoft.com/office/drawing/2014/main" id="{A4EFAFC0-108E-4C99-83EF-8CA3DFF13508}"/>
            </a:ext>
          </a:extLst>
        </xdr:cNvPr>
        <xdr:cNvSpPr txBox="1"/>
      </xdr:nvSpPr>
      <xdr:spPr>
        <a:xfrm>
          <a:off x="6562572" y="17116293"/>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E753EDE1-26DA-420D-A33D-CB53BD612D1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1FDF2D94-7ECD-4BE4-AB6F-3C964FDD834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65D57837-2CDF-4F50-9A70-3F67456B198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FA095E1-8A7F-4170-86E9-F4E5CD510F9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47145916-AEBB-4DAA-A25E-2F336E9360F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E27B1B63-494C-4F03-923A-08665954F9B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8FB91109-F467-4194-94CD-BAC74876908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651652C7-5CC2-4475-9666-54BEC6F05B0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A0209329-C519-4A81-8D6D-F460B6569A9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C9970BA4-2FA9-471C-8A3A-EF9A5BBB4FF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6E34E4B4-779C-4EB9-8F6A-9AF86D7D047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8EFAA35D-37B6-4ADD-AFD2-3588433031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25B70C12-86AB-4E33-9491-C50636FFC9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396A9033-4CBB-49C5-8F43-AA885487E0B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7F65A19B-45EE-4B56-8CA5-4F0DDF0895B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FA45DD0C-F07D-4968-962E-3197329725E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546B129F-6B62-45DE-98EC-034F2CB6A09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8C06D92-61E0-46A9-B5B8-1E42A4B5219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41282870-0D12-4BA0-B0A0-0E6A58CC762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51C79F6-372B-42C5-B05D-1CAF5AFC4A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44A4890B-3BDB-4F57-845D-6BD7B2C00B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9430F489-FA39-4C75-96C7-FFE2B897A9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A8DF2AC8-4A4A-4402-91BE-7E8750EC91C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ACD0F71B-9B34-4BE5-9655-A9DEF2F1107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DA2A4BD4-C88D-4635-95BE-690314B8E09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CBCBC5FB-CC7C-4AFD-A052-8081C1FBDDA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CCA2E169-3F5B-40C1-9E81-4F6AAA350C7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BF557785-EADA-416B-8BED-CFCCDD8C98C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4C20148C-F8AD-48BE-B039-DEADBBEAB10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2EF975B7-2608-4040-8D08-893A013E9CD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EC38EB83-3169-4D34-B91C-55D5C04F1A3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943C75C5-9983-4E38-9A63-0C21902233F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A0FD0160-6CAF-4809-A8E7-D8AD4531ADC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156B5E5F-6DFC-4E6A-ACD9-D8A8B9AB5E9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92D5E211-C1D3-4C01-BDE5-11A343FFC5C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E176CFCD-EC2B-4424-A800-1B921426D80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9265A8E3-83E4-4944-9C6B-E68D9FD6455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36E7CA15-75CC-41AA-B982-30F1C5C43A4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A00F8485-8D0B-4B37-8C2D-86742D15183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70BBE8E5-C982-415D-8078-BE54DCC15C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534" name="直線コネクタ 533">
          <a:extLst>
            <a:ext uri="{FF2B5EF4-FFF2-40B4-BE49-F238E27FC236}">
              <a16:creationId xmlns:a16="http://schemas.microsoft.com/office/drawing/2014/main" id="{1436F910-ED53-41DE-A780-BBFF6CBB1A50}"/>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BE7CFD75-C346-4FBE-829F-B232D6A04E22}"/>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536" name="直線コネクタ 535">
          <a:extLst>
            <a:ext uri="{FF2B5EF4-FFF2-40B4-BE49-F238E27FC236}">
              <a16:creationId xmlns:a16="http://schemas.microsoft.com/office/drawing/2014/main" id="{521ED19E-45C9-4521-A49B-3A334F54C704}"/>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69B5F33E-27A5-455B-AE9D-442FF5DBA0A6}"/>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538" name="直線コネクタ 537">
          <a:extLst>
            <a:ext uri="{FF2B5EF4-FFF2-40B4-BE49-F238E27FC236}">
              <a16:creationId xmlns:a16="http://schemas.microsoft.com/office/drawing/2014/main" id="{44A0920D-6193-4D65-B331-1F2926C95C44}"/>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4F615E65-4487-4E13-97E2-1F7603F87A13}"/>
            </a:ext>
          </a:extLst>
        </xdr:cNvPr>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40" name="フローチャート: 判断 539">
          <a:extLst>
            <a:ext uri="{FF2B5EF4-FFF2-40B4-BE49-F238E27FC236}">
              <a16:creationId xmlns:a16="http://schemas.microsoft.com/office/drawing/2014/main" id="{3120756A-2107-4CE3-B2BA-CFBF5442FB25}"/>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1" name="フローチャート: 判断 540">
          <a:extLst>
            <a:ext uri="{FF2B5EF4-FFF2-40B4-BE49-F238E27FC236}">
              <a16:creationId xmlns:a16="http://schemas.microsoft.com/office/drawing/2014/main" id="{F4F4D3D4-8822-4261-9B5D-5D1DC6237DE2}"/>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2" name="フローチャート: 判断 541">
          <a:extLst>
            <a:ext uri="{FF2B5EF4-FFF2-40B4-BE49-F238E27FC236}">
              <a16:creationId xmlns:a16="http://schemas.microsoft.com/office/drawing/2014/main" id="{AED94D7C-30C8-430E-A295-ED0867CAA475}"/>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3" name="フローチャート: 判断 542">
          <a:extLst>
            <a:ext uri="{FF2B5EF4-FFF2-40B4-BE49-F238E27FC236}">
              <a16:creationId xmlns:a16="http://schemas.microsoft.com/office/drawing/2014/main" id="{D825CCBB-4594-4FB1-9182-F4C5FAD6A569}"/>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44" name="フローチャート: 判断 543">
          <a:extLst>
            <a:ext uri="{FF2B5EF4-FFF2-40B4-BE49-F238E27FC236}">
              <a16:creationId xmlns:a16="http://schemas.microsoft.com/office/drawing/2014/main" id="{258319D4-C1B6-420C-80FB-223752A69F05}"/>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749D247-AFEC-4B37-B1CE-2F014DB4AD1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26E9020-0CAF-47B7-B4CD-F38345F39CB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51C429C-D53C-43FD-AE6A-5B9AAD9F571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5EAC040-0D83-42C9-8C58-DA812E59C61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E69CD80-F105-4D83-883B-A1EA983E7D0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61595</xdr:rowOff>
    </xdr:from>
    <xdr:to>
      <xdr:col>85</xdr:col>
      <xdr:colOff>177800</xdr:colOff>
      <xdr:row>61</xdr:row>
      <xdr:rowOff>163195</xdr:rowOff>
    </xdr:to>
    <xdr:sp macro="" textlink="">
      <xdr:nvSpPr>
        <xdr:cNvPr id="550" name="楕円 549">
          <a:extLst>
            <a:ext uri="{FF2B5EF4-FFF2-40B4-BE49-F238E27FC236}">
              <a16:creationId xmlns:a16="http://schemas.microsoft.com/office/drawing/2014/main" id="{60BA11C7-53B2-4345-8906-5A8E0558DD35}"/>
            </a:ext>
          </a:extLst>
        </xdr:cNvPr>
        <xdr:cNvSpPr/>
      </xdr:nvSpPr>
      <xdr:spPr>
        <a:xfrm>
          <a:off x="162687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40022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5FEE7537-6D8D-4F07-B612-573EC6C82577}"/>
            </a:ext>
          </a:extLst>
        </xdr:cNvPr>
        <xdr:cNvSpPr txBox="1"/>
      </xdr:nvSpPr>
      <xdr:spPr>
        <a:xfrm>
          <a:off x="16357600"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90170</xdr:rowOff>
    </xdr:from>
    <xdr:to>
      <xdr:col>81</xdr:col>
      <xdr:colOff>101600</xdr:colOff>
      <xdr:row>62</xdr:row>
      <xdr:rowOff>20320</xdr:rowOff>
    </xdr:to>
    <xdr:sp macro="" textlink="">
      <xdr:nvSpPr>
        <xdr:cNvPr id="552" name="楕円 551">
          <a:extLst>
            <a:ext uri="{FF2B5EF4-FFF2-40B4-BE49-F238E27FC236}">
              <a16:creationId xmlns:a16="http://schemas.microsoft.com/office/drawing/2014/main" id="{F9695C1D-F957-4145-ABF5-300CFB3BBEE3}"/>
            </a:ext>
          </a:extLst>
        </xdr:cNvPr>
        <xdr:cNvSpPr/>
      </xdr:nvSpPr>
      <xdr:spPr>
        <a:xfrm>
          <a:off x="15430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112395</xdr:rowOff>
    </xdr:from>
    <xdr:to>
      <xdr:col>85</xdr:col>
      <xdr:colOff>127000</xdr:colOff>
      <xdr:row>61</xdr:row>
      <xdr:rowOff>140970</xdr:rowOff>
    </xdr:to>
    <xdr:cxnSp macro="">
      <xdr:nvCxnSpPr>
        <xdr:cNvPr id="553" name="直線コネクタ 552">
          <a:extLst>
            <a:ext uri="{FF2B5EF4-FFF2-40B4-BE49-F238E27FC236}">
              <a16:creationId xmlns:a16="http://schemas.microsoft.com/office/drawing/2014/main" id="{EFAB376C-8E6C-4060-8DC6-C6ABAA0E022B}"/>
            </a:ext>
          </a:extLst>
        </xdr:cNvPr>
        <xdr:cNvCxnSpPr/>
      </xdr:nvCxnSpPr>
      <xdr:spPr>
        <a:xfrm flipV="1">
          <a:off x="15481300" y="105708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55880</xdr:rowOff>
    </xdr:from>
    <xdr:to>
      <xdr:col>76</xdr:col>
      <xdr:colOff>165100</xdr:colOff>
      <xdr:row>61</xdr:row>
      <xdr:rowOff>157480</xdr:rowOff>
    </xdr:to>
    <xdr:sp macro="" textlink="">
      <xdr:nvSpPr>
        <xdr:cNvPr id="554" name="楕円 553">
          <a:extLst>
            <a:ext uri="{FF2B5EF4-FFF2-40B4-BE49-F238E27FC236}">
              <a16:creationId xmlns:a16="http://schemas.microsoft.com/office/drawing/2014/main" id="{FBA45C41-D8E1-42AE-9C9C-4890236822B0}"/>
            </a:ext>
          </a:extLst>
        </xdr:cNvPr>
        <xdr:cNvSpPr/>
      </xdr:nvSpPr>
      <xdr:spPr>
        <a:xfrm>
          <a:off x="14541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106680</xdr:rowOff>
    </xdr:from>
    <xdr:to>
      <xdr:col>81</xdr:col>
      <xdr:colOff>50800</xdr:colOff>
      <xdr:row>61</xdr:row>
      <xdr:rowOff>140970</xdr:rowOff>
    </xdr:to>
    <xdr:cxnSp macro="">
      <xdr:nvCxnSpPr>
        <xdr:cNvPr id="555" name="直線コネクタ 554">
          <a:extLst>
            <a:ext uri="{FF2B5EF4-FFF2-40B4-BE49-F238E27FC236}">
              <a16:creationId xmlns:a16="http://schemas.microsoft.com/office/drawing/2014/main" id="{28B369E6-8754-466D-B130-890E90C745C2}"/>
            </a:ext>
          </a:extLst>
        </xdr:cNvPr>
        <xdr:cNvCxnSpPr/>
      </xdr:nvCxnSpPr>
      <xdr:spPr>
        <a:xfrm>
          <a:off x="14592300" y="10565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21590</xdr:rowOff>
    </xdr:from>
    <xdr:to>
      <xdr:col>72</xdr:col>
      <xdr:colOff>38100</xdr:colOff>
      <xdr:row>61</xdr:row>
      <xdr:rowOff>123190</xdr:rowOff>
    </xdr:to>
    <xdr:sp macro="" textlink="">
      <xdr:nvSpPr>
        <xdr:cNvPr id="556" name="楕円 555">
          <a:extLst>
            <a:ext uri="{FF2B5EF4-FFF2-40B4-BE49-F238E27FC236}">
              <a16:creationId xmlns:a16="http://schemas.microsoft.com/office/drawing/2014/main" id="{BDB0BED1-75EE-4148-BE57-D66571061D94}"/>
            </a:ext>
          </a:extLst>
        </xdr:cNvPr>
        <xdr:cNvSpPr/>
      </xdr:nvSpPr>
      <xdr:spPr>
        <a:xfrm>
          <a:off x="13652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72390</xdr:rowOff>
    </xdr:from>
    <xdr:to>
      <xdr:col>76</xdr:col>
      <xdr:colOff>114300</xdr:colOff>
      <xdr:row>61</xdr:row>
      <xdr:rowOff>106680</xdr:rowOff>
    </xdr:to>
    <xdr:cxnSp macro="">
      <xdr:nvCxnSpPr>
        <xdr:cNvPr id="557" name="直線コネクタ 556">
          <a:extLst>
            <a:ext uri="{FF2B5EF4-FFF2-40B4-BE49-F238E27FC236}">
              <a16:creationId xmlns:a16="http://schemas.microsoft.com/office/drawing/2014/main" id="{BA1230E5-E560-49E9-9B7E-710476DE415B}"/>
            </a:ext>
          </a:extLst>
        </xdr:cNvPr>
        <xdr:cNvCxnSpPr/>
      </xdr:nvCxnSpPr>
      <xdr:spPr>
        <a:xfrm>
          <a:off x="13703300" y="10530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170180</xdr:rowOff>
    </xdr:from>
    <xdr:to>
      <xdr:col>67</xdr:col>
      <xdr:colOff>101600</xdr:colOff>
      <xdr:row>61</xdr:row>
      <xdr:rowOff>100330</xdr:rowOff>
    </xdr:to>
    <xdr:sp macro="" textlink="">
      <xdr:nvSpPr>
        <xdr:cNvPr id="558" name="楕円 557">
          <a:extLst>
            <a:ext uri="{FF2B5EF4-FFF2-40B4-BE49-F238E27FC236}">
              <a16:creationId xmlns:a16="http://schemas.microsoft.com/office/drawing/2014/main" id="{0E00AD7E-0DE5-4A01-ACA1-E1FADFDEB967}"/>
            </a:ext>
          </a:extLst>
        </xdr:cNvPr>
        <xdr:cNvSpPr/>
      </xdr:nvSpPr>
      <xdr:spPr>
        <a:xfrm>
          <a:off x="12763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49530</xdr:rowOff>
    </xdr:from>
    <xdr:to>
      <xdr:col>71</xdr:col>
      <xdr:colOff>177800</xdr:colOff>
      <xdr:row>61</xdr:row>
      <xdr:rowOff>72390</xdr:rowOff>
    </xdr:to>
    <xdr:cxnSp macro="">
      <xdr:nvCxnSpPr>
        <xdr:cNvPr id="559" name="直線コネクタ 558">
          <a:extLst>
            <a:ext uri="{FF2B5EF4-FFF2-40B4-BE49-F238E27FC236}">
              <a16:creationId xmlns:a16="http://schemas.microsoft.com/office/drawing/2014/main" id="{4878C660-9A95-4C75-9EAF-8BB09F0C9481}"/>
            </a:ext>
          </a:extLst>
        </xdr:cNvPr>
        <xdr:cNvCxnSpPr/>
      </xdr:nvCxnSpPr>
      <xdr:spPr>
        <a:xfrm>
          <a:off x="12814300" y="10507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560" name="n_1aveValue【学校施設】&#10;有形固定資産減価償却率">
          <a:extLst>
            <a:ext uri="{FF2B5EF4-FFF2-40B4-BE49-F238E27FC236}">
              <a16:creationId xmlns:a16="http://schemas.microsoft.com/office/drawing/2014/main" id="{6E91E58A-BF49-40ED-8546-AE3796C825A7}"/>
            </a:ext>
          </a:extLst>
        </xdr:cNvPr>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1" name="n_2aveValue【学校施設】&#10;有形固定資産減価償却率">
          <a:extLst>
            <a:ext uri="{FF2B5EF4-FFF2-40B4-BE49-F238E27FC236}">
              <a16:creationId xmlns:a16="http://schemas.microsoft.com/office/drawing/2014/main" id="{60A0DFED-6DB0-4017-9060-FBB997190110}"/>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2" name="n_3aveValue【学校施設】&#10;有形固定資産減価償却率">
          <a:extLst>
            <a:ext uri="{FF2B5EF4-FFF2-40B4-BE49-F238E27FC236}">
              <a16:creationId xmlns:a16="http://schemas.microsoft.com/office/drawing/2014/main" id="{29929598-4F0C-4C67-8D97-020004819192}"/>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3" name="n_4aveValue【学校施設】&#10;有形固定資産減価償却率">
          <a:extLst>
            <a:ext uri="{FF2B5EF4-FFF2-40B4-BE49-F238E27FC236}">
              <a16:creationId xmlns:a16="http://schemas.microsoft.com/office/drawing/2014/main" id="{BAC8FB16-7648-4B10-9C2F-717EEA07CA5E}"/>
            </a:ext>
          </a:extLst>
        </xdr:cNvPr>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11447</xdr:rowOff>
    </xdr:from>
    <xdr:ext cx="405111" cy="259045"/>
    <xdr:sp macro="" textlink="">
      <xdr:nvSpPr>
        <xdr:cNvPr id="564" name="n_1mainValue【学校施設】&#10;有形固定資産減価償却率">
          <a:extLst>
            <a:ext uri="{FF2B5EF4-FFF2-40B4-BE49-F238E27FC236}">
              <a16:creationId xmlns:a16="http://schemas.microsoft.com/office/drawing/2014/main" id="{61B24C28-24A1-4564-B690-291B71910AA0}"/>
            </a:ext>
          </a:extLst>
        </xdr:cNvPr>
        <xdr:cNvSpPr txBox="1"/>
      </xdr:nvSpPr>
      <xdr:spPr>
        <a:xfrm>
          <a:off x="152660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148607</xdr:rowOff>
    </xdr:from>
    <xdr:ext cx="405111" cy="259045"/>
    <xdr:sp macro="" textlink="">
      <xdr:nvSpPr>
        <xdr:cNvPr id="565" name="n_2mainValue【学校施設】&#10;有形固定資産減価償却率">
          <a:extLst>
            <a:ext uri="{FF2B5EF4-FFF2-40B4-BE49-F238E27FC236}">
              <a16:creationId xmlns:a16="http://schemas.microsoft.com/office/drawing/2014/main" id="{41630A0D-5994-4D9B-A023-D2688A0A448A}"/>
            </a:ext>
          </a:extLst>
        </xdr:cNvPr>
        <xdr:cNvSpPr txBox="1"/>
      </xdr:nvSpPr>
      <xdr:spPr>
        <a:xfrm>
          <a:off x="14389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114317</xdr:rowOff>
    </xdr:from>
    <xdr:ext cx="405111" cy="259045"/>
    <xdr:sp macro="" textlink="">
      <xdr:nvSpPr>
        <xdr:cNvPr id="566" name="n_3mainValue【学校施設】&#10;有形固定資産減価償却率">
          <a:extLst>
            <a:ext uri="{FF2B5EF4-FFF2-40B4-BE49-F238E27FC236}">
              <a16:creationId xmlns:a16="http://schemas.microsoft.com/office/drawing/2014/main" id="{3D24A0A7-2A62-4FB9-A14C-8110407C1AE2}"/>
            </a:ext>
          </a:extLst>
        </xdr:cNvPr>
        <xdr:cNvSpPr txBox="1"/>
      </xdr:nvSpPr>
      <xdr:spPr>
        <a:xfrm>
          <a:off x="13500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91457</xdr:rowOff>
    </xdr:from>
    <xdr:ext cx="405111" cy="259045"/>
    <xdr:sp macro="" textlink="">
      <xdr:nvSpPr>
        <xdr:cNvPr id="567" name="n_4mainValue【学校施設】&#10;有形固定資産減価償却率">
          <a:extLst>
            <a:ext uri="{FF2B5EF4-FFF2-40B4-BE49-F238E27FC236}">
              <a16:creationId xmlns:a16="http://schemas.microsoft.com/office/drawing/2014/main" id="{6F3FE08E-AF9F-42F2-878C-795358CAF599}"/>
            </a:ext>
          </a:extLst>
        </xdr:cNvPr>
        <xdr:cNvSpPr txBox="1"/>
      </xdr:nvSpPr>
      <xdr:spPr>
        <a:xfrm>
          <a:off x="12611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C8222B7B-5FEC-4135-8F01-CFBA3590740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E5745E6D-A43C-42F4-B0C2-AFDDFAC6905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CFC74182-6634-4F3D-AF0B-A80E014D7E9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816A3D95-5337-47D2-8250-018D1068E64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45042690-7FF9-4202-A992-91BF4C8269F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5CFCB69C-640F-48E3-ABD7-7D2F742AD7A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E08FD2B4-5097-49CF-87DE-E417DF1A65E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BA7FB530-5322-4B7B-AC0F-B51728EB726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4FBE3694-3C7F-4A98-854F-E566A0D2E1C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763555E1-DE5D-4887-806C-61A048A5F5E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C8CE9956-9A6C-46B6-835B-1C115F5343F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DA53A66-DFB1-4429-A37E-85AA32BCFE6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19ADE5BE-5840-4A59-8FF3-78E27A12CA2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C777F9A2-DD7F-4FD0-B0BD-AD8DEE8F1B2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C7D7DCC4-2680-483E-8198-E2B29436591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2C789412-8160-4D57-ABC5-55188311FBCA}"/>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E9F36C42-6C8D-4511-A975-FF1D809627E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326DFB84-ABED-4FD2-9559-A668904EBCB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F41E9A7B-8234-493B-BA90-5BD5E72436B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5F0D7915-38A6-47B8-B92C-BA6A7705C30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4A1D2CCC-19F4-42BE-84D4-1E51ACE582E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52C05D76-7729-4DE6-A0BB-08DA3A8357F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79393536-16F7-42E4-B076-7B3EE0D81B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591" name="直線コネクタ 590">
          <a:extLst>
            <a:ext uri="{FF2B5EF4-FFF2-40B4-BE49-F238E27FC236}">
              <a16:creationId xmlns:a16="http://schemas.microsoft.com/office/drawing/2014/main" id="{4062921B-D045-4391-8210-D560AC1121F9}"/>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592" name="【学校施設】&#10;一人当たり面積最小値テキスト">
          <a:extLst>
            <a:ext uri="{FF2B5EF4-FFF2-40B4-BE49-F238E27FC236}">
              <a16:creationId xmlns:a16="http://schemas.microsoft.com/office/drawing/2014/main" id="{F4DE4C5E-976A-4E30-B2F0-9E8D662636DA}"/>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593" name="直線コネクタ 592">
          <a:extLst>
            <a:ext uri="{FF2B5EF4-FFF2-40B4-BE49-F238E27FC236}">
              <a16:creationId xmlns:a16="http://schemas.microsoft.com/office/drawing/2014/main" id="{A0F4D1F1-FB3D-45FE-8B2D-8C72DA9A69B2}"/>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594" name="【学校施設】&#10;一人当たり面積最大値テキスト">
          <a:extLst>
            <a:ext uri="{FF2B5EF4-FFF2-40B4-BE49-F238E27FC236}">
              <a16:creationId xmlns:a16="http://schemas.microsoft.com/office/drawing/2014/main" id="{6C5C3046-1E3F-430D-A2B5-78872B8451DD}"/>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595" name="直線コネクタ 594">
          <a:extLst>
            <a:ext uri="{FF2B5EF4-FFF2-40B4-BE49-F238E27FC236}">
              <a16:creationId xmlns:a16="http://schemas.microsoft.com/office/drawing/2014/main" id="{8354B5A2-61F9-453C-A3FF-1B9132EF16EB}"/>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134688</xdr:rowOff>
    </xdr:from>
    <xdr:ext cx="469744" cy="259045"/>
    <xdr:sp macro="" textlink="">
      <xdr:nvSpPr>
        <xdr:cNvPr id="596" name="【学校施設】&#10;一人当たり面積平均値テキスト">
          <a:extLst>
            <a:ext uri="{FF2B5EF4-FFF2-40B4-BE49-F238E27FC236}">
              <a16:creationId xmlns:a16="http://schemas.microsoft.com/office/drawing/2014/main" id="{F622EC87-24DA-432B-A4F3-CC8F3D39D45D}"/>
            </a:ext>
          </a:extLst>
        </xdr:cNvPr>
        <xdr:cNvSpPr txBox="1"/>
      </xdr:nvSpPr>
      <xdr:spPr>
        <a:xfrm>
          <a:off x="22199600" y="10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597" name="フローチャート: 判断 596">
          <a:extLst>
            <a:ext uri="{FF2B5EF4-FFF2-40B4-BE49-F238E27FC236}">
              <a16:creationId xmlns:a16="http://schemas.microsoft.com/office/drawing/2014/main" id="{59BD4C2C-6DFF-492B-965A-9434DBA76451}"/>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1245</xdr:rowOff>
    </xdr:from>
    <xdr:to>
      <xdr:col>112</xdr:col>
      <xdr:colOff>38100</xdr:colOff>
      <xdr:row>63</xdr:row>
      <xdr:rowOff>102845</xdr:rowOff>
    </xdr:to>
    <xdr:sp macro="" textlink="">
      <xdr:nvSpPr>
        <xdr:cNvPr id="598" name="フローチャート: 判断 597">
          <a:extLst>
            <a:ext uri="{FF2B5EF4-FFF2-40B4-BE49-F238E27FC236}">
              <a16:creationId xmlns:a16="http://schemas.microsoft.com/office/drawing/2014/main" id="{8CA601F8-2443-45D4-8209-169A1390B157}"/>
            </a:ext>
          </a:extLst>
        </xdr:cNvPr>
        <xdr:cNvSpPr/>
      </xdr:nvSpPr>
      <xdr:spPr>
        <a:xfrm>
          <a:off x="21272500" y="108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5893</xdr:rowOff>
    </xdr:from>
    <xdr:to>
      <xdr:col>107</xdr:col>
      <xdr:colOff>101600</xdr:colOff>
      <xdr:row>63</xdr:row>
      <xdr:rowOff>107493</xdr:rowOff>
    </xdr:to>
    <xdr:sp macro="" textlink="">
      <xdr:nvSpPr>
        <xdr:cNvPr id="599" name="フローチャート: 判断 598">
          <a:extLst>
            <a:ext uri="{FF2B5EF4-FFF2-40B4-BE49-F238E27FC236}">
              <a16:creationId xmlns:a16="http://schemas.microsoft.com/office/drawing/2014/main" id="{8C30FFE2-6CF3-4042-93E3-6B924C268FE9}"/>
            </a:ext>
          </a:extLst>
        </xdr:cNvPr>
        <xdr:cNvSpPr/>
      </xdr:nvSpPr>
      <xdr:spPr>
        <a:xfrm>
          <a:off x="20383500" y="1080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12979</xdr:rowOff>
    </xdr:from>
    <xdr:to>
      <xdr:col>102</xdr:col>
      <xdr:colOff>165100</xdr:colOff>
      <xdr:row>63</xdr:row>
      <xdr:rowOff>114579</xdr:rowOff>
    </xdr:to>
    <xdr:sp macro="" textlink="">
      <xdr:nvSpPr>
        <xdr:cNvPr id="600" name="フローチャート: 判断 599">
          <a:extLst>
            <a:ext uri="{FF2B5EF4-FFF2-40B4-BE49-F238E27FC236}">
              <a16:creationId xmlns:a16="http://schemas.microsoft.com/office/drawing/2014/main" id="{0B2376E7-BDD6-4BED-A687-95F63F50A11B}"/>
            </a:ext>
          </a:extLst>
        </xdr:cNvPr>
        <xdr:cNvSpPr/>
      </xdr:nvSpPr>
      <xdr:spPr>
        <a:xfrm>
          <a:off x="19494500" y="108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13056</xdr:rowOff>
    </xdr:from>
    <xdr:to>
      <xdr:col>98</xdr:col>
      <xdr:colOff>38100</xdr:colOff>
      <xdr:row>63</xdr:row>
      <xdr:rowOff>114656</xdr:rowOff>
    </xdr:to>
    <xdr:sp macro="" textlink="">
      <xdr:nvSpPr>
        <xdr:cNvPr id="601" name="フローチャート: 判断 600">
          <a:extLst>
            <a:ext uri="{FF2B5EF4-FFF2-40B4-BE49-F238E27FC236}">
              <a16:creationId xmlns:a16="http://schemas.microsoft.com/office/drawing/2014/main" id="{AB7B4EF0-8280-4D4A-B1DA-AE10152EC991}"/>
            </a:ext>
          </a:extLst>
        </xdr:cNvPr>
        <xdr:cNvSpPr/>
      </xdr:nvSpPr>
      <xdr:spPr>
        <a:xfrm>
          <a:off x="18605500" y="1081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C4581A0-EA73-41F3-957A-20D76239EED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A84483E-A260-49B8-9860-0B8B182512B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B7AD30E-5C38-4A9A-9D67-36185C7B926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059625E-0E89-4820-BAFA-8FEBC7AC45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05BF073-7F2B-4D55-A985-B29EFAE80B9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57709</xdr:rowOff>
    </xdr:from>
    <xdr:to>
      <xdr:col>116</xdr:col>
      <xdr:colOff>114300</xdr:colOff>
      <xdr:row>63</xdr:row>
      <xdr:rowOff>159309</xdr:rowOff>
    </xdr:to>
    <xdr:sp macro="" textlink="">
      <xdr:nvSpPr>
        <xdr:cNvPr id="607" name="楕円 606">
          <a:extLst>
            <a:ext uri="{FF2B5EF4-FFF2-40B4-BE49-F238E27FC236}">
              <a16:creationId xmlns:a16="http://schemas.microsoft.com/office/drawing/2014/main" id="{2B2D472A-C23E-4AE6-9E4E-FEFCC599B14E}"/>
            </a:ext>
          </a:extLst>
        </xdr:cNvPr>
        <xdr:cNvSpPr/>
      </xdr:nvSpPr>
      <xdr:spPr>
        <a:xfrm>
          <a:off x="22110700" y="1085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144086</xdr:rowOff>
    </xdr:from>
    <xdr:ext cx="469744" cy="259045"/>
    <xdr:sp macro="" textlink="">
      <xdr:nvSpPr>
        <xdr:cNvPr id="608" name="【学校施設】&#10;一人当たり面積該当値テキスト">
          <a:extLst>
            <a:ext uri="{FF2B5EF4-FFF2-40B4-BE49-F238E27FC236}">
              <a16:creationId xmlns:a16="http://schemas.microsoft.com/office/drawing/2014/main" id="{A4D73856-0846-4B77-A287-C94FE20DA61C}"/>
            </a:ext>
          </a:extLst>
        </xdr:cNvPr>
        <xdr:cNvSpPr txBox="1"/>
      </xdr:nvSpPr>
      <xdr:spPr>
        <a:xfrm>
          <a:off x="22199600" y="107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21819</xdr:rowOff>
    </xdr:from>
    <xdr:to>
      <xdr:col>112</xdr:col>
      <xdr:colOff>38100</xdr:colOff>
      <xdr:row>63</xdr:row>
      <xdr:rowOff>123419</xdr:rowOff>
    </xdr:to>
    <xdr:sp macro="" textlink="">
      <xdr:nvSpPr>
        <xdr:cNvPr id="609" name="楕円 608">
          <a:extLst>
            <a:ext uri="{FF2B5EF4-FFF2-40B4-BE49-F238E27FC236}">
              <a16:creationId xmlns:a16="http://schemas.microsoft.com/office/drawing/2014/main" id="{12B5F83F-B4DB-4471-A768-0D17408F0950}"/>
            </a:ext>
          </a:extLst>
        </xdr:cNvPr>
        <xdr:cNvSpPr/>
      </xdr:nvSpPr>
      <xdr:spPr>
        <a:xfrm>
          <a:off x="21272500" y="1082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72619</xdr:rowOff>
    </xdr:from>
    <xdr:to>
      <xdr:col>116</xdr:col>
      <xdr:colOff>63500</xdr:colOff>
      <xdr:row>63</xdr:row>
      <xdr:rowOff>108509</xdr:rowOff>
    </xdr:to>
    <xdr:cxnSp macro="">
      <xdr:nvCxnSpPr>
        <xdr:cNvPr id="610" name="直線コネクタ 609">
          <a:extLst>
            <a:ext uri="{FF2B5EF4-FFF2-40B4-BE49-F238E27FC236}">
              <a16:creationId xmlns:a16="http://schemas.microsoft.com/office/drawing/2014/main" id="{863FD967-76E0-4A45-AF85-74ECB25A2BE1}"/>
            </a:ext>
          </a:extLst>
        </xdr:cNvPr>
        <xdr:cNvCxnSpPr/>
      </xdr:nvCxnSpPr>
      <xdr:spPr>
        <a:xfrm>
          <a:off x="21323300" y="10873969"/>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24485</xdr:rowOff>
    </xdr:from>
    <xdr:to>
      <xdr:col>107</xdr:col>
      <xdr:colOff>101600</xdr:colOff>
      <xdr:row>63</xdr:row>
      <xdr:rowOff>126085</xdr:rowOff>
    </xdr:to>
    <xdr:sp macro="" textlink="">
      <xdr:nvSpPr>
        <xdr:cNvPr id="611" name="楕円 610">
          <a:extLst>
            <a:ext uri="{FF2B5EF4-FFF2-40B4-BE49-F238E27FC236}">
              <a16:creationId xmlns:a16="http://schemas.microsoft.com/office/drawing/2014/main" id="{25ECEA69-4D78-4CA3-927D-BCAF0080D3B7}"/>
            </a:ext>
          </a:extLst>
        </xdr:cNvPr>
        <xdr:cNvSpPr/>
      </xdr:nvSpPr>
      <xdr:spPr>
        <a:xfrm>
          <a:off x="20383500" y="1082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72619</xdr:rowOff>
    </xdr:from>
    <xdr:to>
      <xdr:col>111</xdr:col>
      <xdr:colOff>177800</xdr:colOff>
      <xdr:row>63</xdr:row>
      <xdr:rowOff>75285</xdr:rowOff>
    </xdr:to>
    <xdr:cxnSp macro="">
      <xdr:nvCxnSpPr>
        <xdr:cNvPr id="612" name="直線コネクタ 611">
          <a:extLst>
            <a:ext uri="{FF2B5EF4-FFF2-40B4-BE49-F238E27FC236}">
              <a16:creationId xmlns:a16="http://schemas.microsoft.com/office/drawing/2014/main" id="{4C009897-0172-4FD7-91BA-5C23976BA517}"/>
            </a:ext>
          </a:extLst>
        </xdr:cNvPr>
        <xdr:cNvCxnSpPr/>
      </xdr:nvCxnSpPr>
      <xdr:spPr>
        <a:xfrm flipV="1">
          <a:off x="20434300" y="10873969"/>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27305</xdr:rowOff>
    </xdr:from>
    <xdr:to>
      <xdr:col>102</xdr:col>
      <xdr:colOff>165100</xdr:colOff>
      <xdr:row>63</xdr:row>
      <xdr:rowOff>128905</xdr:rowOff>
    </xdr:to>
    <xdr:sp macro="" textlink="">
      <xdr:nvSpPr>
        <xdr:cNvPr id="613" name="楕円 612">
          <a:extLst>
            <a:ext uri="{FF2B5EF4-FFF2-40B4-BE49-F238E27FC236}">
              <a16:creationId xmlns:a16="http://schemas.microsoft.com/office/drawing/2014/main" id="{D63B8D2C-82DE-4358-959E-1E5B424947A6}"/>
            </a:ext>
          </a:extLst>
        </xdr:cNvPr>
        <xdr:cNvSpPr/>
      </xdr:nvSpPr>
      <xdr:spPr>
        <a:xfrm>
          <a:off x="19494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75285</xdr:rowOff>
    </xdr:from>
    <xdr:to>
      <xdr:col>107</xdr:col>
      <xdr:colOff>50800</xdr:colOff>
      <xdr:row>63</xdr:row>
      <xdr:rowOff>78105</xdr:rowOff>
    </xdr:to>
    <xdr:cxnSp macro="">
      <xdr:nvCxnSpPr>
        <xdr:cNvPr id="614" name="直線コネクタ 613">
          <a:extLst>
            <a:ext uri="{FF2B5EF4-FFF2-40B4-BE49-F238E27FC236}">
              <a16:creationId xmlns:a16="http://schemas.microsoft.com/office/drawing/2014/main" id="{2AFA5030-4206-490F-9CF0-7E7E04AC1ECC}"/>
            </a:ext>
          </a:extLst>
        </xdr:cNvPr>
        <xdr:cNvCxnSpPr/>
      </xdr:nvCxnSpPr>
      <xdr:spPr>
        <a:xfrm flipV="1">
          <a:off x="19545300" y="10876635"/>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30658</xdr:rowOff>
    </xdr:from>
    <xdr:to>
      <xdr:col>98</xdr:col>
      <xdr:colOff>38100</xdr:colOff>
      <xdr:row>63</xdr:row>
      <xdr:rowOff>132258</xdr:rowOff>
    </xdr:to>
    <xdr:sp macro="" textlink="">
      <xdr:nvSpPr>
        <xdr:cNvPr id="615" name="楕円 614">
          <a:extLst>
            <a:ext uri="{FF2B5EF4-FFF2-40B4-BE49-F238E27FC236}">
              <a16:creationId xmlns:a16="http://schemas.microsoft.com/office/drawing/2014/main" id="{1CC6ED2D-F967-42C3-A4D1-907485DD571B}"/>
            </a:ext>
          </a:extLst>
        </xdr:cNvPr>
        <xdr:cNvSpPr/>
      </xdr:nvSpPr>
      <xdr:spPr>
        <a:xfrm>
          <a:off x="18605500" y="108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78105</xdr:rowOff>
    </xdr:from>
    <xdr:to>
      <xdr:col>102</xdr:col>
      <xdr:colOff>114300</xdr:colOff>
      <xdr:row>63</xdr:row>
      <xdr:rowOff>81458</xdr:rowOff>
    </xdr:to>
    <xdr:cxnSp macro="">
      <xdr:nvCxnSpPr>
        <xdr:cNvPr id="616" name="直線コネクタ 615">
          <a:extLst>
            <a:ext uri="{FF2B5EF4-FFF2-40B4-BE49-F238E27FC236}">
              <a16:creationId xmlns:a16="http://schemas.microsoft.com/office/drawing/2014/main" id="{D2CE8108-F54A-48E0-BC09-8D9BB340FA7B}"/>
            </a:ext>
          </a:extLst>
        </xdr:cNvPr>
        <xdr:cNvCxnSpPr/>
      </xdr:nvCxnSpPr>
      <xdr:spPr>
        <a:xfrm flipV="1">
          <a:off x="18656300" y="10879455"/>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119372</xdr:rowOff>
    </xdr:from>
    <xdr:ext cx="469744" cy="259045"/>
    <xdr:sp macro="" textlink="">
      <xdr:nvSpPr>
        <xdr:cNvPr id="617" name="n_1aveValue【学校施設】&#10;一人当たり面積">
          <a:extLst>
            <a:ext uri="{FF2B5EF4-FFF2-40B4-BE49-F238E27FC236}">
              <a16:creationId xmlns:a16="http://schemas.microsoft.com/office/drawing/2014/main" id="{512A1BE8-FC69-41AD-A5EE-D35DD673027A}"/>
            </a:ext>
          </a:extLst>
        </xdr:cNvPr>
        <xdr:cNvSpPr txBox="1"/>
      </xdr:nvSpPr>
      <xdr:spPr>
        <a:xfrm>
          <a:off x="21075727" y="105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124020</xdr:rowOff>
    </xdr:from>
    <xdr:ext cx="469744" cy="259045"/>
    <xdr:sp macro="" textlink="">
      <xdr:nvSpPr>
        <xdr:cNvPr id="618" name="n_2aveValue【学校施設】&#10;一人当たり面積">
          <a:extLst>
            <a:ext uri="{FF2B5EF4-FFF2-40B4-BE49-F238E27FC236}">
              <a16:creationId xmlns:a16="http://schemas.microsoft.com/office/drawing/2014/main" id="{7AE2C2F5-8787-4FD1-979C-4028C6F66344}"/>
            </a:ext>
          </a:extLst>
        </xdr:cNvPr>
        <xdr:cNvSpPr txBox="1"/>
      </xdr:nvSpPr>
      <xdr:spPr>
        <a:xfrm>
          <a:off x="20199427" y="1058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131106</xdr:rowOff>
    </xdr:from>
    <xdr:ext cx="469744" cy="259045"/>
    <xdr:sp macro="" textlink="">
      <xdr:nvSpPr>
        <xdr:cNvPr id="619" name="n_3aveValue【学校施設】&#10;一人当たり面積">
          <a:extLst>
            <a:ext uri="{FF2B5EF4-FFF2-40B4-BE49-F238E27FC236}">
              <a16:creationId xmlns:a16="http://schemas.microsoft.com/office/drawing/2014/main" id="{ED8D2E57-A6E2-4ABE-96F4-C1883208F743}"/>
            </a:ext>
          </a:extLst>
        </xdr:cNvPr>
        <xdr:cNvSpPr txBox="1"/>
      </xdr:nvSpPr>
      <xdr:spPr>
        <a:xfrm>
          <a:off x="19310427" y="1058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131183</xdr:rowOff>
    </xdr:from>
    <xdr:ext cx="469744" cy="259045"/>
    <xdr:sp macro="" textlink="">
      <xdr:nvSpPr>
        <xdr:cNvPr id="620" name="n_4aveValue【学校施設】&#10;一人当たり面積">
          <a:extLst>
            <a:ext uri="{FF2B5EF4-FFF2-40B4-BE49-F238E27FC236}">
              <a16:creationId xmlns:a16="http://schemas.microsoft.com/office/drawing/2014/main" id="{B4BE89A3-E511-49A3-9197-40DDD1ABBF80}"/>
            </a:ext>
          </a:extLst>
        </xdr:cNvPr>
        <xdr:cNvSpPr txBox="1"/>
      </xdr:nvSpPr>
      <xdr:spPr>
        <a:xfrm>
          <a:off x="18421427" y="1058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114546</xdr:rowOff>
    </xdr:from>
    <xdr:ext cx="469744" cy="259045"/>
    <xdr:sp macro="" textlink="">
      <xdr:nvSpPr>
        <xdr:cNvPr id="621" name="n_1mainValue【学校施設】&#10;一人当たり面積">
          <a:extLst>
            <a:ext uri="{FF2B5EF4-FFF2-40B4-BE49-F238E27FC236}">
              <a16:creationId xmlns:a16="http://schemas.microsoft.com/office/drawing/2014/main" id="{5CFCE3B7-E04D-455F-A8FB-4A46BE77E963}"/>
            </a:ext>
          </a:extLst>
        </xdr:cNvPr>
        <xdr:cNvSpPr txBox="1"/>
      </xdr:nvSpPr>
      <xdr:spPr>
        <a:xfrm>
          <a:off x="21075727" y="1091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117212</xdr:rowOff>
    </xdr:from>
    <xdr:ext cx="469744" cy="259045"/>
    <xdr:sp macro="" textlink="">
      <xdr:nvSpPr>
        <xdr:cNvPr id="622" name="n_2mainValue【学校施設】&#10;一人当たり面積">
          <a:extLst>
            <a:ext uri="{FF2B5EF4-FFF2-40B4-BE49-F238E27FC236}">
              <a16:creationId xmlns:a16="http://schemas.microsoft.com/office/drawing/2014/main" id="{7C127B65-763E-4695-AFE4-DEE45F5BDEAC}"/>
            </a:ext>
          </a:extLst>
        </xdr:cNvPr>
        <xdr:cNvSpPr txBox="1"/>
      </xdr:nvSpPr>
      <xdr:spPr>
        <a:xfrm>
          <a:off x="20199427" y="1091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120032</xdr:rowOff>
    </xdr:from>
    <xdr:ext cx="469744" cy="259045"/>
    <xdr:sp macro="" textlink="">
      <xdr:nvSpPr>
        <xdr:cNvPr id="623" name="n_3mainValue【学校施設】&#10;一人当たり面積">
          <a:extLst>
            <a:ext uri="{FF2B5EF4-FFF2-40B4-BE49-F238E27FC236}">
              <a16:creationId xmlns:a16="http://schemas.microsoft.com/office/drawing/2014/main" id="{27FB6C56-E30E-4DD5-A046-2872BC9EF6AB}"/>
            </a:ext>
          </a:extLst>
        </xdr:cNvPr>
        <xdr:cNvSpPr txBox="1"/>
      </xdr:nvSpPr>
      <xdr:spPr>
        <a:xfrm>
          <a:off x="19310427" y="1092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123385</xdr:rowOff>
    </xdr:from>
    <xdr:ext cx="469744" cy="259045"/>
    <xdr:sp macro="" textlink="">
      <xdr:nvSpPr>
        <xdr:cNvPr id="624" name="n_4mainValue【学校施設】&#10;一人当たり面積">
          <a:extLst>
            <a:ext uri="{FF2B5EF4-FFF2-40B4-BE49-F238E27FC236}">
              <a16:creationId xmlns:a16="http://schemas.microsoft.com/office/drawing/2014/main" id="{2058D042-B12E-472A-B1B0-0AC5CFA05882}"/>
            </a:ext>
          </a:extLst>
        </xdr:cNvPr>
        <xdr:cNvSpPr txBox="1"/>
      </xdr:nvSpPr>
      <xdr:spPr>
        <a:xfrm>
          <a:off x="18421427" y="1092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3973B5C4-BB94-4764-AD7A-7EC93929C7C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BFD5A881-B9CC-414E-8292-17726C5C7BB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39CF1F03-ACD0-41AF-B5E7-D578D65679D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C82144B-E584-465A-AC35-F1AD49BC5B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4935F2B1-34B3-4DB8-99BF-288DF38C35B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4F7E4F93-1532-4212-95FC-88C097995E3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31B980C-2B5D-4A97-BE5F-628D73B5631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145B3B5D-DFBB-4B53-9447-A2994632384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45C0F70D-BCFF-43AF-BD0B-2C1FE4087F3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DF886523-635E-474A-A122-08CB0543589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1E7DAC84-AB34-4C34-83E9-B53FB1BCD28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60A762B9-3039-4A8F-B6BE-D12EB85EB1E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0C2100D0-8F55-4D91-A72B-D400A3E8831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80D253A0-D951-402E-AC94-D83E4B7BA1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8A6087B0-4797-4A62-9AB4-F8DBC0156AF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0E4A749D-26E5-407B-8609-12C9D738D9C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9CA923F7-16CB-4D12-9589-10C3F5B9A7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278317C5-3C44-4E12-B899-2C99D2233D4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B2CB56BA-0CBC-477C-8339-E13F1BB97D7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5AAEF421-8910-419B-8F5F-A0A4258603C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4D643625-B56C-4478-9AEE-684B42D1A8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9D10FFB6-4CDF-4DA5-8680-E6E58A63F24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D9C1DC2B-40BC-4BC9-989B-5958D626F44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CAD1C797-7AA3-4663-8C1F-DD171C860F8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D9754B36-E197-4028-BACD-26348315E3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8A29D4E4-8CFE-4A08-B090-6C2DFEF9C9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B4D1D50-E5C5-473C-954C-37DE143C994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DA4260B2-1242-4F4E-BC34-6883DF4BC3B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8CF99688-2476-44D3-8988-2751F17E5EA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10289294-BB39-4B0C-8992-4481FA8353C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A7BE9782-2CC9-4796-AA64-9BD936A6FEA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F04D03BB-B4D9-470C-8F18-E91CABC5970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E4F068F6-3174-4D5E-AE91-9723E0B3E16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1E55430F-7AA3-4926-8BA0-9974F78CFEF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BB980C03-9BEA-4BC1-8B57-63C0BE993FC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F66DA3E7-A72A-4951-80BE-CDF93BF4AB1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F68CF1BC-356D-43EF-BF8B-A07C9F6E6B0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5B5B34AD-0C5C-4C71-B6AF-1BA5BC62502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822860AB-E09D-46A3-BC34-DFE7AC091AF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C17F0845-1D6F-43FB-80CA-070A69B7510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9D682C6D-8276-4D56-95D7-D39089AA0F2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F14B9A22-BEAF-4538-8AF9-225B4AB5CEB2}"/>
            </a:ext>
          </a:extLst>
        </xdr:cNvPr>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CFFCBDD4-901B-41C4-9102-C34618020D2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9FAC094C-F8A0-40D9-8AEC-C12FDFDE887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669" name="【公民館】&#10;有形固定資産減価償却率最大値テキスト">
          <a:extLst>
            <a:ext uri="{FF2B5EF4-FFF2-40B4-BE49-F238E27FC236}">
              <a16:creationId xmlns:a16="http://schemas.microsoft.com/office/drawing/2014/main" id="{B7C502DB-51D1-4A98-9B79-5C256715EC0B}"/>
            </a:ext>
          </a:extLst>
        </xdr:cNvPr>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670" name="直線コネクタ 669">
          <a:extLst>
            <a:ext uri="{FF2B5EF4-FFF2-40B4-BE49-F238E27FC236}">
              <a16:creationId xmlns:a16="http://schemas.microsoft.com/office/drawing/2014/main" id="{AA822DC9-D694-4FC3-8409-D0AE59946E71}"/>
            </a:ext>
          </a:extLst>
        </xdr:cNvPr>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121393</xdr:rowOff>
    </xdr:from>
    <xdr:ext cx="405111" cy="259045"/>
    <xdr:sp macro="" textlink="">
      <xdr:nvSpPr>
        <xdr:cNvPr id="671" name="【公民館】&#10;有形固定資産減価償却率平均値テキスト">
          <a:extLst>
            <a:ext uri="{FF2B5EF4-FFF2-40B4-BE49-F238E27FC236}">
              <a16:creationId xmlns:a16="http://schemas.microsoft.com/office/drawing/2014/main" id="{B7644511-2D7E-4E55-B3CF-8C6B0D0E62BE}"/>
            </a:ext>
          </a:extLst>
        </xdr:cNvPr>
        <xdr:cNvSpPr txBox="1"/>
      </xdr:nvSpPr>
      <xdr:spPr>
        <a:xfrm>
          <a:off x="16357600" y="1812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672" name="フローチャート: 判断 671">
          <a:extLst>
            <a:ext uri="{FF2B5EF4-FFF2-40B4-BE49-F238E27FC236}">
              <a16:creationId xmlns:a16="http://schemas.microsoft.com/office/drawing/2014/main" id="{E3D0A8E2-4534-429F-B2AC-1298E413C5DB}"/>
            </a:ext>
          </a:extLst>
        </xdr:cNvPr>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105411</xdr:rowOff>
    </xdr:from>
    <xdr:to>
      <xdr:col>81</xdr:col>
      <xdr:colOff>101600</xdr:colOff>
      <xdr:row>106</xdr:row>
      <xdr:rowOff>35561</xdr:rowOff>
    </xdr:to>
    <xdr:sp macro="" textlink="">
      <xdr:nvSpPr>
        <xdr:cNvPr id="673" name="フローチャート: 判断 672">
          <a:extLst>
            <a:ext uri="{FF2B5EF4-FFF2-40B4-BE49-F238E27FC236}">
              <a16:creationId xmlns:a16="http://schemas.microsoft.com/office/drawing/2014/main" id="{3A3DDC4E-02AA-4FE8-8F85-9C8422CC5C7E}"/>
            </a:ext>
          </a:extLst>
        </xdr:cNvPr>
        <xdr:cNvSpPr/>
      </xdr:nvSpPr>
      <xdr:spPr>
        <a:xfrm>
          <a:off x="15430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674" name="フローチャート: 判断 673">
          <a:extLst>
            <a:ext uri="{FF2B5EF4-FFF2-40B4-BE49-F238E27FC236}">
              <a16:creationId xmlns:a16="http://schemas.microsoft.com/office/drawing/2014/main" id="{19723050-78A0-4FC0-AB0A-6355025F1399}"/>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51526</xdr:rowOff>
    </xdr:from>
    <xdr:to>
      <xdr:col>72</xdr:col>
      <xdr:colOff>38100</xdr:colOff>
      <xdr:row>105</xdr:row>
      <xdr:rowOff>153126</xdr:rowOff>
    </xdr:to>
    <xdr:sp macro="" textlink="">
      <xdr:nvSpPr>
        <xdr:cNvPr id="675" name="フローチャート: 判断 674">
          <a:extLst>
            <a:ext uri="{FF2B5EF4-FFF2-40B4-BE49-F238E27FC236}">
              <a16:creationId xmlns:a16="http://schemas.microsoft.com/office/drawing/2014/main" id="{3E4C8465-0504-42E0-91B4-5B1F3C51CF00}"/>
            </a:ext>
          </a:extLst>
        </xdr:cNvPr>
        <xdr:cNvSpPr/>
      </xdr:nvSpPr>
      <xdr:spPr>
        <a:xfrm>
          <a:off x="13652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67855</xdr:rowOff>
    </xdr:from>
    <xdr:to>
      <xdr:col>67</xdr:col>
      <xdr:colOff>101600</xdr:colOff>
      <xdr:row>105</xdr:row>
      <xdr:rowOff>169455</xdr:rowOff>
    </xdr:to>
    <xdr:sp macro="" textlink="">
      <xdr:nvSpPr>
        <xdr:cNvPr id="676" name="フローチャート: 判断 675">
          <a:extLst>
            <a:ext uri="{FF2B5EF4-FFF2-40B4-BE49-F238E27FC236}">
              <a16:creationId xmlns:a16="http://schemas.microsoft.com/office/drawing/2014/main" id="{202F4C1E-E5D6-4590-A49A-E7B3430F32D1}"/>
            </a:ext>
          </a:extLst>
        </xdr:cNvPr>
        <xdr:cNvSpPr/>
      </xdr:nvSpPr>
      <xdr:spPr>
        <a:xfrm>
          <a:off x="12763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9A74121-577C-45EF-8EFF-A90A6FB0AD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687AA0EE-BBC1-4235-A80B-F4E77F3E644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2052266-1444-492D-96A8-BFB6B7CF594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BDA67D92-9271-4A66-A690-B5038AD821C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EBBE023-EAB2-4B20-8767-84EEA1363FA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33564</xdr:rowOff>
    </xdr:from>
    <xdr:to>
      <xdr:col>85</xdr:col>
      <xdr:colOff>177800</xdr:colOff>
      <xdr:row>103</xdr:row>
      <xdr:rowOff>135164</xdr:rowOff>
    </xdr:to>
    <xdr:sp macro="" textlink="">
      <xdr:nvSpPr>
        <xdr:cNvPr id="682" name="楕円 681">
          <a:extLst>
            <a:ext uri="{FF2B5EF4-FFF2-40B4-BE49-F238E27FC236}">
              <a16:creationId xmlns:a16="http://schemas.microsoft.com/office/drawing/2014/main" id="{0FB60AB4-9B82-422B-BC99-86C67115F5B5}"/>
            </a:ext>
          </a:extLst>
        </xdr:cNvPr>
        <xdr:cNvSpPr/>
      </xdr:nvSpPr>
      <xdr:spPr>
        <a:xfrm>
          <a:off x="162687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56441</xdr:rowOff>
    </xdr:from>
    <xdr:ext cx="405111" cy="259045"/>
    <xdr:sp macro="" textlink="">
      <xdr:nvSpPr>
        <xdr:cNvPr id="683" name="【公民館】&#10;有形固定資産減価償却率該当値テキスト">
          <a:extLst>
            <a:ext uri="{FF2B5EF4-FFF2-40B4-BE49-F238E27FC236}">
              <a16:creationId xmlns:a16="http://schemas.microsoft.com/office/drawing/2014/main" id="{1B07C2BF-43FC-4830-9ACA-4BDDC5682D7A}"/>
            </a:ext>
          </a:extLst>
        </xdr:cNvPr>
        <xdr:cNvSpPr txBox="1"/>
      </xdr:nvSpPr>
      <xdr:spPr>
        <a:xfrm>
          <a:off x="16357600" y="1754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xdr:rowOff>
    </xdr:from>
    <xdr:to>
      <xdr:col>81</xdr:col>
      <xdr:colOff>101600</xdr:colOff>
      <xdr:row>103</xdr:row>
      <xdr:rowOff>102507</xdr:rowOff>
    </xdr:to>
    <xdr:sp macro="" textlink="">
      <xdr:nvSpPr>
        <xdr:cNvPr id="684" name="楕円 683">
          <a:extLst>
            <a:ext uri="{FF2B5EF4-FFF2-40B4-BE49-F238E27FC236}">
              <a16:creationId xmlns:a16="http://schemas.microsoft.com/office/drawing/2014/main" id="{65A76A37-3DCB-4F08-85BB-50F9A288A3B6}"/>
            </a:ext>
          </a:extLst>
        </xdr:cNvPr>
        <xdr:cNvSpPr/>
      </xdr:nvSpPr>
      <xdr:spPr>
        <a:xfrm>
          <a:off x="15430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51707</xdr:rowOff>
    </xdr:from>
    <xdr:to>
      <xdr:col>85</xdr:col>
      <xdr:colOff>127000</xdr:colOff>
      <xdr:row>103</xdr:row>
      <xdr:rowOff>84364</xdr:rowOff>
    </xdr:to>
    <xdr:cxnSp macro="">
      <xdr:nvCxnSpPr>
        <xdr:cNvPr id="685" name="直線コネクタ 684">
          <a:extLst>
            <a:ext uri="{FF2B5EF4-FFF2-40B4-BE49-F238E27FC236}">
              <a16:creationId xmlns:a16="http://schemas.microsoft.com/office/drawing/2014/main" id="{893C791F-56B7-4C47-821E-041D23D6BA8B}"/>
            </a:ext>
          </a:extLst>
        </xdr:cNvPr>
        <xdr:cNvCxnSpPr/>
      </xdr:nvCxnSpPr>
      <xdr:spPr>
        <a:xfrm>
          <a:off x="15481300" y="177110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686" name="楕円 685">
          <a:extLst>
            <a:ext uri="{FF2B5EF4-FFF2-40B4-BE49-F238E27FC236}">
              <a16:creationId xmlns:a16="http://schemas.microsoft.com/office/drawing/2014/main" id="{B13EBCAE-D4CB-4F70-90AF-0D32F28B8E44}"/>
            </a:ext>
          </a:extLst>
        </xdr:cNvPr>
        <xdr:cNvSpPr/>
      </xdr:nvSpPr>
      <xdr:spPr>
        <a:xfrm>
          <a:off x="14541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51707</xdr:rowOff>
    </xdr:to>
    <xdr:cxnSp macro="">
      <xdr:nvCxnSpPr>
        <xdr:cNvPr id="687" name="直線コネクタ 686">
          <a:extLst>
            <a:ext uri="{FF2B5EF4-FFF2-40B4-BE49-F238E27FC236}">
              <a16:creationId xmlns:a16="http://schemas.microsoft.com/office/drawing/2014/main" id="{11F1C5C4-824E-4CC2-BDD3-7306D6AEFB77}"/>
            </a:ext>
          </a:extLst>
        </xdr:cNvPr>
        <xdr:cNvCxnSpPr/>
      </xdr:nvCxnSpPr>
      <xdr:spPr>
        <a:xfrm>
          <a:off x="14592300" y="1767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107043</xdr:rowOff>
    </xdr:from>
    <xdr:to>
      <xdr:col>72</xdr:col>
      <xdr:colOff>38100</xdr:colOff>
      <xdr:row>103</xdr:row>
      <xdr:rowOff>37193</xdr:rowOff>
    </xdr:to>
    <xdr:sp macro="" textlink="">
      <xdr:nvSpPr>
        <xdr:cNvPr id="688" name="楕円 687">
          <a:extLst>
            <a:ext uri="{FF2B5EF4-FFF2-40B4-BE49-F238E27FC236}">
              <a16:creationId xmlns:a16="http://schemas.microsoft.com/office/drawing/2014/main" id="{6E770831-69A5-4CFD-B07F-272C38ADE63B}"/>
            </a:ext>
          </a:extLst>
        </xdr:cNvPr>
        <xdr:cNvSpPr/>
      </xdr:nvSpPr>
      <xdr:spPr>
        <a:xfrm>
          <a:off x="13652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157843</xdr:rowOff>
    </xdr:from>
    <xdr:to>
      <xdr:col>76</xdr:col>
      <xdr:colOff>114300</xdr:colOff>
      <xdr:row>103</xdr:row>
      <xdr:rowOff>19050</xdr:rowOff>
    </xdr:to>
    <xdr:cxnSp macro="">
      <xdr:nvCxnSpPr>
        <xdr:cNvPr id="689" name="直線コネクタ 688">
          <a:extLst>
            <a:ext uri="{FF2B5EF4-FFF2-40B4-BE49-F238E27FC236}">
              <a16:creationId xmlns:a16="http://schemas.microsoft.com/office/drawing/2014/main" id="{D9521F76-4B47-468A-9277-9F4F0789AD5C}"/>
            </a:ext>
          </a:extLst>
        </xdr:cNvPr>
        <xdr:cNvCxnSpPr/>
      </xdr:nvCxnSpPr>
      <xdr:spPr>
        <a:xfrm>
          <a:off x="13703300" y="1764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74386</xdr:rowOff>
    </xdr:from>
    <xdr:to>
      <xdr:col>67</xdr:col>
      <xdr:colOff>101600</xdr:colOff>
      <xdr:row>103</xdr:row>
      <xdr:rowOff>4536</xdr:rowOff>
    </xdr:to>
    <xdr:sp macro="" textlink="">
      <xdr:nvSpPr>
        <xdr:cNvPr id="690" name="楕円 689">
          <a:extLst>
            <a:ext uri="{FF2B5EF4-FFF2-40B4-BE49-F238E27FC236}">
              <a16:creationId xmlns:a16="http://schemas.microsoft.com/office/drawing/2014/main" id="{AD00A21A-FA21-4D87-9B18-B8139D118728}"/>
            </a:ext>
          </a:extLst>
        </xdr:cNvPr>
        <xdr:cNvSpPr/>
      </xdr:nvSpPr>
      <xdr:spPr>
        <a:xfrm>
          <a:off x="12763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125186</xdr:rowOff>
    </xdr:from>
    <xdr:to>
      <xdr:col>71</xdr:col>
      <xdr:colOff>177800</xdr:colOff>
      <xdr:row>102</xdr:row>
      <xdr:rowOff>157843</xdr:rowOff>
    </xdr:to>
    <xdr:cxnSp macro="">
      <xdr:nvCxnSpPr>
        <xdr:cNvPr id="691" name="直線コネクタ 690">
          <a:extLst>
            <a:ext uri="{FF2B5EF4-FFF2-40B4-BE49-F238E27FC236}">
              <a16:creationId xmlns:a16="http://schemas.microsoft.com/office/drawing/2014/main" id="{F04229EA-885E-4C72-8A8F-1D5D2A274B37}"/>
            </a:ext>
          </a:extLst>
        </xdr:cNvPr>
        <xdr:cNvCxnSpPr/>
      </xdr:nvCxnSpPr>
      <xdr:spPr>
        <a:xfrm>
          <a:off x="12814300" y="1761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26688</xdr:rowOff>
    </xdr:from>
    <xdr:ext cx="405111" cy="259045"/>
    <xdr:sp macro="" textlink="">
      <xdr:nvSpPr>
        <xdr:cNvPr id="692" name="n_1aveValue【公民館】&#10;有形固定資産減価償却率">
          <a:extLst>
            <a:ext uri="{FF2B5EF4-FFF2-40B4-BE49-F238E27FC236}">
              <a16:creationId xmlns:a16="http://schemas.microsoft.com/office/drawing/2014/main" id="{80594EEE-881E-4976-B734-AA152266551D}"/>
            </a:ext>
          </a:extLst>
        </xdr:cNvPr>
        <xdr:cNvSpPr txBox="1"/>
      </xdr:nvSpPr>
      <xdr:spPr>
        <a:xfrm>
          <a:off x="15266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693" name="n_2aveValue【公民館】&#10;有形固定資産減価償却率">
          <a:extLst>
            <a:ext uri="{FF2B5EF4-FFF2-40B4-BE49-F238E27FC236}">
              <a16:creationId xmlns:a16="http://schemas.microsoft.com/office/drawing/2014/main" id="{9FA407B0-FA0D-4AF8-B18B-38BC55FCAC7E}"/>
            </a:ext>
          </a:extLst>
        </xdr:cNvPr>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144253</xdr:rowOff>
    </xdr:from>
    <xdr:ext cx="405111" cy="259045"/>
    <xdr:sp macro="" textlink="">
      <xdr:nvSpPr>
        <xdr:cNvPr id="694" name="n_3aveValue【公民館】&#10;有形固定資産減価償却率">
          <a:extLst>
            <a:ext uri="{FF2B5EF4-FFF2-40B4-BE49-F238E27FC236}">
              <a16:creationId xmlns:a16="http://schemas.microsoft.com/office/drawing/2014/main" id="{E0595AA0-5CF0-41C6-AE55-AF942AA45CA5}"/>
            </a:ext>
          </a:extLst>
        </xdr:cNvPr>
        <xdr:cNvSpPr txBox="1"/>
      </xdr:nvSpPr>
      <xdr:spPr>
        <a:xfrm>
          <a:off x="13500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160582</xdr:rowOff>
    </xdr:from>
    <xdr:ext cx="405111" cy="259045"/>
    <xdr:sp macro="" textlink="">
      <xdr:nvSpPr>
        <xdr:cNvPr id="695" name="n_4aveValue【公民館】&#10;有形固定資産減価償却率">
          <a:extLst>
            <a:ext uri="{FF2B5EF4-FFF2-40B4-BE49-F238E27FC236}">
              <a16:creationId xmlns:a16="http://schemas.microsoft.com/office/drawing/2014/main" id="{8DFD5585-25FA-481B-A2F2-D494003BF3B7}"/>
            </a:ext>
          </a:extLst>
        </xdr:cNvPr>
        <xdr:cNvSpPr txBox="1"/>
      </xdr:nvSpPr>
      <xdr:spPr>
        <a:xfrm>
          <a:off x="12611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119034</xdr:rowOff>
    </xdr:from>
    <xdr:ext cx="405111" cy="259045"/>
    <xdr:sp macro="" textlink="">
      <xdr:nvSpPr>
        <xdr:cNvPr id="696" name="n_1mainValue【公民館】&#10;有形固定資産減価償却率">
          <a:extLst>
            <a:ext uri="{FF2B5EF4-FFF2-40B4-BE49-F238E27FC236}">
              <a16:creationId xmlns:a16="http://schemas.microsoft.com/office/drawing/2014/main" id="{EE36A1F1-FCC6-4701-9835-6C6F16EEE556}"/>
            </a:ext>
          </a:extLst>
        </xdr:cNvPr>
        <xdr:cNvSpPr txBox="1"/>
      </xdr:nvSpPr>
      <xdr:spPr>
        <a:xfrm>
          <a:off x="152660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86377</xdr:rowOff>
    </xdr:from>
    <xdr:ext cx="405111" cy="259045"/>
    <xdr:sp macro="" textlink="">
      <xdr:nvSpPr>
        <xdr:cNvPr id="697" name="n_2mainValue【公民館】&#10;有形固定資産減価償却率">
          <a:extLst>
            <a:ext uri="{FF2B5EF4-FFF2-40B4-BE49-F238E27FC236}">
              <a16:creationId xmlns:a16="http://schemas.microsoft.com/office/drawing/2014/main" id="{900D4A32-167D-41EA-A0DE-EC33361F1DA8}"/>
            </a:ext>
          </a:extLst>
        </xdr:cNvPr>
        <xdr:cNvSpPr txBox="1"/>
      </xdr:nvSpPr>
      <xdr:spPr>
        <a:xfrm>
          <a:off x="14389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53720</xdr:rowOff>
    </xdr:from>
    <xdr:ext cx="405111" cy="259045"/>
    <xdr:sp macro="" textlink="">
      <xdr:nvSpPr>
        <xdr:cNvPr id="698" name="n_3mainValue【公民館】&#10;有形固定資産減価償却率">
          <a:extLst>
            <a:ext uri="{FF2B5EF4-FFF2-40B4-BE49-F238E27FC236}">
              <a16:creationId xmlns:a16="http://schemas.microsoft.com/office/drawing/2014/main" id="{DBF0549A-054E-49BF-B815-E2BBA4112BA8}"/>
            </a:ext>
          </a:extLst>
        </xdr:cNvPr>
        <xdr:cNvSpPr txBox="1"/>
      </xdr:nvSpPr>
      <xdr:spPr>
        <a:xfrm>
          <a:off x="13500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21063</xdr:rowOff>
    </xdr:from>
    <xdr:ext cx="405111" cy="259045"/>
    <xdr:sp macro="" textlink="">
      <xdr:nvSpPr>
        <xdr:cNvPr id="699" name="n_4mainValue【公民館】&#10;有形固定資産減価償却率">
          <a:extLst>
            <a:ext uri="{FF2B5EF4-FFF2-40B4-BE49-F238E27FC236}">
              <a16:creationId xmlns:a16="http://schemas.microsoft.com/office/drawing/2014/main" id="{A30E4409-1B61-42CC-83C7-B0A3A4383CEC}"/>
            </a:ext>
          </a:extLst>
        </xdr:cNvPr>
        <xdr:cNvSpPr txBox="1"/>
      </xdr:nvSpPr>
      <xdr:spPr>
        <a:xfrm>
          <a:off x="12611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5FE8B953-9CFD-418A-8C30-BAC0B72C78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6ED753C7-6E9C-45B3-891F-D4E2A44AB85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2C8E6F67-7C0F-4A7B-A1C8-3FE30ACAEB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2A752321-7D48-44D7-A32A-7E6B6A59AB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A6DB300D-461C-443B-8201-756C0160145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A4E70EC3-9E65-4031-A745-2B9BB2047F5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9CA9981B-CBCC-4325-9A99-8C9F783A5C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E05ED9C8-C15B-4C14-BC4F-29D41592C4E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7715731-1E54-46A3-8A01-23042667F2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3EC5A3AF-9C3A-4A5A-BF73-D872C691404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C3C461F2-18C0-44A1-B4EC-70929485405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1A4D7955-76E4-4243-97A5-6DCEC538C24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46173892-74A6-47B3-ABD5-7E4181C0758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55CC9447-F87E-4947-9BAD-0AB18A4A6CC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A50E5BFA-BA0C-4418-A3AF-FD82CF4D153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9C46DA11-778E-4113-9649-6AF1B3CD81C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0348F2E5-1A21-4464-8F9A-0C519AC8A62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712049B7-F605-4F99-AA09-E8A6A5669D1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1821B774-E80C-47B6-9142-38676E3FE5F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738CADD9-26F3-47F6-AA57-C10196DE725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22C96222-FD0B-47C6-810A-92670743F21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1E3EAC85-F905-4FB3-8D27-138240F52D1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51904387-4A56-4864-8FD1-C6E2F7668BF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723" name="直線コネクタ 722">
          <a:extLst>
            <a:ext uri="{FF2B5EF4-FFF2-40B4-BE49-F238E27FC236}">
              <a16:creationId xmlns:a16="http://schemas.microsoft.com/office/drawing/2014/main" id="{27B29258-0D0A-4E65-8A59-A69A10450751}"/>
            </a:ext>
          </a:extLst>
        </xdr:cNvPr>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24" name="【公民館】&#10;一人当たり面積最小値テキスト">
          <a:extLst>
            <a:ext uri="{FF2B5EF4-FFF2-40B4-BE49-F238E27FC236}">
              <a16:creationId xmlns:a16="http://schemas.microsoft.com/office/drawing/2014/main" id="{CFA7A687-8C35-4A17-AF7C-7C7905A4CDCF}"/>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25" name="直線コネクタ 724">
          <a:extLst>
            <a:ext uri="{FF2B5EF4-FFF2-40B4-BE49-F238E27FC236}">
              <a16:creationId xmlns:a16="http://schemas.microsoft.com/office/drawing/2014/main" id="{D22A0DFD-2891-46B1-A2CE-57618DC81E2C}"/>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6" name="【公民館】&#10;一人当たり面積最大値テキスト">
          <a:extLst>
            <a:ext uri="{FF2B5EF4-FFF2-40B4-BE49-F238E27FC236}">
              <a16:creationId xmlns:a16="http://schemas.microsoft.com/office/drawing/2014/main" id="{B03D6E49-F1AC-48DB-B7B9-41F4A6713CDE}"/>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7" name="直線コネクタ 726">
          <a:extLst>
            <a:ext uri="{FF2B5EF4-FFF2-40B4-BE49-F238E27FC236}">
              <a16:creationId xmlns:a16="http://schemas.microsoft.com/office/drawing/2014/main" id="{E399366E-8BE8-404B-82DA-85BA80091D59}"/>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18305</xdr:rowOff>
    </xdr:from>
    <xdr:ext cx="469744" cy="259045"/>
    <xdr:sp macro="" textlink="">
      <xdr:nvSpPr>
        <xdr:cNvPr id="728" name="【公民館】&#10;一人当たり面積平均値テキスト">
          <a:extLst>
            <a:ext uri="{FF2B5EF4-FFF2-40B4-BE49-F238E27FC236}">
              <a16:creationId xmlns:a16="http://schemas.microsoft.com/office/drawing/2014/main" id="{2C84AD89-18CD-4BDA-A429-2B4B15C8BF44}"/>
            </a:ext>
          </a:extLst>
        </xdr:cNvPr>
        <xdr:cNvSpPr txBox="1"/>
      </xdr:nvSpPr>
      <xdr:spPr>
        <a:xfrm>
          <a:off x="22199600" y="1819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729" name="フローチャート: 判断 728">
          <a:extLst>
            <a:ext uri="{FF2B5EF4-FFF2-40B4-BE49-F238E27FC236}">
              <a16:creationId xmlns:a16="http://schemas.microsoft.com/office/drawing/2014/main" id="{6D03A18F-5AAE-4E6E-873A-6DC29AFCBC13}"/>
            </a:ext>
          </a:extLst>
        </xdr:cNvPr>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103124</xdr:rowOff>
    </xdr:from>
    <xdr:to>
      <xdr:col>112</xdr:col>
      <xdr:colOff>38100</xdr:colOff>
      <xdr:row>107</xdr:row>
      <xdr:rowOff>33274</xdr:rowOff>
    </xdr:to>
    <xdr:sp macro="" textlink="">
      <xdr:nvSpPr>
        <xdr:cNvPr id="730" name="フローチャート: 判断 729">
          <a:extLst>
            <a:ext uri="{FF2B5EF4-FFF2-40B4-BE49-F238E27FC236}">
              <a16:creationId xmlns:a16="http://schemas.microsoft.com/office/drawing/2014/main" id="{76B5DAC2-D0E4-40DA-AB45-5901698304C6}"/>
            </a:ext>
          </a:extLst>
        </xdr:cNvPr>
        <xdr:cNvSpPr/>
      </xdr:nvSpPr>
      <xdr:spPr>
        <a:xfrm>
          <a:off x="21272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81026</xdr:rowOff>
    </xdr:from>
    <xdr:to>
      <xdr:col>107</xdr:col>
      <xdr:colOff>101600</xdr:colOff>
      <xdr:row>107</xdr:row>
      <xdr:rowOff>11176</xdr:rowOff>
    </xdr:to>
    <xdr:sp macro="" textlink="">
      <xdr:nvSpPr>
        <xdr:cNvPr id="731" name="フローチャート: 判断 730">
          <a:extLst>
            <a:ext uri="{FF2B5EF4-FFF2-40B4-BE49-F238E27FC236}">
              <a16:creationId xmlns:a16="http://schemas.microsoft.com/office/drawing/2014/main" id="{1D419B46-DA97-4705-B604-06198A438E3A}"/>
            </a:ext>
          </a:extLst>
        </xdr:cNvPr>
        <xdr:cNvSpPr/>
      </xdr:nvSpPr>
      <xdr:spPr>
        <a:xfrm>
          <a:off x="20383500" y="182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732" name="フローチャート: 判断 731">
          <a:extLst>
            <a:ext uri="{FF2B5EF4-FFF2-40B4-BE49-F238E27FC236}">
              <a16:creationId xmlns:a16="http://schemas.microsoft.com/office/drawing/2014/main" id="{9848ABCA-819D-40F1-BB5E-313D7E72EAA9}"/>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106935</xdr:rowOff>
    </xdr:from>
    <xdr:to>
      <xdr:col>98</xdr:col>
      <xdr:colOff>38100</xdr:colOff>
      <xdr:row>107</xdr:row>
      <xdr:rowOff>37085</xdr:rowOff>
    </xdr:to>
    <xdr:sp macro="" textlink="">
      <xdr:nvSpPr>
        <xdr:cNvPr id="733" name="フローチャート: 判断 732">
          <a:extLst>
            <a:ext uri="{FF2B5EF4-FFF2-40B4-BE49-F238E27FC236}">
              <a16:creationId xmlns:a16="http://schemas.microsoft.com/office/drawing/2014/main" id="{DC496FD0-EB11-4DB6-8283-2ECF4DA6F857}"/>
            </a:ext>
          </a:extLst>
        </xdr:cNvPr>
        <xdr:cNvSpPr/>
      </xdr:nvSpPr>
      <xdr:spPr>
        <a:xfrm>
          <a:off x="18605500" y="182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6837AE2-902B-4F9E-9463-C5D72FA5E25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81F1B76-60ED-435E-913E-103789C5257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EE68342-FB67-47D6-B3B6-4FCDC784A6C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3FC0532-A0AA-418E-A78D-F5E4F08C8F7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524A5D28-0D99-4D48-AD06-6AF85CBACD0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20828</xdr:rowOff>
    </xdr:from>
    <xdr:to>
      <xdr:col>116</xdr:col>
      <xdr:colOff>114300</xdr:colOff>
      <xdr:row>105</xdr:row>
      <xdr:rowOff>122428</xdr:rowOff>
    </xdr:to>
    <xdr:sp macro="" textlink="">
      <xdr:nvSpPr>
        <xdr:cNvPr id="739" name="楕円 738">
          <a:extLst>
            <a:ext uri="{FF2B5EF4-FFF2-40B4-BE49-F238E27FC236}">
              <a16:creationId xmlns:a16="http://schemas.microsoft.com/office/drawing/2014/main" id="{567AD90A-B39F-4F0E-9CF5-5E3EE3DAEF8E}"/>
            </a:ext>
          </a:extLst>
        </xdr:cNvPr>
        <xdr:cNvSpPr/>
      </xdr:nvSpPr>
      <xdr:spPr>
        <a:xfrm>
          <a:off x="22110700" y="180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43705</xdr:rowOff>
    </xdr:from>
    <xdr:ext cx="469744" cy="259045"/>
    <xdr:sp macro="" textlink="">
      <xdr:nvSpPr>
        <xdr:cNvPr id="740" name="【公民館】&#10;一人当たり面積該当値テキスト">
          <a:extLst>
            <a:ext uri="{FF2B5EF4-FFF2-40B4-BE49-F238E27FC236}">
              <a16:creationId xmlns:a16="http://schemas.microsoft.com/office/drawing/2014/main" id="{3E9C0353-7852-48B6-82C1-FE0020FFECD2}"/>
            </a:ext>
          </a:extLst>
        </xdr:cNvPr>
        <xdr:cNvSpPr txBox="1"/>
      </xdr:nvSpPr>
      <xdr:spPr>
        <a:xfrm>
          <a:off x="22199600" y="1787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26924</xdr:rowOff>
    </xdr:from>
    <xdr:to>
      <xdr:col>112</xdr:col>
      <xdr:colOff>38100</xdr:colOff>
      <xdr:row>105</xdr:row>
      <xdr:rowOff>128524</xdr:rowOff>
    </xdr:to>
    <xdr:sp macro="" textlink="">
      <xdr:nvSpPr>
        <xdr:cNvPr id="741" name="楕円 740">
          <a:extLst>
            <a:ext uri="{FF2B5EF4-FFF2-40B4-BE49-F238E27FC236}">
              <a16:creationId xmlns:a16="http://schemas.microsoft.com/office/drawing/2014/main" id="{15111D5E-1823-4957-9CE3-356DBBBE3C8C}"/>
            </a:ext>
          </a:extLst>
        </xdr:cNvPr>
        <xdr:cNvSpPr/>
      </xdr:nvSpPr>
      <xdr:spPr>
        <a:xfrm>
          <a:off x="21272500" y="180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71628</xdr:rowOff>
    </xdr:from>
    <xdr:to>
      <xdr:col>116</xdr:col>
      <xdr:colOff>63500</xdr:colOff>
      <xdr:row>105</xdr:row>
      <xdr:rowOff>77724</xdr:rowOff>
    </xdr:to>
    <xdr:cxnSp macro="">
      <xdr:nvCxnSpPr>
        <xdr:cNvPr id="742" name="直線コネクタ 741">
          <a:extLst>
            <a:ext uri="{FF2B5EF4-FFF2-40B4-BE49-F238E27FC236}">
              <a16:creationId xmlns:a16="http://schemas.microsoft.com/office/drawing/2014/main" id="{E2AC172E-1A74-45C3-9078-0589A74A1D3D}"/>
            </a:ext>
          </a:extLst>
        </xdr:cNvPr>
        <xdr:cNvCxnSpPr/>
      </xdr:nvCxnSpPr>
      <xdr:spPr>
        <a:xfrm flipV="1">
          <a:off x="21323300" y="1807387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36068</xdr:rowOff>
    </xdr:from>
    <xdr:to>
      <xdr:col>107</xdr:col>
      <xdr:colOff>101600</xdr:colOff>
      <xdr:row>105</xdr:row>
      <xdr:rowOff>137668</xdr:rowOff>
    </xdr:to>
    <xdr:sp macro="" textlink="">
      <xdr:nvSpPr>
        <xdr:cNvPr id="743" name="楕円 742">
          <a:extLst>
            <a:ext uri="{FF2B5EF4-FFF2-40B4-BE49-F238E27FC236}">
              <a16:creationId xmlns:a16="http://schemas.microsoft.com/office/drawing/2014/main" id="{A914A586-A0A2-46A1-8FF1-2B60341A658C}"/>
            </a:ext>
          </a:extLst>
        </xdr:cNvPr>
        <xdr:cNvSpPr/>
      </xdr:nvSpPr>
      <xdr:spPr>
        <a:xfrm>
          <a:off x="20383500" y="180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77724</xdr:rowOff>
    </xdr:from>
    <xdr:to>
      <xdr:col>111</xdr:col>
      <xdr:colOff>177800</xdr:colOff>
      <xdr:row>105</xdr:row>
      <xdr:rowOff>86868</xdr:rowOff>
    </xdr:to>
    <xdr:cxnSp macro="">
      <xdr:nvCxnSpPr>
        <xdr:cNvPr id="744" name="直線コネクタ 743">
          <a:extLst>
            <a:ext uri="{FF2B5EF4-FFF2-40B4-BE49-F238E27FC236}">
              <a16:creationId xmlns:a16="http://schemas.microsoft.com/office/drawing/2014/main" id="{F870834D-8C2B-4975-92B0-940622A2CD9B}"/>
            </a:ext>
          </a:extLst>
        </xdr:cNvPr>
        <xdr:cNvCxnSpPr/>
      </xdr:nvCxnSpPr>
      <xdr:spPr>
        <a:xfrm flipV="1">
          <a:off x="20434300" y="1807997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45213</xdr:rowOff>
    </xdr:from>
    <xdr:to>
      <xdr:col>102</xdr:col>
      <xdr:colOff>165100</xdr:colOff>
      <xdr:row>105</xdr:row>
      <xdr:rowOff>146813</xdr:rowOff>
    </xdr:to>
    <xdr:sp macro="" textlink="">
      <xdr:nvSpPr>
        <xdr:cNvPr id="745" name="楕円 744">
          <a:extLst>
            <a:ext uri="{FF2B5EF4-FFF2-40B4-BE49-F238E27FC236}">
              <a16:creationId xmlns:a16="http://schemas.microsoft.com/office/drawing/2014/main" id="{6E606892-7DF1-4EA0-AD64-2AEB31A1361B}"/>
            </a:ext>
          </a:extLst>
        </xdr:cNvPr>
        <xdr:cNvSpPr/>
      </xdr:nvSpPr>
      <xdr:spPr>
        <a:xfrm>
          <a:off x="19494500" y="180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86868</xdr:rowOff>
    </xdr:from>
    <xdr:to>
      <xdr:col>107</xdr:col>
      <xdr:colOff>50800</xdr:colOff>
      <xdr:row>105</xdr:row>
      <xdr:rowOff>96013</xdr:rowOff>
    </xdr:to>
    <xdr:cxnSp macro="">
      <xdr:nvCxnSpPr>
        <xdr:cNvPr id="746" name="直線コネクタ 745">
          <a:extLst>
            <a:ext uri="{FF2B5EF4-FFF2-40B4-BE49-F238E27FC236}">
              <a16:creationId xmlns:a16="http://schemas.microsoft.com/office/drawing/2014/main" id="{08D51077-9522-48ED-BDAD-1843769B39E5}"/>
            </a:ext>
          </a:extLst>
        </xdr:cNvPr>
        <xdr:cNvCxnSpPr/>
      </xdr:nvCxnSpPr>
      <xdr:spPr>
        <a:xfrm flipV="1">
          <a:off x="19545300" y="1808911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56642</xdr:rowOff>
    </xdr:from>
    <xdr:to>
      <xdr:col>98</xdr:col>
      <xdr:colOff>38100</xdr:colOff>
      <xdr:row>105</xdr:row>
      <xdr:rowOff>158242</xdr:rowOff>
    </xdr:to>
    <xdr:sp macro="" textlink="">
      <xdr:nvSpPr>
        <xdr:cNvPr id="747" name="楕円 746">
          <a:extLst>
            <a:ext uri="{FF2B5EF4-FFF2-40B4-BE49-F238E27FC236}">
              <a16:creationId xmlns:a16="http://schemas.microsoft.com/office/drawing/2014/main" id="{0A895927-588C-445B-827C-E69148D6F840}"/>
            </a:ext>
          </a:extLst>
        </xdr:cNvPr>
        <xdr:cNvSpPr/>
      </xdr:nvSpPr>
      <xdr:spPr>
        <a:xfrm>
          <a:off x="18605500" y="180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96013</xdr:rowOff>
    </xdr:from>
    <xdr:to>
      <xdr:col>102</xdr:col>
      <xdr:colOff>114300</xdr:colOff>
      <xdr:row>105</xdr:row>
      <xdr:rowOff>107442</xdr:rowOff>
    </xdr:to>
    <xdr:cxnSp macro="">
      <xdr:nvCxnSpPr>
        <xdr:cNvPr id="748" name="直線コネクタ 747">
          <a:extLst>
            <a:ext uri="{FF2B5EF4-FFF2-40B4-BE49-F238E27FC236}">
              <a16:creationId xmlns:a16="http://schemas.microsoft.com/office/drawing/2014/main" id="{11AE7279-F2A6-44FF-A16A-0F974B722558}"/>
            </a:ext>
          </a:extLst>
        </xdr:cNvPr>
        <xdr:cNvCxnSpPr/>
      </xdr:nvCxnSpPr>
      <xdr:spPr>
        <a:xfrm flipV="1">
          <a:off x="18656300" y="1809826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24401</xdr:rowOff>
    </xdr:from>
    <xdr:ext cx="469744" cy="259045"/>
    <xdr:sp macro="" textlink="">
      <xdr:nvSpPr>
        <xdr:cNvPr id="749" name="n_1aveValue【公民館】&#10;一人当たり面積">
          <a:extLst>
            <a:ext uri="{FF2B5EF4-FFF2-40B4-BE49-F238E27FC236}">
              <a16:creationId xmlns:a16="http://schemas.microsoft.com/office/drawing/2014/main" id="{F39E21B3-B826-436E-90A5-55E23172897D}"/>
            </a:ext>
          </a:extLst>
        </xdr:cNvPr>
        <xdr:cNvSpPr txBox="1"/>
      </xdr:nvSpPr>
      <xdr:spPr>
        <a:xfrm>
          <a:off x="21075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2303</xdr:rowOff>
    </xdr:from>
    <xdr:ext cx="469744" cy="259045"/>
    <xdr:sp macro="" textlink="">
      <xdr:nvSpPr>
        <xdr:cNvPr id="750" name="n_2aveValue【公民館】&#10;一人当たり面積">
          <a:extLst>
            <a:ext uri="{FF2B5EF4-FFF2-40B4-BE49-F238E27FC236}">
              <a16:creationId xmlns:a16="http://schemas.microsoft.com/office/drawing/2014/main" id="{7595F618-6713-40D4-940D-2AB5C6F68D4D}"/>
            </a:ext>
          </a:extLst>
        </xdr:cNvPr>
        <xdr:cNvSpPr txBox="1"/>
      </xdr:nvSpPr>
      <xdr:spPr>
        <a:xfrm>
          <a:off x="20199427" y="1834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30497</xdr:rowOff>
    </xdr:from>
    <xdr:ext cx="469744" cy="259045"/>
    <xdr:sp macro="" textlink="">
      <xdr:nvSpPr>
        <xdr:cNvPr id="751" name="n_3aveValue【公民館】&#10;一人当たり面積">
          <a:extLst>
            <a:ext uri="{FF2B5EF4-FFF2-40B4-BE49-F238E27FC236}">
              <a16:creationId xmlns:a16="http://schemas.microsoft.com/office/drawing/2014/main" id="{36B0026C-5285-417E-95C5-9795C7E964F3}"/>
            </a:ext>
          </a:extLst>
        </xdr:cNvPr>
        <xdr:cNvSpPr txBox="1"/>
      </xdr:nvSpPr>
      <xdr:spPr>
        <a:xfrm>
          <a:off x="19310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28212</xdr:rowOff>
    </xdr:from>
    <xdr:ext cx="469744" cy="259045"/>
    <xdr:sp macro="" textlink="">
      <xdr:nvSpPr>
        <xdr:cNvPr id="752" name="n_4aveValue【公民館】&#10;一人当たり面積">
          <a:extLst>
            <a:ext uri="{FF2B5EF4-FFF2-40B4-BE49-F238E27FC236}">
              <a16:creationId xmlns:a16="http://schemas.microsoft.com/office/drawing/2014/main" id="{BDBF04DF-1A6D-45F3-82D6-B00F69EF73CA}"/>
            </a:ext>
          </a:extLst>
        </xdr:cNvPr>
        <xdr:cNvSpPr txBox="1"/>
      </xdr:nvSpPr>
      <xdr:spPr>
        <a:xfrm>
          <a:off x="18421427" y="1837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145051</xdr:rowOff>
    </xdr:from>
    <xdr:ext cx="469744" cy="259045"/>
    <xdr:sp macro="" textlink="">
      <xdr:nvSpPr>
        <xdr:cNvPr id="753" name="n_1mainValue【公民館】&#10;一人当たり面積">
          <a:extLst>
            <a:ext uri="{FF2B5EF4-FFF2-40B4-BE49-F238E27FC236}">
              <a16:creationId xmlns:a16="http://schemas.microsoft.com/office/drawing/2014/main" id="{1494ACC0-2298-4192-B492-4E4D4F490609}"/>
            </a:ext>
          </a:extLst>
        </xdr:cNvPr>
        <xdr:cNvSpPr txBox="1"/>
      </xdr:nvSpPr>
      <xdr:spPr>
        <a:xfrm>
          <a:off x="21075727" y="178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154195</xdr:rowOff>
    </xdr:from>
    <xdr:ext cx="469744" cy="259045"/>
    <xdr:sp macro="" textlink="">
      <xdr:nvSpPr>
        <xdr:cNvPr id="754" name="n_2mainValue【公民館】&#10;一人当たり面積">
          <a:extLst>
            <a:ext uri="{FF2B5EF4-FFF2-40B4-BE49-F238E27FC236}">
              <a16:creationId xmlns:a16="http://schemas.microsoft.com/office/drawing/2014/main" id="{4BBDC11E-A78A-49CD-934B-6EF790AA8978}"/>
            </a:ext>
          </a:extLst>
        </xdr:cNvPr>
        <xdr:cNvSpPr txBox="1"/>
      </xdr:nvSpPr>
      <xdr:spPr>
        <a:xfrm>
          <a:off x="20199427" y="1781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163340</xdr:rowOff>
    </xdr:from>
    <xdr:ext cx="469744" cy="259045"/>
    <xdr:sp macro="" textlink="">
      <xdr:nvSpPr>
        <xdr:cNvPr id="755" name="n_3mainValue【公民館】&#10;一人当たり面積">
          <a:extLst>
            <a:ext uri="{FF2B5EF4-FFF2-40B4-BE49-F238E27FC236}">
              <a16:creationId xmlns:a16="http://schemas.microsoft.com/office/drawing/2014/main" id="{E2304B64-F8A7-441D-B8B2-0CD87BEB05C1}"/>
            </a:ext>
          </a:extLst>
        </xdr:cNvPr>
        <xdr:cNvSpPr txBox="1"/>
      </xdr:nvSpPr>
      <xdr:spPr>
        <a:xfrm>
          <a:off x="19310427" y="1782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3319</xdr:rowOff>
    </xdr:from>
    <xdr:ext cx="469744" cy="259045"/>
    <xdr:sp macro="" textlink="">
      <xdr:nvSpPr>
        <xdr:cNvPr id="756" name="n_4mainValue【公民館】&#10;一人当たり面積">
          <a:extLst>
            <a:ext uri="{FF2B5EF4-FFF2-40B4-BE49-F238E27FC236}">
              <a16:creationId xmlns:a16="http://schemas.microsoft.com/office/drawing/2014/main" id="{BBA87D88-0577-4746-8C4F-7EAD73AF60D5}"/>
            </a:ext>
          </a:extLst>
        </xdr:cNvPr>
        <xdr:cNvSpPr txBox="1"/>
      </xdr:nvSpPr>
      <xdr:spPr>
        <a:xfrm>
          <a:off x="18421427" y="1783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4A40F727-F5C2-4CB1-BA29-C910BD8446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8653FCBA-8A5F-4A89-8736-6985A61C0F6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E4B2FB67-0E9B-43B9-9C07-B06CFCD74A0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類似団体と比較して有形固定資産減価償却率が高くなっている施設は学校施設で、低くなっている施設は公民館である。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学校施設については、小学校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校を学校施設から普通財産へと変更し、除却したため有形固定資産減価償却率が△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％低くなっている。ただし、老朽化が進んでいるため類似団体と比べ高い数値のままとなっている。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年度に新しい施設を建設したため低くなっている。学校施設については、令和元年度に東彼杵町学校施設長寿命化計画を策定。中学校の改修工事等、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から老朽化対策を実施している。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一人当たり有形固定資産（償却資産）額における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の数値は、本来千円単位で報告すべき数値を誤って円単位で報告したことによるものであり、正しい数値は「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100,562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06E167-AF9F-4E33-A6A2-8E3DA0E9452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2DF9B9-5660-489B-9509-0A68414974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A973E7-FE61-40B7-8EF5-901D04C1A9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951963-7852-41BF-9D94-261E396C7DB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04A659-02F0-41B3-AADB-6B39B6C58FB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0B37952-3DD2-416E-92CF-D2D15093E5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033BF6-7427-49E9-A570-30BC2FA6D46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875C6E-CA81-4903-9A38-C8B06C2818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3AAB99-84F9-42B2-9ED6-F25E30050DA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C42C12-3E35-459B-A211-3D835CF229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
7,609
74.29
6,761,298
6,459,626
131,444
3,287,042
3,818,578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DE2C55-3CC6-4445-97C8-998A5835B12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4728FF-F540-46CE-9714-3444D64E332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EE21F4C-76E9-444B-974F-8E8EDF35B90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53D64C-C84D-4700-9616-A7442E7BDE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8F0714-A135-4F4F-883E-8ED54742642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584E634-C615-4F76-9062-E355859E9E2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9E4DB5-C83E-4E73-B7D2-7E6F3A87A9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C383B7-AEB9-45AD-8AAA-0446F701EBD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D874C0-53F1-4B97-9EB5-0A56BE7E126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68F9756-F7B1-4C46-974E-8966BEA194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5A81D1-1C68-4E84-B8D9-298649C318E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BBE226E-EA1F-4D96-8339-F68D5F1875D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507085A-4884-43A6-959E-13221176C0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5648987-6D71-4F0E-AFED-DA44840F3C6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B96C3B-6B98-4F3E-AF75-DCA80D08D09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F3690E-2970-4582-8B2D-2F498233E96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088478-2D31-45A0-A494-6C0ADA297E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33707A7-4A0B-4E3C-BE12-21CD90EB68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3D4194-B98E-459A-B067-755EF90D32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017EC52-5A10-49CB-81AF-CB34CFAEE35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04F910D-56AD-4602-839C-1E184451F21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CC0980-AE3A-4163-B057-D2307DB82BE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6FA166A-EF46-439C-9E19-1EE46422198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154C7FE-DE41-43D6-A538-BBDCDBB27F8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3AE7234-F877-4F8B-8DF1-8B413EF9A52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18256E-B11A-42DA-A98A-53A3B338719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FE5D8C2-B956-443F-BAFC-7F99963947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726D002-D339-4D53-95D2-938438F6D9C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616B6F4-22CB-46A3-BC4D-D200CEBB9D1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99B2CDB-82A3-4A2B-A0C0-BC9C250A948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76C70A5-F644-49C2-BC83-171D05968F6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1DAECD6-DEA9-4E14-BB8F-C512DED2D98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826A146-9D08-4264-A894-55C1BFB357A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A87ED50-DDE4-470E-AFBB-9EF47115571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CBDABEA-059D-4B9B-893C-EECDFDA49C1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0360339-92C4-481E-93B3-A9640C9EFC2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D3F349B-10C9-459F-AF98-74073C13DEE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862623A-F8E2-4ED2-8EA0-2117B474272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430526F-6D9E-41DD-96C8-F1DEF4A4FFC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A09055A-329F-4EF1-B7C1-BB82EE0199A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7F42665-B6A2-4C2A-AC36-10987FCF37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E221E65-5AE8-4BF2-9F23-EC0CDC81AE7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A5244D5-4564-42A8-8901-5F7D500D20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2FEC9F6-0C11-4425-AC87-C7B2650D352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9B43330-1808-4389-A8D7-DFA9B90316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AD5A2CD-7E5E-480F-89FC-C415B536449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7D1B79B-8382-4B0F-BA82-1D4B606CCB9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4790EC0-2F33-46CB-9339-430735A6208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54DACE4F-1558-4F65-B15B-BC7B49738A5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3472BE3-5E4B-4702-AF7E-EDA140A4D64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D8DE1F2-7DE6-4961-BA5E-C6E1AB73B29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DD97085B-12CB-4637-8545-0AED997DF96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49B78672-F72C-44A0-A76E-1F06F9C8761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48B42FF-256F-4175-AD35-2DB215814BB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7C08542-EE70-4F4E-9537-25429B09DCA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FB15941-22CB-466F-BEBC-5DDD7A4C204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FE7B5ABC-BD50-44CD-954F-4F0151B2057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E982D465-A288-4403-8FD2-423F4BA04ED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9629595E-043E-4C3D-861E-74DD9EB4B4C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43F0D08C-3EE3-482B-88A7-2A30F039271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9C9C3177-E2C1-4941-B9C5-681696F49C8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A523120E-73A1-4E88-973F-20D18E5E178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365AE0E-2E7B-49CD-9923-C9809E6DCD5E}"/>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8096EA11-03DB-41DB-BCBD-38CA631BFF2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F19ED5A0-D0AB-4AF7-A7FD-AE846EC9152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4A64F925-B025-4858-B443-6D2362CE960F}"/>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3AA99878-6875-4E89-8565-15E370FA2EAC}"/>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B6658317-643B-40B6-A9CB-D540B7C0BDD0}"/>
            </a:ext>
          </a:extLst>
        </xdr:cNvPr>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80" name="フローチャート: 判断 79">
          <a:extLst>
            <a:ext uri="{FF2B5EF4-FFF2-40B4-BE49-F238E27FC236}">
              <a16:creationId xmlns:a16="http://schemas.microsoft.com/office/drawing/2014/main" id="{35AF0CD5-07A3-4A77-8C9A-D0E3356DA4BC}"/>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a:extLst>
            <a:ext uri="{FF2B5EF4-FFF2-40B4-BE49-F238E27FC236}">
              <a16:creationId xmlns:a16="http://schemas.microsoft.com/office/drawing/2014/main" id="{0B0F0EF0-AFFE-44DD-8D24-00069C5561A7}"/>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a:extLst>
            <a:ext uri="{FF2B5EF4-FFF2-40B4-BE49-F238E27FC236}">
              <a16:creationId xmlns:a16="http://schemas.microsoft.com/office/drawing/2014/main" id="{045F40CF-1FAB-4FB8-A5FE-72E4474E6B59}"/>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a:extLst>
            <a:ext uri="{FF2B5EF4-FFF2-40B4-BE49-F238E27FC236}">
              <a16:creationId xmlns:a16="http://schemas.microsoft.com/office/drawing/2014/main" id="{3EED1305-3D3B-41B1-B724-BD25A7E1BC83}"/>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63FD8985-6074-4C97-AE17-71F957F5931B}"/>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15094C4-6173-487C-B69B-FB034434C06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F512A12-83AC-4651-A238-3AC6273CB7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4EE3EBD-9BB6-4764-8C27-18D1D1FE634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2FE6CE5-D19C-490F-9F62-D4F7C2C9789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CF169074-F043-4E9D-A33C-F08DE133F4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22678</xdr:rowOff>
    </xdr:from>
    <xdr:to>
      <xdr:col>24</xdr:col>
      <xdr:colOff>114300</xdr:colOff>
      <xdr:row>64</xdr:row>
      <xdr:rowOff>124278</xdr:rowOff>
    </xdr:to>
    <xdr:sp macro="" textlink="">
      <xdr:nvSpPr>
        <xdr:cNvPr id="90" name="楕円 89">
          <a:extLst>
            <a:ext uri="{FF2B5EF4-FFF2-40B4-BE49-F238E27FC236}">
              <a16:creationId xmlns:a16="http://schemas.microsoft.com/office/drawing/2014/main" id="{4AC28E0C-784E-4E89-B89B-8301BED2818B}"/>
            </a:ext>
          </a:extLst>
        </xdr:cNvPr>
        <xdr:cNvSpPr/>
      </xdr:nvSpPr>
      <xdr:spPr>
        <a:xfrm>
          <a:off x="45847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109055</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7C261A01-813B-4772-99DB-9EA278092E17}"/>
            </a:ext>
          </a:extLst>
        </xdr:cNvPr>
        <xdr:cNvSpPr txBox="1"/>
      </xdr:nvSpPr>
      <xdr:spPr>
        <a:xfrm>
          <a:off x="4673600" y="10910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11249</xdr:rowOff>
    </xdr:from>
    <xdr:to>
      <xdr:col>20</xdr:col>
      <xdr:colOff>38100</xdr:colOff>
      <xdr:row>64</xdr:row>
      <xdr:rowOff>112849</xdr:rowOff>
    </xdr:to>
    <xdr:sp macro="" textlink="">
      <xdr:nvSpPr>
        <xdr:cNvPr id="92" name="楕円 91">
          <a:extLst>
            <a:ext uri="{FF2B5EF4-FFF2-40B4-BE49-F238E27FC236}">
              <a16:creationId xmlns:a16="http://schemas.microsoft.com/office/drawing/2014/main" id="{4564765B-F776-4A86-BF48-4DC520A7D297}"/>
            </a:ext>
          </a:extLst>
        </xdr:cNvPr>
        <xdr:cNvSpPr/>
      </xdr:nvSpPr>
      <xdr:spPr>
        <a:xfrm>
          <a:off x="3746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62049</xdr:rowOff>
    </xdr:from>
    <xdr:to>
      <xdr:col>24</xdr:col>
      <xdr:colOff>63500</xdr:colOff>
      <xdr:row>64</xdr:row>
      <xdr:rowOff>73478</xdr:rowOff>
    </xdr:to>
    <xdr:cxnSp macro="">
      <xdr:nvCxnSpPr>
        <xdr:cNvPr id="93" name="直線コネクタ 92">
          <a:extLst>
            <a:ext uri="{FF2B5EF4-FFF2-40B4-BE49-F238E27FC236}">
              <a16:creationId xmlns:a16="http://schemas.microsoft.com/office/drawing/2014/main" id="{9F251D42-A4EE-4B1C-9508-049A6196E2B4}"/>
            </a:ext>
          </a:extLst>
        </xdr:cNvPr>
        <xdr:cNvCxnSpPr/>
      </xdr:nvCxnSpPr>
      <xdr:spPr>
        <a:xfrm>
          <a:off x="3797300" y="1103484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154940</xdr:rowOff>
    </xdr:from>
    <xdr:to>
      <xdr:col>15</xdr:col>
      <xdr:colOff>101600</xdr:colOff>
      <xdr:row>64</xdr:row>
      <xdr:rowOff>85090</xdr:rowOff>
    </xdr:to>
    <xdr:sp macro="" textlink="">
      <xdr:nvSpPr>
        <xdr:cNvPr id="94" name="楕円 93">
          <a:extLst>
            <a:ext uri="{FF2B5EF4-FFF2-40B4-BE49-F238E27FC236}">
              <a16:creationId xmlns:a16="http://schemas.microsoft.com/office/drawing/2014/main" id="{26A153D3-7179-43B5-A681-28DB715E8B5E}"/>
            </a:ext>
          </a:extLst>
        </xdr:cNvPr>
        <xdr:cNvSpPr/>
      </xdr:nvSpPr>
      <xdr:spPr>
        <a:xfrm>
          <a:off x="2857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34290</xdr:rowOff>
    </xdr:from>
    <xdr:to>
      <xdr:col>19</xdr:col>
      <xdr:colOff>177800</xdr:colOff>
      <xdr:row>64</xdr:row>
      <xdr:rowOff>62049</xdr:rowOff>
    </xdr:to>
    <xdr:cxnSp macro="">
      <xdr:nvCxnSpPr>
        <xdr:cNvPr id="95" name="直線コネクタ 94">
          <a:extLst>
            <a:ext uri="{FF2B5EF4-FFF2-40B4-BE49-F238E27FC236}">
              <a16:creationId xmlns:a16="http://schemas.microsoft.com/office/drawing/2014/main" id="{C881DB7E-0CD4-4107-A907-040B3945B268}"/>
            </a:ext>
          </a:extLst>
        </xdr:cNvPr>
        <xdr:cNvCxnSpPr/>
      </xdr:nvCxnSpPr>
      <xdr:spPr>
        <a:xfrm>
          <a:off x="2908300" y="110070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117384</xdr:rowOff>
    </xdr:from>
    <xdr:to>
      <xdr:col>10</xdr:col>
      <xdr:colOff>165100</xdr:colOff>
      <xdr:row>64</xdr:row>
      <xdr:rowOff>47534</xdr:rowOff>
    </xdr:to>
    <xdr:sp macro="" textlink="">
      <xdr:nvSpPr>
        <xdr:cNvPr id="96" name="楕円 95">
          <a:extLst>
            <a:ext uri="{FF2B5EF4-FFF2-40B4-BE49-F238E27FC236}">
              <a16:creationId xmlns:a16="http://schemas.microsoft.com/office/drawing/2014/main" id="{E315CDBD-7853-4C82-A9E0-540AA24C989B}"/>
            </a:ext>
          </a:extLst>
        </xdr:cNvPr>
        <xdr:cNvSpPr/>
      </xdr:nvSpPr>
      <xdr:spPr>
        <a:xfrm>
          <a:off x="1968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168184</xdr:rowOff>
    </xdr:from>
    <xdr:to>
      <xdr:col>15</xdr:col>
      <xdr:colOff>50800</xdr:colOff>
      <xdr:row>64</xdr:row>
      <xdr:rowOff>34290</xdr:rowOff>
    </xdr:to>
    <xdr:cxnSp macro="">
      <xdr:nvCxnSpPr>
        <xdr:cNvPr id="97" name="直線コネクタ 96">
          <a:extLst>
            <a:ext uri="{FF2B5EF4-FFF2-40B4-BE49-F238E27FC236}">
              <a16:creationId xmlns:a16="http://schemas.microsoft.com/office/drawing/2014/main" id="{31FD0C9C-F6E9-4C51-92A2-2BFCF2458FD9}"/>
            </a:ext>
          </a:extLst>
        </xdr:cNvPr>
        <xdr:cNvCxnSpPr/>
      </xdr:nvCxnSpPr>
      <xdr:spPr>
        <a:xfrm>
          <a:off x="2019300" y="1096953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83094</xdr:rowOff>
    </xdr:from>
    <xdr:to>
      <xdr:col>6</xdr:col>
      <xdr:colOff>38100</xdr:colOff>
      <xdr:row>64</xdr:row>
      <xdr:rowOff>13244</xdr:rowOff>
    </xdr:to>
    <xdr:sp macro="" textlink="">
      <xdr:nvSpPr>
        <xdr:cNvPr id="98" name="楕円 97">
          <a:extLst>
            <a:ext uri="{FF2B5EF4-FFF2-40B4-BE49-F238E27FC236}">
              <a16:creationId xmlns:a16="http://schemas.microsoft.com/office/drawing/2014/main" id="{CC795F29-6D34-4C7F-8EEF-3A904B74AA6B}"/>
            </a:ext>
          </a:extLst>
        </xdr:cNvPr>
        <xdr:cNvSpPr/>
      </xdr:nvSpPr>
      <xdr:spPr>
        <a:xfrm>
          <a:off x="1079500" y="108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133894</xdr:rowOff>
    </xdr:from>
    <xdr:to>
      <xdr:col>10</xdr:col>
      <xdr:colOff>114300</xdr:colOff>
      <xdr:row>63</xdr:row>
      <xdr:rowOff>168184</xdr:rowOff>
    </xdr:to>
    <xdr:cxnSp macro="">
      <xdr:nvCxnSpPr>
        <xdr:cNvPr id="99" name="直線コネクタ 98">
          <a:extLst>
            <a:ext uri="{FF2B5EF4-FFF2-40B4-BE49-F238E27FC236}">
              <a16:creationId xmlns:a16="http://schemas.microsoft.com/office/drawing/2014/main" id="{453A23CE-3EAB-4A1E-B318-8FECBA9C83D9}"/>
            </a:ext>
          </a:extLst>
        </xdr:cNvPr>
        <xdr:cNvCxnSpPr/>
      </xdr:nvCxnSpPr>
      <xdr:spPr>
        <a:xfrm>
          <a:off x="1130300" y="109352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91820</xdr:rowOff>
    </xdr:from>
    <xdr:ext cx="405111" cy="259045"/>
    <xdr:sp macro="" textlink="">
      <xdr:nvSpPr>
        <xdr:cNvPr id="100" name="n_1aveValue【体育館・プール】&#10;有形固定資産減価償却率">
          <a:extLst>
            <a:ext uri="{FF2B5EF4-FFF2-40B4-BE49-F238E27FC236}">
              <a16:creationId xmlns:a16="http://schemas.microsoft.com/office/drawing/2014/main" id="{157507AC-7C1A-466D-8A67-6773EAD36E8E}"/>
            </a:ext>
          </a:extLst>
        </xdr:cNvPr>
        <xdr:cNvSpPr txBox="1"/>
      </xdr:nvSpPr>
      <xdr:spPr>
        <a:xfrm>
          <a:off x="35820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101" name="n_2aveValue【体育館・プール】&#10;有形固定資産減価償却率">
          <a:extLst>
            <a:ext uri="{FF2B5EF4-FFF2-40B4-BE49-F238E27FC236}">
              <a16:creationId xmlns:a16="http://schemas.microsoft.com/office/drawing/2014/main" id="{48444C78-BA61-4EC5-A146-EF1B3A3F7926}"/>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102" name="n_3aveValue【体育館・プール】&#10;有形固定資産減価償却率">
          <a:extLst>
            <a:ext uri="{FF2B5EF4-FFF2-40B4-BE49-F238E27FC236}">
              <a16:creationId xmlns:a16="http://schemas.microsoft.com/office/drawing/2014/main" id="{E072AAE5-E6C1-4061-8F78-94C0DB94A1E2}"/>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a:extLst>
            <a:ext uri="{FF2B5EF4-FFF2-40B4-BE49-F238E27FC236}">
              <a16:creationId xmlns:a16="http://schemas.microsoft.com/office/drawing/2014/main" id="{E51C4C3E-9213-46B0-87AC-4C8F13A13BC0}"/>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103976</xdr:rowOff>
    </xdr:from>
    <xdr:ext cx="405111" cy="259045"/>
    <xdr:sp macro="" textlink="">
      <xdr:nvSpPr>
        <xdr:cNvPr id="104" name="n_1mainValue【体育館・プール】&#10;有形固定資産減価償却率">
          <a:extLst>
            <a:ext uri="{FF2B5EF4-FFF2-40B4-BE49-F238E27FC236}">
              <a16:creationId xmlns:a16="http://schemas.microsoft.com/office/drawing/2014/main" id="{6A22322A-AE7B-41CD-8370-38C464FB8329}"/>
            </a:ext>
          </a:extLst>
        </xdr:cNvPr>
        <xdr:cNvSpPr txBox="1"/>
      </xdr:nvSpPr>
      <xdr:spPr>
        <a:xfrm>
          <a:off x="3582044" y="1107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76217</xdr:rowOff>
    </xdr:from>
    <xdr:ext cx="405111" cy="259045"/>
    <xdr:sp macro="" textlink="">
      <xdr:nvSpPr>
        <xdr:cNvPr id="105" name="n_2mainValue【体育館・プール】&#10;有形固定資産減価償却率">
          <a:extLst>
            <a:ext uri="{FF2B5EF4-FFF2-40B4-BE49-F238E27FC236}">
              <a16:creationId xmlns:a16="http://schemas.microsoft.com/office/drawing/2014/main" id="{47137D44-B5FE-49AB-B27F-8F94F968AACA}"/>
            </a:ext>
          </a:extLst>
        </xdr:cNvPr>
        <xdr:cNvSpPr txBox="1"/>
      </xdr:nvSpPr>
      <xdr:spPr>
        <a:xfrm>
          <a:off x="2705744"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38661</xdr:rowOff>
    </xdr:from>
    <xdr:ext cx="405111" cy="259045"/>
    <xdr:sp macro="" textlink="">
      <xdr:nvSpPr>
        <xdr:cNvPr id="106" name="n_3mainValue【体育館・プール】&#10;有形固定資産減価償却率">
          <a:extLst>
            <a:ext uri="{FF2B5EF4-FFF2-40B4-BE49-F238E27FC236}">
              <a16:creationId xmlns:a16="http://schemas.microsoft.com/office/drawing/2014/main" id="{C86BEE32-A095-4C14-9EC0-AF07CFBDB1E6}"/>
            </a:ext>
          </a:extLst>
        </xdr:cNvPr>
        <xdr:cNvSpPr txBox="1"/>
      </xdr:nvSpPr>
      <xdr:spPr>
        <a:xfrm>
          <a:off x="1816744" y="1101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4371</xdr:rowOff>
    </xdr:from>
    <xdr:ext cx="405111" cy="259045"/>
    <xdr:sp macro="" textlink="">
      <xdr:nvSpPr>
        <xdr:cNvPr id="107" name="n_4mainValue【体育館・プール】&#10;有形固定資産減価償却率">
          <a:extLst>
            <a:ext uri="{FF2B5EF4-FFF2-40B4-BE49-F238E27FC236}">
              <a16:creationId xmlns:a16="http://schemas.microsoft.com/office/drawing/2014/main" id="{DD8E0270-37A6-454A-A551-86DD3290575F}"/>
            </a:ext>
          </a:extLst>
        </xdr:cNvPr>
        <xdr:cNvSpPr txBox="1"/>
      </xdr:nvSpPr>
      <xdr:spPr>
        <a:xfrm>
          <a:off x="927744" y="1097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CC62989-CFD4-4C92-846A-B7D3DD7C506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949B5A27-61E5-4A3A-80D4-A6ECECECD2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8FB928FE-04C5-4ED1-ADF8-DAA97BE4AEC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FCA05F6C-7F6B-447E-8DC2-9D1C9AD969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DF572BE6-E7C5-4C09-BA9C-B1B08A5A12A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9F49B8B5-1B64-4C1A-A8AE-9E5E81BBF75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9864F1CA-8EDF-4391-BE16-725F421EC0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9B6599F9-2A8C-47CA-B111-18BA16DB245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BB84AEB3-5478-498B-92D0-AAF9990774C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7475359A-C181-4523-A976-784DC2F6A3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13B49304-C4FA-4BFD-A2CE-48A7BAB64D96}"/>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92B9C1AE-4AE1-4849-8ED8-BC5BDE0D398A}"/>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D8147946-6DB3-46A6-8877-961AC473D94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5F454053-15CB-4F89-BE2C-C69C438AF01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FC5E8466-28F8-4339-8EA6-BA917E3F0D4F}"/>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16782DF4-A5CA-42FF-BD8E-2D27B5784C06}"/>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5630411-5C8C-4EB7-A3E3-35A1A9BADE5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739DA58E-8CB5-4B06-9191-87BE5C03D63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DFC00469-086C-4949-B624-B49B8FBB780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127" name="直線コネクタ 126">
          <a:extLst>
            <a:ext uri="{FF2B5EF4-FFF2-40B4-BE49-F238E27FC236}">
              <a16:creationId xmlns:a16="http://schemas.microsoft.com/office/drawing/2014/main" id="{0E2C305B-A1C1-4158-8A8E-ED752F246C4A}"/>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128" name="【体育館・プール】&#10;一人当たり面積最小値テキスト">
          <a:extLst>
            <a:ext uri="{FF2B5EF4-FFF2-40B4-BE49-F238E27FC236}">
              <a16:creationId xmlns:a16="http://schemas.microsoft.com/office/drawing/2014/main" id="{1C89E144-4BC6-4B07-BE2E-BBE98F3827D6}"/>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129" name="直線コネクタ 128">
          <a:extLst>
            <a:ext uri="{FF2B5EF4-FFF2-40B4-BE49-F238E27FC236}">
              <a16:creationId xmlns:a16="http://schemas.microsoft.com/office/drawing/2014/main" id="{EB00740F-CC46-4486-B9CB-48BFEA3D2F51}"/>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130" name="【体育館・プール】&#10;一人当たり面積最大値テキスト">
          <a:extLst>
            <a:ext uri="{FF2B5EF4-FFF2-40B4-BE49-F238E27FC236}">
              <a16:creationId xmlns:a16="http://schemas.microsoft.com/office/drawing/2014/main" id="{E17813D1-8748-49E2-A909-6CA1A857B0E1}"/>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131" name="直線コネクタ 130">
          <a:extLst>
            <a:ext uri="{FF2B5EF4-FFF2-40B4-BE49-F238E27FC236}">
              <a16:creationId xmlns:a16="http://schemas.microsoft.com/office/drawing/2014/main" id="{BA5EB28D-D3C3-4BD5-B38A-DB5688EC5DB2}"/>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128668</xdr:rowOff>
    </xdr:from>
    <xdr:ext cx="469744" cy="259045"/>
    <xdr:sp macro="" textlink="">
      <xdr:nvSpPr>
        <xdr:cNvPr id="132" name="【体育館・プール】&#10;一人当たり面積平均値テキスト">
          <a:extLst>
            <a:ext uri="{FF2B5EF4-FFF2-40B4-BE49-F238E27FC236}">
              <a16:creationId xmlns:a16="http://schemas.microsoft.com/office/drawing/2014/main" id="{DE6A7D3A-35AD-4FBD-B827-A33209AAD282}"/>
            </a:ext>
          </a:extLst>
        </xdr:cNvPr>
        <xdr:cNvSpPr txBox="1"/>
      </xdr:nvSpPr>
      <xdr:spPr>
        <a:xfrm>
          <a:off x="10515600" y="10244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133" name="フローチャート: 判断 132">
          <a:extLst>
            <a:ext uri="{FF2B5EF4-FFF2-40B4-BE49-F238E27FC236}">
              <a16:creationId xmlns:a16="http://schemas.microsoft.com/office/drawing/2014/main" id="{DDE4D56B-E70E-406D-AB91-C9FB03CF60DF}"/>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160083</xdr:rowOff>
    </xdr:from>
    <xdr:to>
      <xdr:col>50</xdr:col>
      <xdr:colOff>165100</xdr:colOff>
      <xdr:row>61</xdr:row>
      <xdr:rowOff>90233</xdr:rowOff>
    </xdr:to>
    <xdr:sp macro="" textlink="">
      <xdr:nvSpPr>
        <xdr:cNvPr id="134" name="フローチャート: 判断 133">
          <a:extLst>
            <a:ext uri="{FF2B5EF4-FFF2-40B4-BE49-F238E27FC236}">
              <a16:creationId xmlns:a16="http://schemas.microsoft.com/office/drawing/2014/main" id="{60BAD45D-55D9-4081-9859-E22E98E12A0F}"/>
            </a:ext>
          </a:extLst>
        </xdr:cNvPr>
        <xdr:cNvSpPr/>
      </xdr:nvSpPr>
      <xdr:spPr>
        <a:xfrm>
          <a:off x="9588500" y="104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135" name="フローチャート: 判断 134">
          <a:extLst>
            <a:ext uri="{FF2B5EF4-FFF2-40B4-BE49-F238E27FC236}">
              <a16:creationId xmlns:a16="http://schemas.microsoft.com/office/drawing/2014/main" id="{F1945C63-5408-40F5-BE67-A480192530E9}"/>
            </a:ext>
          </a:extLst>
        </xdr:cNvPr>
        <xdr:cNvSpPr/>
      </xdr:nvSpPr>
      <xdr:spPr>
        <a:xfrm>
          <a:off x="8699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38926</xdr:rowOff>
    </xdr:from>
    <xdr:to>
      <xdr:col>41</xdr:col>
      <xdr:colOff>101600</xdr:colOff>
      <xdr:row>61</xdr:row>
      <xdr:rowOff>140526</xdr:rowOff>
    </xdr:to>
    <xdr:sp macro="" textlink="">
      <xdr:nvSpPr>
        <xdr:cNvPr id="136" name="フローチャート: 判断 135">
          <a:extLst>
            <a:ext uri="{FF2B5EF4-FFF2-40B4-BE49-F238E27FC236}">
              <a16:creationId xmlns:a16="http://schemas.microsoft.com/office/drawing/2014/main" id="{37B3FB59-DE1D-49D1-883A-3F36577115DC}"/>
            </a:ext>
          </a:extLst>
        </xdr:cNvPr>
        <xdr:cNvSpPr/>
      </xdr:nvSpPr>
      <xdr:spPr>
        <a:xfrm>
          <a:off x="7810500" y="1049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46355</xdr:rowOff>
    </xdr:from>
    <xdr:to>
      <xdr:col>36</xdr:col>
      <xdr:colOff>165100</xdr:colOff>
      <xdr:row>61</xdr:row>
      <xdr:rowOff>147955</xdr:rowOff>
    </xdr:to>
    <xdr:sp macro="" textlink="">
      <xdr:nvSpPr>
        <xdr:cNvPr id="137" name="フローチャート: 判断 136">
          <a:extLst>
            <a:ext uri="{FF2B5EF4-FFF2-40B4-BE49-F238E27FC236}">
              <a16:creationId xmlns:a16="http://schemas.microsoft.com/office/drawing/2014/main" id="{62CCBC82-9E12-447C-9733-CD9CE4BD5AB5}"/>
            </a:ext>
          </a:extLst>
        </xdr:cNvPr>
        <xdr:cNvSpPr/>
      </xdr:nvSpPr>
      <xdr:spPr>
        <a:xfrm>
          <a:off x="6921500" y="1050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C07E0619-E70C-49F9-9B8F-E6A3E3FC688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5EA56407-43DD-4B3A-9741-4DC13C5E998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E957B58F-A3C8-4383-9B33-2B0AA5231B2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AC6A5AA1-25CC-40D0-BE5D-D9AB37DD6B2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14B56F1-D909-4735-8E82-71766554497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168656</xdr:rowOff>
    </xdr:from>
    <xdr:to>
      <xdr:col>55</xdr:col>
      <xdr:colOff>50800</xdr:colOff>
      <xdr:row>62</xdr:row>
      <xdr:rowOff>98806</xdr:rowOff>
    </xdr:to>
    <xdr:sp macro="" textlink="">
      <xdr:nvSpPr>
        <xdr:cNvPr id="143" name="楕円 142">
          <a:extLst>
            <a:ext uri="{FF2B5EF4-FFF2-40B4-BE49-F238E27FC236}">
              <a16:creationId xmlns:a16="http://schemas.microsoft.com/office/drawing/2014/main" id="{FFE3D8CE-718B-42E9-B1D8-76E724B702D3}"/>
            </a:ext>
          </a:extLst>
        </xdr:cNvPr>
        <xdr:cNvSpPr/>
      </xdr:nvSpPr>
      <xdr:spPr>
        <a:xfrm>
          <a:off x="104267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147083</xdr:rowOff>
    </xdr:from>
    <xdr:ext cx="469744" cy="259045"/>
    <xdr:sp macro="" textlink="">
      <xdr:nvSpPr>
        <xdr:cNvPr id="144" name="【体育館・プール】&#10;一人当たり面積該当値テキスト">
          <a:extLst>
            <a:ext uri="{FF2B5EF4-FFF2-40B4-BE49-F238E27FC236}">
              <a16:creationId xmlns:a16="http://schemas.microsoft.com/office/drawing/2014/main" id="{4D2F0A52-CF39-49A7-964B-E35A38257D1B}"/>
            </a:ext>
          </a:extLst>
        </xdr:cNvPr>
        <xdr:cNvSpPr txBox="1"/>
      </xdr:nvSpPr>
      <xdr:spPr>
        <a:xfrm>
          <a:off x="10515600"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170942</xdr:rowOff>
    </xdr:from>
    <xdr:to>
      <xdr:col>50</xdr:col>
      <xdr:colOff>165100</xdr:colOff>
      <xdr:row>62</xdr:row>
      <xdr:rowOff>101092</xdr:rowOff>
    </xdr:to>
    <xdr:sp macro="" textlink="">
      <xdr:nvSpPr>
        <xdr:cNvPr id="145" name="楕円 144">
          <a:extLst>
            <a:ext uri="{FF2B5EF4-FFF2-40B4-BE49-F238E27FC236}">
              <a16:creationId xmlns:a16="http://schemas.microsoft.com/office/drawing/2014/main" id="{E7849AA5-1056-409D-9733-BAF3369F9A06}"/>
            </a:ext>
          </a:extLst>
        </xdr:cNvPr>
        <xdr:cNvSpPr/>
      </xdr:nvSpPr>
      <xdr:spPr>
        <a:xfrm>
          <a:off x="9588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48006</xdr:rowOff>
    </xdr:from>
    <xdr:to>
      <xdr:col>55</xdr:col>
      <xdr:colOff>0</xdr:colOff>
      <xdr:row>62</xdr:row>
      <xdr:rowOff>50292</xdr:rowOff>
    </xdr:to>
    <xdr:cxnSp macro="">
      <xdr:nvCxnSpPr>
        <xdr:cNvPr id="146" name="直線コネクタ 145">
          <a:extLst>
            <a:ext uri="{FF2B5EF4-FFF2-40B4-BE49-F238E27FC236}">
              <a16:creationId xmlns:a16="http://schemas.microsoft.com/office/drawing/2014/main" id="{11878D2D-F8EF-44D5-B4AF-DF9030B5A2B8}"/>
            </a:ext>
          </a:extLst>
        </xdr:cNvPr>
        <xdr:cNvCxnSpPr/>
      </xdr:nvCxnSpPr>
      <xdr:spPr>
        <a:xfrm flipV="1">
          <a:off x="9639300" y="106779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1778</xdr:rowOff>
    </xdr:from>
    <xdr:to>
      <xdr:col>46</xdr:col>
      <xdr:colOff>38100</xdr:colOff>
      <xdr:row>62</xdr:row>
      <xdr:rowOff>103378</xdr:rowOff>
    </xdr:to>
    <xdr:sp macro="" textlink="">
      <xdr:nvSpPr>
        <xdr:cNvPr id="147" name="楕円 146">
          <a:extLst>
            <a:ext uri="{FF2B5EF4-FFF2-40B4-BE49-F238E27FC236}">
              <a16:creationId xmlns:a16="http://schemas.microsoft.com/office/drawing/2014/main" id="{1318FACA-380A-4083-8BC7-FA4F465225EB}"/>
            </a:ext>
          </a:extLst>
        </xdr:cNvPr>
        <xdr:cNvSpPr/>
      </xdr:nvSpPr>
      <xdr:spPr>
        <a:xfrm>
          <a:off x="8699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50292</xdr:rowOff>
    </xdr:from>
    <xdr:to>
      <xdr:col>50</xdr:col>
      <xdr:colOff>114300</xdr:colOff>
      <xdr:row>62</xdr:row>
      <xdr:rowOff>52578</xdr:rowOff>
    </xdr:to>
    <xdr:cxnSp macro="">
      <xdr:nvCxnSpPr>
        <xdr:cNvPr id="148" name="直線コネクタ 147">
          <a:extLst>
            <a:ext uri="{FF2B5EF4-FFF2-40B4-BE49-F238E27FC236}">
              <a16:creationId xmlns:a16="http://schemas.microsoft.com/office/drawing/2014/main" id="{152B0FF3-0946-426B-9D31-640CE9B92438}"/>
            </a:ext>
          </a:extLst>
        </xdr:cNvPr>
        <xdr:cNvCxnSpPr/>
      </xdr:nvCxnSpPr>
      <xdr:spPr>
        <a:xfrm flipV="1">
          <a:off x="8750300" y="106801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4635</xdr:rowOff>
    </xdr:from>
    <xdr:to>
      <xdr:col>41</xdr:col>
      <xdr:colOff>101600</xdr:colOff>
      <xdr:row>62</xdr:row>
      <xdr:rowOff>106235</xdr:rowOff>
    </xdr:to>
    <xdr:sp macro="" textlink="">
      <xdr:nvSpPr>
        <xdr:cNvPr id="149" name="楕円 148">
          <a:extLst>
            <a:ext uri="{FF2B5EF4-FFF2-40B4-BE49-F238E27FC236}">
              <a16:creationId xmlns:a16="http://schemas.microsoft.com/office/drawing/2014/main" id="{B7F701F5-8F72-4817-A23B-4C77023033FA}"/>
            </a:ext>
          </a:extLst>
        </xdr:cNvPr>
        <xdr:cNvSpPr/>
      </xdr:nvSpPr>
      <xdr:spPr>
        <a:xfrm>
          <a:off x="7810500" y="1063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52578</xdr:rowOff>
    </xdr:from>
    <xdr:to>
      <xdr:col>45</xdr:col>
      <xdr:colOff>177800</xdr:colOff>
      <xdr:row>62</xdr:row>
      <xdr:rowOff>55435</xdr:rowOff>
    </xdr:to>
    <xdr:cxnSp macro="">
      <xdr:nvCxnSpPr>
        <xdr:cNvPr id="150" name="直線コネクタ 149">
          <a:extLst>
            <a:ext uri="{FF2B5EF4-FFF2-40B4-BE49-F238E27FC236}">
              <a16:creationId xmlns:a16="http://schemas.microsoft.com/office/drawing/2014/main" id="{96428739-1A6F-4C22-96B0-DA8CDDE76C66}"/>
            </a:ext>
          </a:extLst>
        </xdr:cNvPr>
        <xdr:cNvCxnSpPr/>
      </xdr:nvCxnSpPr>
      <xdr:spPr>
        <a:xfrm flipV="1">
          <a:off x="7861300" y="1068247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8065</xdr:rowOff>
    </xdr:from>
    <xdr:to>
      <xdr:col>36</xdr:col>
      <xdr:colOff>165100</xdr:colOff>
      <xdr:row>62</xdr:row>
      <xdr:rowOff>109665</xdr:rowOff>
    </xdr:to>
    <xdr:sp macro="" textlink="">
      <xdr:nvSpPr>
        <xdr:cNvPr id="151" name="楕円 150">
          <a:extLst>
            <a:ext uri="{FF2B5EF4-FFF2-40B4-BE49-F238E27FC236}">
              <a16:creationId xmlns:a16="http://schemas.microsoft.com/office/drawing/2014/main" id="{43E54429-1CD8-4200-B392-49121C21C644}"/>
            </a:ext>
          </a:extLst>
        </xdr:cNvPr>
        <xdr:cNvSpPr/>
      </xdr:nvSpPr>
      <xdr:spPr>
        <a:xfrm>
          <a:off x="6921500" y="106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55435</xdr:rowOff>
    </xdr:from>
    <xdr:to>
      <xdr:col>41</xdr:col>
      <xdr:colOff>50800</xdr:colOff>
      <xdr:row>62</xdr:row>
      <xdr:rowOff>58865</xdr:rowOff>
    </xdr:to>
    <xdr:cxnSp macro="">
      <xdr:nvCxnSpPr>
        <xdr:cNvPr id="152" name="直線コネクタ 151">
          <a:extLst>
            <a:ext uri="{FF2B5EF4-FFF2-40B4-BE49-F238E27FC236}">
              <a16:creationId xmlns:a16="http://schemas.microsoft.com/office/drawing/2014/main" id="{932A7952-1899-4335-A69C-A1933E37B746}"/>
            </a:ext>
          </a:extLst>
        </xdr:cNvPr>
        <xdr:cNvCxnSpPr/>
      </xdr:nvCxnSpPr>
      <xdr:spPr>
        <a:xfrm flipV="1">
          <a:off x="6972300" y="1068533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106760</xdr:rowOff>
    </xdr:from>
    <xdr:ext cx="469744" cy="259045"/>
    <xdr:sp macro="" textlink="">
      <xdr:nvSpPr>
        <xdr:cNvPr id="153" name="n_1aveValue【体育館・プール】&#10;一人当たり面積">
          <a:extLst>
            <a:ext uri="{FF2B5EF4-FFF2-40B4-BE49-F238E27FC236}">
              <a16:creationId xmlns:a16="http://schemas.microsoft.com/office/drawing/2014/main" id="{F95C0BB8-5AED-4DDE-A277-2AF7FEB49A40}"/>
            </a:ext>
          </a:extLst>
        </xdr:cNvPr>
        <xdr:cNvSpPr txBox="1"/>
      </xdr:nvSpPr>
      <xdr:spPr>
        <a:xfrm>
          <a:off x="9391727" y="1022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137621</xdr:rowOff>
    </xdr:from>
    <xdr:ext cx="469744" cy="259045"/>
    <xdr:sp macro="" textlink="">
      <xdr:nvSpPr>
        <xdr:cNvPr id="154" name="n_2aveValue【体育館・プール】&#10;一人当たり面積">
          <a:extLst>
            <a:ext uri="{FF2B5EF4-FFF2-40B4-BE49-F238E27FC236}">
              <a16:creationId xmlns:a16="http://schemas.microsoft.com/office/drawing/2014/main" id="{D51DBA55-5D4F-4698-9ABA-8F8FEC87BA57}"/>
            </a:ext>
          </a:extLst>
        </xdr:cNvPr>
        <xdr:cNvSpPr txBox="1"/>
      </xdr:nvSpPr>
      <xdr:spPr>
        <a:xfrm>
          <a:off x="8515427" y="1025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157053</xdr:rowOff>
    </xdr:from>
    <xdr:ext cx="469744" cy="259045"/>
    <xdr:sp macro="" textlink="">
      <xdr:nvSpPr>
        <xdr:cNvPr id="155" name="n_3aveValue【体育館・プール】&#10;一人当たり面積">
          <a:extLst>
            <a:ext uri="{FF2B5EF4-FFF2-40B4-BE49-F238E27FC236}">
              <a16:creationId xmlns:a16="http://schemas.microsoft.com/office/drawing/2014/main" id="{666C03B3-EF06-47FF-9752-42A70013A05B}"/>
            </a:ext>
          </a:extLst>
        </xdr:cNvPr>
        <xdr:cNvSpPr txBox="1"/>
      </xdr:nvSpPr>
      <xdr:spPr>
        <a:xfrm>
          <a:off x="7626427" y="1027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164482</xdr:rowOff>
    </xdr:from>
    <xdr:ext cx="469744" cy="259045"/>
    <xdr:sp macro="" textlink="">
      <xdr:nvSpPr>
        <xdr:cNvPr id="156" name="n_4aveValue【体育館・プール】&#10;一人当たり面積">
          <a:extLst>
            <a:ext uri="{FF2B5EF4-FFF2-40B4-BE49-F238E27FC236}">
              <a16:creationId xmlns:a16="http://schemas.microsoft.com/office/drawing/2014/main" id="{92BC58B8-4630-44CB-99AD-B75815D5EC29}"/>
            </a:ext>
          </a:extLst>
        </xdr:cNvPr>
        <xdr:cNvSpPr txBox="1"/>
      </xdr:nvSpPr>
      <xdr:spPr>
        <a:xfrm>
          <a:off x="6737427" y="1028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92219</xdr:rowOff>
    </xdr:from>
    <xdr:ext cx="469744" cy="259045"/>
    <xdr:sp macro="" textlink="">
      <xdr:nvSpPr>
        <xdr:cNvPr id="157" name="n_1mainValue【体育館・プール】&#10;一人当たり面積">
          <a:extLst>
            <a:ext uri="{FF2B5EF4-FFF2-40B4-BE49-F238E27FC236}">
              <a16:creationId xmlns:a16="http://schemas.microsoft.com/office/drawing/2014/main" id="{9F973014-31D2-4EA0-88A5-68F2B4D62BF3}"/>
            </a:ext>
          </a:extLst>
        </xdr:cNvPr>
        <xdr:cNvSpPr txBox="1"/>
      </xdr:nvSpPr>
      <xdr:spPr>
        <a:xfrm>
          <a:off x="93917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94505</xdr:rowOff>
    </xdr:from>
    <xdr:ext cx="469744" cy="259045"/>
    <xdr:sp macro="" textlink="">
      <xdr:nvSpPr>
        <xdr:cNvPr id="158" name="n_2mainValue【体育館・プール】&#10;一人当たり面積">
          <a:extLst>
            <a:ext uri="{FF2B5EF4-FFF2-40B4-BE49-F238E27FC236}">
              <a16:creationId xmlns:a16="http://schemas.microsoft.com/office/drawing/2014/main" id="{6B6CC88A-D720-4D15-9357-C646DF4527CC}"/>
            </a:ext>
          </a:extLst>
        </xdr:cNvPr>
        <xdr:cNvSpPr txBox="1"/>
      </xdr:nvSpPr>
      <xdr:spPr>
        <a:xfrm>
          <a:off x="85154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97362</xdr:rowOff>
    </xdr:from>
    <xdr:ext cx="469744" cy="259045"/>
    <xdr:sp macro="" textlink="">
      <xdr:nvSpPr>
        <xdr:cNvPr id="159" name="n_3mainValue【体育館・プール】&#10;一人当たり面積">
          <a:extLst>
            <a:ext uri="{FF2B5EF4-FFF2-40B4-BE49-F238E27FC236}">
              <a16:creationId xmlns:a16="http://schemas.microsoft.com/office/drawing/2014/main" id="{36977F12-59A6-40EB-AC18-DDAEC5402E61}"/>
            </a:ext>
          </a:extLst>
        </xdr:cNvPr>
        <xdr:cNvSpPr txBox="1"/>
      </xdr:nvSpPr>
      <xdr:spPr>
        <a:xfrm>
          <a:off x="7626427" y="1072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100792</xdr:rowOff>
    </xdr:from>
    <xdr:ext cx="469744" cy="259045"/>
    <xdr:sp macro="" textlink="">
      <xdr:nvSpPr>
        <xdr:cNvPr id="160" name="n_4mainValue【体育館・プール】&#10;一人当たり面積">
          <a:extLst>
            <a:ext uri="{FF2B5EF4-FFF2-40B4-BE49-F238E27FC236}">
              <a16:creationId xmlns:a16="http://schemas.microsoft.com/office/drawing/2014/main" id="{AC368253-A479-4F94-8E69-34164710BF8E}"/>
            </a:ext>
          </a:extLst>
        </xdr:cNvPr>
        <xdr:cNvSpPr txBox="1"/>
      </xdr:nvSpPr>
      <xdr:spPr>
        <a:xfrm>
          <a:off x="6737427" y="1073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4CDF6E3E-324C-4E72-95F1-1EFF15D357E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BEF3F5C6-D1D0-4D7B-8382-ECF5525A1FE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9F98F81-28CC-4338-A81C-96A5FA6D5D5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2828E35D-FC2C-43EB-8F17-A566299A2C7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4F63E2CF-682E-4958-BC7E-C7A1A0AFB78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4E18C9A9-3F82-478D-93E9-BD7C778A7D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46AE47E5-EFB1-4804-899D-9FDD2758E35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E3146D08-F205-4FDF-91EC-A906243745B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a:extLst>
            <a:ext uri="{FF2B5EF4-FFF2-40B4-BE49-F238E27FC236}">
              <a16:creationId xmlns:a16="http://schemas.microsoft.com/office/drawing/2014/main" id="{3DCFB482-2610-4E24-A2EC-1A3F8F6B849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a:extLst>
            <a:ext uri="{FF2B5EF4-FFF2-40B4-BE49-F238E27FC236}">
              <a16:creationId xmlns:a16="http://schemas.microsoft.com/office/drawing/2014/main" id="{8044736C-CBFC-4429-888D-26267A6E111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a:extLst>
            <a:ext uri="{FF2B5EF4-FFF2-40B4-BE49-F238E27FC236}">
              <a16:creationId xmlns:a16="http://schemas.microsoft.com/office/drawing/2014/main" id="{4D481BEF-13C2-4245-977A-55308F44769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a:extLst>
            <a:ext uri="{FF2B5EF4-FFF2-40B4-BE49-F238E27FC236}">
              <a16:creationId xmlns:a16="http://schemas.microsoft.com/office/drawing/2014/main" id="{C2168647-5756-4C48-A031-47D1A378B8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a:extLst>
            <a:ext uri="{FF2B5EF4-FFF2-40B4-BE49-F238E27FC236}">
              <a16:creationId xmlns:a16="http://schemas.microsoft.com/office/drawing/2014/main" id="{FC2CDA22-439A-43AE-B9F7-D6FDFB9F9B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a:extLst>
            <a:ext uri="{FF2B5EF4-FFF2-40B4-BE49-F238E27FC236}">
              <a16:creationId xmlns:a16="http://schemas.microsoft.com/office/drawing/2014/main" id="{B92BD51C-D185-4F0A-89E2-D6E2E21BEF0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a:extLst>
            <a:ext uri="{FF2B5EF4-FFF2-40B4-BE49-F238E27FC236}">
              <a16:creationId xmlns:a16="http://schemas.microsoft.com/office/drawing/2014/main" id="{18ACF2B8-8B0E-4446-8BA0-C29458ED8C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a:extLst>
            <a:ext uri="{FF2B5EF4-FFF2-40B4-BE49-F238E27FC236}">
              <a16:creationId xmlns:a16="http://schemas.microsoft.com/office/drawing/2014/main" id="{32123716-C7C2-4941-8DAE-20D64CE87CD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7" name="正方形/長方形 176">
          <a:extLst>
            <a:ext uri="{FF2B5EF4-FFF2-40B4-BE49-F238E27FC236}">
              <a16:creationId xmlns:a16="http://schemas.microsoft.com/office/drawing/2014/main" id="{8BD797E8-D55B-4721-ABBE-198D91ED794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8" name="正方形/長方形 177">
          <a:extLst>
            <a:ext uri="{FF2B5EF4-FFF2-40B4-BE49-F238E27FC236}">
              <a16:creationId xmlns:a16="http://schemas.microsoft.com/office/drawing/2014/main" id="{7F71782A-6365-4388-88EB-94247AF3BE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9" name="正方形/長方形 178">
          <a:extLst>
            <a:ext uri="{FF2B5EF4-FFF2-40B4-BE49-F238E27FC236}">
              <a16:creationId xmlns:a16="http://schemas.microsoft.com/office/drawing/2014/main" id="{6D4F5AB8-4ADC-4DE0-8B3E-0F9195ACB5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0" name="正方形/長方形 179">
          <a:extLst>
            <a:ext uri="{FF2B5EF4-FFF2-40B4-BE49-F238E27FC236}">
              <a16:creationId xmlns:a16="http://schemas.microsoft.com/office/drawing/2014/main" id="{3B7AC007-28F2-4560-AD95-4B1D538D3C1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1" name="正方形/長方形 180">
          <a:extLst>
            <a:ext uri="{FF2B5EF4-FFF2-40B4-BE49-F238E27FC236}">
              <a16:creationId xmlns:a16="http://schemas.microsoft.com/office/drawing/2014/main" id="{470E1D82-EB71-4BEB-971F-565191494D0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2" name="正方形/長方形 181">
          <a:extLst>
            <a:ext uri="{FF2B5EF4-FFF2-40B4-BE49-F238E27FC236}">
              <a16:creationId xmlns:a16="http://schemas.microsoft.com/office/drawing/2014/main" id="{A4141349-072E-4F39-88B1-BF15B05C3AE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3" name="正方形/長方形 182">
          <a:extLst>
            <a:ext uri="{FF2B5EF4-FFF2-40B4-BE49-F238E27FC236}">
              <a16:creationId xmlns:a16="http://schemas.microsoft.com/office/drawing/2014/main" id="{3F4638CB-97BA-479F-A574-BA2A3457877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4" name="正方形/長方形 183">
          <a:extLst>
            <a:ext uri="{FF2B5EF4-FFF2-40B4-BE49-F238E27FC236}">
              <a16:creationId xmlns:a16="http://schemas.microsoft.com/office/drawing/2014/main" id="{EB5B3D09-6CD8-4895-B771-ED80FC9044B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5" name="正方形/長方形 184">
          <a:extLst>
            <a:ext uri="{FF2B5EF4-FFF2-40B4-BE49-F238E27FC236}">
              <a16:creationId xmlns:a16="http://schemas.microsoft.com/office/drawing/2014/main" id="{60F1FD57-BDE9-45BF-ACE2-4BAED02260E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6" name="正方形/長方形 185">
          <a:extLst>
            <a:ext uri="{FF2B5EF4-FFF2-40B4-BE49-F238E27FC236}">
              <a16:creationId xmlns:a16="http://schemas.microsoft.com/office/drawing/2014/main" id="{E012A56D-CB0B-4131-983C-097DF6169F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7" name="正方形/長方形 186">
          <a:extLst>
            <a:ext uri="{FF2B5EF4-FFF2-40B4-BE49-F238E27FC236}">
              <a16:creationId xmlns:a16="http://schemas.microsoft.com/office/drawing/2014/main" id="{8B10D264-C45D-44B8-824E-53D660A5B0C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8" name="正方形/長方形 187">
          <a:extLst>
            <a:ext uri="{FF2B5EF4-FFF2-40B4-BE49-F238E27FC236}">
              <a16:creationId xmlns:a16="http://schemas.microsoft.com/office/drawing/2014/main" id="{C79B3B54-062A-4708-ADAF-96996F31AEC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9" name="正方形/長方形 188">
          <a:extLst>
            <a:ext uri="{FF2B5EF4-FFF2-40B4-BE49-F238E27FC236}">
              <a16:creationId xmlns:a16="http://schemas.microsoft.com/office/drawing/2014/main" id="{6F4AA39E-D813-4D62-81C7-3698DA995AD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0" name="正方形/長方形 189">
          <a:extLst>
            <a:ext uri="{FF2B5EF4-FFF2-40B4-BE49-F238E27FC236}">
              <a16:creationId xmlns:a16="http://schemas.microsoft.com/office/drawing/2014/main" id="{DF4A85C8-FA3A-444C-81FB-CE39F247868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1" name="正方形/長方形 190">
          <a:extLst>
            <a:ext uri="{FF2B5EF4-FFF2-40B4-BE49-F238E27FC236}">
              <a16:creationId xmlns:a16="http://schemas.microsoft.com/office/drawing/2014/main" id="{74A091A4-E368-4665-A98D-D92713D0628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2" name="正方形/長方形 191">
          <a:extLst>
            <a:ext uri="{FF2B5EF4-FFF2-40B4-BE49-F238E27FC236}">
              <a16:creationId xmlns:a16="http://schemas.microsoft.com/office/drawing/2014/main" id="{57B85006-C10E-4CC3-B729-0343906E17F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3" name="正方形/長方形 192">
          <a:extLst>
            <a:ext uri="{FF2B5EF4-FFF2-40B4-BE49-F238E27FC236}">
              <a16:creationId xmlns:a16="http://schemas.microsoft.com/office/drawing/2014/main" id="{15861886-A075-420E-B5BB-200153CF388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4" name="正方形/長方形 193">
          <a:extLst>
            <a:ext uri="{FF2B5EF4-FFF2-40B4-BE49-F238E27FC236}">
              <a16:creationId xmlns:a16="http://schemas.microsoft.com/office/drawing/2014/main" id="{DE980721-7274-407A-AF21-8426455CDE5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5" name="正方形/長方形 194">
          <a:extLst>
            <a:ext uri="{FF2B5EF4-FFF2-40B4-BE49-F238E27FC236}">
              <a16:creationId xmlns:a16="http://schemas.microsoft.com/office/drawing/2014/main" id="{16F8CABE-1EF8-4A3C-8401-D41BEC4D302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6" name="正方形/長方形 195">
          <a:extLst>
            <a:ext uri="{FF2B5EF4-FFF2-40B4-BE49-F238E27FC236}">
              <a16:creationId xmlns:a16="http://schemas.microsoft.com/office/drawing/2014/main" id="{CCDD0E9E-DBB4-4FA2-A76A-1019A0E5507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7" name="正方形/長方形 196">
          <a:extLst>
            <a:ext uri="{FF2B5EF4-FFF2-40B4-BE49-F238E27FC236}">
              <a16:creationId xmlns:a16="http://schemas.microsoft.com/office/drawing/2014/main" id="{2F0D46D9-08A6-4814-AFAD-78D3E212E7D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8" name="正方形/長方形 197">
          <a:extLst>
            <a:ext uri="{FF2B5EF4-FFF2-40B4-BE49-F238E27FC236}">
              <a16:creationId xmlns:a16="http://schemas.microsoft.com/office/drawing/2014/main" id="{82B81241-82EB-413E-8A6A-37C408D291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9" name="正方形/長方形 198">
          <a:extLst>
            <a:ext uri="{FF2B5EF4-FFF2-40B4-BE49-F238E27FC236}">
              <a16:creationId xmlns:a16="http://schemas.microsoft.com/office/drawing/2014/main" id="{01A78AC3-4AEB-4E86-B99A-C5373E4F63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0" name="正方形/長方形 199">
          <a:extLst>
            <a:ext uri="{FF2B5EF4-FFF2-40B4-BE49-F238E27FC236}">
              <a16:creationId xmlns:a16="http://schemas.microsoft.com/office/drawing/2014/main" id="{B5C29A7A-7136-4265-82E8-4E6715B4B18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1" name="テキスト ボックス 200">
          <a:extLst>
            <a:ext uri="{FF2B5EF4-FFF2-40B4-BE49-F238E27FC236}">
              <a16:creationId xmlns:a16="http://schemas.microsoft.com/office/drawing/2014/main" id="{5D54B53B-3036-4C3E-92CB-9CE4948ED41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2" name="直線コネクタ 201">
          <a:extLst>
            <a:ext uri="{FF2B5EF4-FFF2-40B4-BE49-F238E27FC236}">
              <a16:creationId xmlns:a16="http://schemas.microsoft.com/office/drawing/2014/main" id="{0108586C-B570-4126-8CB1-877541DA360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3" name="テキスト ボックス 202">
          <a:extLst>
            <a:ext uri="{FF2B5EF4-FFF2-40B4-BE49-F238E27FC236}">
              <a16:creationId xmlns:a16="http://schemas.microsoft.com/office/drawing/2014/main" id="{D83DEA20-BBA7-4687-9CCC-C88D906BE7A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4" name="直線コネクタ 203">
          <a:extLst>
            <a:ext uri="{FF2B5EF4-FFF2-40B4-BE49-F238E27FC236}">
              <a16:creationId xmlns:a16="http://schemas.microsoft.com/office/drawing/2014/main" id="{EFFB698C-BC72-43B4-B996-A22C513B0E3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5" name="テキスト ボックス 204">
          <a:extLst>
            <a:ext uri="{FF2B5EF4-FFF2-40B4-BE49-F238E27FC236}">
              <a16:creationId xmlns:a16="http://schemas.microsoft.com/office/drawing/2014/main" id="{CE164D62-DAEA-410C-9E79-92FC56FDAE4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6" name="直線コネクタ 205">
          <a:extLst>
            <a:ext uri="{FF2B5EF4-FFF2-40B4-BE49-F238E27FC236}">
              <a16:creationId xmlns:a16="http://schemas.microsoft.com/office/drawing/2014/main" id="{49F52391-C683-49C2-A8BF-47E4D0EF5F1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7" name="テキスト ボックス 206">
          <a:extLst>
            <a:ext uri="{FF2B5EF4-FFF2-40B4-BE49-F238E27FC236}">
              <a16:creationId xmlns:a16="http://schemas.microsoft.com/office/drawing/2014/main" id="{1DCC19EF-2750-48CE-AEC1-ADEED378896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8" name="直線コネクタ 207">
          <a:extLst>
            <a:ext uri="{FF2B5EF4-FFF2-40B4-BE49-F238E27FC236}">
              <a16:creationId xmlns:a16="http://schemas.microsoft.com/office/drawing/2014/main" id="{F0E2042A-0AD5-4AC9-B5B8-E690A328D41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9" name="テキスト ボックス 208">
          <a:extLst>
            <a:ext uri="{FF2B5EF4-FFF2-40B4-BE49-F238E27FC236}">
              <a16:creationId xmlns:a16="http://schemas.microsoft.com/office/drawing/2014/main" id="{66481E49-DE1B-40A1-98F1-64FBC58D677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0" name="直線コネクタ 209">
          <a:extLst>
            <a:ext uri="{FF2B5EF4-FFF2-40B4-BE49-F238E27FC236}">
              <a16:creationId xmlns:a16="http://schemas.microsoft.com/office/drawing/2014/main" id="{DEEE8F03-D134-4F6D-BA34-C671330E9F6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1" name="テキスト ボックス 210">
          <a:extLst>
            <a:ext uri="{FF2B5EF4-FFF2-40B4-BE49-F238E27FC236}">
              <a16:creationId xmlns:a16="http://schemas.microsoft.com/office/drawing/2014/main" id="{C3B6C4BA-1D99-4672-8F0C-AD320BBEBF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2" name="直線コネクタ 211">
          <a:extLst>
            <a:ext uri="{FF2B5EF4-FFF2-40B4-BE49-F238E27FC236}">
              <a16:creationId xmlns:a16="http://schemas.microsoft.com/office/drawing/2014/main" id="{81C67CE7-BCFA-4C54-B109-C45F4457691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3" name="テキスト ボックス 212">
          <a:extLst>
            <a:ext uri="{FF2B5EF4-FFF2-40B4-BE49-F238E27FC236}">
              <a16:creationId xmlns:a16="http://schemas.microsoft.com/office/drawing/2014/main" id="{26CEAB2E-5BF3-4E0E-815D-8AA684C24D9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4" name="直線コネクタ 213">
          <a:extLst>
            <a:ext uri="{FF2B5EF4-FFF2-40B4-BE49-F238E27FC236}">
              <a16:creationId xmlns:a16="http://schemas.microsoft.com/office/drawing/2014/main" id="{8D6B7A93-F3F9-49F4-8C10-2C0F87F8081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5" name="テキスト ボックス 214">
          <a:extLst>
            <a:ext uri="{FF2B5EF4-FFF2-40B4-BE49-F238E27FC236}">
              <a16:creationId xmlns:a16="http://schemas.microsoft.com/office/drawing/2014/main" id="{A2B31598-0DC7-4C1E-A68E-3D61020A197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6" name="直線コネクタ 215">
          <a:extLst>
            <a:ext uri="{FF2B5EF4-FFF2-40B4-BE49-F238E27FC236}">
              <a16:creationId xmlns:a16="http://schemas.microsoft.com/office/drawing/2014/main" id="{E9CBF19E-33E9-45C7-A700-E8CDC09FA3C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7" name="【一般廃棄物処理施設】&#10;有形固定資産減価償却率グラフ枠">
          <a:extLst>
            <a:ext uri="{FF2B5EF4-FFF2-40B4-BE49-F238E27FC236}">
              <a16:creationId xmlns:a16="http://schemas.microsoft.com/office/drawing/2014/main" id="{1069A17A-4A9C-4CCA-85CB-C14297E4E00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218" name="直線コネクタ 217">
          <a:extLst>
            <a:ext uri="{FF2B5EF4-FFF2-40B4-BE49-F238E27FC236}">
              <a16:creationId xmlns:a16="http://schemas.microsoft.com/office/drawing/2014/main" id="{A48FB942-0B43-45BF-9E02-5035DF80E668}"/>
            </a:ext>
          </a:extLst>
        </xdr:cNvPr>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219" name="【一般廃棄物処理施設】&#10;有形固定資産減価償却率最小値テキスト">
          <a:extLst>
            <a:ext uri="{FF2B5EF4-FFF2-40B4-BE49-F238E27FC236}">
              <a16:creationId xmlns:a16="http://schemas.microsoft.com/office/drawing/2014/main" id="{19A5B69B-8938-4713-BB83-EA24FE5F20E0}"/>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220" name="直線コネクタ 219">
          <a:extLst>
            <a:ext uri="{FF2B5EF4-FFF2-40B4-BE49-F238E27FC236}">
              <a16:creationId xmlns:a16="http://schemas.microsoft.com/office/drawing/2014/main" id="{764357F0-EC53-4335-B71E-1B348C5F611F}"/>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221" name="【一般廃棄物処理施設】&#10;有形固定資産減価償却率最大値テキスト">
          <a:extLst>
            <a:ext uri="{FF2B5EF4-FFF2-40B4-BE49-F238E27FC236}">
              <a16:creationId xmlns:a16="http://schemas.microsoft.com/office/drawing/2014/main" id="{F35BC265-8D86-450B-81B6-CBD05D15D550}"/>
            </a:ext>
          </a:extLst>
        </xdr:cNvPr>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222" name="直線コネクタ 221">
          <a:extLst>
            <a:ext uri="{FF2B5EF4-FFF2-40B4-BE49-F238E27FC236}">
              <a16:creationId xmlns:a16="http://schemas.microsoft.com/office/drawing/2014/main" id="{28F47702-3EA7-4212-8874-1157A80DD30E}"/>
            </a:ext>
          </a:extLst>
        </xdr:cNvPr>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223" name="【一般廃棄物処理施設】&#10;有形固定資産減価償却率平均値テキスト">
          <a:extLst>
            <a:ext uri="{FF2B5EF4-FFF2-40B4-BE49-F238E27FC236}">
              <a16:creationId xmlns:a16="http://schemas.microsoft.com/office/drawing/2014/main" id="{F922C54F-6E06-4F34-8F93-94E6BBD349EC}"/>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224" name="フローチャート: 判断 223">
          <a:extLst>
            <a:ext uri="{FF2B5EF4-FFF2-40B4-BE49-F238E27FC236}">
              <a16:creationId xmlns:a16="http://schemas.microsoft.com/office/drawing/2014/main" id="{7BA184D9-0934-4F03-BDB7-7A51DDE8047B}"/>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225" name="フローチャート: 判断 224">
          <a:extLst>
            <a:ext uri="{FF2B5EF4-FFF2-40B4-BE49-F238E27FC236}">
              <a16:creationId xmlns:a16="http://schemas.microsoft.com/office/drawing/2014/main" id="{18F5231D-A01D-445A-A551-32D7971C6A1D}"/>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226" name="フローチャート: 判断 225">
          <a:extLst>
            <a:ext uri="{FF2B5EF4-FFF2-40B4-BE49-F238E27FC236}">
              <a16:creationId xmlns:a16="http://schemas.microsoft.com/office/drawing/2014/main" id="{814BA745-ECE2-4D57-A983-4F65788FAC0B}"/>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120106</xdr:rowOff>
    </xdr:from>
    <xdr:to>
      <xdr:col>72</xdr:col>
      <xdr:colOff>38100</xdr:colOff>
      <xdr:row>39</xdr:row>
      <xdr:rowOff>50256</xdr:rowOff>
    </xdr:to>
    <xdr:sp macro="" textlink="">
      <xdr:nvSpPr>
        <xdr:cNvPr id="227" name="フローチャート: 判断 226">
          <a:extLst>
            <a:ext uri="{FF2B5EF4-FFF2-40B4-BE49-F238E27FC236}">
              <a16:creationId xmlns:a16="http://schemas.microsoft.com/office/drawing/2014/main" id="{F981D098-6408-4ADA-A81D-9826D6F4523C}"/>
            </a:ext>
          </a:extLst>
        </xdr:cNvPr>
        <xdr:cNvSpPr/>
      </xdr:nvSpPr>
      <xdr:spPr>
        <a:xfrm>
          <a:off x="1365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116840</xdr:rowOff>
    </xdr:from>
    <xdr:to>
      <xdr:col>67</xdr:col>
      <xdr:colOff>101600</xdr:colOff>
      <xdr:row>39</xdr:row>
      <xdr:rowOff>46990</xdr:rowOff>
    </xdr:to>
    <xdr:sp macro="" textlink="">
      <xdr:nvSpPr>
        <xdr:cNvPr id="228" name="フローチャート: 判断 227">
          <a:extLst>
            <a:ext uri="{FF2B5EF4-FFF2-40B4-BE49-F238E27FC236}">
              <a16:creationId xmlns:a16="http://schemas.microsoft.com/office/drawing/2014/main" id="{7D02C86A-D82E-486A-94E8-E529F3E47FF9}"/>
            </a:ext>
          </a:extLst>
        </xdr:cNvPr>
        <xdr:cNvSpPr/>
      </xdr:nvSpPr>
      <xdr:spPr>
        <a:xfrm>
          <a:off x="1276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F96D4369-57C6-462F-8B22-AB3D8FFA0BF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28CA741B-6095-4E79-BB16-1565E38D32B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16F5BE3F-4DE4-4E0B-A0AA-929D8640FF9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D54A2687-B958-4747-A0B2-DF4AE68DFE6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71AEC97F-AB44-4920-AC64-D16EF5294B2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17236</xdr:rowOff>
    </xdr:from>
    <xdr:to>
      <xdr:col>85</xdr:col>
      <xdr:colOff>177800</xdr:colOff>
      <xdr:row>35</xdr:row>
      <xdr:rowOff>118836</xdr:rowOff>
    </xdr:to>
    <xdr:sp macro="" textlink="">
      <xdr:nvSpPr>
        <xdr:cNvPr id="234" name="楕円 233">
          <a:extLst>
            <a:ext uri="{FF2B5EF4-FFF2-40B4-BE49-F238E27FC236}">
              <a16:creationId xmlns:a16="http://schemas.microsoft.com/office/drawing/2014/main" id="{4F353046-F17C-4300-8E14-0B7D679DE811}"/>
            </a:ext>
          </a:extLst>
        </xdr:cNvPr>
        <xdr:cNvSpPr/>
      </xdr:nvSpPr>
      <xdr:spPr>
        <a:xfrm>
          <a:off x="162687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40113</xdr:rowOff>
    </xdr:from>
    <xdr:ext cx="405111" cy="259045"/>
    <xdr:sp macro="" textlink="">
      <xdr:nvSpPr>
        <xdr:cNvPr id="235" name="【一般廃棄物処理施設】&#10;有形固定資産減価償却率該当値テキスト">
          <a:extLst>
            <a:ext uri="{FF2B5EF4-FFF2-40B4-BE49-F238E27FC236}">
              <a16:creationId xmlns:a16="http://schemas.microsoft.com/office/drawing/2014/main" id="{D4E86684-D4E2-4DD2-892F-590E82731E53}"/>
            </a:ext>
          </a:extLst>
        </xdr:cNvPr>
        <xdr:cNvSpPr txBox="1"/>
      </xdr:nvSpPr>
      <xdr:spPr>
        <a:xfrm>
          <a:off x="16357600" y="58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154396</xdr:rowOff>
    </xdr:from>
    <xdr:to>
      <xdr:col>81</xdr:col>
      <xdr:colOff>101600</xdr:colOff>
      <xdr:row>35</xdr:row>
      <xdr:rowOff>84546</xdr:rowOff>
    </xdr:to>
    <xdr:sp macro="" textlink="">
      <xdr:nvSpPr>
        <xdr:cNvPr id="236" name="楕円 235">
          <a:extLst>
            <a:ext uri="{FF2B5EF4-FFF2-40B4-BE49-F238E27FC236}">
              <a16:creationId xmlns:a16="http://schemas.microsoft.com/office/drawing/2014/main" id="{107D3B96-D187-46F6-A5A5-EEFE04518809}"/>
            </a:ext>
          </a:extLst>
        </xdr:cNvPr>
        <xdr:cNvSpPr/>
      </xdr:nvSpPr>
      <xdr:spPr>
        <a:xfrm>
          <a:off x="154305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33746</xdr:rowOff>
    </xdr:from>
    <xdr:to>
      <xdr:col>85</xdr:col>
      <xdr:colOff>127000</xdr:colOff>
      <xdr:row>35</xdr:row>
      <xdr:rowOff>68036</xdr:rowOff>
    </xdr:to>
    <xdr:cxnSp macro="">
      <xdr:nvCxnSpPr>
        <xdr:cNvPr id="237" name="直線コネクタ 236">
          <a:extLst>
            <a:ext uri="{FF2B5EF4-FFF2-40B4-BE49-F238E27FC236}">
              <a16:creationId xmlns:a16="http://schemas.microsoft.com/office/drawing/2014/main" id="{18C2C3C1-CC78-49FA-AF9D-4D539446B6D8}"/>
            </a:ext>
          </a:extLst>
        </xdr:cNvPr>
        <xdr:cNvCxnSpPr/>
      </xdr:nvCxnSpPr>
      <xdr:spPr>
        <a:xfrm>
          <a:off x="15481300" y="603449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134801</xdr:rowOff>
    </xdr:from>
    <xdr:to>
      <xdr:col>76</xdr:col>
      <xdr:colOff>165100</xdr:colOff>
      <xdr:row>37</xdr:row>
      <xdr:rowOff>64951</xdr:rowOff>
    </xdr:to>
    <xdr:sp macro="" textlink="">
      <xdr:nvSpPr>
        <xdr:cNvPr id="238" name="楕円 237">
          <a:extLst>
            <a:ext uri="{FF2B5EF4-FFF2-40B4-BE49-F238E27FC236}">
              <a16:creationId xmlns:a16="http://schemas.microsoft.com/office/drawing/2014/main" id="{1DD10306-9AD1-4464-B507-6BBBF58B3434}"/>
            </a:ext>
          </a:extLst>
        </xdr:cNvPr>
        <xdr:cNvSpPr/>
      </xdr:nvSpPr>
      <xdr:spPr>
        <a:xfrm>
          <a:off x="14541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33746</xdr:rowOff>
    </xdr:from>
    <xdr:to>
      <xdr:col>81</xdr:col>
      <xdr:colOff>50800</xdr:colOff>
      <xdr:row>37</xdr:row>
      <xdr:rowOff>14151</xdr:rowOff>
    </xdr:to>
    <xdr:cxnSp macro="">
      <xdr:nvCxnSpPr>
        <xdr:cNvPr id="239" name="直線コネクタ 238">
          <a:extLst>
            <a:ext uri="{FF2B5EF4-FFF2-40B4-BE49-F238E27FC236}">
              <a16:creationId xmlns:a16="http://schemas.microsoft.com/office/drawing/2014/main" id="{F642BA02-C95C-4961-A30E-55FD2E9354BF}"/>
            </a:ext>
          </a:extLst>
        </xdr:cNvPr>
        <xdr:cNvCxnSpPr/>
      </xdr:nvCxnSpPr>
      <xdr:spPr>
        <a:xfrm flipV="1">
          <a:off x="14592300" y="6034496"/>
          <a:ext cx="889000" cy="32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907</xdr:rowOff>
    </xdr:from>
    <xdr:to>
      <xdr:col>72</xdr:col>
      <xdr:colOff>38100</xdr:colOff>
      <xdr:row>37</xdr:row>
      <xdr:rowOff>102507</xdr:rowOff>
    </xdr:to>
    <xdr:sp macro="" textlink="">
      <xdr:nvSpPr>
        <xdr:cNvPr id="240" name="楕円 239">
          <a:extLst>
            <a:ext uri="{FF2B5EF4-FFF2-40B4-BE49-F238E27FC236}">
              <a16:creationId xmlns:a16="http://schemas.microsoft.com/office/drawing/2014/main" id="{D73ED244-311C-4DB7-9735-50BD5C1FDF49}"/>
            </a:ext>
          </a:extLst>
        </xdr:cNvPr>
        <xdr:cNvSpPr/>
      </xdr:nvSpPr>
      <xdr:spPr>
        <a:xfrm>
          <a:off x="13652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14151</xdr:rowOff>
    </xdr:from>
    <xdr:to>
      <xdr:col>76</xdr:col>
      <xdr:colOff>114300</xdr:colOff>
      <xdr:row>37</xdr:row>
      <xdr:rowOff>51707</xdr:rowOff>
    </xdr:to>
    <xdr:cxnSp macro="">
      <xdr:nvCxnSpPr>
        <xdr:cNvPr id="241" name="直線コネクタ 240">
          <a:extLst>
            <a:ext uri="{FF2B5EF4-FFF2-40B4-BE49-F238E27FC236}">
              <a16:creationId xmlns:a16="http://schemas.microsoft.com/office/drawing/2014/main" id="{6E32E6D5-E940-4A59-A109-164951A80670}"/>
            </a:ext>
          </a:extLst>
        </xdr:cNvPr>
        <xdr:cNvCxnSpPr/>
      </xdr:nvCxnSpPr>
      <xdr:spPr>
        <a:xfrm flipV="1">
          <a:off x="13703300" y="63578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136434</xdr:rowOff>
    </xdr:from>
    <xdr:to>
      <xdr:col>67</xdr:col>
      <xdr:colOff>101600</xdr:colOff>
      <xdr:row>37</xdr:row>
      <xdr:rowOff>66584</xdr:rowOff>
    </xdr:to>
    <xdr:sp macro="" textlink="">
      <xdr:nvSpPr>
        <xdr:cNvPr id="242" name="楕円 241">
          <a:extLst>
            <a:ext uri="{FF2B5EF4-FFF2-40B4-BE49-F238E27FC236}">
              <a16:creationId xmlns:a16="http://schemas.microsoft.com/office/drawing/2014/main" id="{A9C438D5-8615-4052-AF28-BCAE10CA2B99}"/>
            </a:ext>
          </a:extLst>
        </xdr:cNvPr>
        <xdr:cNvSpPr/>
      </xdr:nvSpPr>
      <xdr:spPr>
        <a:xfrm>
          <a:off x="12763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15784</xdr:rowOff>
    </xdr:from>
    <xdr:to>
      <xdr:col>71</xdr:col>
      <xdr:colOff>177800</xdr:colOff>
      <xdr:row>37</xdr:row>
      <xdr:rowOff>51707</xdr:rowOff>
    </xdr:to>
    <xdr:cxnSp macro="">
      <xdr:nvCxnSpPr>
        <xdr:cNvPr id="243" name="直線コネクタ 242">
          <a:extLst>
            <a:ext uri="{FF2B5EF4-FFF2-40B4-BE49-F238E27FC236}">
              <a16:creationId xmlns:a16="http://schemas.microsoft.com/office/drawing/2014/main" id="{5C135BFF-447D-4233-9411-F3FE04E773F6}"/>
            </a:ext>
          </a:extLst>
        </xdr:cNvPr>
        <xdr:cNvCxnSpPr/>
      </xdr:nvCxnSpPr>
      <xdr:spPr>
        <a:xfrm>
          <a:off x="12814300" y="63594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165480</xdr:rowOff>
    </xdr:from>
    <xdr:ext cx="405111" cy="259045"/>
    <xdr:sp macro="" textlink="">
      <xdr:nvSpPr>
        <xdr:cNvPr id="244" name="n_1aveValue【一般廃棄物処理施設】&#10;有形固定資産減価償却率">
          <a:extLst>
            <a:ext uri="{FF2B5EF4-FFF2-40B4-BE49-F238E27FC236}">
              <a16:creationId xmlns:a16="http://schemas.microsoft.com/office/drawing/2014/main" id="{AD671812-FD77-4A1E-9858-8BB372728487}"/>
            </a:ext>
          </a:extLst>
        </xdr:cNvPr>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245" name="n_2aveValue【一般廃棄物処理施設】&#10;有形固定資産減価償却率">
          <a:extLst>
            <a:ext uri="{FF2B5EF4-FFF2-40B4-BE49-F238E27FC236}">
              <a16:creationId xmlns:a16="http://schemas.microsoft.com/office/drawing/2014/main" id="{177356C9-5A1A-4B65-98A3-13A5E11E7B4E}"/>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41383</xdr:rowOff>
    </xdr:from>
    <xdr:ext cx="405111" cy="259045"/>
    <xdr:sp macro="" textlink="">
      <xdr:nvSpPr>
        <xdr:cNvPr id="246" name="n_3aveValue【一般廃棄物処理施設】&#10;有形固定資産減価償却率">
          <a:extLst>
            <a:ext uri="{FF2B5EF4-FFF2-40B4-BE49-F238E27FC236}">
              <a16:creationId xmlns:a16="http://schemas.microsoft.com/office/drawing/2014/main" id="{B793D0AD-4D15-4608-A80D-F752AC836137}"/>
            </a:ext>
          </a:extLst>
        </xdr:cNvPr>
        <xdr:cNvSpPr txBox="1"/>
      </xdr:nvSpPr>
      <xdr:spPr>
        <a:xfrm>
          <a:off x="135007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38117</xdr:rowOff>
    </xdr:from>
    <xdr:ext cx="405111" cy="259045"/>
    <xdr:sp macro="" textlink="">
      <xdr:nvSpPr>
        <xdr:cNvPr id="247" name="n_4aveValue【一般廃棄物処理施設】&#10;有形固定資産減価償却率">
          <a:extLst>
            <a:ext uri="{FF2B5EF4-FFF2-40B4-BE49-F238E27FC236}">
              <a16:creationId xmlns:a16="http://schemas.microsoft.com/office/drawing/2014/main" id="{C03073D1-8E00-4E74-B923-F995859497FD}"/>
            </a:ext>
          </a:extLst>
        </xdr:cNvPr>
        <xdr:cNvSpPr txBox="1"/>
      </xdr:nvSpPr>
      <xdr:spPr>
        <a:xfrm>
          <a:off x="12611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101073</xdr:rowOff>
    </xdr:from>
    <xdr:ext cx="405111" cy="259045"/>
    <xdr:sp macro="" textlink="">
      <xdr:nvSpPr>
        <xdr:cNvPr id="248" name="n_1mainValue【一般廃棄物処理施設】&#10;有形固定資産減価償却率">
          <a:extLst>
            <a:ext uri="{FF2B5EF4-FFF2-40B4-BE49-F238E27FC236}">
              <a16:creationId xmlns:a16="http://schemas.microsoft.com/office/drawing/2014/main" id="{7DD3A3CE-9808-4DA7-B4D3-85C578C38D6B}"/>
            </a:ext>
          </a:extLst>
        </xdr:cNvPr>
        <xdr:cNvSpPr txBox="1"/>
      </xdr:nvSpPr>
      <xdr:spPr>
        <a:xfrm>
          <a:off x="15266044" y="57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81478</xdr:rowOff>
    </xdr:from>
    <xdr:ext cx="405111" cy="259045"/>
    <xdr:sp macro="" textlink="">
      <xdr:nvSpPr>
        <xdr:cNvPr id="249" name="n_2mainValue【一般廃棄物処理施設】&#10;有形固定資産減価償却率">
          <a:extLst>
            <a:ext uri="{FF2B5EF4-FFF2-40B4-BE49-F238E27FC236}">
              <a16:creationId xmlns:a16="http://schemas.microsoft.com/office/drawing/2014/main" id="{381ABB1B-6BEC-4087-A5F2-224AD82D4631}"/>
            </a:ext>
          </a:extLst>
        </xdr:cNvPr>
        <xdr:cNvSpPr txBox="1"/>
      </xdr:nvSpPr>
      <xdr:spPr>
        <a:xfrm>
          <a:off x="14389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119034</xdr:rowOff>
    </xdr:from>
    <xdr:ext cx="405111" cy="259045"/>
    <xdr:sp macro="" textlink="">
      <xdr:nvSpPr>
        <xdr:cNvPr id="250" name="n_3mainValue【一般廃棄物処理施設】&#10;有形固定資産減価償却率">
          <a:extLst>
            <a:ext uri="{FF2B5EF4-FFF2-40B4-BE49-F238E27FC236}">
              <a16:creationId xmlns:a16="http://schemas.microsoft.com/office/drawing/2014/main" id="{C7C0BFE6-1D21-40BC-8566-C016CA39E154}"/>
            </a:ext>
          </a:extLst>
        </xdr:cNvPr>
        <xdr:cNvSpPr txBox="1"/>
      </xdr:nvSpPr>
      <xdr:spPr>
        <a:xfrm>
          <a:off x="13500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83111</xdr:rowOff>
    </xdr:from>
    <xdr:ext cx="405111" cy="259045"/>
    <xdr:sp macro="" textlink="">
      <xdr:nvSpPr>
        <xdr:cNvPr id="251" name="n_4mainValue【一般廃棄物処理施設】&#10;有形固定資産減価償却率">
          <a:extLst>
            <a:ext uri="{FF2B5EF4-FFF2-40B4-BE49-F238E27FC236}">
              <a16:creationId xmlns:a16="http://schemas.microsoft.com/office/drawing/2014/main" id="{1BE8181C-7675-4BAE-8EF9-0D1C07C599CC}"/>
            </a:ext>
          </a:extLst>
        </xdr:cNvPr>
        <xdr:cNvSpPr txBox="1"/>
      </xdr:nvSpPr>
      <xdr:spPr>
        <a:xfrm>
          <a:off x="12611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2" name="正方形/長方形 251">
          <a:extLst>
            <a:ext uri="{FF2B5EF4-FFF2-40B4-BE49-F238E27FC236}">
              <a16:creationId xmlns:a16="http://schemas.microsoft.com/office/drawing/2014/main" id="{7E50D0E2-B5F0-4EFA-9570-3903195354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3" name="正方形/長方形 252">
          <a:extLst>
            <a:ext uri="{FF2B5EF4-FFF2-40B4-BE49-F238E27FC236}">
              <a16:creationId xmlns:a16="http://schemas.microsoft.com/office/drawing/2014/main" id="{BA611051-CE1F-4E4B-9458-D3D1470FE46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4" name="正方形/長方形 253">
          <a:extLst>
            <a:ext uri="{FF2B5EF4-FFF2-40B4-BE49-F238E27FC236}">
              <a16:creationId xmlns:a16="http://schemas.microsoft.com/office/drawing/2014/main" id="{95899743-5D13-42DE-97CF-9C379687779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5" name="正方形/長方形 254">
          <a:extLst>
            <a:ext uri="{FF2B5EF4-FFF2-40B4-BE49-F238E27FC236}">
              <a16:creationId xmlns:a16="http://schemas.microsoft.com/office/drawing/2014/main" id="{E99F7ACF-1DAC-4D64-90A1-64ED174498E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6" name="正方形/長方形 255">
          <a:extLst>
            <a:ext uri="{FF2B5EF4-FFF2-40B4-BE49-F238E27FC236}">
              <a16:creationId xmlns:a16="http://schemas.microsoft.com/office/drawing/2014/main" id="{55E48867-6953-4421-A7F1-C79232A8CED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7" name="正方形/長方形 256">
          <a:extLst>
            <a:ext uri="{FF2B5EF4-FFF2-40B4-BE49-F238E27FC236}">
              <a16:creationId xmlns:a16="http://schemas.microsoft.com/office/drawing/2014/main" id="{10608C31-610D-472D-97EE-FE8FC67039A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8" name="正方形/長方形 257">
          <a:extLst>
            <a:ext uri="{FF2B5EF4-FFF2-40B4-BE49-F238E27FC236}">
              <a16:creationId xmlns:a16="http://schemas.microsoft.com/office/drawing/2014/main" id="{5BAC7695-604C-4E80-84AD-7B45D2B62D4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9" name="正方形/長方形 258">
          <a:extLst>
            <a:ext uri="{FF2B5EF4-FFF2-40B4-BE49-F238E27FC236}">
              <a16:creationId xmlns:a16="http://schemas.microsoft.com/office/drawing/2014/main" id="{8E8D9DD4-0833-4DF4-8B55-4AC616D48E6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0" name="テキスト ボックス 259">
          <a:extLst>
            <a:ext uri="{FF2B5EF4-FFF2-40B4-BE49-F238E27FC236}">
              <a16:creationId xmlns:a16="http://schemas.microsoft.com/office/drawing/2014/main" id="{C9056188-70FD-477A-A39E-71CEAED705F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1" name="直線コネクタ 260">
          <a:extLst>
            <a:ext uri="{FF2B5EF4-FFF2-40B4-BE49-F238E27FC236}">
              <a16:creationId xmlns:a16="http://schemas.microsoft.com/office/drawing/2014/main" id="{D9C8CB6E-991D-4D4F-8757-544FB97ACBB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2" name="直線コネクタ 261">
          <a:extLst>
            <a:ext uri="{FF2B5EF4-FFF2-40B4-BE49-F238E27FC236}">
              <a16:creationId xmlns:a16="http://schemas.microsoft.com/office/drawing/2014/main" id="{9FA9FCC9-1CDD-409D-A434-376ACA9F56B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3" name="テキスト ボックス 262">
          <a:extLst>
            <a:ext uri="{FF2B5EF4-FFF2-40B4-BE49-F238E27FC236}">
              <a16:creationId xmlns:a16="http://schemas.microsoft.com/office/drawing/2014/main" id="{7EAB03E8-0C7B-4766-AF44-E16D8654387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4" name="直線コネクタ 263">
          <a:extLst>
            <a:ext uri="{FF2B5EF4-FFF2-40B4-BE49-F238E27FC236}">
              <a16:creationId xmlns:a16="http://schemas.microsoft.com/office/drawing/2014/main" id="{0BFC65E4-8068-4A72-B275-9AF9F0611A2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5" name="テキスト ボックス 264">
          <a:extLst>
            <a:ext uri="{FF2B5EF4-FFF2-40B4-BE49-F238E27FC236}">
              <a16:creationId xmlns:a16="http://schemas.microsoft.com/office/drawing/2014/main" id="{26DF6B8B-3BE0-428B-96D1-543F844375B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6" name="直線コネクタ 265">
          <a:extLst>
            <a:ext uri="{FF2B5EF4-FFF2-40B4-BE49-F238E27FC236}">
              <a16:creationId xmlns:a16="http://schemas.microsoft.com/office/drawing/2014/main" id="{DEC3AE7C-8C5F-403E-A835-C694C386143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67" name="テキスト ボックス 266">
          <a:extLst>
            <a:ext uri="{FF2B5EF4-FFF2-40B4-BE49-F238E27FC236}">
              <a16:creationId xmlns:a16="http://schemas.microsoft.com/office/drawing/2014/main" id="{6A62A53F-673A-4A3D-8E94-FB20AAF3DC8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68" name="直線コネクタ 267">
          <a:extLst>
            <a:ext uri="{FF2B5EF4-FFF2-40B4-BE49-F238E27FC236}">
              <a16:creationId xmlns:a16="http://schemas.microsoft.com/office/drawing/2014/main" id="{C864662D-B4CE-4C31-BC9B-C95F5C94365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69" name="テキスト ボックス 268">
          <a:extLst>
            <a:ext uri="{FF2B5EF4-FFF2-40B4-BE49-F238E27FC236}">
              <a16:creationId xmlns:a16="http://schemas.microsoft.com/office/drawing/2014/main" id="{B3FB6DC4-69FC-438A-8609-2BB83B5777F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0" name="直線コネクタ 269">
          <a:extLst>
            <a:ext uri="{FF2B5EF4-FFF2-40B4-BE49-F238E27FC236}">
              <a16:creationId xmlns:a16="http://schemas.microsoft.com/office/drawing/2014/main" id="{4A7C2A25-F204-49A0-A5FE-E0E0B87FBC4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71" name="テキスト ボックス 270">
          <a:extLst>
            <a:ext uri="{FF2B5EF4-FFF2-40B4-BE49-F238E27FC236}">
              <a16:creationId xmlns:a16="http://schemas.microsoft.com/office/drawing/2014/main" id="{870CBF76-816D-4877-BBC1-9FDB4E8427A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2" name="直線コネクタ 271">
          <a:extLst>
            <a:ext uri="{FF2B5EF4-FFF2-40B4-BE49-F238E27FC236}">
              <a16:creationId xmlns:a16="http://schemas.microsoft.com/office/drawing/2014/main" id="{62559CF9-8B38-4352-81B7-D0CF2368D77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3" name="テキスト ボックス 272">
          <a:extLst>
            <a:ext uri="{FF2B5EF4-FFF2-40B4-BE49-F238E27FC236}">
              <a16:creationId xmlns:a16="http://schemas.microsoft.com/office/drawing/2014/main" id="{D40AAD21-D587-4F75-B98B-E42D25DF042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4" name="【一般廃棄物処理施設】&#10;一人当たり有形固定資産（償却資産）額グラフ枠">
          <a:extLst>
            <a:ext uri="{FF2B5EF4-FFF2-40B4-BE49-F238E27FC236}">
              <a16:creationId xmlns:a16="http://schemas.microsoft.com/office/drawing/2014/main" id="{7C1C9DA1-7F4B-49AA-A43D-673C1196A54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275" name="直線コネクタ 274">
          <a:extLst>
            <a:ext uri="{FF2B5EF4-FFF2-40B4-BE49-F238E27FC236}">
              <a16:creationId xmlns:a16="http://schemas.microsoft.com/office/drawing/2014/main" id="{28414A70-9D82-4EB0-8B43-F290BB713C08}"/>
            </a:ext>
          </a:extLst>
        </xdr:cNvPr>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276" name="【一般廃棄物処理施設】&#10;一人当たり有形固定資産（償却資産）額最小値テキスト">
          <a:extLst>
            <a:ext uri="{FF2B5EF4-FFF2-40B4-BE49-F238E27FC236}">
              <a16:creationId xmlns:a16="http://schemas.microsoft.com/office/drawing/2014/main" id="{CEB6ABE9-036A-48F9-883E-1A3EB4D78F8F}"/>
            </a:ext>
          </a:extLst>
        </xdr:cNvPr>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277" name="直線コネクタ 276">
          <a:extLst>
            <a:ext uri="{FF2B5EF4-FFF2-40B4-BE49-F238E27FC236}">
              <a16:creationId xmlns:a16="http://schemas.microsoft.com/office/drawing/2014/main" id="{57205085-38D6-40F5-936B-F934E632C1A0}"/>
            </a:ext>
          </a:extLst>
        </xdr:cNvPr>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278" name="【一般廃棄物処理施設】&#10;一人当たり有形固定資産（償却資産）額最大値テキスト">
          <a:extLst>
            <a:ext uri="{FF2B5EF4-FFF2-40B4-BE49-F238E27FC236}">
              <a16:creationId xmlns:a16="http://schemas.microsoft.com/office/drawing/2014/main" id="{A138475C-06CF-4F96-8CFF-F14993F8EAE4}"/>
            </a:ext>
          </a:extLst>
        </xdr:cNvPr>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279" name="直線コネクタ 278">
          <a:extLst>
            <a:ext uri="{FF2B5EF4-FFF2-40B4-BE49-F238E27FC236}">
              <a16:creationId xmlns:a16="http://schemas.microsoft.com/office/drawing/2014/main" id="{B3DEC4C9-B818-4558-9FA8-02DA46461EA4}"/>
            </a:ext>
          </a:extLst>
        </xdr:cNvPr>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2947</xdr:rowOff>
    </xdr:from>
    <xdr:ext cx="599010" cy="259045"/>
    <xdr:sp macro="" textlink="">
      <xdr:nvSpPr>
        <xdr:cNvPr id="280" name="【一般廃棄物処理施設】&#10;一人当たり有形固定資産（償却資産）額平均値テキスト">
          <a:extLst>
            <a:ext uri="{FF2B5EF4-FFF2-40B4-BE49-F238E27FC236}">
              <a16:creationId xmlns:a16="http://schemas.microsoft.com/office/drawing/2014/main" id="{211E9654-AC92-44AC-BD8D-D9F6003994D6}"/>
            </a:ext>
          </a:extLst>
        </xdr:cNvPr>
        <xdr:cNvSpPr txBox="1"/>
      </xdr:nvSpPr>
      <xdr:spPr>
        <a:xfrm>
          <a:off x="22199600" y="6689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281" name="フローチャート: 判断 280">
          <a:extLst>
            <a:ext uri="{FF2B5EF4-FFF2-40B4-BE49-F238E27FC236}">
              <a16:creationId xmlns:a16="http://schemas.microsoft.com/office/drawing/2014/main" id="{1E41AD8C-AC88-4BE6-9CAF-46C04E916CF1}"/>
            </a:ext>
          </a:extLst>
        </xdr:cNvPr>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61597</xdr:rowOff>
    </xdr:from>
    <xdr:to>
      <xdr:col>112</xdr:col>
      <xdr:colOff>38100</xdr:colOff>
      <xdr:row>40</xdr:row>
      <xdr:rowOff>163197</xdr:rowOff>
    </xdr:to>
    <xdr:sp macro="" textlink="">
      <xdr:nvSpPr>
        <xdr:cNvPr id="282" name="フローチャート: 判断 281">
          <a:extLst>
            <a:ext uri="{FF2B5EF4-FFF2-40B4-BE49-F238E27FC236}">
              <a16:creationId xmlns:a16="http://schemas.microsoft.com/office/drawing/2014/main" id="{FFC119BD-E5F9-4CAE-9F14-71D875A4CEF8}"/>
            </a:ext>
          </a:extLst>
        </xdr:cNvPr>
        <xdr:cNvSpPr/>
      </xdr:nvSpPr>
      <xdr:spPr>
        <a:xfrm>
          <a:off x="21272500" y="69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55873</xdr:rowOff>
    </xdr:from>
    <xdr:to>
      <xdr:col>107</xdr:col>
      <xdr:colOff>101600</xdr:colOff>
      <xdr:row>40</xdr:row>
      <xdr:rowOff>157473</xdr:rowOff>
    </xdr:to>
    <xdr:sp macro="" textlink="">
      <xdr:nvSpPr>
        <xdr:cNvPr id="283" name="フローチャート: 判断 282">
          <a:extLst>
            <a:ext uri="{FF2B5EF4-FFF2-40B4-BE49-F238E27FC236}">
              <a16:creationId xmlns:a16="http://schemas.microsoft.com/office/drawing/2014/main" id="{AD907520-C7AE-4D4C-949A-B9846F770B87}"/>
            </a:ext>
          </a:extLst>
        </xdr:cNvPr>
        <xdr:cNvSpPr/>
      </xdr:nvSpPr>
      <xdr:spPr>
        <a:xfrm>
          <a:off x="20383500" y="691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88333</xdr:rowOff>
    </xdr:from>
    <xdr:to>
      <xdr:col>102</xdr:col>
      <xdr:colOff>165100</xdr:colOff>
      <xdr:row>41</xdr:row>
      <xdr:rowOff>18483</xdr:rowOff>
    </xdr:to>
    <xdr:sp macro="" textlink="">
      <xdr:nvSpPr>
        <xdr:cNvPr id="284" name="フローチャート: 判断 283">
          <a:extLst>
            <a:ext uri="{FF2B5EF4-FFF2-40B4-BE49-F238E27FC236}">
              <a16:creationId xmlns:a16="http://schemas.microsoft.com/office/drawing/2014/main" id="{6B369E3B-EB68-4994-9905-8A92ED758D56}"/>
            </a:ext>
          </a:extLst>
        </xdr:cNvPr>
        <xdr:cNvSpPr/>
      </xdr:nvSpPr>
      <xdr:spPr>
        <a:xfrm>
          <a:off x="19494500" y="694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101922</xdr:rowOff>
    </xdr:from>
    <xdr:to>
      <xdr:col>98</xdr:col>
      <xdr:colOff>38100</xdr:colOff>
      <xdr:row>41</xdr:row>
      <xdr:rowOff>32072</xdr:rowOff>
    </xdr:to>
    <xdr:sp macro="" textlink="">
      <xdr:nvSpPr>
        <xdr:cNvPr id="285" name="フローチャート: 判断 284">
          <a:extLst>
            <a:ext uri="{FF2B5EF4-FFF2-40B4-BE49-F238E27FC236}">
              <a16:creationId xmlns:a16="http://schemas.microsoft.com/office/drawing/2014/main" id="{1D82E01E-D9BD-4248-A686-B27F8013276F}"/>
            </a:ext>
          </a:extLst>
        </xdr:cNvPr>
        <xdr:cNvSpPr/>
      </xdr:nvSpPr>
      <xdr:spPr>
        <a:xfrm>
          <a:off x="18605500" y="695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BB02B032-C3AC-41B6-B219-84E6CD6C258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B1E959AD-1BBF-4805-87DB-22B5F828552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9A11E877-BF1B-4094-A324-6B2818CC785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AEDE8D9D-691F-40CB-B232-1B16A6CC6C2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9E99958B-489A-4039-BDD4-188E9953F42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1534</xdr:rowOff>
    </xdr:from>
    <xdr:to>
      <xdr:col>116</xdr:col>
      <xdr:colOff>114300</xdr:colOff>
      <xdr:row>41</xdr:row>
      <xdr:rowOff>103134</xdr:rowOff>
    </xdr:to>
    <xdr:sp macro="" textlink="">
      <xdr:nvSpPr>
        <xdr:cNvPr id="291" name="楕円 290">
          <a:extLst>
            <a:ext uri="{FF2B5EF4-FFF2-40B4-BE49-F238E27FC236}">
              <a16:creationId xmlns:a16="http://schemas.microsoft.com/office/drawing/2014/main" id="{C8D8B370-0BE1-40D5-BB69-9450B5DE059B}"/>
            </a:ext>
          </a:extLst>
        </xdr:cNvPr>
        <xdr:cNvSpPr/>
      </xdr:nvSpPr>
      <xdr:spPr>
        <a:xfrm>
          <a:off x="22110700" y="703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151411</xdr:rowOff>
    </xdr:from>
    <xdr:ext cx="534377" cy="259045"/>
    <xdr:sp macro="" textlink="">
      <xdr:nvSpPr>
        <xdr:cNvPr id="292" name="【一般廃棄物処理施設】&#10;一人当たり有形固定資産（償却資産）額該当値テキスト">
          <a:extLst>
            <a:ext uri="{FF2B5EF4-FFF2-40B4-BE49-F238E27FC236}">
              <a16:creationId xmlns:a16="http://schemas.microsoft.com/office/drawing/2014/main" id="{25515672-6DC5-4459-A783-9E76D76D51F6}"/>
            </a:ext>
          </a:extLst>
        </xdr:cNvPr>
        <xdr:cNvSpPr txBox="1"/>
      </xdr:nvSpPr>
      <xdr:spPr>
        <a:xfrm>
          <a:off x="22199600" y="700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3182</xdr:rowOff>
    </xdr:from>
    <xdr:to>
      <xdr:col>112</xdr:col>
      <xdr:colOff>38100</xdr:colOff>
      <xdr:row>41</xdr:row>
      <xdr:rowOff>104782</xdr:rowOff>
    </xdr:to>
    <xdr:sp macro="" textlink="">
      <xdr:nvSpPr>
        <xdr:cNvPr id="293" name="楕円 292">
          <a:extLst>
            <a:ext uri="{FF2B5EF4-FFF2-40B4-BE49-F238E27FC236}">
              <a16:creationId xmlns:a16="http://schemas.microsoft.com/office/drawing/2014/main" id="{EFE2021C-83C2-4932-A176-F3D30D2DBCDA}"/>
            </a:ext>
          </a:extLst>
        </xdr:cNvPr>
        <xdr:cNvSpPr/>
      </xdr:nvSpPr>
      <xdr:spPr>
        <a:xfrm>
          <a:off x="21272500" y="703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52334</xdr:rowOff>
    </xdr:from>
    <xdr:to>
      <xdr:col>116</xdr:col>
      <xdr:colOff>63500</xdr:colOff>
      <xdr:row>41</xdr:row>
      <xdr:rowOff>53982</xdr:rowOff>
    </xdr:to>
    <xdr:cxnSp macro="">
      <xdr:nvCxnSpPr>
        <xdr:cNvPr id="294" name="直線コネクタ 293">
          <a:extLst>
            <a:ext uri="{FF2B5EF4-FFF2-40B4-BE49-F238E27FC236}">
              <a16:creationId xmlns:a16="http://schemas.microsoft.com/office/drawing/2014/main" id="{019DF9C7-694C-47F1-9F53-42A2E1866A74}"/>
            </a:ext>
          </a:extLst>
        </xdr:cNvPr>
        <xdr:cNvCxnSpPr/>
      </xdr:nvCxnSpPr>
      <xdr:spPr>
        <a:xfrm flipV="1">
          <a:off x="21323300" y="7081784"/>
          <a:ext cx="8382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5519</xdr:rowOff>
    </xdr:from>
    <xdr:to>
      <xdr:col>107</xdr:col>
      <xdr:colOff>101600</xdr:colOff>
      <xdr:row>41</xdr:row>
      <xdr:rowOff>107119</xdr:rowOff>
    </xdr:to>
    <xdr:sp macro="" textlink="">
      <xdr:nvSpPr>
        <xdr:cNvPr id="295" name="楕円 294">
          <a:extLst>
            <a:ext uri="{FF2B5EF4-FFF2-40B4-BE49-F238E27FC236}">
              <a16:creationId xmlns:a16="http://schemas.microsoft.com/office/drawing/2014/main" id="{723893CC-4661-4433-B4AC-F4EB9CBA884D}"/>
            </a:ext>
          </a:extLst>
        </xdr:cNvPr>
        <xdr:cNvSpPr/>
      </xdr:nvSpPr>
      <xdr:spPr>
        <a:xfrm>
          <a:off x="20383500" y="703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53982</xdr:rowOff>
    </xdr:from>
    <xdr:to>
      <xdr:col>111</xdr:col>
      <xdr:colOff>177800</xdr:colOff>
      <xdr:row>41</xdr:row>
      <xdr:rowOff>56319</xdr:rowOff>
    </xdr:to>
    <xdr:cxnSp macro="">
      <xdr:nvCxnSpPr>
        <xdr:cNvPr id="296" name="直線コネクタ 295">
          <a:extLst>
            <a:ext uri="{FF2B5EF4-FFF2-40B4-BE49-F238E27FC236}">
              <a16:creationId xmlns:a16="http://schemas.microsoft.com/office/drawing/2014/main" id="{9E1D71AC-35F8-4AC0-ADE1-F9186086079B}"/>
            </a:ext>
          </a:extLst>
        </xdr:cNvPr>
        <xdr:cNvCxnSpPr/>
      </xdr:nvCxnSpPr>
      <xdr:spPr>
        <a:xfrm flipV="1">
          <a:off x="20434300" y="7083432"/>
          <a:ext cx="8890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23032</xdr:rowOff>
    </xdr:from>
    <xdr:to>
      <xdr:col>102</xdr:col>
      <xdr:colOff>165100</xdr:colOff>
      <xdr:row>41</xdr:row>
      <xdr:rowOff>124632</xdr:rowOff>
    </xdr:to>
    <xdr:sp macro="" textlink="">
      <xdr:nvSpPr>
        <xdr:cNvPr id="297" name="楕円 296">
          <a:extLst>
            <a:ext uri="{FF2B5EF4-FFF2-40B4-BE49-F238E27FC236}">
              <a16:creationId xmlns:a16="http://schemas.microsoft.com/office/drawing/2014/main" id="{5C0F577D-E81B-4685-A64E-4164D2F3DC00}"/>
            </a:ext>
          </a:extLst>
        </xdr:cNvPr>
        <xdr:cNvSpPr/>
      </xdr:nvSpPr>
      <xdr:spPr>
        <a:xfrm>
          <a:off x="19494500" y="705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56319</xdr:rowOff>
    </xdr:from>
    <xdr:to>
      <xdr:col>107</xdr:col>
      <xdr:colOff>50800</xdr:colOff>
      <xdr:row>41</xdr:row>
      <xdr:rowOff>73832</xdr:rowOff>
    </xdr:to>
    <xdr:cxnSp macro="">
      <xdr:nvCxnSpPr>
        <xdr:cNvPr id="298" name="直線コネクタ 297">
          <a:extLst>
            <a:ext uri="{FF2B5EF4-FFF2-40B4-BE49-F238E27FC236}">
              <a16:creationId xmlns:a16="http://schemas.microsoft.com/office/drawing/2014/main" id="{1BADAB24-0659-4BF2-BFB8-C8E0F1991977}"/>
            </a:ext>
          </a:extLst>
        </xdr:cNvPr>
        <xdr:cNvCxnSpPr/>
      </xdr:nvCxnSpPr>
      <xdr:spPr>
        <a:xfrm flipV="1">
          <a:off x="19545300" y="7085769"/>
          <a:ext cx="889000" cy="1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25667</xdr:rowOff>
    </xdr:from>
    <xdr:to>
      <xdr:col>98</xdr:col>
      <xdr:colOff>38100</xdr:colOff>
      <xdr:row>41</xdr:row>
      <xdr:rowOff>127267</xdr:rowOff>
    </xdr:to>
    <xdr:sp macro="" textlink="">
      <xdr:nvSpPr>
        <xdr:cNvPr id="299" name="楕円 298">
          <a:extLst>
            <a:ext uri="{FF2B5EF4-FFF2-40B4-BE49-F238E27FC236}">
              <a16:creationId xmlns:a16="http://schemas.microsoft.com/office/drawing/2014/main" id="{E4928D89-0293-4D84-AACC-BF6E0C98944F}"/>
            </a:ext>
          </a:extLst>
        </xdr:cNvPr>
        <xdr:cNvSpPr/>
      </xdr:nvSpPr>
      <xdr:spPr>
        <a:xfrm>
          <a:off x="18605500" y="70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73832</xdr:rowOff>
    </xdr:from>
    <xdr:to>
      <xdr:col>102</xdr:col>
      <xdr:colOff>114300</xdr:colOff>
      <xdr:row>41</xdr:row>
      <xdr:rowOff>76467</xdr:rowOff>
    </xdr:to>
    <xdr:cxnSp macro="">
      <xdr:nvCxnSpPr>
        <xdr:cNvPr id="300" name="直線コネクタ 299">
          <a:extLst>
            <a:ext uri="{FF2B5EF4-FFF2-40B4-BE49-F238E27FC236}">
              <a16:creationId xmlns:a16="http://schemas.microsoft.com/office/drawing/2014/main" id="{AD1E691C-7416-42C0-A2D7-0CFE6EB31E31}"/>
            </a:ext>
          </a:extLst>
        </xdr:cNvPr>
        <xdr:cNvCxnSpPr/>
      </xdr:nvCxnSpPr>
      <xdr:spPr>
        <a:xfrm flipV="1">
          <a:off x="18656300" y="7103282"/>
          <a:ext cx="889000" cy="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8274</xdr:rowOff>
    </xdr:from>
    <xdr:ext cx="599010" cy="259045"/>
    <xdr:sp macro="" textlink="">
      <xdr:nvSpPr>
        <xdr:cNvPr id="301" name="n_1aveValue【一般廃棄物処理施設】&#10;一人当たり有形固定資産（償却資産）額">
          <a:extLst>
            <a:ext uri="{FF2B5EF4-FFF2-40B4-BE49-F238E27FC236}">
              <a16:creationId xmlns:a16="http://schemas.microsoft.com/office/drawing/2014/main" id="{971FF4DE-E860-4B1A-A750-09FDA09111A1}"/>
            </a:ext>
          </a:extLst>
        </xdr:cNvPr>
        <xdr:cNvSpPr txBox="1"/>
      </xdr:nvSpPr>
      <xdr:spPr>
        <a:xfrm>
          <a:off x="21011095" y="669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2550</xdr:rowOff>
    </xdr:from>
    <xdr:ext cx="599010" cy="259045"/>
    <xdr:sp macro="" textlink="">
      <xdr:nvSpPr>
        <xdr:cNvPr id="302" name="n_2aveValue【一般廃棄物処理施設】&#10;一人当たり有形固定資産（償却資産）額">
          <a:extLst>
            <a:ext uri="{FF2B5EF4-FFF2-40B4-BE49-F238E27FC236}">
              <a16:creationId xmlns:a16="http://schemas.microsoft.com/office/drawing/2014/main" id="{04888CBF-FC06-4F32-870E-A07B6CE45265}"/>
            </a:ext>
          </a:extLst>
        </xdr:cNvPr>
        <xdr:cNvSpPr txBox="1"/>
      </xdr:nvSpPr>
      <xdr:spPr>
        <a:xfrm>
          <a:off x="20134795" y="66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35010</xdr:rowOff>
    </xdr:from>
    <xdr:ext cx="599010" cy="259045"/>
    <xdr:sp macro="" textlink="">
      <xdr:nvSpPr>
        <xdr:cNvPr id="303" name="n_3aveValue【一般廃棄物処理施設】&#10;一人当たり有形固定資産（償却資産）額">
          <a:extLst>
            <a:ext uri="{FF2B5EF4-FFF2-40B4-BE49-F238E27FC236}">
              <a16:creationId xmlns:a16="http://schemas.microsoft.com/office/drawing/2014/main" id="{5E1BDA4A-08D9-4C43-B575-C9E937D2E3AD}"/>
            </a:ext>
          </a:extLst>
        </xdr:cNvPr>
        <xdr:cNvSpPr txBox="1"/>
      </xdr:nvSpPr>
      <xdr:spPr>
        <a:xfrm>
          <a:off x="19245795" y="672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48599</xdr:rowOff>
    </xdr:from>
    <xdr:ext cx="599010" cy="259045"/>
    <xdr:sp macro="" textlink="">
      <xdr:nvSpPr>
        <xdr:cNvPr id="304" name="n_4aveValue【一般廃棄物処理施設】&#10;一人当たり有形固定資産（償却資産）額">
          <a:extLst>
            <a:ext uri="{FF2B5EF4-FFF2-40B4-BE49-F238E27FC236}">
              <a16:creationId xmlns:a16="http://schemas.microsoft.com/office/drawing/2014/main" id="{7D6F7F23-5D38-4FF6-825A-E5195DA3E6C9}"/>
            </a:ext>
          </a:extLst>
        </xdr:cNvPr>
        <xdr:cNvSpPr txBox="1"/>
      </xdr:nvSpPr>
      <xdr:spPr>
        <a:xfrm>
          <a:off x="18356795" y="673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95909</xdr:rowOff>
    </xdr:from>
    <xdr:ext cx="534377" cy="259045"/>
    <xdr:sp macro="" textlink="">
      <xdr:nvSpPr>
        <xdr:cNvPr id="305" name="n_1mainValue【一般廃棄物処理施設】&#10;一人当たり有形固定資産（償却資産）額">
          <a:extLst>
            <a:ext uri="{FF2B5EF4-FFF2-40B4-BE49-F238E27FC236}">
              <a16:creationId xmlns:a16="http://schemas.microsoft.com/office/drawing/2014/main" id="{58A43C3F-D7C0-4F90-84CA-6A3500F8A1DD}"/>
            </a:ext>
          </a:extLst>
        </xdr:cNvPr>
        <xdr:cNvSpPr txBox="1"/>
      </xdr:nvSpPr>
      <xdr:spPr>
        <a:xfrm>
          <a:off x="21043411" y="712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98246</xdr:rowOff>
    </xdr:from>
    <xdr:ext cx="534377" cy="259045"/>
    <xdr:sp macro="" textlink="">
      <xdr:nvSpPr>
        <xdr:cNvPr id="306" name="n_2mainValue【一般廃棄物処理施設】&#10;一人当たり有形固定資産（償却資産）額">
          <a:extLst>
            <a:ext uri="{FF2B5EF4-FFF2-40B4-BE49-F238E27FC236}">
              <a16:creationId xmlns:a16="http://schemas.microsoft.com/office/drawing/2014/main" id="{B70CC9CB-7AAA-40EF-88CD-4F335E5C8478}"/>
            </a:ext>
          </a:extLst>
        </xdr:cNvPr>
        <xdr:cNvSpPr txBox="1"/>
      </xdr:nvSpPr>
      <xdr:spPr>
        <a:xfrm>
          <a:off x="20167111" y="71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115759</xdr:rowOff>
    </xdr:from>
    <xdr:ext cx="534377" cy="259045"/>
    <xdr:sp macro="" textlink="">
      <xdr:nvSpPr>
        <xdr:cNvPr id="307" name="n_3mainValue【一般廃棄物処理施設】&#10;一人当たり有形固定資産（償却資産）額">
          <a:extLst>
            <a:ext uri="{FF2B5EF4-FFF2-40B4-BE49-F238E27FC236}">
              <a16:creationId xmlns:a16="http://schemas.microsoft.com/office/drawing/2014/main" id="{E9D33275-FD8F-4C05-A4B5-54192E0DC882}"/>
            </a:ext>
          </a:extLst>
        </xdr:cNvPr>
        <xdr:cNvSpPr txBox="1"/>
      </xdr:nvSpPr>
      <xdr:spPr>
        <a:xfrm>
          <a:off x="19278111" y="71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118394</xdr:rowOff>
    </xdr:from>
    <xdr:ext cx="534377" cy="259045"/>
    <xdr:sp macro="" textlink="">
      <xdr:nvSpPr>
        <xdr:cNvPr id="308" name="n_4mainValue【一般廃棄物処理施設】&#10;一人当たり有形固定資産（償却資産）額">
          <a:extLst>
            <a:ext uri="{FF2B5EF4-FFF2-40B4-BE49-F238E27FC236}">
              <a16:creationId xmlns:a16="http://schemas.microsoft.com/office/drawing/2014/main" id="{19BD804F-8F73-433D-82B0-E45516CCF5EB}"/>
            </a:ext>
          </a:extLst>
        </xdr:cNvPr>
        <xdr:cNvSpPr txBox="1"/>
      </xdr:nvSpPr>
      <xdr:spPr>
        <a:xfrm>
          <a:off x="18389111" y="714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7B3BBB0F-D873-4887-A06B-06DF43F2BAF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44D12F60-14C7-4410-9C1A-2F67B8C11D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969A33A0-D067-4973-9D50-42819A64717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7E810D02-BA6B-40C8-B4AB-85116F9B393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A7E9F3FC-A348-4C0B-968A-C3C466721F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E333E73C-75CA-4E29-BD1F-06501717CC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3E90337F-3F74-4389-81E4-D3793CFA031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BEDCABD0-A8BB-4129-A49C-9B5706FB6D6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C7E0B2A6-5253-4DC0-B124-9C1CD8F8D78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A6DDF4E8-B45D-42B6-974F-063E25E5458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a:extLst>
            <a:ext uri="{FF2B5EF4-FFF2-40B4-BE49-F238E27FC236}">
              <a16:creationId xmlns:a16="http://schemas.microsoft.com/office/drawing/2014/main" id="{C86DB6C5-2E2D-45A3-8114-37CE3886AEC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0" name="直線コネクタ 319">
          <a:extLst>
            <a:ext uri="{FF2B5EF4-FFF2-40B4-BE49-F238E27FC236}">
              <a16:creationId xmlns:a16="http://schemas.microsoft.com/office/drawing/2014/main" id="{EE346F2F-E251-42D2-AEB5-9F09F781CA8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1" name="テキスト ボックス 320">
          <a:extLst>
            <a:ext uri="{FF2B5EF4-FFF2-40B4-BE49-F238E27FC236}">
              <a16:creationId xmlns:a16="http://schemas.microsoft.com/office/drawing/2014/main" id="{7CE193A9-1521-45F1-8FB8-2BC91D32485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2" name="直線コネクタ 321">
          <a:extLst>
            <a:ext uri="{FF2B5EF4-FFF2-40B4-BE49-F238E27FC236}">
              <a16:creationId xmlns:a16="http://schemas.microsoft.com/office/drawing/2014/main" id="{2F4106C6-11BE-4809-8488-F1F59BC0B1D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3" name="テキスト ボックス 322">
          <a:extLst>
            <a:ext uri="{FF2B5EF4-FFF2-40B4-BE49-F238E27FC236}">
              <a16:creationId xmlns:a16="http://schemas.microsoft.com/office/drawing/2014/main" id="{726CE485-C7A6-43AE-A967-86580A6AE85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4" name="直線コネクタ 323">
          <a:extLst>
            <a:ext uri="{FF2B5EF4-FFF2-40B4-BE49-F238E27FC236}">
              <a16:creationId xmlns:a16="http://schemas.microsoft.com/office/drawing/2014/main" id="{9AC55937-D05B-4BA3-8481-D673F0220F6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5" name="テキスト ボックス 324">
          <a:extLst>
            <a:ext uri="{FF2B5EF4-FFF2-40B4-BE49-F238E27FC236}">
              <a16:creationId xmlns:a16="http://schemas.microsoft.com/office/drawing/2014/main" id="{78AF6355-52E9-4177-A715-7E831C5A8E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6" name="直線コネクタ 325">
          <a:extLst>
            <a:ext uri="{FF2B5EF4-FFF2-40B4-BE49-F238E27FC236}">
              <a16:creationId xmlns:a16="http://schemas.microsoft.com/office/drawing/2014/main" id="{697656A1-12D4-4787-9CD9-42F0ECEC56C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7" name="テキスト ボックス 326">
          <a:extLst>
            <a:ext uri="{FF2B5EF4-FFF2-40B4-BE49-F238E27FC236}">
              <a16:creationId xmlns:a16="http://schemas.microsoft.com/office/drawing/2014/main" id="{2BC24087-8259-49DB-B799-88359F80765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8" name="直線コネクタ 327">
          <a:extLst>
            <a:ext uri="{FF2B5EF4-FFF2-40B4-BE49-F238E27FC236}">
              <a16:creationId xmlns:a16="http://schemas.microsoft.com/office/drawing/2014/main" id="{42360470-DE2F-463E-B57E-35C77FB7C62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9" name="テキスト ボックス 328">
          <a:extLst>
            <a:ext uri="{FF2B5EF4-FFF2-40B4-BE49-F238E27FC236}">
              <a16:creationId xmlns:a16="http://schemas.microsoft.com/office/drawing/2014/main" id="{35962696-E300-41A9-8905-49443B9532F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a:extLst>
            <a:ext uri="{FF2B5EF4-FFF2-40B4-BE49-F238E27FC236}">
              <a16:creationId xmlns:a16="http://schemas.microsoft.com/office/drawing/2014/main" id="{122C55BE-ABE3-4AA6-AA37-8F1018B8BCA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1" name="テキスト ボックス 330">
          <a:extLst>
            <a:ext uri="{FF2B5EF4-FFF2-40B4-BE49-F238E27FC236}">
              <a16:creationId xmlns:a16="http://schemas.microsoft.com/office/drawing/2014/main" id="{BAB93082-D00F-42EF-89E4-09A1F5A247B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a:extLst>
            <a:ext uri="{FF2B5EF4-FFF2-40B4-BE49-F238E27FC236}">
              <a16:creationId xmlns:a16="http://schemas.microsoft.com/office/drawing/2014/main" id="{ED851481-5D5C-4D2C-A4DF-8BB8DB55C86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333" name="直線コネクタ 332">
          <a:extLst>
            <a:ext uri="{FF2B5EF4-FFF2-40B4-BE49-F238E27FC236}">
              <a16:creationId xmlns:a16="http://schemas.microsoft.com/office/drawing/2014/main" id="{844F99BD-7F53-43FC-BD37-B292F21320A4}"/>
            </a:ext>
          </a:extLst>
        </xdr:cNvPr>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4" name="【保健センター・保健所】&#10;有形固定資産減価償却率最小値テキスト">
          <a:extLst>
            <a:ext uri="{FF2B5EF4-FFF2-40B4-BE49-F238E27FC236}">
              <a16:creationId xmlns:a16="http://schemas.microsoft.com/office/drawing/2014/main" id="{B812B1DB-2A2E-4ED6-9CBD-D8422FB8A73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5" name="直線コネクタ 334">
          <a:extLst>
            <a:ext uri="{FF2B5EF4-FFF2-40B4-BE49-F238E27FC236}">
              <a16:creationId xmlns:a16="http://schemas.microsoft.com/office/drawing/2014/main" id="{AEA0B221-8262-4B84-8EDA-1DEF9E4A5DE4}"/>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336" name="【保健センター・保健所】&#10;有形固定資産減価償却率最大値テキスト">
          <a:extLst>
            <a:ext uri="{FF2B5EF4-FFF2-40B4-BE49-F238E27FC236}">
              <a16:creationId xmlns:a16="http://schemas.microsoft.com/office/drawing/2014/main" id="{7F53D001-BFAC-4789-B366-DB01AB5E545B}"/>
            </a:ext>
          </a:extLst>
        </xdr:cNvPr>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337" name="直線コネクタ 336">
          <a:extLst>
            <a:ext uri="{FF2B5EF4-FFF2-40B4-BE49-F238E27FC236}">
              <a16:creationId xmlns:a16="http://schemas.microsoft.com/office/drawing/2014/main" id="{95BD6040-2782-4EDF-9969-8E9E01DEA436}"/>
            </a:ext>
          </a:extLst>
        </xdr:cNvPr>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129557</xdr:rowOff>
    </xdr:from>
    <xdr:ext cx="405111" cy="259045"/>
    <xdr:sp macro="" textlink="">
      <xdr:nvSpPr>
        <xdr:cNvPr id="338" name="【保健センター・保健所】&#10;有形固定資産減価償却率平均値テキスト">
          <a:extLst>
            <a:ext uri="{FF2B5EF4-FFF2-40B4-BE49-F238E27FC236}">
              <a16:creationId xmlns:a16="http://schemas.microsoft.com/office/drawing/2014/main" id="{0883E2BE-7367-402E-845E-83612D5D3AE8}"/>
            </a:ext>
          </a:extLst>
        </xdr:cNvPr>
        <xdr:cNvSpPr txBox="1"/>
      </xdr:nvSpPr>
      <xdr:spPr>
        <a:xfrm>
          <a:off x="16357600" y="1007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339" name="フローチャート: 判断 338">
          <a:extLst>
            <a:ext uri="{FF2B5EF4-FFF2-40B4-BE49-F238E27FC236}">
              <a16:creationId xmlns:a16="http://schemas.microsoft.com/office/drawing/2014/main" id="{1783AC9A-FD32-48BF-9979-AC533BE7D6A8}"/>
            </a:ext>
          </a:extLst>
        </xdr:cNvPr>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120650</xdr:rowOff>
    </xdr:from>
    <xdr:to>
      <xdr:col>81</xdr:col>
      <xdr:colOff>101600</xdr:colOff>
      <xdr:row>59</xdr:row>
      <xdr:rowOff>50800</xdr:rowOff>
    </xdr:to>
    <xdr:sp macro="" textlink="">
      <xdr:nvSpPr>
        <xdr:cNvPr id="340" name="フローチャート: 判断 339">
          <a:extLst>
            <a:ext uri="{FF2B5EF4-FFF2-40B4-BE49-F238E27FC236}">
              <a16:creationId xmlns:a16="http://schemas.microsoft.com/office/drawing/2014/main" id="{E2CD3E5C-A073-4E96-AE60-8A701EE68F3C}"/>
            </a:ext>
          </a:extLst>
        </xdr:cNvPr>
        <xdr:cNvSpPr/>
      </xdr:nvSpPr>
      <xdr:spPr>
        <a:xfrm>
          <a:off x="15430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101600</xdr:rowOff>
    </xdr:from>
    <xdr:to>
      <xdr:col>76</xdr:col>
      <xdr:colOff>165100</xdr:colOff>
      <xdr:row>59</xdr:row>
      <xdr:rowOff>31750</xdr:rowOff>
    </xdr:to>
    <xdr:sp macro="" textlink="">
      <xdr:nvSpPr>
        <xdr:cNvPr id="341" name="フローチャート: 判断 340">
          <a:extLst>
            <a:ext uri="{FF2B5EF4-FFF2-40B4-BE49-F238E27FC236}">
              <a16:creationId xmlns:a16="http://schemas.microsoft.com/office/drawing/2014/main" id="{3BBBA95F-48AA-4936-977C-1A3893258267}"/>
            </a:ext>
          </a:extLst>
        </xdr:cNvPr>
        <xdr:cNvSpPr/>
      </xdr:nvSpPr>
      <xdr:spPr>
        <a:xfrm>
          <a:off x="14541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42545</xdr:rowOff>
    </xdr:from>
    <xdr:to>
      <xdr:col>72</xdr:col>
      <xdr:colOff>38100</xdr:colOff>
      <xdr:row>58</xdr:row>
      <xdr:rowOff>144145</xdr:rowOff>
    </xdr:to>
    <xdr:sp macro="" textlink="">
      <xdr:nvSpPr>
        <xdr:cNvPr id="342" name="フローチャート: 判断 341">
          <a:extLst>
            <a:ext uri="{FF2B5EF4-FFF2-40B4-BE49-F238E27FC236}">
              <a16:creationId xmlns:a16="http://schemas.microsoft.com/office/drawing/2014/main" id="{64087931-4A0B-4430-9218-953A004682DF}"/>
            </a:ext>
          </a:extLst>
        </xdr:cNvPr>
        <xdr:cNvSpPr/>
      </xdr:nvSpPr>
      <xdr:spPr>
        <a:xfrm>
          <a:off x="13652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170180</xdr:rowOff>
    </xdr:from>
    <xdr:to>
      <xdr:col>67</xdr:col>
      <xdr:colOff>101600</xdr:colOff>
      <xdr:row>58</xdr:row>
      <xdr:rowOff>100330</xdr:rowOff>
    </xdr:to>
    <xdr:sp macro="" textlink="">
      <xdr:nvSpPr>
        <xdr:cNvPr id="343" name="フローチャート: 判断 342">
          <a:extLst>
            <a:ext uri="{FF2B5EF4-FFF2-40B4-BE49-F238E27FC236}">
              <a16:creationId xmlns:a16="http://schemas.microsoft.com/office/drawing/2014/main" id="{ACD33FC1-7C08-43D7-9720-69CF062D201D}"/>
            </a:ext>
          </a:extLst>
        </xdr:cNvPr>
        <xdr:cNvSpPr/>
      </xdr:nvSpPr>
      <xdr:spPr>
        <a:xfrm>
          <a:off x="12763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7013E78D-ED9D-4B01-8219-BA0B8B3A2D0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BAF6371D-FD67-45B0-B4FB-7E2C7E43433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C475E83F-1898-4AE3-BFC3-64F2C8A0F78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5BF76632-70AC-460D-8F84-49633653AB6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E0C9AD41-16BE-4AC5-8BA2-0CBBBF6702A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82550</xdr:rowOff>
    </xdr:from>
    <xdr:to>
      <xdr:col>85</xdr:col>
      <xdr:colOff>177800</xdr:colOff>
      <xdr:row>58</xdr:row>
      <xdr:rowOff>12700</xdr:rowOff>
    </xdr:to>
    <xdr:sp macro="" textlink="">
      <xdr:nvSpPr>
        <xdr:cNvPr id="349" name="楕円 348">
          <a:extLst>
            <a:ext uri="{FF2B5EF4-FFF2-40B4-BE49-F238E27FC236}">
              <a16:creationId xmlns:a16="http://schemas.microsoft.com/office/drawing/2014/main" id="{2967F726-DCA7-465B-B6B7-26E2F4FB2D2B}"/>
            </a:ext>
          </a:extLst>
        </xdr:cNvPr>
        <xdr:cNvSpPr/>
      </xdr:nvSpPr>
      <xdr:spPr>
        <a:xfrm>
          <a:off x="16268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105427</xdr:rowOff>
    </xdr:from>
    <xdr:ext cx="405111" cy="259045"/>
    <xdr:sp macro="" textlink="">
      <xdr:nvSpPr>
        <xdr:cNvPr id="350" name="【保健センター・保健所】&#10;有形固定資産減価償却率該当値テキスト">
          <a:extLst>
            <a:ext uri="{FF2B5EF4-FFF2-40B4-BE49-F238E27FC236}">
              <a16:creationId xmlns:a16="http://schemas.microsoft.com/office/drawing/2014/main" id="{A522AD05-DD0C-454C-8B77-52D82FECFB7A}"/>
            </a:ext>
          </a:extLst>
        </xdr:cNvPr>
        <xdr:cNvSpPr txBox="1"/>
      </xdr:nvSpPr>
      <xdr:spPr>
        <a:xfrm>
          <a:off x="16357600"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44450</xdr:rowOff>
    </xdr:from>
    <xdr:to>
      <xdr:col>81</xdr:col>
      <xdr:colOff>101600</xdr:colOff>
      <xdr:row>57</xdr:row>
      <xdr:rowOff>146050</xdr:rowOff>
    </xdr:to>
    <xdr:sp macro="" textlink="">
      <xdr:nvSpPr>
        <xdr:cNvPr id="351" name="楕円 350">
          <a:extLst>
            <a:ext uri="{FF2B5EF4-FFF2-40B4-BE49-F238E27FC236}">
              <a16:creationId xmlns:a16="http://schemas.microsoft.com/office/drawing/2014/main" id="{D750711D-49D9-4530-9ACE-0F14AF92777F}"/>
            </a:ext>
          </a:extLst>
        </xdr:cNvPr>
        <xdr:cNvSpPr/>
      </xdr:nvSpPr>
      <xdr:spPr>
        <a:xfrm>
          <a:off x="15430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95250</xdr:rowOff>
    </xdr:from>
    <xdr:to>
      <xdr:col>85</xdr:col>
      <xdr:colOff>127000</xdr:colOff>
      <xdr:row>57</xdr:row>
      <xdr:rowOff>133350</xdr:rowOff>
    </xdr:to>
    <xdr:cxnSp macro="">
      <xdr:nvCxnSpPr>
        <xdr:cNvPr id="352" name="直線コネクタ 351">
          <a:extLst>
            <a:ext uri="{FF2B5EF4-FFF2-40B4-BE49-F238E27FC236}">
              <a16:creationId xmlns:a16="http://schemas.microsoft.com/office/drawing/2014/main" id="{E24AEFC6-3BB8-402B-BA62-0D93C4AECD7B}"/>
            </a:ext>
          </a:extLst>
        </xdr:cNvPr>
        <xdr:cNvCxnSpPr/>
      </xdr:nvCxnSpPr>
      <xdr:spPr>
        <a:xfrm>
          <a:off x="15481300" y="9867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xdr:rowOff>
    </xdr:from>
    <xdr:to>
      <xdr:col>76</xdr:col>
      <xdr:colOff>165100</xdr:colOff>
      <xdr:row>57</xdr:row>
      <xdr:rowOff>107950</xdr:rowOff>
    </xdr:to>
    <xdr:sp macro="" textlink="">
      <xdr:nvSpPr>
        <xdr:cNvPr id="353" name="楕円 352">
          <a:extLst>
            <a:ext uri="{FF2B5EF4-FFF2-40B4-BE49-F238E27FC236}">
              <a16:creationId xmlns:a16="http://schemas.microsoft.com/office/drawing/2014/main" id="{B6FEA6F9-FBD1-490B-BE00-EE7A6B99F2FB}"/>
            </a:ext>
          </a:extLst>
        </xdr:cNvPr>
        <xdr:cNvSpPr/>
      </xdr:nvSpPr>
      <xdr:spPr>
        <a:xfrm>
          <a:off x="14541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57150</xdr:rowOff>
    </xdr:from>
    <xdr:to>
      <xdr:col>81</xdr:col>
      <xdr:colOff>50800</xdr:colOff>
      <xdr:row>57</xdr:row>
      <xdr:rowOff>95250</xdr:rowOff>
    </xdr:to>
    <xdr:cxnSp macro="">
      <xdr:nvCxnSpPr>
        <xdr:cNvPr id="354" name="直線コネクタ 353">
          <a:extLst>
            <a:ext uri="{FF2B5EF4-FFF2-40B4-BE49-F238E27FC236}">
              <a16:creationId xmlns:a16="http://schemas.microsoft.com/office/drawing/2014/main" id="{EE13B7CB-FA17-4E8E-A1F2-02445743D750}"/>
            </a:ext>
          </a:extLst>
        </xdr:cNvPr>
        <xdr:cNvCxnSpPr/>
      </xdr:nvCxnSpPr>
      <xdr:spPr>
        <a:xfrm>
          <a:off x="145923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139700</xdr:rowOff>
    </xdr:from>
    <xdr:to>
      <xdr:col>72</xdr:col>
      <xdr:colOff>38100</xdr:colOff>
      <xdr:row>57</xdr:row>
      <xdr:rowOff>69850</xdr:rowOff>
    </xdr:to>
    <xdr:sp macro="" textlink="">
      <xdr:nvSpPr>
        <xdr:cNvPr id="355" name="楕円 354">
          <a:extLst>
            <a:ext uri="{FF2B5EF4-FFF2-40B4-BE49-F238E27FC236}">
              <a16:creationId xmlns:a16="http://schemas.microsoft.com/office/drawing/2014/main" id="{54289803-D08D-418A-BEA8-560C667056CD}"/>
            </a:ext>
          </a:extLst>
        </xdr:cNvPr>
        <xdr:cNvSpPr/>
      </xdr:nvSpPr>
      <xdr:spPr>
        <a:xfrm>
          <a:off x="13652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19050</xdr:rowOff>
    </xdr:from>
    <xdr:to>
      <xdr:col>76</xdr:col>
      <xdr:colOff>114300</xdr:colOff>
      <xdr:row>57</xdr:row>
      <xdr:rowOff>57150</xdr:rowOff>
    </xdr:to>
    <xdr:cxnSp macro="">
      <xdr:nvCxnSpPr>
        <xdr:cNvPr id="356" name="直線コネクタ 355">
          <a:extLst>
            <a:ext uri="{FF2B5EF4-FFF2-40B4-BE49-F238E27FC236}">
              <a16:creationId xmlns:a16="http://schemas.microsoft.com/office/drawing/2014/main" id="{0FA9E065-7CA8-4CF2-81E1-614E01CF4BAE}"/>
            </a:ext>
          </a:extLst>
        </xdr:cNvPr>
        <xdr:cNvCxnSpPr/>
      </xdr:nvCxnSpPr>
      <xdr:spPr>
        <a:xfrm>
          <a:off x="13703300" y="979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101600</xdr:rowOff>
    </xdr:from>
    <xdr:to>
      <xdr:col>67</xdr:col>
      <xdr:colOff>101600</xdr:colOff>
      <xdr:row>57</xdr:row>
      <xdr:rowOff>31750</xdr:rowOff>
    </xdr:to>
    <xdr:sp macro="" textlink="">
      <xdr:nvSpPr>
        <xdr:cNvPr id="357" name="楕円 356">
          <a:extLst>
            <a:ext uri="{FF2B5EF4-FFF2-40B4-BE49-F238E27FC236}">
              <a16:creationId xmlns:a16="http://schemas.microsoft.com/office/drawing/2014/main" id="{7A5B823E-10BA-4573-B61E-324A7A003912}"/>
            </a:ext>
          </a:extLst>
        </xdr:cNvPr>
        <xdr:cNvSpPr/>
      </xdr:nvSpPr>
      <xdr:spPr>
        <a:xfrm>
          <a:off x="12763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152400</xdr:rowOff>
    </xdr:from>
    <xdr:to>
      <xdr:col>71</xdr:col>
      <xdr:colOff>177800</xdr:colOff>
      <xdr:row>57</xdr:row>
      <xdr:rowOff>19050</xdr:rowOff>
    </xdr:to>
    <xdr:cxnSp macro="">
      <xdr:nvCxnSpPr>
        <xdr:cNvPr id="358" name="直線コネクタ 357">
          <a:extLst>
            <a:ext uri="{FF2B5EF4-FFF2-40B4-BE49-F238E27FC236}">
              <a16:creationId xmlns:a16="http://schemas.microsoft.com/office/drawing/2014/main" id="{361C6863-E5DF-4FE8-B1E3-0A9EB190A4BC}"/>
            </a:ext>
          </a:extLst>
        </xdr:cNvPr>
        <xdr:cNvCxnSpPr/>
      </xdr:nvCxnSpPr>
      <xdr:spPr>
        <a:xfrm>
          <a:off x="128143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41927</xdr:rowOff>
    </xdr:from>
    <xdr:ext cx="405111" cy="259045"/>
    <xdr:sp macro="" textlink="">
      <xdr:nvSpPr>
        <xdr:cNvPr id="359" name="n_1aveValue【保健センター・保健所】&#10;有形固定資産減価償却率">
          <a:extLst>
            <a:ext uri="{FF2B5EF4-FFF2-40B4-BE49-F238E27FC236}">
              <a16:creationId xmlns:a16="http://schemas.microsoft.com/office/drawing/2014/main" id="{E08F86D2-B101-43F9-9C34-2AFA1C60020A}"/>
            </a:ext>
          </a:extLst>
        </xdr:cNvPr>
        <xdr:cNvSpPr txBox="1"/>
      </xdr:nvSpPr>
      <xdr:spPr>
        <a:xfrm>
          <a:off x="15266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22877</xdr:rowOff>
    </xdr:from>
    <xdr:ext cx="405111" cy="259045"/>
    <xdr:sp macro="" textlink="">
      <xdr:nvSpPr>
        <xdr:cNvPr id="360" name="n_2aveValue【保健センター・保健所】&#10;有形固定資産減価償却率">
          <a:extLst>
            <a:ext uri="{FF2B5EF4-FFF2-40B4-BE49-F238E27FC236}">
              <a16:creationId xmlns:a16="http://schemas.microsoft.com/office/drawing/2014/main" id="{0C9DB7A1-A21A-4C5E-9BA1-F281BF521226}"/>
            </a:ext>
          </a:extLst>
        </xdr:cNvPr>
        <xdr:cNvSpPr txBox="1"/>
      </xdr:nvSpPr>
      <xdr:spPr>
        <a:xfrm>
          <a:off x="14389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135272</xdr:rowOff>
    </xdr:from>
    <xdr:ext cx="405111" cy="259045"/>
    <xdr:sp macro="" textlink="">
      <xdr:nvSpPr>
        <xdr:cNvPr id="361" name="n_3aveValue【保健センター・保健所】&#10;有形固定資産減価償却率">
          <a:extLst>
            <a:ext uri="{FF2B5EF4-FFF2-40B4-BE49-F238E27FC236}">
              <a16:creationId xmlns:a16="http://schemas.microsoft.com/office/drawing/2014/main" id="{42371513-144A-4ED9-A22B-19E91A1AA4E1}"/>
            </a:ext>
          </a:extLst>
        </xdr:cNvPr>
        <xdr:cNvSpPr txBox="1"/>
      </xdr:nvSpPr>
      <xdr:spPr>
        <a:xfrm>
          <a:off x="135007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91457</xdr:rowOff>
    </xdr:from>
    <xdr:ext cx="405111" cy="259045"/>
    <xdr:sp macro="" textlink="">
      <xdr:nvSpPr>
        <xdr:cNvPr id="362" name="n_4aveValue【保健センター・保健所】&#10;有形固定資産減価償却率">
          <a:extLst>
            <a:ext uri="{FF2B5EF4-FFF2-40B4-BE49-F238E27FC236}">
              <a16:creationId xmlns:a16="http://schemas.microsoft.com/office/drawing/2014/main" id="{ED189FFC-7972-45B8-BA30-5A88EFD97039}"/>
            </a:ext>
          </a:extLst>
        </xdr:cNvPr>
        <xdr:cNvSpPr txBox="1"/>
      </xdr:nvSpPr>
      <xdr:spPr>
        <a:xfrm>
          <a:off x="1261174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162577</xdr:rowOff>
    </xdr:from>
    <xdr:ext cx="405111" cy="259045"/>
    <xdr:sp macro="" textlink="">
      <xdr:nvSpPr>
        <xdr:cNvPr id="363" name="n_1mainValue【保健センター・保健所】&#10;有形固定資産減価償却率">
          <a:extLst>
            <a:ext uri="{FF2B5EF4-FFF2-40B4-BE49-F238E27FC236}">
              <a16:creationId xmlns:a16="http://schemas.microsoft.com/office/drawing/2014/main" id="{792B2B11-FAC9-465D-9D82-9942F3E3AF9A}"/>
            </a:ext>
          </a:extLst>
        </xdr:cNvPr>
        <xdr:cNvSpPr txBox="1"/>
      </xdr:nvSpPr>
      <xdr:spPr>
        <a:xfrm>
          <a:off x="152660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124477</xdr:rowOff>
    </xdr:from>
    <xdr:ext cx="405111" cy="259045"/>
    <xdr:sp macro="" textlink="">
      <xdr:nvSpPr>
        <xdr:cNvPr id="364" name="n_2mainValue【保健センター・保健所】&#10;有形固定資産減価償却率">
          <a:extLst>
            <a:ext uri="{FF2B5EF4-FFF2-40B4-BE49-F238E27FC236}">
              <a16:creationId xmlns:a16="http://schemas.microsoft.com/office/drawing/2014/main" id="{4BFD49BD-D7B5-4388-8EEE-684EB22A0F85}"/>
            </a:ext>
          </a:extLst>
        </xdr:cNvPr>
        <xdr:cNvSpPr txBox="1"/>
      </xdr:nvSpPr>
      <xdr:spPr>
        <a:xfrm>
          <a:off x="14389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86377</xdr:rowOff>
    </xdr:from>
    <xdr:ext cx="405111" cy="259045"/>
    <xdr:sp macro="" textlink="">
      <xdr:nvSpPr>
        <xdr:cNvPr id="365" name="n_3mainValue【保健センター・保健所】&#10;有形固定資産減価償却率">
          <a:extLst>
            <a:ext uri="{FF2B5EF4-FFF2-40B4-BE49-F238E27FC236}">
              <a16:creationId xmlns:a16="http://schemas.microsoft.com/office/drawing/2014/main" id="{A828D7B6-B00A-47F8-A3C5-351EE2DA5FC5}"/>
            </a:ext>
          </a:extLst>
        </xdr:cNvPr>
        <xdr:cNvSpPr txBox="1"/>
      </xdr:nvSpPr>
      <xdr:spPr>
        <a:xfrm>
          <a:off x="13500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48277</xdr:rowOff>
    </xdr:from>
    <xdr:ext cx="405111" cy="259045"/>
    <xdr:sp macro="" textlink="">
      <xdr:nvSpPr>
        <xdr:cNvPr id="366" name="n_4mainValue【保健センター・保健所】&#10;有形固定資産減価償却率">
          <a:extLst>
            <a:ext uri="{FF2B5EF4-FFF2-40B4-BE49-F238E27FC236}">
              <a16:creationId xmlns:a16="http://schemas.microsoft.com/office/drawing/2014/main" id="{8A04A466-E047-48DD-BCB6-FAEB366603B8}"/>
            </a:ext>
          </a:extLst>
        </xdr:cNvPr>
        <xdr:cNvSpPr txBox="1"/>
      </xdr:nvSpPr>
      <xdr:spPr>
        <a:xfrm>
          <a:off x="126117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a:extLst>
            <a:ext uri="{FF2B5EF4-FFF2-40B4-BE49-F238E27FC236}">
              <a16:creationId xmlns:a16="http://schemas.microsoft.com/office/drawing/2014/main" id="{E4D7ED5B-959B-4FAD-B12E-FD99D6F6CE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a:extLst>
            <a:ext uri="{FF2B5EF4-FFF2-40B4-BE49-F238E27FC236}">
              <a16:creationId xmlns:a16="http://schemas.microsoft.com/office/drawing/2014/main" id="{B7BBFCDE-7FFE-4A10-90FE-F67B4075E14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a:extLst>
            <a:ext uri="{FF2B5EF4-FFF2-40B4-BE49-F238E27FC236}">
              <a16:creationId xmlns:a16="http://schemas.microsoft.com/office/drawing/2014/main" id="{3C8F6122-84CE-43AB-854D-71780CE0B10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a:extLst>
            <a:ext uri="{FF2B5EF4-FFF2-40B4-BE49-F238E27FC236}">
              <a16:creationId xmlns:a16="http://schemas.microsoft.com/office/drawing/2014/main" id="{E509A559-9007-46A4-A4D8-BA1FBAE585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a:extLst>
            <a:ext uri="{FF2B5EF4-FFF2-40B4-BE49-F238E27FC236}">
              <a16:creationId xmlns:a16="http://schemas.microsoft.com/office/drawing/2014/main" id="{CD25347D-7ECA-4F0A-B01D-28A17A7F13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a:extLst>
            <a:ext uri="{FF2B5EF4-FFF2-40B4-BE49-F238E27FC236}">
              <a16:creationId xmlns:a16="http://schemas.microsoft.com/office/drawing/2014/main" id="{1BFF6E06-5D04-4A22-9481-FAB43FE47FA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a:extLst>
            <a:ext uri="{FF2B5EF4-FFF2-40B4-BE49-F238E27FC236}">
              <a16:creationId xmlns:a16="http://schemas.microsoft.com/office/drawing/2014/main" id="{13BF22EF-638D-4704-85F5-6232F5E8D71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a:extLst>
            <a:ext uri="{FF2B5EF4-FFF2-40B4-BE49-F238E27FC236}">
              <a16:creationId xmlns:a16="http://schemas.microsoft.com/office/drawing/2014/main" id="{259E6E5C-89D7-4735-9F4C-A01402E86B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a:extLst>
            <a:ext uri="{FF2B5EF4-FFF2-40B4-BE49-F238E27FC236}">
              <a16:creationId xmlns:a16="http://schemas.microsoft.com/office/drawing/2014/main" id="{A4978A60-52FD-43EE-8927-8EB645E118A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a:extLst>
            <a:ext uri="{FF2B5EF4-FFF2-40B4-BE49-F238E27FC236}">
              <a16:creationId xmlns:a16="http://schemas.microsoft.com/office/drawing/2014/main" id="{90CCEC8E-0A94-4686-B1B8-3C3C084C629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7" name="直線コネクタ 376">
          <a:extLst>
            <a:ext uri="{FF2B5EF4-FFF2-40B4-BE49-F238E27FC236}">
              <a16:creationId xmlns:a16="http://schemas.microsoft.com/office/drawing/2014/main" id="{F4CE3F23-E09C-47CA-83D6-4F34BD0199A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8" name="テキスト ボックス 377">
          <a:extLst>
            <a:ext uri="{FF2B5EF4-FFF2-40B4-BE49-F238E27FC236}">
              <a16:creationId xmlns:a16="http://schemas.microsoft.com/office/drawing/2014/main" id="{32630982-FE24-4EB6-9B8A-FACF51C8C3C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9" name="直線コネクタ 378">
          <a:extLst>
            <a:ext uri="{FF2B5EF4-FFF2-40B4-BE49-F238E27FC236}">
              <a16:creationId xmlns:a16="http://schemas.microsoft.com/office/drawing/2014/main" id="{68844F7B-7D39-44E1-85D7-D063E0262F6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0" name="テキスト ボックス 379">
          <a:extLst>
            <a:ext uri="{FF2B5EF4-FFF2-40B4-BE49-F238E27FC236}">
              <a16:creationId xmlns:a16="http://schemas.microsoft.com/office/drawing/2014/main" id="{2C2EAB1D-9CA9-4484-BBF6-B25F7E6B7F9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1" name="直線コネクタ 380">
          <a:extLst>
            <a:ext uri="{FF2B5EF4-FFF2-40B4-BE49-F238E27FC236}">
              <a16:creationId xmlns:a16="http://schemas.microsoft.com/office/drawing/2014/main" id="{BC12D8F8-2680-4942-8653-28FE6A05A83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2" name="テキスト ボックス 381">
          <a:extLst>
            <a:ext uri="{FF2B5EF4-FFF2-40B4-BE49-F238E27FC236}">
              <a16:creationId xmlns:a16="http://schemas.microsoft.com/office/drawing/2014/main" id="{2D2D9D5F-FA6B-4099-BE1C-B03BA73E083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3" name="直線コネクタ 382">
          <a:extLst>
            <a:ext uri="{FF2B5EF4-FFF2-40B4-BE49-F238E27FC236}">
              <a16:creationId xmlns:a16="http://schemas.microsoft.com/office/drawing/2014/main" id="{7F4BE00A-3580-4F47-8FAA-366BCA21426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4" name="テキスト ボックス 383">
          <a:extLst>
            <a:ext uri="{FF2B5EF4-FFF2-40B4-BE49-F238E27FC236}">
              <a16:creationId xmlns:a16="http://schemas.microsoft.com/office/drawing/2014/main" id="{C5C7FAD5-F879-4AD4-AC62-31CA84EB845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a:extLst>
            <a:ext uri="{FF2B5EF4-FFF2-40B4-BE49-F238E27FC236}">
              <a16:creationId xmlns:a16="http://schemas.microsoft.com/office/drawing/2014/main" id="{0C894788-1B51-41F6-A048-1398FB245F0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6" name="テキスト ボックス 385">
          <a:extLst>
            <a:ext uri="{FF2B5EF4-FFF2-40B4-BE49-F238E27FC236}">
              <a16:creationId xmlns:a16="http://schemas.microsoft.com/office/drawing/2014/main" id="{F976878E-0FF1-454A-BFF5-EC176CB80C5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a:extLst>
            <a:ext uri="{FF2B5EF4-FFF2-40B4-BE49-F238E27FC236}">
              <a16:creationId xmlns:a16="http://schemas.microsoft.com/office/drawing/2014/main" id="{B9F6B29C-9AB9-4126-9F80-97C63167068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388" name="直線コネクタ 387">
          <a:extLst>
            <a:ext uri="{FF2B5EF4-FFF2-40B4-BE49-F238E27FC236}">
              <a16:creationId xmlns:a16="http://schemas.microsoft.com/office/drawing/2014/main" id="{BBF2BE15-A7D3-4F55-A1A0-7ADE8CFE900E}"/>
            </a:ext>
          </a:extLst>
        </xdr:cNvPr>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389" name="【保健センター・保健所】&#10;一人当たり面積最小値テキスト">
          <a:extLst>
            <a:ext uri="{FF2B5EF4-FFF2-40B4-BE49-F238E27FC236}">
              <a16:creationId xmlns:a16="http://schemas.microsoft.com/office/drawing/2014/main" id="{8C70F5E4-2533-4274-B422-103836C25ED2}"/>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390" name="直線コネクタ 389">
          <a:extLst>
            <a:ext uri="{FF2B5EF4-FFF2-40B4-BE49-F238E27FC236}">
              <a16:creationId xmlns:a16="http://schemas.microsoft.com/office/drawing/2014/main" id="{AE60F9F5-48BC-4352-B6FF-ACCB3B30AEAD}"/>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391" name="【保健センター・保健所】&#10;一人当たり面積最大値テキスト">
          <a:extLst>
            <a:ext uri="{FF2B5EF4-FFF2-40B4-BE49-F238E27FC236}">
              <a16:creationId xmlns:a16="http://schemas.microsoft.com/office/drawing/2014/main" id="{74D6CE60-7F9E-4B83-9249-ADEA644480D4}"/>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392" name="直線コネクタ 391">
          <a:extLst>
            <a:ext uri="{FF2B5EF4-FFF2-40B4-BE49-F238E27FC236}">
              <a16:creationId xmlns:a16="http://schemas.microsoft.com/office/drawing/2014/main" id="{5D34950A-5801-4BF1-B78B-BD2C06358E32}"/>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393" name="【保健センター・保健所】&#10;一人当たり面積平均値テキスト">
          <a:extLst>
            <a:ext uri="{FF2B5EF4-FFF2-40B4-BE49-F238E27FC236}">
              <a16:creationId xmlns:a16="http://schemas.microsoft.com/office/drawing/2014/main" id="{64C9A285-599D-46A4-A1F0-921B6735F2E5}"/>
            </a:ext>
          </a:extLst>
        </xdr:cNvPr>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394" name="フローチャート: 判断 393">
          <a:extLst>
            <a:ext uri="{FF2B5EF4-FFF2-40B4-BE49-F238E27FC236}">
              <a16:creationId xmlns:a16="http://schemas.microsoft.com/office/drawing/2014/main" id="{9D8A04D8-A294-4F4F-A60B-C43399288BB9}"/>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395" name="フローチャート: 判断 394">
          <a:extLst>
            <a:ext uri="{FF2B5EF4-FFF2-40B4-BE49-F238E27FC236}">
              <a16:creationId xmlns:a16="http://schemas.microsoft.com/office/drawing/2014/main" id="{FD90D9FC-9C15-4E6E-B9FC-D21A55CD9F24}"/>
            </a:ext>
          </a:extLst>
        </xdr:cNvPr>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396" name="フローチャート: 判断 395">
          <a:extLst>
            <a:ext uri="{FF2B5EF4-FFF2-40B4-BE49-F238E27FC236}">
              <a16:creationId xmlns:a16="http://schemas.microsoft.com/office/drawing/2014/main" id="{202B5FB3-7088-4CEF-B3B5-223B59481C2C}"/>
            </a:ext>
          </a:extLst>
        </xdr:cNvPr>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397" name="フローチャート: 判断 396">
          <a:extLst>
            <a:ext uri="{FF2B5EF4-FFF2-40B4-BE49-F238E27FC236}">
              <a16:creationId xmlns:a16="http://schemas.microsoft.com/office/drawing/2014/main" id="{8F02604D-8DB9-4CD5-9809-2F54F9A93887}"/>
            </a:ext>
          </a:extLst>
        </xdr:cNvPr>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398" name="フローチャート: 判断 397">
          <a:extLst>
            <a:ext uri="{FF2B5EF4-FFF2-40B4-BE49-F238E27FC236}">
              <a16:creationId xmlns:a16="http://schemas.microsoft.com/office/drawing/2014/main" id="{F575AFE8-30D5-478B-AC12-DE3A9FF2BB0F}"/>
            </a:ext>
          </a:extLst>
        </xdr:cNvPr>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91759ED9-23EC-45B3-A531-4B2361D12FE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F5B11BC6-70CA-4D46-92A6-F2C88D549B2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47D2C62A-6C72-4D66-B75D-CA979371050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D59EBBEF-D681-4F50-8393-957CBFFDF2C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12522A8D-42B4-4B54-A9F3-C6AD5F6A994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136652</xdr:rowOff>
    </xdr:from>
    <xdr:to>
      <xdr:col>116</xdr:col>
      <xdr:colOff>114300</xdr:colOff>
      <xdr:row>62</xdr:row>
      <xdr:rowOff>66802</xdr:rowOff>
    </xdr:to>
    <xdr:sp macro="" textlink="">
      <xdr:nvSpPr>
        <xdr:cNvPr id="404" name="楕円 403">
          <a:extLst>
            <a:ext uri="{FF2B5EF4-FFF2-40B4-BE49-F238E27FC236}">
              <a16:creationId xmlns:a16="http://schemas.microsoft.com/office/drawing/2014/main" id="{BBD43AE5-B7CF-4895-9223-19B2BAF30665}"/>
            </a:ext>
          </a:extLst>
        </xdr:cNvPr>
        <xdr:cNvSpPr/>
      </xdr:nvSpPr>
      <xdr:spPr>
        <a:xfrm>
          <a:off x="221107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115079</xdr:rowOff>
    </xdr:from>
    <xdr:ext cx="469744" cy="259045"/>
    <xdr:sp macro="" textlink="">
      <xdr:nvSpPr>
        <xdr:cNvPr id="405" name="【保健センター・保健所】&#10;一人当たり面積該当値テキスト">
          <a:extLst>
            <a:ext uri="{FF2B5EF4-FFF2-40B4-BE49-F238E27FC236}">
              <a16:creationId xmlns:a16="http://schemas.microsoft.com/office/drawing/2014/main" id="{AB59971B-7CF0-418A-94D7-E43D82FCF537}"/>
            </a:ext>
          </a:extLst>
        </xdr:cNvPr>
        <xdr:cNvSpPr txBox="1"/>
      </xdr:nvSpPr>
      <xdr:spPr>
        <a:xfrm>
          <a:off x="22199600"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138938</xdr:rowOff>
    </xdr:from>
    <xdr:to>
      <xdr:col>112</xdr:col>
      <xdr:colOff>38100</xdr:colOff>
      <xdr:row>62</xdr:row>
      <xdr:rowOff>69088</xdr:rowOff>
    </xdr:to>
    <xdr:sp macro="" textlink="">
      <xdr:nvSpPr>
        <xdr:cNvPr id="406" name="楕円 405">
          <a:extLst>
            <a:ext uri="{FF2B5EF4-FFF2-40B4-BE49-F238E27FC236}">
              <a16:creationId xmlns:a16="http://schemas.microsoft.com/office/drawing/2014/main" id="{9C8EF957-3503-43A0-9F7F-4F92A1ED7B5E}"/>
            </a:ext>
          </a:extLst>
        </xdr:cNvPr>
        <xdr:cNvSpPr/>
      </xdr:nvSpPr>
      <xdr:spPr>
        <a:xfrm>
          <a:off x="21272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xdr:rowOff>
    </xdr:from>
    <xdr:to>
      <xdr:col>116</xdr:col>
      <xdr:colOff>63500</xdr:colOff>
      <xdr:row>62</xdr:row>
      <xdr:rowOff>18288</xdr:rowOff>
    </xdr:to>
    <xdr:cxnSp macro="">
      <xdr:nvCxnSpPr>
        <xdr:cNvPr id="407" name="直線コネクタ 406">
          <a:extLst>
            <a:ext uri="{FF2B5EF4-FFF2-40B4-BE49-F238E27FC236}">
              <a16:creationId xmlns:a16="http://schemas.microsoft.com/office/drawing/2014/main" id="{C90398BA-F855-4FF0-8F42-0A579EAB9B79}"/>
            </a:ext>
          </a:extLst>
        </xdr:cNvPr>
        <xdr:cNvCxnSpPr/>
      </xdr:nvCxnSpPr>
      <xdr:spPr>
        <a:xfrm flipV="1">
          <a:off x="21323300" y="106459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408" name="楕円 407">
          <a:extLst>
            <a:ext uri="{FF2B5EF4-FFF2-40B4-BE49-F238E27FC236}">
              <a16:creationId xmlns:a16="http://schemas.microsoft.com/office/drawing/2014/main" id="{631CB50F-DBA4-4AFD-8A2B-36303677CB0D}"/>
            </a:ext>
          </a:extLst>
        </xdr:cNvPr>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18288</xdr:rowOff>
    </xdr:from>
    <xdr:to>
      <xdr:col>111</xdr:col>
      <xdr:colOff>177800</xdr:colOff>
      <xdr:row>62</xdr:row>
      <xdr:rowOff>22860</xdr:rowOff>
    </xdr:to>
    <xdr:cxnSp macro="">
      <xdr:nvCxnSpPr>
        <xdr:cNvPr id="409" name="直線コネクタ 408">
          <a:extLst>
            <a:ext uri="{FF2B5EF4-FFF2-40B4-BE49-F238E27FC236}">
              <a16:creationId xmlns:a16="http://schemas.microsoft.com/office/drawing/2014/main" id="{53DF1FB4-8DFC-41FB-AC09-394D249E924F}"/>
            </a:ext>
          </a:extLst>
        </xdr:cNvPr>
        <xdr:cNvCxnSpPr/>
      </xdr:nvCxnSpPr>
      <xdr:spPr>
        <a:xfrm flipV="1">
          <a:off x="20434300" y="10648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150368</xdr:rowOff>
    </xdr:from>
    <xdr:to>
      <xdr:col>102</xdr:col>
      <xdr:colOff>165100</xdr:colOff>
      <xdr:row>62</xdr:row>
      <xdr:rowOff>80518</xdr:rowOff>
    </xdr:to>
    <xdr:sp macro="" textlink="">
      <xdr:nvSpPr>
        <xdr:cNvPr id="410" name="楕円 409">
          <a:extLst>
            <a:ext uri="{FF2B5EF4-FFF2-40B4-BE49-F238E27FC236}">
              <a16:creationId xmlns:a16="http://schemas.microsoft.com/office/drawing/2014/main" id="{BFF75FA9-BA21-4329-B8BD-75749A5DD858}"/>
            </a:ext>
          </a:extLst>
        </xdr:cNvPr>
        <xdr:cNvSpPr/>
      </xdr:nvSpPr>
      <xdr:spPr>
        <a:xfrm>
          <a:off x="194945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29718</xdr:rowOff>
    </xdr:to>
    <xdr:cxnSp macro="">
      <xdr:nvCxnSpPr>
        <xdr:cNvPr id="411" name="直線コネクタ 410">
          <a:extLst>
            <a:ext uri="{FF2B5EF4-FFF2-40B4-BE49-F238E27FC236}">
              <a16:creationId xmlns:a16="http://schemas.microsoft.com/office/drawing/2014/main" id="{46D79565-BD1E-4F25-86E1-9AFED45215E6}"/>
            </a:ext>
          </a:extLst>
        </xdr:cNvPr>
        <xdr:cNvCxnSpPr/>
      </xdr:nvCxnSpPr>
      <xdr:spPr>
        <a:xfrm flipV="1">
          <a:off x="19545300" y="1065276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154940</xdr:rowOff>
    </xdr:from>
    <xdr:to>
      <xdr:col>98</xdr:col>
      <xdr:colOff>38100</xdr:colOff>
      <xdr:row>62</xdr:row>
      <xdr:rowOff>85090</xdr:rowOff>
    </xdr:to>
    <xdr:sp macro="" textlink="">
      <xdr:nvSpPr>
        <xdr:cNvPr id="412" name="楕円 411">
          <a:extLst>
            <a:ext uri="{FF2B5EF4-FFF2-40B4-BE49-F238E27FC236}">
              <a16:creationId xmlns:a16="http://schemas.microsoft.com/office/drawing/2014/main" id="{40AEEB3B-8372-48ED-B77E-05E0893888E3}"/>
            </a:ext>
          </a:extLst>
        </xdr:cNvPr>
        <xdr:cNvSpPr/>
      </xdr:nvSpPr>
      <xdr:spPr>
        <a:xfrm>
          <a:off x="18605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29718</xdr:rowOff>
    </xdr:from>
    <xdr:to>
      <xdr:col>102</xdr:col>
      <xdr:colOff>114300</xdr:colOff>
      <xdr:row>62</xdr:row>
      <xdr:rowOff>34290</xdr:rowOff>
    </xdr:to>
    <xdr:cxnSp macro="">
      <xdr:nvCxnSpPr>
        <xdr:cNvPr id="413" name="直線コネクタ 412">
          <a:extLst>
            <a:ext uri="{FF2B5EF4-FFF2-40B4-BE49-F238E27FC236}">
              <a16:creationId xmlns:a16="http://schemas.microsoft.com/office/drawing/2014/main" id="{7C50ABB4-20A2-4D65-856B-D9EDCBDF9515}"/>
            </a:ext>
          </a:extLst>
        </xdr:cNvPr>
        <xdr:cNvCxnSpPr/>
      </xdr:nvCxnSpPr>
      <xdr:spPr>
        <a:xfrm flipV="1">
          <a:off x="18656300" y="106596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5605</xdr:rowOff>
    </xdr:from>
    <xdr:ext cx="469744" cy="259045"/>
    <xdr:sp macro="" textlink="">
      <xdr:nvSpPr>
        <xdr:cNvPr id="414" name="n_1aveValue【保健センター・保健所】&#10;一人当たり面積">
          <a:extLst>
            <a:ext uri="{FF2B5EF4-FFF2-40B4-BE49-F238E27FC236}">
              <a16:creationId xmlns:a16="http://schemas.microsoft.com/office/drawing/2014/main" id="{1484E160-3E88-4915-AF03-2AAE701DBB25}"/>
            </a:ext>
          </a:extLst>
        </xdr:cNvPr>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151909</xdr:rowOff>
    </xdr:from>
    <xdr:ext cx="469744" cy="259045"/>
    <xdr:sp macro="" textlink="">
      <xdr:nvSpPr>
        <xdr:cNvPr id="415" name="n_2aveValue【保健センター・保健所】&#10;一人当たり面積">
          <a:extLst>
            <a:ext uri="{FF2B5EF4-FFF2-40B4-BE49-F238E27FC236}">
              <a16:creationId xmlns:a16="http://schemas.microsoft.com/office/drawing/2014/main" id="{788BE435-4D57-4605-9168-9874DCC4DB2B}"/>
            </a:ext>
          </a:extLst>
        </xdr:cNvPr>
        <xdr:cNvSpPr txBox="1"/>
      </xdr:nvSpPr>
      <xdr:spPr>
        <a:xfrm>
          <a:off x="20199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416" name="n_3aveValue【保健センター・保健所】&#10;一人当たり面積">
          <a:extLst>
            <a:ext uri="{FF2B5EF4-FFF2-40B4-BE49-F238E27FC236}">
              <a16:creationId xmlns:a16="http://schemas.microsoft.com/office/drawing/2014/main" id="{7B569C83-EB77-42EB-9AC9-CC1FD086C801}"/>
            </a:ext>
          </a:extLst>
        </xdr:cNvPr>
        <xdr:cNvSpPr txBox="1"/>
      </xdr:nvSpPr>
      <xdr:spPr>
        <a:xfrm>
          <a:off x="19310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417" name="n_4aveValue【保健センター・保健所】&#10;一人当たり面積">
          <a:extLst>
            <a:ext uri="{FF2B5EF4-FFF2-40B4-BE49-F238E27FC236}">
              <a16:creationId xmlns:a16="http://schemas.microsoft.com/office/drawing/2014/main" id="{1868C5D1-B093-483A-9C8D-BF1F2ED8C995}"/>
            </a:ext>
          </a:extLst>
        </xdr:cNvPr>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60215</xdr:rowOff>
    </xdr:from>
    <xdr:ext cx="469744" cy="259045"/>
    <xdr:sp macro="" textlink="">
      <xdr:nvSpPr>
        <xdr:cNvPr id="418" name="n_1mainValue【保健センター・保健所】&#10;一人当たり面積">
          <a:extLst>
            <a:ext uri="{FF2B5EF4-FFF2-40B4-BE49-F238E27FC236}">
              <a16:creationId xmlns:a16="http://schemas.microsoft.com/office/drawing/2014/main" id="{DFD246A0-1166-4AEC-BA18-C010D84C4C04}"/>
            </a:ext>
          </a:extLst>
        </xdr:cNvPr>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419" name="n_2mainValue【保健センター・保健所】&#10;一人当たり面積">
          <a:extLst>
            <a:ext uri="{FF2B5EF4-FFF2-40B4-BE49-F238E27FC236}">
              <a16:creationId xmlns:a16="http://schemas.microsoft.com/office/drawing/2014/main" id="{7E804D8A-A653-4706-AA31-464C1F4D7F2E}"/>
            </a:ext>
          </a:extLst>
        </xdr:cNvPr>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71645</xdr:rowOff>
    </xdr:from>
    <xdr:ext cx="469744" cy="259045"/>
    <xdr:sp macro="" textlink="">
      <xdr:nvSpPr>
        <xdr:cNvPr id="420" name="n_3mainValue【保健センター・保健所】&#10;一人当たり面積">
          <a:extLst>
            <a:ext uri="{FF2B5EF4-FFF2-40B4-BE49-F238E27FC236}">
              <a16:creationId xmlns:a16="http://schemas.microsoft.com/office/drawing/2014/main" id="{29D8B983-370B-4A1C-AF7F-B94DCA77118F}"/>
            </a:ext>
          </a:extLst>
        </xdr:cNvPr>
        <xdr:cNvSpPr txBox="1"/>
      </xdr:nvSpPr>
      <xdr:spPr>
        <a:xfrm>
          <a:off x="193104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76217</xdr:rowOff>
    </xdr:from>
    <xdr:ext cx="469744" cy="259045"/>
    <xdr:sp macro="" textlink="">
      <xdr:nvSpPr>
        <xdr:cNvPr id="421" name="n_4mainValue【保健センター・保健所】&#10;一人当たり面積">
          <a:extLst>
            <a:ext uri="{FF2B5EF4-FFF2-40B4-BE49-F238E27FC236}">
              <a16:creationId xmlns:a16="http://schemas.microsoft.com/office/drawing/2014/main" id="{D59B4347-CDFC-4A0A-92B7-C2E76A4C7963}"/>
            </a:ext>
          </a:extLst>
        </xdr:cNvPr>
        <xdr:cNvSpPr txBox="1"/>
      </xdr:nvSpPr>
      <xdr:spPr>
        <a:xfrm>
          <a:off x="18421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557377E0-7C20-4DD6-B06F-B49889F4EF4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3A5F6C53-D1F8-4F85-A6CD-2FF544C2195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024C01DF-1FC2-4C11-8485-332A0DB8E33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3825ED20-B965-4610-8180-D90F6CF600C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6EE30506-C6EE-404C-8B19-7A85C5DB446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4D59B717-32C9-45D0-B754-B31DAA6AD70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7C9E566A-2019-4C04-B06E-6D75361CFC2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A9ADC59B-CB8C-4588-95D7-CB5F7ADCFCD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D21FEC4F-CA06-47AF-9562-6AC6DFB5100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28104A3A-E861-4384-92DD-702A6298A90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E00D6651-0664-4964-B5E5-B2588DD0F96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3" name="直線コネクタ 432">
          <a:extLst>
            <a:ext uri="{FF2B5EF4-FFF2-40B4-BE49-F238E27FC236}">
              <a16:creationId xmlns:a16="http://schemas.microsoft.com/office/drawing/2014/main" id="{40637B30-7285-4D1B-B22E-ACE5DE33F85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4" name="テキスト ボックス 433">
          <a:extLst>
            <a:ext uri="{FF2B5EF4-FFF2-40B4-BE49-F238E27FC236}">
              <a16:creationId xmlns:a16="http://schemas.microsoft.com/office/drawing/2014/main" id="{408B9EE7-82B3-4B7A-B2E5-E4D17ED9810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5" name="直線コネクタ 434">
          <a:extLst>
            <a:ext uri="{FF2B5EF4-FFF2-40B4-BE49-F238E27FC236}">
              <a16:creationId xmlns:a16="http://schemas.microsoft.com/office/drawing/2014/main" id="{358636C5-EFED-400B-9CC8-B08F1904302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6" name="テキスト ボックス 435">
          <a:extLst>
            <a:ext uri="{FF2B5EF4-FFF2-40B4-BE49-F238E27FC236}">
              <a16:creationId xmlns:a16="http://schemas.microsoft.com/office/drawing/2014/main" id="{CC7D93C0-E833-4CFF-BD58-46ECAF79236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7" name="直線コネクタ 436">
          <a:extLst>
            <a:ext uri="{FF2B5EF4-FFF2-40B4-BE49-F238E27FC236}">
              <a16:creationId xmlns:a16="http://schemas.microsoft.com/office/drawing/2014/main" id="{CFDB7336-60B0-47C8-9B62-043FC98F892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8" name="テキスト ボックス 437">
          <a:extLst>
            <a:ext uri="{FF2B5EF4-FFF2-40B4-BE49-F238E27FC236}">
              <a16:creationId xmlns:a16="http://schemas.microsoft.com/office/drawing/2014/main" id="{F36D2A64-99AC-43FB-9F80-A1DA923AE95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9" name="直線コネクタ 438">
          <a:extLst>
            <a:ext uri="{FF2B5EF4-FFF2-40B4-BE49-F238E27FC236}">
              <a16:creationId xmlns:a16="http://schemas.microsoft.com/office/drawing/2014/main" id="{271B7568-BC74-49BF-BADD-4F6A68CF180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0" name="テキスト ボックス 439">
          <a:extLst>
            <a:ext uri="{FF2B5EF4-FFF2-40B4-BE49-F238E27FC236}">
              <a16:creationId xmlns:a16="http://schemas.microsoft.com/office/drawing/2014/main" id="{19D59C83-D931-4927-9E54-EC35259AD3F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1" name="直線コネクタ 440">
          <a:extLst>
            <a:ext uri="{FF2B5EF4-FFF2-40B4-BE49-F238E27FC236}">
              <a16:creationId xmlns:a16="http://schemas.microsoft.com/office/drawing/2014/main" id="{83057774-5656-4671-8A45-F943F715419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2" name="テキスト ボックス 441">
          <a:extLst>
            <a:ext uri="{FF2B5EF4-FFF2-40B4-BE49-F238E27FC236}">
              <a16:creationId xmlns:a16="http://schemas.microsoft.com/office/drawing/2014/main" id="{E98D5774-FA41-4E90-99C0-D0CE49DD71A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3" name="直線コネクタ 442">
          <a:extLst>
            <a:ext uri="{FF2B5EF4-FFF2-40B4-BE49-F238E27FC236}">
              <a16:creationId xmlns:a16="http://schemas.microsoft.com/office/drawing/2014/main" id="{97DA6F74-9353-47FA-8679-BF47F2E1407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4" name="テキスト ボックス 443">
          <a:extLst>
            <a:ext uri="{FF2B5EF4-FFF2-40B4-BE49-F238E27FC236}">
              <a16:creationId xmlns:a16="http://schemas.microsoft.com/office/drawing/2014/main" id="{570D8206-D8C8-4995-BD9F-4F0E2900BF6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a:extLst>
            <a:ext uri="{FF2B5EF4-FFF2-40B4-BE49-F238E27FC236}">
              <a16:creationId xmlns:a16="http://schemas.microsoft.com/office/drawing/2014/main" id="{CAB8F9E9-8F4A-4C82-BAD8-DB771804F1A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a:extLst>
            <a:ext uri="{FF2B5EF4-FFF2-40B4-BE49-F238E27FC236}">
              <a16:creationId xmlns:a16="http://schemas.microsoft.com/office/drawing/2014/main" id="{F64B4A0E-5D07-44A1-89AC-C98CA0F402C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447" name="直線コネクタ 446">
          <a:extLst>
            <a:ext uri="{FF2B5EF4-FFF2-40B4-BE49-F238E27FC236}">
              <a16:creationId xmlns:a16="http://schemas.microsoft.com/office/drawing/2014/main" id="{6AC721B4-ACC9-4FD3-88F1-0087AD17D7D1}"/>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8" name="【消防施設】&#10;有形固定資産減価償却率最小値テキスト">
          <a:extLst>
            <a:ext uri="{FF2B5EF4-FFF2-40B4-BE49-F238E27FC236}">
              <a16:creationId xmlns:a16="http://schemas.microsoft.com/office/drawing/2014/main" id="{EE88ED1E-73EA-4F45-88A0-692B9615985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9" name="直線コネクタ 448">
          <a:extLst>
            <a:ext uri="{FF2B5EF4-FFF2-40B4-BE49-F238E27FC236}">
              <a16:creationId xmlns:a16="http://schemas.microsoft.com/office/drawing/2014/main" id="{1B89D203-F6D5-4CC7-97D1-62117C3BA8D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450" name="【消防施設】&#10;有形固定資産減価償却率最大値テキスト">
          <a:extLst>
            <a:ext uri="{FF2B5EF4-FFF2-40B4-BE49-F238E27FC236}">
              <a16:creationId xmlns:a16="http://schemas.microsoft.com/office/drawing/2014/main" id="{CFEC16CC-5AB6-4C56-BC9C-C93A49103859}"/>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451" name="直線コネクタ 450">
          <a:extLst>
            <a:ext uri="{FF2B5EF4-FFF2-40B4-BE49-F238E27FC236}">
              <a16:creationId xmlns:a16="http://schemas.microsoft.com/office/drawing/2014/main" id="{B14D94BA-73FF-4779-BC5E-D6E1199E9E47}"/>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140806</xdr:rowOff>
    </xdr:from>
    <xdr:ext cx="405111" cy="259045"/>
    <xdr:sp macro="" textlink="">
      <xdr:nvSpPr>
        <xdr:cNvPr id="452" name="【消防施設】&#10;有形固定資産減価償却率平均値テキスト">
          <a:extLst>
            <a:ext uri="{FF2B5EF4-FFF2-40B4-BE49-F238E27FC236}">
              <a16:creationId xmlns:a16="http://schemas.microsoft.com/office/drawing/2014/main" id="{BC386033-4A5A-4A2E-A1BA-FA75CBB77EA0}"/>
            </a:ext>
          </a:extLst>
        </xdr:cNvPr>
        <xdr:cNvSpPr txBox="1"/>
      </xdr:nvSpPr>
      <xdr:spPr>
        <a:xfrm>
          <a:off x="16357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453" name="フローチャート: 判断 452">
          <a:extLst>
            <a:ext uri="{FF2B5EF4-FFF2-40B4-BE49-F238E27FC236}">
              <a16:creationId xmlns:a16="http://schemas.microsoft.com/office/drawing/2014/main" id="{08F09FBE-5DFE-47E4-8627-F698AF9171E6}"/>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6894</xdr:rowOff>
    </xdr:from>
    <xdr:to>
      <xdr:col>81</xdr:col>
      <xdr:colOff>101600</xdr:colOff>
      <xdr:row>83</xdr:row>
      <xdr:rowOff>108494</xdr:rowOff>
    </xdr:to>
    <xdr:sp macro="" textlink="">
      <xdr:nvSpPr>
        <xdr:cNvPr id="454" name="フローチャート: 判断 453">
          <a:extLst>
            <a:ext uri="{FF2B5EF4-FFF2-40B4-BE49-F238E27FC236}">
              <a16:creationId xmlns:a16="http://schemas.microsoft.com/office/drawing/2014/main" id="{2052F289-4F96-4786-8703-F96B4204F396}"/>
            </a:ext>
          </a:extLst>
        </xdr:cNvPr>
        <xdr:cNvSpPr/>
      </xdr:nvSpPr>
      <xdr:spPr>
        <a:xfrm>
          <a:off x="15430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93436</xdr:rowOff>
    </xdr:from>
    <xdr:to>
      <xdr:col>76</xdr:col>
      <xdr:colOff>165100</xdr:colOff>
      <xdr:row>84</xdr:row>
      <xdr:rowOff>23586</xdr:rowOff>
    </xdr:to>
    <xdr:sp macro="" textlink="">
      <xdr:nvSpPr>
        <xdr:cNvPr id="455" name="フローチャート: 判断 454">
          <a:extLst>
            <a:ext uri="{FF2B5EF4-FFF2-40B4-BE49-F238E27FC236}">
              <a16:creationId xmlns:a16="http://schemas.microsoft.com/office/drawing/2014/main" id="{65103056-D2DB-4F61-9FD2-06494AE258D1}"/>
            </a:ext>
          </a:extLst>
        </xdr:cNvPr>
        <xdr:cNvSpPr/>
      </xdr:nvSpPr>
      <xdr:spPr>
        <a:xfrm>
          <a:off x="14541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456" name="フローチャート: 判断 455">
          <a:extLst>
            <a:ext uri="{FF2B5EF4-FFF2-40B4-BE49-F238E27FC236}">
              <a16:creationId xmlns:a16="http://schemas.microsoft.com/office/drawing/2014/main" id="{AADC6EFD-CE27-49FB-9488-D1CE11DCB1B7}"/>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62412</xdr:rowOff>
    </xdr:from>
    <xdr:to>
      <xdr:col>67</xdr:col>
      <xdr:colOff>101600</xdr:colOff>
      <xdr:row>83</xdr:row>
      <xdr:rowOff>164012</xdr:rowOff>
    </xdr:to>
    <xdr:sp macro="" textlink="">
      <xdr:nvSpPr>
        <xdr:cNvPr id="457" name="フローチャート: 判断 456">
          <a:extLst>
            <a:ext uri="{FF2B5EF4-FFF2-40B4-BE49-F238E27FC236}">
              <a16:creationId xmlns:a16="http://schemas.microsoft.com/office/drawing/2014/main" id="{D3A9AAD3-750A-49B4-87FB-1139B918FDE8}"/>
            </a:ext>
          </a:extLst>
        </xdr:cNvPr>
        <xdr:cNvSpPr/>
      </xdr:nvSpPr>
      <xdr:spPr>
        <a:xfrm>
          <a:off x="12763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9EAE8D0B-DB12-4CAD-8E2C-35FD78C6C51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AF96998A-8C22-4064-83EF-158ABC95D9A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DFB617E7-791E-4B76-9B00-75B2874EBDF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E694FD75-25AB-4020-9428-1EF13E30A08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1878B537-FA6E-4B55-A14C-928A42059F6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70576</xdr:rowOff>
    </xdr:from>
    <xdr:to>
      <xdr:col>85</xdr:col>
      <xdr:colOff>177800</xdr:colOff>
      <xdr:row>86</xdr:row>
      <xdr:rowOff>726</xdr:rowOff>
    </xdr:to>
    <xdr:sp macro="" textlink="">
      <xdr:nvSpPr>
        <xdr:cNvPr id="463" name="楕円 462">
          <a:extLst>
            <a:ext uri="{FF2B5EF4-FFF2-40B4-BE49-F238E27FC236}">
              <a16:creationId xmlns:a16="http://schemas.microsoft.com/office/drawing/2014/main" id="{6E05C850-2216-4558-B605-3F5FC81AAFEC}"/>
            </a:ext>
          </a:extLst>
        </xdr:cNvPr>
        <xdr:cNvSpPr/>
      </xdr:nvSpPr>
      <xdr:spPr>
        <a:xfrm>
          <a:off x="162687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49003</xdr:rowOff>
    </xdr:from>
    <xdr:ext cx="405111" cy="259045"/>
    <xdr:sp macro="" textlink="">
      <xdr:nvSpPr>
        <xdr:cNvPr id="464" name="【消防施設】&#10;有形固定資産減価償却率該当値テキスト">
          <a:extLst>
            <a:ext uri="{FF2B5EF4-FFF2-40B4-BE49-F238E27FC236}">
              <a16:creationId xmlns:a16="http://schemas.microsoft.com/office/drawing/2014/main" id="{9A921931-7619-4B72-A58A-ADBF99DC8095}"/>
            </a:ext>
          </a:extLst>
        </xdr:cNvPr>
        <xdr:cNvSpPr txBox="1"/>
      </xdr:nvSpPr>
      <xdr:spPr>
        <a:xfrm>
          <a:off x="16357600"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55880</xdr:rowOff>
    </xdr:from>
    <xdr:to>
      <xdr:col>81</xdr:col>
      <xdr:colOff>101600</xdr:colOff>
      <xdr:row>85</xdr:row>
      <xdr:rowOff>157480</xdr:rowOff>
    </xdr:to>
    <xdr:sp macro="" textlink="">
      <xdr:nvSpPr>
        <xdr:cNvPr id="465" name="楕円 464">
          <a:extLst>
            <a:ext uri="{FF2B5EF4-FFF2-40B4-BE49-F238E27FC236}">
              <a16:creationId xmlns:a16="http://schemas.microsoft.com/office/drawing/2014/main" id="{CC4731BC-0EB9-49F8-A2E1-033E86926CB7}"/>
            </a:ext>
          </a:extLst>
        </xdr:cNvPr>
        <xdr:cNvSpPr/>
      </xdr:nvSpPr>
      <xdr:spPr>
        <a:xfrm>
          <a:off x="15430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106680</xdr:rowOff>
    </xdr:from>
    <xdr:to>
      <xdr:col>85</xdr:col>
      <xdr:colOff>127000</xdr:colOff>
      <xdr:row>85</xdr:row>
      <xdr:rowOff>121376</xdr:rowOff>
    </xdr:to>
    <xdr:cxnSp macro="">
      <xdr:nvCxnSpPr>
        <xdr:cNvPr id="466" name="直線コネクタ 465">
          <a:extLst>
            <a:ext uri="{FF2B5EF4-FFF2-40B4-BE49-F238E27FC236}">
              <a16:creationId xmlns:a16="http://schemas.microsoft.com/office/drawing/2014/main" id="{D55F0733-9FBE-434D-B2C2-3C4EC8A36527}"/>
            </a:ext>
          </a:extLst>
        </xdr:cNvPr>
        <xdr:cNvCxnSpPr/>
      </xdr:nvCxnSpPr>
      <xdr:spPr>
        <a:xfrm>
          <a:off x="15481300" y="1467993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39551</xdr:rowOff>
    </xdr:from>
    <xdr:to>
      <xdr:col>76</xdr:col>
      <xdr:colOff>165100</xdr:colOff>
      <xdr:row>85</xdr:row>
      <xdr:rowOff>141151</xdr:rowOff>
    </xdr:to>
    <xdr:sp macro="" textlink="">
      <xdr:nvSpPr>
        <xdr:cNvPr id="467" name="楕円 466">
          <a:extLst>
            <a:ext uri="{FF2B5EF4-FFF2-40B4-BE49-F238E27FC236}">
              <a16:creationId xmlns:a16="http://schemas.microsoft.com/office/drawing/2014/main" id="{AB099A99-DA95-4A14-91FA-712C31184A12}"/>
            </a:ext>
          </a:extLst>
        </xdr:cNvPr>
        <xdr:cNvSpPr/>
      </xdr:nvSpPr>
      <xdr:spPr>
        <a:xfrm>
          <a:off x="14541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90351</xdr:rowOff>
    </xdr:from>
    <xdr:to>
      <xdr:col>81</xdr:col>
      <xdr:colOff>50800</xdr:colOff>
      <xdr:row>85</xdr:row>
      <xdr:rowOff>106680</xdr:rowOff>
    </xdr:to>
    <xdr:cxnSp macro="">
      <xdr:nvCxnSpPr>
        <xdr:cNvPr id="468" name="直線コネクタ 467">
          <a:extLst>
            <a:ext uri="{FF2B5EF4-FFF2-40B4-BE49-F238E27FC236}">
              <a16:creationId xmlns:a16="http://schemas.microsoft.com/office/drawing/2014/main" id="{F0EF3817-29DA-433A-A773-55F935156D69}"/>
            </a:ext>
          </a:extLst>
        </xdr:cNvPr>
        <xdr:cNvCxnSpPr/>
      </xdr:nvCxnSpPr>
      <xdr:spPr>
        <a:xfrm>
          <a:off x="14592300" y="1466360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11793</xdr:rowOff>
    </xdr:from>
    <xdr:to>
      <xdr:col>72</xdr:col>
      <xdr:colOff>38100</xdr:colOff>
      <xdr:row>85</xdr:row>
      <xdr:rowOff>113393</xdr:rowOff>
    </xdr:to>
    <xdr:sp macro="" textlink="">
      <xdr:nvSpPr>
        <xdr:cNvPr id="469" name="楕円 468">
          <a:extLst>
            <a:ext uri="{FF2B5EF4-FFF2-40B4-BE49-F238E27FC236}">
              <a16:creationId xmlns:a16="http://schemas.microsoft.com/office/drawing/2014/main" id="{60911B0A-F7F9-46C0-B01F-F1FC9FC4E2DF}"/>
            </a:ext>
          </a:extLst>
        </xdr:cNvPr>
        <xdr:cNvSpPr/>
      </xdr:nvSpPr>
      <xdr:spPr>
        <a:xfrm>
          <a:off x="13652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62593</xdr:rowOff>
    </xdr:from>
    <xdr:to>
      <xdr:col>76</xdr:col>
      <xdr:colOff>114300</xdr:colOff>
      <xdr:row>85</xdr:row>
      <xdr:rowOff>90351</xdr:rowOff>
    </xdr:to>
    <xdr:cxnSp macro="">
      <xdr:nvCxnSpPr>
        <xdr:cNvPr id="470" name="直線コネクタ 469">
          <a:extLst>
            <a:ext uri="{FF2B5EF4-FFF2-40B4-BE49-F238E27FC236}">
              <a16:creationId xmlns:a16="http://schemas.microsoft.com/office/drawing/2014/main" id="{220419D5-020A-455A-96C9-FAC724A12B1C}"/>
            </a:ext>
          </a:extLst>
        </xdr:cNvPr>
        <xdr:cNvCxnSpPr/>
      </xdr:nvCxnSpPr>
      <xdr:spPr>
        <a:xfrm>
          <a:off x="13703300" y="1463584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152219</xdr:rowOff>
    </xdr:from>
    <xdr:to>
      <xdr:col>67</xdr:col>
      <xdr:colOff>101600</xdr:colOff>
      <xdr:row>85</xdr:row>
      <xdr:rowOff>82369</xdr:rowOff>
    </xdr:to>
    <xdr:sp macro="" textlink="">
      <xdr:nvSpPr>
        <xdr:cNvPr id="471" name="楕円 470">
          <a:extLst>
            <a:ext uri="{FF2B5EF4-FFF2-40B4-BE49-F238E27FC236}">
              <a16:creationId xmlns:a16="http://schemas.microsoft.com/office/drawing/2014/main" id="{9B593199-F1AD-4DA8-A493-E7F023C696F7}"/>
            </a:ext>
          </a:extLst>
        </xdr:cNvPr>
        <xdr:cNvSpPr/>
      </xdr:nvSpPr>
      <xdr:spPr>
        <a:xfrm>
          <a:off x="12763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31569</xdr:rowOff>
    </xdr:from>
    <xdr:to>
      <xdr:col>71</xdr:col>
      <xdr:colOff>177800</xdr:colOff>
      <xdr:row>85</xdr:row>
      <xdr:rowOff>62593</xdr:rowOff>
    </xdr:to>
    <xdr:cxnSp macro="">
      <xdr:nvCxnSpPr>
        <xdr:cNvPr id="472" name="直線コネクタ 471">
          <a:extLst>
            <a:ext uri="{FF2B5EF4-FFF2-40B4-BE49-F238E27FC236}">
              <a16:creationId xmlns:a16="http://schemas.microsoft.com/office/drawing/2014/main" id="{9B0DC5CC-9F2F-4AB5-A845-51C3C29C1CB6}"/>
            </a:ext>
          </a:extLst>
        </xdr:cNvPr>
        <xdr:cNvCxnSpPr/>
      </xdr:nvCxnSpPr>
      <xdr:spPr>
        <a:xfrm>
          <a:off x="12814300" y="146048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125021</xdr:rowOff>
    </xdr:from>
    <xdr:ext cx="405111" cy="259045"/>
    <xdr:sp macro="" textlink="">
      <xdr:nvSpPr>
        <xdr:cNvPr id="473" name="n_1aveValue【消防施設】&#10;有形固定資産減価償却率">
          <a:extLst>
            <a:ext uri="{FF2B5EF4-FFF2-40B4-BE49-F238E27FC236}">
              <a16:creationId xmlns:a16="http://schemas.microsoft.com/office/drawing/2014/main" id="{949A1C90-8E2B-4433-BF9D-B5A0D331D88F}"/>
            </a:ext>
          </a:extLst>
        </xdr:cNvPr>
        <xdr:cNvSpPr txBox="1"/>
      </xdr:nvSpPr>
      <xdr:spPr>
        <a:xfrm>
          <a:off x="152660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40113</xdr:rowOff>
    </xdr:from>
    <xdr:ext cx="405111" cy="259045"/>
    <xdr:sp macro="" textlink="">
      <xdr:nvSpPr>
        <xdr:cNvPr id="474" name="n_2aveValue【消防施設】&#10;有形固定資産減価償却率">
          <a:extLst>
            <a:ext uri="{FF2B5EF4-FFF2-40B4-BE49-F238E27FC236}">
              <a16:creationId xmlns:a16="http://schemas.microsoft.com/office/drawing/2014/main" id="{8C807AE6-063A-45D4-87CE-758AEE2E5470}"/>
            </a:ext>
          </a:extLst>
        </xdr:cNvPr>
        <xdr:cNvSpPr txBox="1"/>
      </xdr:nvSpPr>
      <xdr:spPr>
        <a:xfrm>
          <a:off x="14389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475" name="n_3aveValue【消防施設】&#10;有形固定資産減価償却率">
          <a:extLst>
            <a:ext uri="{FF2B5EF4-FFF2-40B4-BE49-F238E27FC236}">
              <a16:creationId xmlns:a16="http://schemas.microsoft.com/office/drawing/2014/main" id="{B965C773-3B64-4633-BB41-73731775BCAE}"/>
            </a:ext>
          </a:extLst>
        </xdr:cNvPr>
        <xdr:cNvSpPr txBox="1"/>
      </xdr:nvSpPr>
      <xdr:spPr>
        <a:xfrm>
          <a:off x="13500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9089</xdr:rowOff>
    </xdr:from>
    <xdr:ext cx="405111" cy="259045"/>
    <xdr:sp macro="" textlink="">
      <xdr:nvSpPr>
        <xdr:cNvPr id="476" name="n_4aveValue【消防施設】&#10;有形固定資産減価償却率">
          <a:extLst>
            <a:ext uri="{FF2B5EF4-FFF2-40B4-BE49-F238E27FC236}">
              <a16:creationId xmlns:a16="http://schemas.microsoft.com/office/drawing/2014/main" id="{9948F095-30F1-40DD-9465-DC14FD9004FA}"/>
            </a:ext>
          </a:extLst>
        </xdr:cNvPr>
        <xdr:cNvSpPr txBox="1"/>
      </xdr:nvSpPr>
      <xdr:spPr>
        <a:xfrm>
          <a:off x="12611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148607</xdr:rowOff>
    </xdr:from>
    <xdr:ext cx="405111" cy="259045"/>
    <xdr:sp macro="" textlink="">
      <xdr:nvSpPr>
        <xdr:cNvPr id="477" name="n_1mainValue【消防施設】&#10;有形固定資産減価償却率">
          <a:extLst>
            <a:ext uri="{FF2B5EF4-FFF2-40B4-BE49-F238E27FC236}">
              <a16:creationId xmlns:a16="http://schemas.microsoft.com/office/drawing/2014/main" id="{12729340-1318-4190-86A4-4C33EA0B1093}"/>
            </a:ext>
          </a:extLst>
        </xdr:cNvPr>
        <xdr:cNvSpPr txBox="1"/>
      </xdr:nvSpPr>
      <xdr:spPr>
        <a:xfrm>
          <a:off x="152660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132278</xdr:rowOff>
    </xdr:from>
    <xdr:ext cx="405111" cy="259045"/>
    <xdr:sp macro="" textlink="">
      <xdr:nvSpPr>
        <xdr:cNvPr id="478" name="n_2mainValue【消防施設】&#10;有形固定資産減価償却率">
          <a:extLst>
            <a:ext uri="{FF2B5EF4-FFF2-40B4-BE49-F238E27FC236}">
              <a16:creationId xmlns:a16="http://schemas.microsoft.com/office/drawing/2014/main" id="{9B24D163-D55A-486B-9080-03F0234D603F}"/>
            </a:ext>
          </a:extLst>
        </xdr:cNvPr>
        <xdr:cNvSpPr txBox="1"/>
      </xdr:nvSpPr>
      <xdr:spPr>
        <a:xfrm>
          <a:off x="143897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104520</xdr:rowOff>
    </xdr:from>
    <xdr:ext cx="405111" cy="259045"/>
    <xdr:sp macro="" textlink="">
      <xdr:nvSpPr>
        <xdr:cNvPr id="479" name="n_3mainValue【消防施設】&#10;有形固定資産減価償却率">
          <a:extLst>
            <a:ext uri="{FF2B5EF4-FFF2-40B4-BE49-F238E27FC236}">
              <a16:creationId xmlns:a16="http://schemas.microsoft.com/office/drawing/2014/main" id="{BABD0AFC-A5B2-4B4E-8945-400D4923C118}"/>
            </a:ext>
          </a:extLst>
        </xdr:cNvPr>
        <xdr:cNvSpPr txBox="1"/>
      </xdr:nvSpPr>
      <xdr:spPr>
        <a:xfrm>
          <a:off x="135007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73496</xdr:rowOff>
    </xdr:from>
    <xdr:ext cx="405111" cy="259045"/>
    <xdr:sp macro="" textlink="">
      <xdr:nvSpPr>
        <xdr:cNvPr id="480" name="n_4mainValue【消防施設】&#10;有形固定資産減価償却率">
          <a:extLst>
            <a:ext uri="{FF2B5EF4-FFF2-40B4-BE49-F238E27FC236}">
              <a16:creationId xmlns:a16="http://schemas.microsoft.com/office/drawing/2014/main" id="{4287A739-5963-4F70-B53C-E35BABB1D63F}"/>
            </a:ext>
          </a:extLst>
        </xdr:cNvPr>
        <xdr:cNvSpPr txBox="1"/>
      </xdr:nvSpPr>
      <xdr:spPr>
        <a:xfrm>
          <a:off x="126117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a:extLst>
            <a:ext uri="{FF2B5EF4-FFF2-40B4-BE49-F238E27FC236}">
              <a16:creationId xmlns:a16="http://schemas.microsoft.com/office/drawing/2014/main" id="{1F16154A-4769-4E77-BCB1-DB7186FF7FE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a:extLst>
            <a:ext uri="{FF2B5EF4-FFF2-40B4-BE49-F238E27FC236}">
              <a16:creationId xmlns:a16="http://schemas.microsoft.com/office/drawing/2014/main" id="{8624605F-2CA8-4002-AE4C-45477D4EE1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a:extLst>
            <a:ext uri="{FF2B5EF4-FFF2-40B4-BE49-F238E27FC236}">
              <a16:creationId xmlns:a16="http://schemas.microsoft.com/office/drawing/2014/main" id="{8521FB3B-D8BF-4E28-AF31-DD462A38E4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a:extLst>
            <a:ext uri="{FF2B5EF4-FFF2-40B4-BE49-F238E27FC236}">
              <a16:creationId xmlns:a16="http://schemas.microsoft.com/office/drawing/2014/main" id="{E6ACB370-646B-444C-9763-EA55B3A5877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a:extLst>
            <a:ext uri="{FF2B5EF4-FFF2-40B4-BE49-F238E27FC236}">
              <a16:creationId xmlns:a16="http://schemas.microsoft.com/office/drawing/2014/main" id="{DB8308AC-12EA-4596-A54F-56154CB28EE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a:extLst>
            <a:ext uri="{FF2B5EF4-FFF2-40B4-BE49-F238E27FC236}">
              <a16:creationId xmlns:a16="http://schemas.microsoft.com/office/drawing/2014/main" id="{A5410F8C-1485-4369-82AD-DD063091D3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a:extLst>
            <a:ext uri="{FF2B5EF4-FFF2-40B4-BE49-F238E27FC236}">
              <a16:creationId xmlns:a16="http://schemas.microsoft.com/office/drawing/2014/main" id="{54337FC3-1B0C-4545-8E40-176B60B23D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a:extLst>
            <a:ext uri="{FF2B5EF4-FFF2-40B4-BE49-F238E27FC236}">
              <a16:creationId xmlns:a16="http://schemas.microsoft.com/office/drawing/2014/main" id="{8895F937-D8E7-4182-B4C2-E97027E04C9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9" name="テキスト ボックス 488">
          <a:extLst>
            <a:ext uri="{FF2B5EF4-FFF2-40B4-BE49-F238E27FC236}">
              <a16:creationId xmlns:a16="http://schemas.microsoft.com/office/drawing/2014/main" id="{12DC9081-23C1-4CE0-B830-051B687C91F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a:extLst>
            <a:ext uri="{FF2B5EF4-FFF2-40B4-BE49-F238E27FC236}">
              <a16:creationId xmlns:a16="http://schemas.microsoft.com/office/drawing/2014/main" id="{D10CBC1E-B9CC-4204-83D0-419193C8B78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1" name="直線コネクタ 490">
          <a:extLst>
            <a:ext uri="{FF2B5EF4-FFF2-40B4-BE49-F238E27FC236}">
              <a16:creationId xmlns:a16="http://schemas.microsoft.com/office/drawing/2014/main" id="{496188F3-407C-4921-9821-B894A7FB92C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2" name="テキスト ボックス 491">
          <a:extLst>
            <a:ext uri="{FF2B5EF4-FFF2-40B4-BE49-F238E27FC236}">
              <a16:creationId xmlns:a16="http://schemas.microsoft.com/office/drawing/2014/main" id="{2A6FE29A-24BF-4132-86F0-F0B17CDCE9F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3" name="直線コネクタ 492">
          <a:extLst>
            <a:ext uri="{FF2B5EF4-FFF2-40B4-BE49-F238E27FC236}">
              <a16:creationId xmlns:a16="http://schemas.microsoft.com/office/drawing/2014/main" id="{26E79170-1ABD-4D3B-BDE9-F177720DF35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4" name="テキスト ボックス 493">
          <a:extLst>
            <a:ext uri="{FF2B5EF4-FFF2-40B4-BE49-F238E27FC236}">
              <a16:creationId xmlns:a16="http://schemas.microsoft.com/office/drawing/2014/main" id="{4189592D-6A7B-44EE-9FA7-F1C09382C59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5" name="直線コネクタ 494">
          <a:extLst>
            <a:ext uri="{FF2B5EF4-FFF2-40B4-BE49-F238E27FC236}">
              <a16:creationId xmlns:a16="http://schemas.microsoft.com/office/drawing/2014/main" id="{4E2F7D25-E9D6-4D44-A8C5-ACD7A625F77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6" name="テキスト ボックス 495">
          <a:extLst>
            <a:ext uri="{FF2B5EF4-FFF2-40B4-BE49-F238E27FC236}">
              <a16:creationId xmlns:a16="http://schemas.microsoft.com/office/drawing/2014/main" id="{49584C9B-1E60-4727-B4CC-A2F692AB751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7" name="直線コネクタ 496">
          <a:extLst>
            <a:ext uri="{FF2B5EF4-FFF2-40B4-BE49-F238E27FC236}">
              <a16:creationId xmlns:a16="http://schemas.microsoft.com/office/drawing/2014/main" id="{29864D6F-8C36-4117-9BC9-E8DEAA42085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8" name="テキスト ボックス 497">
          <a:extLst>
            <a:ext uri="{FF2B5EF4-FFF2-40B4-BE49-F238E27FC236}">
              <a16:creationId xmlns:a16="http://schemas.microsoft.com/office/drawing/2014/main" id="{F7D6839F-14C5-44B7-83D9-F5F403807F5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9" name="直線コネクタ 498">
          <a:extLst>
            <a:ext uri="{FF2B5EF4-FFF2-40B4-BE49-F238E27FC236}">
              <a16:creationId xmlns:a16="http://schemas.microsoft.com/office/drawing/2014/main" id="{B7D575CA-C3B2-4B19-A0C9-985110F5351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0" name="テキスト ボックス 499">
          <a:extLst>
            <a:ext uri="{FF2B5EF4-FFF2-40B4-BE49-F238E27FC236}">
              <a16:creationId xmlns:a16="http://schemas.microsoft.com/office/drawing/2014/main" id="{97B79341-6E92-4C89-B5FA-E7577FCC488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1" name="直線コネクタ 500">
          <a:extLst>
            <a:ext uri="{FF2B5EF4-FFF2-40B4-BE49-F238E27FC236}">
              <a16:creationId xmlns:a16="http://schemas.microsoft.com/office/drawing/2014/main" id="{7C7D92D8-FDAE-4DDB-A3B8-D85AD8BF93E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2" name="テキスト ボックス 501">
          <a:extLst>
            <a:ext uri="{FF2B5EF4-FFF2-40B4-BE49-F238E27FC236}">
              <a16:creationId xmlns:a16="http://schemas.microsoft.com/office/drawing/2014/main" id="{0FE7ECB7-4CB2-4787-9B59-62A6F739006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id="{3A4AB195-DA9A-4741-BBD9-D315C084C8D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83369B3E-DB9C-495E-A1C5-C9F7822C247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id="{0139FD16-1CAE-47B8-8238-0C089B1EBE9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506" name="直線コネクタ 505">
          <a:extLst>
            <a:ext uri="{FF2B5EF4-FFF2-40B4-BE49-F238E27FC236}">
              <a16:creationId xmlns:a16="http://schemas.microsoft.com/office/drawing/2014/main" id="{47B19FF4-02EE-4D8F-8EAC-9DC840646F30}"/>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507" name="【消防施設】&#10;一人当たり面積最小値テキスト">
          <a:extLst>
            <a:ext uri="{FF2B5EF4-FFF2-40B4-BE49-F238E27FC236}">
              <a16:creationId xmlns:a16="http://schemas.microsoft.com/office/drawing/2014/main" id="{21654067-BDF3-484D-A318-736DA416AD64}"/>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508" name="直線コネクタ 507">
          <a:extLst>
            <a:ext uri="{FF2B5EF4-FFF2-40B4-BE49-F238E27FC236}">
              <a16:creationId xmlns:a16="http://schemas.microsoft.com/office/drawing/2014/main" id="{8139BD0F-B07B-40E4-8C28-9D3619C4B58C}"/>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509" name="【消防施設】&#10;一人当たり面積最大値テキスト">
          <a:extLst>
            <a:ext uri="{FF2B5EF4-FFF2-40B4-BE49-F238E27FC236}">
              <a16:creationId xmlns:a16="http://schemas.microsoft.com/office/drawing/2014/main" id="{87C56FCF-E017-4433-8571-FECB6AC1CE59}"/>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510" name="直線コネクタ 509">
          <a:extLst>
            <a:ext uri="{FF2B5EF4-FFF2-40B4-BE49-F238E27FC236}">
              <a16:creationId xmlns:a16="http://schemas.microsoft.com/office/drawing/2014/main" id="{1E0E99CA-A784-4569-AF05-21C67788B7C1}"/>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511" name="【消防施設】&#10;一人当たり面積平均値テキスト">
          <a:extLst>
            <a:ext uri="{FF2B5EF4-FFF2-40B4-BE49-F238E27FC236}">
              <a16:creationId xmlns:a16="http://schemas.microsoft.com/office/drawing/2014/main" id="{E864687E-194C-41BB-A8A6-2F7D11EC97DA}"/>
            </a:ext>
          </a:extLst>
        </xdr:cNvPr>
        <xdr:cNvSpPr txBox="1"/>
      </xdr:nvSpPr>
      <xdr:spPr>
        <a:xfrm>
          <a:off x="22199600" y="1441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512" name="フローチャート: 判断 511">
          <a:extLst>
            <a:ext uri="{FF2B5EF4-FFF2-40B4-BE49-F238E27FC236}">
              <a16:creationId xmlns:a16="http://schemas.microsoft.com/office/drawing/2014/main" id="{959E27CF-9789-4211-B2C0-4CA74761C577}"/>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33564</xdr:rowOff>
    </xdr:from>
    <xdr:to>
      <xdr:col>112</xdr:col>
      <xdr:colOff>38100</xdr:colOff>
      <xdr:row>85</xdr:row>
      <xdr:rowOff>135164</xdr:rowOff>
    </xdr:to>
    <xdr:sp macro="" textlink="">
      <xdr:nvSpPr>
        <xdr:cNvPr id="513" name="フローチャート: 判断 512">
          <a:extLst>
            <a:ext uri="{FF2B5EF4-FFF2-40B4-BE49-F238E27FC236}">
              <a16:creationId xmlns:a16="http://schemas.microsoft.com/office/drawing/2014/main" id="{FBF31940-80B9-4917-9C11-2FA7C821E4AF}"/>
            </a:ext>
          </a:extLst>
        </xdr:cNvPr>
        <xdr:cNvSpPr/>
      </xdr:nvSpPr>
      <xdr:spPr>
        <a:xfrm>
          <a:off x="21272500" y="1460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41184</xdr:rowOff>
    </xdr:from>
    <xdr:to>
      <xdr:col>107</xdr:col>
      <xdr:colOff>101600</xdr:colOff>
      <xdr:row>85</xdr:row>
      <xdr:rowOff>142784</xdr:rowOff>
    </xdr:to>
    <xdr:sp macro="" textlink="">
      <xdr:nvSpPr>
        <xdr:cNvPr id="514" name="フローチャート: 判断 513">
          <a:extLst>
            <a:ext uri="{FF2B5EF4-FFF2-40B4-BE49-F238E27FC236}">
              <a16:creationId xmlns:a16="http://schemas.microsoft.com/office/drawing/2014/main" id="{29CDFF6C-4A36-4A8D-85D4-4B4701AD153A}"/>
            </a:ext>
          </a:extLst>
        </xdr:cNvPr>
        <xdr:cNvSpPr/>
      </xdr:nvSpPr>
      <xdr:spPr>
        <a:xfrm>
          <a:off x="20383500" y="146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56424</xdr:rowOff>
    </xdr:from>
    <xdr:to>
      <xdr:col>102</xdr:col>
      <xdr:colOff>165100</xdr:colOff>
      <xdr:row>85</xdr:row>
      <xdr:rowOff>158024</xdr:rowOff>
    </xdr:to>
    <xdr:sp macro="" textlink="">
      <xdr:nvSpPr>
        <xdr:cNvPr id="515" name="フローチャート: 判断 514">
          <a:extLst>
            <a:ext uri="{FF2B5EF4-FFF2-40B4-BE49-F238E27FC236}">
              <a16:creationId xmlns:a16="http://schemas.microsoft.com/office/drawing/2014/main" id="{ED000CC4-2273-4724-AC3F-DED34171649F}"/>
            </a:ext>
          </a:extLst>
        </xdr:cNvPr>
        <xdr:cNvSpPr/>
      </xdr:nvSpPr>
      <xdr:spPr>
        <a:xfrm>
          <a:off x="19494500" y="1462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71664</xdr:rowOff>
    </xdr:from>
    <xdr:to>
      <xdr:col>98</xdr:col>
      <xdr:colOff>38100</xdr:colOff>
      <xdr:row>86</xdr:row>
      <xdr:rowOff>1814</xdr:rowOff>
    </xdr:to>
    <xdr:sp macro="" textlink="">
      <xdr:nvSpPr>
        <xdr:cNvPr id="516" name="フローチャート: 判断 515">
          <a:extLst>
            <a:ext uri="{FF2B5EF4-FFF2-40B4-BE49-F238E27FC236}">
              <a16:creationId xmlns:a16="http://schemas.microsoft.com/office/drawing/2014/main" id="{4957931B-AC2B-4982-90F0-B67EA3120722}"/>
            </a:ext>
          </a:extLst>
        </xdr:cNvPr>
        <xdr:cNvSpPr/>
      </xdr:nvSpPr>
      <xdr:spPr>
        <a:xfrm>
          <a:off x="18605500" y="1464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304D4001-C03C-4869-A219-52D9A962DFD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8B7076B-23E0-489D-847D-A7AC2EC2953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BF79B55D-71DA-4677-996F-26DBA126BD3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ADAD2636-B023-41A3-8DEC-BA195A5210A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E15523BB-6DCE-4109-84A2-0AE9BF77BFB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163105</xdr:rowOff>
    </xdr:from>
    <xdr:to>
      <xdr:col>116</xdr:col>
      <xdr:colOff>114300</xdr:colOff>
      <xdr:row>86</xdr:row>
      <xdr:rowOff>93255</xdr:rowOff>
    </xdr:to>
    <xdr:sp macro="" textlink="">
      <xdr:nvSpPr>
        <xdr:cNvPr id="522" name="楕円 521">
          <a:extLst>
            <a:ext uri="{FF2B5EF4-FFF2-40B4-BE49-F238E27FC236}">
              <a16:creationId xmlns:a16="http://schemas.microsoft.com/office/drawing/2014/main" id="{D5899415-E41C-4A1B-B025-2CA3191EE956}"/>
            </a:ext>
          </a:extLst>
        </xdr:cNvPr>
        <xdr:cNvSpPr/>
      </xdr:nvSpPr>
      <xdr:spPr>
        <a:xfrm>
          <a:off x="22110700" y="147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78032</xdr:rowOff>
    </xdr:from>
    <xdr:ext cx="469744" cy="259045"/>
    <xdr:sp macro="" textlink="">
      <xdr:nvSpPr>
        <xdr:cNvPr id="523" name="【消防施設】&#10;一人当たり面積該当値テキスト">
          <a:extLst>
            <a:ext uri="{FF2B5EF4-FFF2-40B4-BE49-F238E27FC236}">
              <a16:creationId xmlns:a16="http://schemas.microsoft.com/office/drawing/2014/main" id="{C3090FFD-3E31-4539-8EDB-92B1EF6138DD}"/>
            </a:ext>
          </a:extLst>
        </xdr:cNvPr>
        <xdr:cNvSpPr txBox="1"/>
      </xdr:nvSpPr>
      <xdr:spPr>
        <a:xfrm>
          <a:off x="22199600" y="1465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164193</xdr:rowOff>
    </xdr:from>
    <xdr:to>
      <xdr:col>112</xdr:col>
      <xdr:colOff>38100</xdr:colOff>
      <xdr:row>86</xdr:row>
      <xdr:rowOff>94343</xdr:rowOff>
    </xdr:to>
    <xdr:sp macro="" textlink="">
      <xdr:nvSpPr>
        <xdr:cNvPr id="524" name="楕円 523">
          <a:extLst>
            <a:ext uri="{FF2B5EF4-FFF2-40B4-BE49-F238E27FC236}">
              <a16:creationId xmlns:a16="http://schemas.microsoft.com/office/drawing/2014/main" id="{67E46EBE-A6D5-4308-99AD-BC47C3E93005}"/>
            </a:ext>
          </a:extLst>
        </xdr:cNvPr>
        <xdr:cNvSpPr/>
      </xdr:nvSpPr>
      <xdr:spPr>
        <a:xfrm>
          <a:off x="21272500" y="1473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42455</xdr:rowOff>
    </xdr:from>
    <xdr:to>
      <xdr:col>116</xdr:col>
      <xdr:colOff>63500</xdr:colOff>
      <xdr:row>86</xdr:row>
      <xdr:rowOff>43543</xdr:rowOff>
    </xdr:to>
    <xdr:cxnSp macro="">
      <xdr:nvCxnSpPr>
        <xdr:cNvPr id="525" name="直線コネクタ 524">
          <a:extLst>
            <a:ext uri="{FF2B5EF4-FFF2-40B4-BE49-F238E27FC236}">
              <a16:creationId xmlns:a16="http://schemas.microsoft.com/office/drawing/2014/main" id="{13FDFA82-761F-4C7C-8B78-D2F6C20E8A4D}"/>
            </a:ext>
          </a:extLst>
        </xdr:cNvPr>
        <xdr:cNvCxnSpPr/>
      </xdr:nvCxnSpPr>
      <xdr:spPr>
        <a:xfrm flipV="1">
          <a:off x="21323300" y="14787155"/>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166370</xdr:rowOff>
    </xdr:from>
    <xdr:to>
      <xdr:col>107</xdr:col>
      <xdr:colOff>101600</xdr:colOff>
      <xdr:row>86</xdr:row>
      <xdr:rowOff>96520</xdr:rowOff>
    </xdr:to>
    <xdr:sp macro="" textlink="">
      <xdr:nvSpPr>
        <xdr:cNvPr id="526" name="楕円 525">
          <a:extLst>
            <a:ext uri="{FF2B5EF4-FFF2-40B4-BE49-F238E27FC236}">
              <a16:creationId xmlns:a16="http://schemas.microsoft.com/office/drawing/2014/main" id="{C9C0A8E7-1D76-436E-B9F9-70762C1EEE44}"/>
            </a:ext>
          </a:extLst>
        </xdr:cNvPr>
        <xdr:cNvSpPr/>
      </xdr:nvSpPr>
      <xdr:spPr>
        <a:xfrm>
          <a:off x="20383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43543</xdr:rowOff>
    </xdr:from>
    <xdr:to>
      <xdr:col>111</xdr:col>
      <xdr:colOff>177800</xdr:colOff>
      <xdr:row>86</xdr:row>
      <xdr:rowOff>45720</xdr:rowOff>
    </xdr:to>
    <xdr:cxnSp macro="">
      <xdr:nvCxnSpPr>
        <xdr:cNvPr id="527" name="直線コネクタ 526">
          <a:extLst>
            <a:ext uri="{FF2B5EF4-FFF2-40B4-BE49-F238E27FC236}">
              <a16:creationId xmlns:a16="http://schemas.microsoft.com/office/drawing/2014/main" id="{CBDDDE3A-30E4-473B-A1C2-7DABF1EE22AF}"/>
            </a:ext>
          </a:extLst>
        </xdr:cNvPr>
        <xdr:cNvCxnSpPr/>
      </xdr:nvCxnSpPr>
      <xdr:spPr>
        <a:xfrm flipV="1">
          <a:off x="20434300" y="147882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168548</xdr:rowOff>
    </xdr:from>
    <xdr:to>
      <xdr:col>102</xdr:col>
      <xdr:colOff>165100</xdr:colOff>
      <xdr:row>86</xdr:row>
      <xdr:rowOff>98698</xdr:rowOff>
    </xdr:to>
    <xdr:sp macro="" textlink="">
      <xdr:nvSpPr>
        <xdr:cNvPr id="528" name="楕円 527">
          <a:extLst>
            <a:ext uri="{FF2B5EF4-FFF2-40B4-BE49-F238E27FC236}">
              <a16:creationId xmlns:a16="http://schemas.microsoft.com/office/drawing/2014/main" id="{2813074E-B085-47BC-BEAB-B9048FC1282C}"/>
            </a:ext>
          </a:extLst>
        </xdr:cNvPr>
        <xdr:cNvSpPr/>
      </xdr:nvSpPr>
      <xdr:spPr>
        <a:xfrm>
          <a:off x="19494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45720</xdr:rowOff>
    </xdr:from>
    <xdr:to>
      <xdr:col>107</xdr:col>
      <xdr:colOff>50800</xdr:colOff>
      <xdr:row>86</xdr:row>
      <xdr:rowOff>47898</xdr:rowOff>
    </xdr:to>
    <xdr:cxnSp macro="">
      <xdr:nvCxnSpPr>
        <xdr:cNvPr id="529" name="直線コネクタ 528">
          <a:extLst>
            <a:ext uri="{FF2B5EF4-FFF2-40B4-BE49-F238E27FC236}">
              <a16:creationId xmlns:a16="http://schemas.microsoft.com/office/drawing/2014/main" id="{B9FDC7A7-3388-4309-83F6-52C8B98EDE94}"/>
            </a:ext>
          </a:extLst>
        </xdr:cNvPr>
        <xdr:cNvCxnSpPr/>
      </xdr:nvCxnSpPr>
      <xdr:spPr>
        <a:xfrm flipV="1">
          <a:off x="19545300" y="14790420"/>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170724</xdr:rowOff>
    </xdr:from>
    <xdr:to>
      <xdr:col>98</xdr:col>
      <xdr:colOff>38100</xdr:colOff>
      <xdr:row>86</xdr:row>
      <xdr:rowOff>100874</xdr:rowOff>
    </xdr:to>
    <xdr:sp macro="" textlink="">
      <xdr:nvSpPr>
        <xdr:cNvPr id="530" name="楕円 529">
          <a:extLst>
            <a:ext uri="{FF2B5EF4-FFF2-40B4-BE49-F238E27FC236}">
              <a16:creationId xmlns:a16="http://schemas.microsoft.com/office/drawing/2014/main" id="{DF264D0A-42EA-4B00-A60D-38588C14BD31}"/>
            </a:ext>
          </a:extLst>
        </xdr:cNvPr>
        <xdr:cNvSpPr/>
      </xdr:nvSpPr>
      <xdr:spPr>
        <a:xfrm>
          <a:off x="18605500" y="147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47898</xdr:rowOff>
    </xdr:from>
    <xdr:to>
      <xdr:col>102</xdr:col>
      <xdr:colOff>114300</xdr:colOff>
      <xdr:row>86</xdr:row>
      <xdr:rowOff>50074</xdr:rowOff>
    </xdr:to>
    <xdr:cxnSp macro="">
      <xdr:nvCxnSpPr>
        <xdr:cNvPr id="531" name="直線コネクタ 530">
          <a:extLst>
            <a:ext uri="{FF2B5EF4-FFF2-40B4-BE49-F238E27FC236}">
              <a16:creationId xmlns:a16="http://schemas.microsoft.com/office/drawing/2014/main" id="{23FA55F2-159C-4FCC-84DF-E7B095575903}"/>
            </a:ext>
          </a:extLst>
        </xdr:cNvPr>
        <xdr:cNvCxnSpPr/>
      </xdr:nvCxnSpPr>
      <xdr:spPr>
        <a:xfrm flipV="1">
          <a:off x="18656300" y="1479259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151691</xdr:rowOff>
    </xdr:from>
    <xdr:ext cx="469744" cy="259045"/>
    <xdr:sp macro="" textlink="">
      <xdr:nvSpPr>
        <xdr:cNvPr id="532" name="n_1aveValue【消防施設】&#10;一人当たり面積">
          <a:extLst>
            <a:ext uri="{FF2B5EF4-FFF2-40B4-BE49-F238E27FC236}">
              <a16:creationId xmlns:a16="http://schemas.microsoft.com/office/drawing/2014/main" id="{872736CC-19F0-47DB-B53A-81FCC30D8BAA}"/>
            </a:ext>
          </a:extLst>
        </xdr:cNvPr>
        <xdr:cNvSpPr txBox="1"/>
      </xdr:nvSpPr>
      <xdr:spPr>
        <a:xfrm>
          <a:off x="21075727" y="1438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159311</xdr:rowOff>
    </xdr:from>
    <xdr:ext cx="469744" cy="259045"/>
    <xdr:sp macro="" textlink="">
      <xdr:nvSpPr>
        <xdr:cNvPr id="533" name="n_2aveValue【消防施設】&#10;一人当たり面積">
          <a:extLst>
            <a:ext uri="{FF2B5EF4-FFF2-40B4-BE49-F238E27FC236}">
              <a16:creationId xmlns:a16="http://schemas.microsoft.com/office/drawing/2014/main" id="{A50EE7EE-C622-4ED3-8686-3C1CD318F62E}"/>
            </a:ext>
          </a:extLst>
        </xdr:cNvPr>
        <xdr:cNvSpPr txBox="1"/>
      </xdr:nvSpPr>
      <xdr:spPr>
        <a:xfrm>
          <a:off x="20199427" y="1438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3101</xdr:rowOff>
    </xdr:from>
    <xdr:ext cx="469744" cy="259045"/>
    <xdr:sp macro="" textlink="">
      <xdr:nvSpPr>
        <xdr:cNvPr id="534" name="n_3aveValue【消防施設】&#10;一人当たり面積">
          <a:extLst>
            <a:ext uri="{FF2B5EF4-FFF2-40B4-BE49-F238E27FC236}">
              <a16:creationId xmlns:a16="http://schemas.microsoft.com/office/drawing/2014/main" id="{4184C0D4-8500-4DAD-9350-0D5F7C2F05B7}"/>
            </a:ext>
          </a:extLst>
        </xdr:cNvPr>
        <xdr:cNvSpPr txBox="1"/>
      </xdr:nvSpPr>
      <xdr:spPr>
        <a:xfrm>
          <a:off x="19310427" y="1440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18341</xdr:rowOff>
    </xdr:from>
    <xdr:ext cx="469744" cy="259045"/>
    <xdr:sp macro="" textlink="">
      <xdr:nvSpPr>
        <xdr:cNvPr id="535" name="n_4aveValue【消防施設】&#10;一人当たり面積">
          <a:extLst>
            <a:ext uri="{FF2B5EF4-FFF2-40B4-BE49-F238E27FC236}">
              <a16:creationId xmlns:a16="http://schemas.microsoft.com/office/drawing/2014/main" id="{D4EF51BF-A975-4D0A-A046-2684530D2026}"/>
            </a:ext>
          </a:extLst>
        </xdr:cNvPr>
        <xdr:cNvSpPr txBox="1"/>
      </xdr:nvSpPr>
      <xdr:spPr>
        <a:xfrm>
          <a:off x="18421427" y="1442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85470</xdr:rowOff>
    </xdr:from>
    <xdr:ext cx="469744" cy="259045"/>
    <xdr:sp macro="" textlink="">
      <xdr:nvSpPr>
        <xdr:cNvPr id="536" name="n_1mainValue【消防施設】&#10;一人当たり面積">
          <a:extLst>
            <a:ext uri="{FF2B5EF4-FFF2-40B4-BE49-F238E27FC236}">
              <a16:creationId xmlns:a16="http://schemas.microsoft.com/office/drawing/2014/main" id="{B154E728-8860-4BF3-9E44-6AD1F337CC1C}"/>
            </a:ext>
          </a:extLst>
        </xdr:cNvPr>
        <xdr:cNvSpPr txBox="1"/>
      </xdr:nvSpPr>
      <xdr:spPr>
        <a:xfrm>
          <a:off x="210757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87647</xdr:rowOff>
    </xdr:from>
    <xdr:ext cx="469744" cy="259045"/>
    <xdr:sp macro="" textlink="">
      <xdr:nvSpPr>
        <xdr:cNvPr id="537" name="n_2mainValue【消防施設】&#10;一人当たり面積">
          <a:extLst>
            <a:ext uri="{FF2B5EF4-FFF2-40B4-BE49-F238E27FC236}">
              <a16:creationId xmlns:a16="http://schemas.microsoft.com/office/drawing/2014/main" id="{75244383-E12B-4E3F-844D-FDD6F6A86442}"/>
            </a:ext>
          </a:extLst>
        </xdr:cNvPr>
        <xdr:cNvSpPr txBox="1"/>
      </xdr:nvSpPr>
      <xdr:spPr>
        <a:xfrm>
          <a:off x="20199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89825</xdr:rowOff>
    </xdr:from>
    <xdr:ext cx="469744" cy="259045"/>
    <xdr:sp macro="" textlink="">
      <xdr:nvSpPr>
        <xdr:cNvPr id="538" name="n_3mainValue【消防施設】&#10;一人当たり面積">
          <a:extLst>
            <a:ext uri="{FF2B5EF4-FFF2-40B4-BE49-F238E27FC236}">
              <a16:creationId xmlns:a16="http://schemas.microsoft.com/office/drawing/2014/main" id="{F4273B43-4395-484E-B5A7-AC65A806C434}"/>
            </a:ext>
          </a:extLst>
        </xdr:cNvPr>
        <xdr:cNvSpPr txBox="1"/>
      </xdr:nvSpPr>
      <xdr:spPr>
        <a:xfrm>
          <a:off x="19310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92001</xdr:rowOff>
    </xdr:from>
    <xdr:ext cx="469744" cy="259045"/>
    <xdr:sp macro="" textlink="">
      <xdr:nvSpPr>
        <xdr:cNvPr id="539" name="n_4mainValue【消防施設】&#10;一人当たり面積">
          <a:extLst>
            <a:ext uri="{FF2B5EF4-FFF2-40B4-BE49-F238E27FC236}">
              <a16:creationId xmlns:a16="http://schemas.microsoft.com/office/drawing/2014/main" id="{7EA0D04B-76DC-4AE4-94AB-EF6CD20B9B6D}"/>
            </a:ext>
          </a:extLst>
        </xdr:cNvPr>
        <xdr:cNvSpPr txBox="1"/>
      </xdr:nvSpPr>
      <xdr:spPr>
        <a:xfrm>
          <a:off x="18421427" y="148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1E406D2A-F892-4F35-9945-1805061A414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2192F506-6A49-4F21-9060-343A0AAEE4D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4690B54F-D324-449D-B0A7-AF26AA85C2D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E7C8A72C-FD09-4CB8-8FA1-E2C0FB60EE3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6355F0A9-6BC5-4C5C-99CE-5EA935B6F3A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33006436-68E1-4351-B019-7D20252274D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0044BE10-DF4A-41DF-A642-E72E3C3B377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7E9E6643-DB18-473B-9C1C-763FACC972F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E4F63B46-BA01-486D-8270-A57B274BCE2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84E7F4CE-1CA5-4448-9F13-0D0DDEDDBB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40407D89-83E9-4B0F-9C49-243A0761EF3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F34FF446-F84E-4EDE-AAE2-FD5F83D996A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8A53A614-3956-473D-86EB-C6743A4BE70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65B0B37E-AED9-4159-B51B-5BED0B9525D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6AC4DFB4-6FCE-43B4-B50B-0CB956A43FD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53F52DE2-E051-49BC-A6B1-4D1A598ABAD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AE7F4C6C-646A-4B70-93DC-CDFA57B9892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4EB02833-0DAF-4015-8DA7-9BEC961E340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3F1EA8EB-F9FF-46E6-A60F-9138F77A47C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111A0DB4-1333-4699-B24C-576564B2FFC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64045F7B-E56C-4807-86BE-9BE7E8BCDF8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C7EA1F36-AFD3-4ED3-92DC-396C47D3898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08061A50-FCA2-42C8-A78D-7CB0724BD3A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42E35C72-E3CB-4BC4-9767-DFBB5AB90F6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88D083F5-6D25-40E1-93FE-2C087D84319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565" name="直線コネクタ 564">
          <a:extLst>
            <a:ext uri="{FF2B5EF4-FFF2-40B4-BE49-F238E27FC236}">
              <a16:creationId xmlns:a16="http://schemas.microsoft.com/office/drawing/2014/main" id="{ADF1D231-5B62-493E-976F-B6545B7148C1}"/>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6" name="【庁舎】&#10;有形固定資産減価償却率最小値テキスト">
          <a:extLst>
            <a:ext uri="{FF2B5EF4-FFF2-40B4-BE49-F238E27FC236}">
              <a16:creationId xmlns:a16="http://schemas.microsoft.com/office/drawing/2014/main" id="{0143CD51-A44F-4AC6-B435-D6C2F81D962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7" name="直線コネクタ 566">
          <a:extLst>
            <a:ext uri="{FF2B5EF4-FFF2-40B4-BE49-F238E27FC236}">
              <a16:creationId xmlns:a16="http://schemas.microsoft.com/office/drawing/2014/main" id="{AE35A876-CA6A-4054-A1FC-3AA9A41F39B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568" name="【庁舎】&#10;有形固定資産減価償却率最大値テキスト">
          <a:extLst>
            <a:ext uri="{FF2B5EF4-FFF2-40B4-BE49-F238E27FC236}">
              <a16:creationId xmlns:a16="http://schemas.microsoft.com/office/drawing/2014/main" id="{AACA50C8-E3B9-4E8B-A39C-4B494BCBB961}"/>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569" name="直線コネクタ 568">
          <a:extLst>
            <a:ext uri="{FF2B5EF4-FFF2-40B4-BE49-F238E27FC236}">
              <a16:creationId xmlns:a16="http://schemas.microsoft.com/office/drawing/2014/main" id="{9A9DF334-6B7B-494B-AAE2-AFB212F9BF6E}"/>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570" name="【庁舎】&#10;有形固定資産減価償却率平均値テキスト">
          <a:extLst>
            <a:ext uri="{FF2B5EF4-FFF2-40B4-BE49-F238E27FC236}">
              <a16:creationId xmlns:a16="http://schemas.microsoft.com/office/drawing/2014/main" id="{B809FC93-4A41-43EB-9159-282738EF4C08}"/>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71" name="フローチャート: 判断 570">
          <a:extLst>
            <a:ext uri="{FF2B5EF4-FFF2-40B4-BE49-F238E27FC236}">
              <a16:creationId xmlns:a16="http://schemas.microsoft.com/office/drawing/2014/main" id="{8E337655-191F-4A3B-B753-8B99216B4191}"/>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572" name="フローチャート: 判断 571">
          <a:extLst>
            <a:ext uri="{FF2B5EF4-FFF2-40B4-BE49-F238E27FC236}">
              <a16:creationId xmlns:a16="http://schemas.microsoft.com/office/drawing/2014/main" id="{5A4E025D-3FFE-41F4-BA89-45753484CA0D}"/>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573" name="フローチャート: 判断 572">
          <a:extLst>
            <a:ext uri="{FF2B5EF4-FFF2-40B4-BE49-F238E27FC236}">
              <a16:creationId xmlns:a16="http://schemas.microsoft.com/office/drawing/2014/main" id="{21E287CA-556B-46E3-A172-1931958B3B74}"/>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574" name="フローチャート: 判断 573">
          <a:extLst>
            <a:ext uri="{FF2B5EF4-FFF2-40B4-BE49-F238E27FC236}">
              <a16:creationId xmlns:a16="http://schemas.microsoft.com/office/drawing/2014/main" id="{C4EDB82C-419D-4FD5-B74C-E86EDD2A1AF1}"/>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575" name="フローチャート: 判断 574">
          <a:extLst>
            <a:ext uri="{FF2B5EF4-FFF2-40B4-BE49-F238E27FC236}">
              <a16:creationId xmlns:a16="http://schemas.microsoft.com/office/drawing/2014/main" id="{75A85E50-6D4A-48D3-B25D-E66471DAE910}"/>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3C4C529-A0B3-4308-9330-2E39780A6E1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440163E0-B838-42C6-A5E2-16C777A04CC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EFCC2730-2330-4E33-A2C5-FE061536C82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E0328622-A6AB-4D0B-8C21-F300FDB3E99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ED70E72A-8E31-48AE-8D90-1E26E6B9455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136434</xdr:rowOff>
    </xdr:from>
    <xdr:to>
      <xdr:col>85</xdr:col>
      <xdr:colOff>177800</xdr:colOff>
      <xdr:row>107</xdr:row>
      <xdr:rowOff>66584</xdr:rowOff>
    </xdr:to>
    <xdr:sp macro="" textlink="">
      <xdr:nvSpPr>
        <xdr:cNvPr id="581" name="楕円 580">
          <a:extLst>
            <a:ext uri="{FF2B5EF4-FFF2-40B4-BE49-F238E27FC236}">
              <a16:creationId xmlns:a16="http://schemas.microsoft.com/office/drawing/2014/main" id="{14C41253-B94D-4147-913F-59B5450C8183}"/>
            </a:ext>
          </a:extLst>
        </xdr:cNvPr>
        <xdr:cNvSpPr/>
      </xdr:nvSpPr>
      <xdr:spPr>
        <a:xfrm>
          <a:off x="16268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114861</xdr:rowOff>
    </xdr:from>
    <xdr:ext cx="405111" cy="259045"/>
    <xdr:sp macro="" textlink="">
      <xdr:nvSpPr>
        <xdr:cNvPr id="582" name="【庁舎】&#10;有形固定資産減価償却率該当値テキスト">
          <a:extLst>
            <a:ext uri="{FF2B5EF4-FFF2-40B4-BE49-F238E27FC236}">
              <a16:creationId xmlns:a16="http://schemas.microsoft.com/office/drawing/2014/main" id="{8A160B7D-7A0D-42F6-8BE6-D7ED63C3151E}"/>
            </a:ext>
          </a:extLst>
        </xdr:cNvPr>
        <xdr:cNvSpPr txBox="1"/>
      </xdr:nvSpPr>
      <xdr:spPr>
        <a:xfrm>
          <a:off x="16357600"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108676</xdr:rowOff>
    </xdr:from>
    <xdr:to>
      <xdr:col>81</xdr:col>
      <xdr:colOff>101600</xdr:colOff>
      <xdr:row>107</xdr:row>
      <xdr:rowOff>38826</xdr:rowOff>
    </xdr:to>
    <xdr:sp macro="" textlink="">
      <xdr:nvSpPr>
        <xdr:cNvPr id="583" name="楕円 582">
          <a:extLst>
            <a:ext uri="{FF2B5EF4-FFF2-40B4-BE49-F238E27FC236}">
              <a16:creationId xmlns:a16="http://schemas.microsoft.com/office/drawing/2014/main" id="{63253395-4608-41C9-B7CE-899012F0A27B}"/>
            </a:ext>
          </a:extLst>
        </xdr:cNvPr>
        <xdr:cNvSpPr/>
      </xdr:nvSpPr>
      <xdr:spPr>
        <a:xfrm>
          <a:off x="15430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159476</xdr:rowOff>
    </xdr:from>
    <xdr:to>
      <xdr:col>85</xdr:col>
      <xdr:colOff>127000</xdr:colOff>
      <xdr:row>107</xdr:row>
      <xdr:rowOff>15784</xdr:rowOff>
    </xdr:to>
    <xdr:cxnSp macro="">
      <xdr:nvCxnSpPr>
        <xdr:cNvPr id="584" name="直線コネクタ 583">
          <a:extLst>
            <a:ext uri="{FF2B5EF4-FFF2-40B4-BE49-F238E27FC236}">
              <a16:creationId xmlns:a16="http://schemas.microsoft.com/office/drawing/2014/main" id="{93C0767E-5992-47C5-B5F8-E1BF733A9730}"/>
            </a:ext>
          </a:extLst>
        </xdr:cNvPr>
        <xdr:cNvCxnSpPr/>
      </xdr:nvCxnSpPr>
      <xdr:spPr>
        <a:xfrm>
          <a:off x="15481300" y="1833317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2539</xdr:rowOff>
    </xdr:from>
    <xdr:to>
      <xdr:col>76</xdr:col>
      <xdr:colOff>165100</xdr:colOff>
      <xdr:row>107</xdr:row>
      <xdr:rowOff>104139</xdr:rowOff>
    </xdr:to>
    <xdr:sp macro="" textlink="">
      <xdr:nvSpPr>
        <xdr:cNvPr id="585" name="楕円 584">
          <a:extLst>
            <a:ext uri="{FF2B5EF4-FFF2-40B4-BE49-F238E27FC236}">
              <a16:creationId xmlns:a16="http://schemas.microsoft.com/office/drawing/2014/main" id="{D8DC77BC-03FC-4482-973D-030190A5B567}"/>
            </a:ext>
          </a:extLst>
        </xdr:cNvPr>
        <xdr:cNvSpPr/>
      </xdr:nvSpPr>
      <xdr:spPr>
        <a:xfrm>
          <a:off x="14541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159476</xdr:rowOff>
    </xdr:from>
    <xdr:to>
      <xdr:col>81</xdr:col>
      <xdr:colOff>50800</xdr:colOff>
      <xdr:row>107</xdr:row>
      <xdr:rowOff>53339</xdr:rowOff>
    </xdr:to>
    <xdr:cxnSp macro="">
      <xdr:nvCxnSpPr>
        <xdr:cNvPr id="586" name="直線コネクタ 585">
          <a:extLst>
            <a:ext uri="{FF2B5EF4-FFF2-40B4-BE49-F238E27FC236}">
              <a16:creationId xmlns:a16="http://schemas.microsoft.com/office/drawing/2014/main" id="{11EF1B3B-6213-4F95-856D-AD0896E32B06}"/>
            </a:ext>
          </a:extLst>
        </xdr:cNvPr>
        <xdr:cNvCxnSpPr/>
      </xdr:nvCxnSpPr>
      <xdr:spPr>
        <a:xfrm flipV="1">
          <a:off x="14592300" y="18333176"/>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138068</xdr:rowOff>
    </xdr:from>
    <xdr:to>
      <xdr:col>72</xdr:col>
      <xdr:colOff>38100</xdr:colOff>
      <xdr:row>107</xdr:row>
      <xdr:rowOff>68218</xdr:rowOff>
    </xdr:to>
    <xdr:sp macro="" textlink="">
      <xdr:nvSpPr>
        <xdr:cNvPr id="587" name="楕円 586">
          <a:extLst>
            <a:ext uri="{FF2B5EF4-FFF2-40B4-BE49-F238E27FC236}">
              <a16:creationId xmlns:a16="http://schemas.microsoft.com/office/drawing/2014/main" id="{53637A28-0E30-43D7-92DD-7CF77AA17F64}"/>
            </a:ext>
          </a:extLst>
        </xdr:cNvPr>
        <xdr:cNvSpPr/>
      </xdr:nvSpPr>
      <xdr:spPr>
        <a:xfrm>
          <a:off x="13652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17418</xdr:rowOff>
    </xdr:from>
    <xdr:to>
      <xdr:col>76</xdr:col>
      <xdr:colOff>114300</xdr:colOff>
      <xdr:row>107</xdr:row>
      <xdr:rowOff>53339</xdr:rowOff>
    </xdr:to>
    <xdr:cxnSp macro="">
      <xdr:nvCxnSpPr>
        <xdr:cNvPr id="588" name="直線コネクタ 587">
          <a:extLst>
            <a:ext uri="{FF2B5EF4-FFF2-40B4-BE49-F238E27FC236}">
              <a16:creationId xmlns:a16="http://schemas.microsoft.com/office/drawing/2014/main" id="{1F9917F4-6C18-41A0-85B2-6E4EFC68B50D}"/>
            </a:ext>
          </a:extLst>
        </xdr:cNvPr>
        <xdr:cNvCxnSpPr/>
      </xdr:nvCxnSpPr>
      <xdr:spPr>
        <a:xfrm>
          <a:off x="13703300" y="183625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4173</xdr:rowOff>
    </xdr:from>
    <xdr:to>
      <xdr:col>67</xdr:col>
      <xdr:colOff>101600</xdr:colOff>
      <xdr:row>107</xdr:row>
      <xdr:rowOff>105773</xdr:rowOff>
    </xdr:to>
    <xdr:sp macro="" textlink="">
      <xdr:nvSpPr>
        <xdr:cNvPr id="589" name="楕円 588">
          <a:extLst>
            <a:ext uri="{FF2B5EF4-FFF2-40B4-BE49-F238E27FC236}">
              <a16:creationId xmlns:a16="http://schemas.microsoft.com/office/drawing/2014/main" id="{22821B3B-4A89-4C3D-A899-E961B50E0157}"/>
            </a:ext>
          </a:extLst>
        </xdr:cNvPr>
        <xdr:cNvSpPr/>
      </xdr:nvSpPr>
      <xdr:spPr>
        <a:xfrm>
          <a:off x="1276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17418</xdr:rowOff>
    </xdr:from>
    <xdr:to>
      <xdr:col>71</xdr:col>
      <xdr:colOff>177800</xdr:colOff>
      <xdr:row>107</xdr:row>
      <xdr:rowOff>54973</xdr:rowOff>
    </xdr:to>
    <xdr:cxnSp macro="">
      <xdr:nvCxnSpPr>
        <xdr:cNvPr id="590" name="直線コネクタ 589">
          <a:extLst>
            <a:ext uri="{FF2B5EF4-FFF2-40B4-BE49-F238E27FC236}">
              <a16:creationId xmlns:a16="http://schemas.microsoft.com/office/drawing/2014/main" id="{A3780AA9-382E-499B-A052-AEF25F1CDE7A}"/>
            </a:ext>
          </a:extLst>
        </xdr:cNvPr>
        <xdr:cNvCxnSpPr/>
      </xdr:nvCxnSpPr>
      <xdr:spPr>
        <a:xfrm flipV="1">
          <a:off x="12814300" y="1836256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591" name="n_1aveValue【庁舎】&#10;有形固定資産減価償却率">
          <a:extLst>
            <a:ext uri="{FF2B5EF4-FFF2-40B4-BE49-F238E27FC236}">
              <a16:creationId xmlns:a16="http://schemas.microsoft.com/office/drawing/2014/main" id="{B3766292-32A5-4DCB-8B43-E73D8CA36C8B}"/>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592" name="n_2aveValue【庁舎】&#10;有形固定資産減価償却率">
          <a:extLst>
            <a:ext uri="{FF2B5EF4-FFF2-40B4-BE49-F238E27FC236}">
              <a16:creationId xmlns:a16="http://schemas.microsoft.com/office/drawing/2014/main" id="{1B6FF7EE-603B-4A8D-A567-E1927D2B2D73}"/>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593" name="n_3aveValue【庁舎】&#10;有形固定資産減価償却率">
          <a:extLst>
            <a:ext uri="{FF2B5EF4-FFF2-40B4-BE49-F238E27FC236}">
              <a16:creationId xmlns:a16="http://schemas.microsoft.com/office/drawing/2014/main" id="{8772EC20-4EF3-44A7-A001-BE027E5A903D}"/>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594" name="n_4aveValue【庁舎】&#10;有形固定資産減価償却率">
          <a:extLst>
            <a:ext uri="{FF2B5EF4-FFF2-40B4-BE49-F238E27FC236}">
              <a16:creationId xmlns:a16="http://schemas.microsoft.com/office/drawing/2014/main" id="{A2CB3FCE-DF0C-4C37-B8EA-65012008415D}"/>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29953</xdr:rowOff>
    </xdr:from>
    <xdr:ext cx="405111" cy="259045"/>
    <xdr:sp macro="" textlink="">
      <xdr:nvSpPr>
        <xdr:cNvPr id="595" name="n_1mainValue【庁舎】&#10;有形固定資産減価償却率">
          <a:extLst>
            <a:ext uri="{FF2B5EF4-FFF2-40B4-BE49-F238E27FC236}">
              <a16:creationId xmlns:a16="http://schemas.microsoft.com/office/drawing/2014/main" id="{4A2A93D9-A788-46A6-A4C1-75482AB6FECD}"/>
            </a:ext>
          </a:extLst>
        </xdr:cNvPr>
        <xdr:cNvSpPr txBox="1"/>
      </xdr:nvSpPr>
      <xdr:spPr>
        <a:xfrm>
          <a:off x="152660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95266</xdr:rowOff>
    </xdr:from>
    <xdr:ext cx="405111" cy="259045"/>
    <xdr:sp macro="" textlink="">
      <xdr:nvSpPr>
        <xdr:cNvPr id="596" name="n_2mainValue【庁舎】&#10;有形固定資産減価償却率">
          <a:extLst>
            <a:ext uri="{FF2B5EF4-FFF2-40B4-BE49-F238E27FC236}">
              <a16:creationId xmlns:a16="http://schemas.microsoft.com/office/drawing/2014/main" id="{8F4962DB-A4EC-469D-A55D-F1BB104D99A5}"/>
            </a:ext>
          </a:extLst>
        </xdr:cNvPr>
        <xdr:cNvSpPr txBox="1"/>
      </xdr:nvSpPr>
      <xdr:spPr>
        <a:xfrm>
          <a:off x="14389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59345</xdr:rowOff>
    </xdr:from>
    <xdr:ext cx="405111" cy="259045"/>
    <xdr:sp macro="" textlink="">
      <xdr:nvSpPr>
        <xdr:cNvPr id="597" name="n_3mainValue【庁舎】&#10;有形固定資産減価償却率">
          <a:extLst>
            <a:ext uri="{FF2B5EF4-FFF2-40B4-BE49-F238E27FC236}">
              <a16:creationId xmlns:a16="http://schemas.microsoft.com/office/drawing/2014/main" id="{CFD60842-4E3C-49B7-98BD-7CD37070C657}"/>
            </a:ext>
          </a:extLst>
        </xdr:cNvPr>
        <xdr:cNvSpPr txBox="1"/>
      </xdr:nvSpPr>
      <xdr:spPr>
        <a:xfrm>
          <a:off x="135007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96900</xdr:rowOff>
    </xdr:from>
    <xdr:ext cx="405111" cy="259045"/>
    <xdr:sp macro="" textlink="">
      <xdr:nvSpPr>
        <xdr:cNvPr id="598" name="n_4mainValue【庁舎】&#10;有形固定資産減価償却率">
          <a:extLst>
            <a:ext uri="{FF2B5EF4-FFF2-40B4-BE49-F238E27FC236}">
              <a16:creationId xmlns:a16="http://schemas.microsoft.com/office/drawing/2014/main" id="{39E7B219-2722-4573-AF50-298F4D2EB9D5}"/>
            </a:ext>
          </a:extLst>
        </xdr:cNvPr>
        <xdr:cNvSpPr txBox="1"/>
      </xdr:nvSpPr>
      <xdr:spPr>
        <a:xfrm>
          <a:off x="126117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0CF9170B-8CDC-4D41-9559-9FB6BE47963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ED94237E-A0E3-4F13-A08B-03EA73BFCF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6879AB65-E1AE-403A-B06A-CF97B376D3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517C9C83-F1E2-4D08-A8D6-06DFFA79BC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E82FDFDB-6F2E-4F79-842E-E103A86DFDF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0C941CCA-F4EB-41F9-866F-2B5539C8147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E2392E64-CB65-4D5D-9BE1-A45423E5DA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C8C1A53E-17F5-4A87-AB90-A453CED8CE4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C89036E1-2EAE-46ED-9C85-57294852BD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02488EDC-7CF4-439B-A182-6DC52B8DC3F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9" name="直線コネクタ 608">
          <a:extLst>
            <a:ext uri="{FF2B5EF4-FFF2-40B4-BE49-F238E27FC236}">
              <a16:creationId xmlns:a16="http://schemas.microsoft.com/office/drawing/2014/main" id="{2FFCB666-C7DD-4A6E-A313-C06853185E8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0" name="テキスト ボックス 609">
          <a:extLst>
            <a:ext uri="{FF2B5EF4-FFF2-40B4-BE49-F238E27FC236}">
              <a16:creationId xmlns:a16="http://schemas.microsoft.com/office/drawing/2014/main" id="{B4C75600-746B-4DA2-9763-0D43E39BF4D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1" name="直線コネクタ 610">
          <a:extLst>
            <a:ext uri="{FF2B5EF4-FFF2-40B4-BE49-F238E27FC236}">
              <a16:creationId xmlns:a16="http://schemas.microsoft.com/office/drawing/2014/main" id="{214EFB22-29B4-49B3-AA17-428A35AFB8D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2" name="テキスト ボックス 611">
          <a:extLst>
            <a:ext uri="{FF2B5EF4-FFF2-40B4-BE49-F238E27FC236}">
              <a16:creationId xmlns:a16="http://schemas.microsoft.com/office/drawing/2014/main" id="{E83F52D3-8D5C-43BD-B704-E70B58CBA0E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3" name="直線コネクタ 612">
          <a:extLst>
            <a:ext uri="{FF2B5EF4-FFF2-40B4-BE49-F238E27FC236}">
              <a16:creationId xmlns:a16="http://schemas.microsoft.com/office/drawing/2014/main" id="{06A39AA0-F94B-4BC7-ADDC-94154F7F3AD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4" name="テキスト ボックス 613">
          <a:extLst>
            <a:ext uri="{FF2B5EF4-FFF2-40B4-BE49-F238E27FC236}">
              <a16:creationId xmlns:a16="http://schemas.microsoft.com/office/drawing/2014/main" id="{832B4C55-FEF5-429A-90D8-619876F25FC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5" name="直線コネクタ 614">
          <a:extLst>
            <a:ext uri="{FF2B5EF4-FFF2-40B4-BE49-F238E27FC236}">
              <a16:creationId xmlns:a16="http://schemas.microsoft.com/office/drawing/2014/main" id="{65A8035E-2325-4191-9A4D-303FBE8A4AC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6" name="テキスト ボックス 615">
          <a:extLst>
            <a:ext uri="{FF2B5EF4-FFF2-40B4-BE49-F238E27FC236}">
              <a16:creationId xmlns:a16="http://schemas.microsoft.com/office/drawing/2014/main" id="{E9453A90-3735-4B5D-9283-C8E9BF75911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7160FF9C-AFF0-4F6D-8256-D863E3DDCC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2550CAF3-293B-4E5D-B5C8-26AB35718DC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F2BCF754-3513-4EE0-A7A5-1A085DBEA35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620" name="直線コネクタ 619">
          <a:extLst>
            <a:ext uri="{FF2B5EF4-FFF2-40B4-BE49-F238E27FC236}">
              <a16:creationId xmlns:a16="http://schemas.microsoft.com/office/drawing/2014/main" id="{E795AE7E-095D-4CF7-978A-7F9995A4351A}"/>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621" name="【庁舎】&#10;一人当たり面積最小値テキスト">
          <a:extLst>
            <a:ext uri="{FF2B5EF4-FFF2-40B4-BE49-F238E27FC236}">
              <a16:creationId xmlns:a16="http://schemas.microsoft.com/office/drawing/2014/main" id="{CEE9260F-961D-4906-BBCD-43735C32BA7A}"/>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622" name="直線コネクタ 621">
          <a:extLst>
            <a:ext uri="{FF2B5EF4-FFF2-40B4-BE49-F238E27FC236}">
              <a16:creationId xmlns:a16="http://schemas.microsoft.com/office/drawing/2014/main" id="{71ABD3F2-2FBC-4537-B858-A669126E7866}"/>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623" name="【庁舎】&#10;一人当たり面積最大値テキスト">
          <a:extLst>
            <a:ext uri="{FF2B5EF4-FFF2-40B4-BE49-F238E27FC236}">
              <a16:creationId xmlns:a16="http://schemas.microsoft.com/office/drawing/2014/main" id="{42C598C4-79C9-43B7-8DA4-587B25623F18}"/>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624" name="直線コネクタ 623">
          <a:extLst>
            <a:ext uri="{FF2B5EF4-FFF2-40B4-BE49-F238E27FC236}">
              <a16:creationId xmlns:a16="http://schemas.microsoft.com/office/drawing/2014/main" id="{2FE23781-F390-4C2F-845B-55ED3544EFF8}"/>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625" name="【庁舎】&#10;一人当たり面積平均値テキスト">
          <a:extLst>
            <a:ext uri="{FF2B5EF4-FFF2-40B4-BE49-F238E27FC236}">
              <a16:creationId xmlns:a16="http://schemas.microsoft.com/office/drawing/2014/main" id="{884F1C25-F783-4D7D-8AD1-F417B7ADD884}"/>
            </a:ext>
          </a:extLst>
        </xdr:cNvPr>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26" name="フローチャート: 判断 625">
          <a:extLst>
            <a:ext uri="{FF2B5EF4-FFF2-40B4-BE49-F238E27FC236}">
              <a16:creationId xmlns:a16="http://schemas.microsoft.com/office/drawing/2014/main" id="{7FDAA622-D2C9-488F-BF42-1D61EBE5810E}"/>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110897</xdr:rowOff>
    </xdr:from>
    <xdr:to>
      <xdr:col>112</xdr:col>
      <xdr:colOff>38100</xdr:colOff>
      <xdr:row>107</xdr:row>
      <xdr:rowOff>41047</xdr:rowOff>
    </xdr:to>
    <xdr:sp macro="" textlink="">
      <xdr:nvSpPr>
        <xdr:cNvPr id="627" name="フローチャート: 判断 626">
          <a:extLst>
            <a:ext uri="{FF2B5EF4-FFF2-40B4-BE49-F238E27FC236}">
              <a16:creationId xmlns:a16="http://schemas.microsoft.com/office/drawing/2014/main" id="{7A01E48A-166E-497F-8D36-EBA446B197E9}"/>
            </a:ext>
          </a:extLst>
        </xdr:cNvPr>
        <xdr:cNvSpPr/>
      </xdr:nvSpPr>
      <xdr:spPr>
        <a:xfrm>
          <a:off x="21272500" y="1828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116382</xdr:rowOff>
    </xdr:from>
    <xdr:to>
      <xdr:col>107</xdr:col>
      <xdr:colOff>101600</xdr:colOff>
      <xdr:row>107</xdr:row>
      <xdr:rowOff>46532</xdr:rowOff>
    </xdr:to>
    <xdr:sp macro="" textlink="">
      <xdr:nvSpPr>
        <xdr:cNvPr id="628" name="フローチャート: 判断 627">
          <a:extLst>
            <a:ext uri="{FF2B5EF4-FFF2-40B4-BE49-F238E27FC236}">
              <a16:creationId xmlns:a16="http://schemas.microsoft.com/office/drawing/2014/main" id="{D8CFB91C-C354-474F-BD3E-3858F2A8CA6C}"/>
            </a:ext>
          </a:extLst>
        </xdr:cNvPr>
        <xdr:cNvSpPr/>
      </xdr:nvSpPr>
      <xdr:spPr>
        <a:xfrm>
          <a:off x="20383500" y="182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138328</xdr:rowOff>
    </xdr:from>
    <xdr:to>
      <xdr:col>102</xdr:col>
      <xdr:colOff>165100</xdr:colOff>
      <xdr:row>107</xdr:row>
      <xdr:rowOff>68478</xdr:rowOff>
    </xdr:to>
    <xdr:sp macro="" textlink="">
      <xdr:nvSpPr>
        <xdr:cNvPr id="629" name="フローチャート: 判断 628">
          <a:extLst>
            <a:ext uri="{FF2B5EF4-FFF2-40B4-BE49-F238E27FC236}">
              <a16:creationId xmlns:a16="http://schemas.microsoft.com/office/drawing/2014/main" id="{5258D08F-B3F1-4467-AAD2-4954C0770D45}"/>
            </a:ext>
          </a:extLst>
        </xdr:cNvPr>
        <xdr:cNvSpPr/>
      </xdr:nvSpPr>
      <xdr:spPr>
        <a:xfrm>
          <a:off x="19494500" y="1831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146558</xdr:rowOff>
    </xdr:from>
    <xdr:to>
      <xdr:col>98</xdr:col>
      <xdr:colOff>38100</xdr:colOff>
      <xdr:row>107</xdr:row>
      <xdr:rowOff>76708</xdr:rowOff>
    </xdr:to>
    <xdr:sp macro="" textlink="">
      <xdr:nvSpPr>
        <xdr:cNvPr id="630" name="フローチャート: 判断 629">
          <a:extLst>
            <a:ext uri="{FF2B5EF4-FFF2-40B4-BE49-F238E27FC236}">
              <a16:creationId xmlns:a16="http://schemas.microsoft.com/office/drawing/2014/main" id="{B1924C50-7C3B-4B19-87DE-48F1A72771C7}"/>
            </a:ext>
          </a:extLst>
        </xdr:cNvPr>
        <xdr:cNvSpPr/>
      </xdr:nvSpPr>
      <xdr:spPr>
        <a:xfrm>
          <a:off x="18605500" y="1832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4565C60D-0D25-45E2-9A88-12F47B73F4E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36769AC2-0B6A-48DC-B726-0BA16FA5950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F97B7640-E0BF-4DD5-B8B4-F3EE3735AC3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6FBC1D41-9E01-4E94-9116-EEAB44FCCD6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84BBDD44-1931-44EC-AB4D-9B00BDAF3E9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63805</xdr:rowOff>
    </xdr:from>
    <xdr:to>
      <xdr:col>116</xdr:col>
      <xdr:colOff>114300</xdr:colOff>
      <xdr:row>107</xdr:row>
      <xdr:rowOff>165405</xdr:rowOff>
    </xdr:to>
    <xdr:sp macro="" textlink="">
      <xdr:nvSpPr>
        <xdr:cNvPr id="636" name="楕円 635">
          <a:extLst>
            <a:ext uri="{FF2B5EF4-FFF2-40B4-BE49-F238E27FC236}">
              <a16:creationId xmlns:a16="http://schemas.microsoft.com/office/drawing/2014/main" id="{8E157F31-93BF-43B1-982C-E707BB78F675}"/>
            </a:ext>
          </a:extLst>
        </xdr:cNvPr>
        <xdr:cNvSpPr/>
      </xdr:nvSpPr>
      <xdr:spPr>
        <a:xfrm>
          <a:off x="22110700" y="184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150182</xdr:rowOff>
    </xdr:from>
    <xdr:ext cx="469744" cy="259045"/>
    <xdr:sp macro="" textlink="">
      <xdr:nvSpPr>
        <xdr:cNvPr id="637" name="【庁舎】&#10;一人当たり面積該当値テキスト">
          <a:extLst>
            <a:ext uri="{FF2B5EF4-FFF2-40B4-BE49-F238E27FC236}">
              <a16:creationId xmlns:a16="http://schemas.microsoft.com/office/drawing/2014/main" id="{5E005A1A-3E55-4ABC-B810-922D602C6DAD}"/>
            </a:ext>
          </a:extLst>
        </xdr:cNvPr>
        <xdr:cNvSpPr txBox="1"/>
      </xdr:nvSpPr>
      <xdr:spPr>
        <a:xfrm>
          <a:off x="22199600" y="1832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65176</xdr:rowOff>
    </xdr:from>
    <xdr:to>
      <xdr:col>112</xdr:col>
      <xdr:colOff>38100</xdr:colOff>
      <xdr:row>107</xdr:row>
      <xdr:rowOff>166776</xdr:rowOff>
    </xdr:to>
    <xdr:sp macro="" textlink="">
      <xdr:nvSpPr>
        <xdr:cNvPr id="638" name="楕円 637">
          <a:extLst>
            <a:ext uri="{FF2B5EF4-FFF2-40B4-BE49-F238E27FC236}">
              <a16:creationId xmlns:a16="http://schemas.microsoft.com/office/drawing/2014/main" id="{51D3407D-8088-48B2-B3EB-A177AE05C8D8}"/>
            </a:ext>
          </a:extLst>
        </xdr:cNvPr>
        <xdr:cNvSpPr/>
      </xdr:nvSpPr>
      <xdr:spPr>
        <a:xfrm>
          <a:off x="21272500" y="184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114605</xdr:rowOff>
    </xdr:from>
    <xdr:to>
      <xdr:col>116</xdr:col>
      <xdr:colOff>63500</xdr:colOff>
      <xdr:row>107</xdr:row>
      <xdr:rowOff>115976</xdr:rowOff>
    </xdr:to>
    <xdr:cxnSp macro="">
      <xdr:nvCxnSpPr>
        <xdr:cNvPr id="639" name="直線コネクタ 638">
          <a:extLst>
            <a:ext uri="{FF2B5EF4-FFF2-40B4-BE49-F238E27FC236}">
              <a16:creationId xmlns:a16="http://schemas.microsoft.com/office/drawing/2014/main" id="{BDAAA8F4-692A-4834-AC1D-F5EA7A89822B}"/>
            </a:ext>
          </a:extLst>
        </xdr:cNvPr>
        <xdr:cNvCxnSpPr/>
      </xdr:nvCxnSpPr>
      <xdr:spPr>
        <a:xfrm flipV="1">
          <a:off x="21323300" y="18459755"/>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67005</xdr:rowOff>
    </xdr:from>
    <xdr:to>
      <xdr:col>107</xdr:col>
      <xdr:colOff>101600</xdr:colOff>
      <xdr:row>107</xdr:row>
      <xdr:rowOff>168605</xdr:rowOff>
    </xdr:to>
    <xdr:sp macro="" textlink="">
      <xdr:nvSpPr>
        <xdr:cNvPr id="640" name="楕円 639">
          <a:extLst>
            <a:ext uri="{FF2B5EF4-FFF2-40B4-BE49-F238E27FC236}">
              <a16:creationId xmlns:a16="http://schemas.microsoft.com/office/drawing/2014/main" id="{9A324DE1-F7EC-4DAB-8EDD-FFC40284C0DA}"/>
            </a:ext>
          </a:extLst>
        </xdr:cNvPr>
        <xdr:cNvSpPr/>
      </xdr:nvSpPr>
      <xdr:spPr>
        <a:xfrm>
          <a:off x="20383500" y="18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115976</xdr:rowOff>
    </xdr:from>
    <xdr:to>
      <xdr:col>111</xdr:col>
      <xdr:colOff>177800</xdr:colOff>
      <xdr:row>107</xdr:row>
      <xdr:rowOff>117805</xdr:rowOff>
    </xdr:to>
    <xdr:cxnSp macro="">
      <xdr:nvCxnSpPr>
        <xdr:cNvPr id="641" name="直線コネクタ 640">
          <a:extLst>
            <a:ext uri="{FF2B5EF4-FFF2-40B4-BE49-F238E27FC236}">
              <a16:creationId xmlns:a16="http://schemas.microsoft.com/office/drawing/2014/main" id="{FD62C541-11BF-45D9-A9A8-7740F5F2FEFE}"/>
            </a:ext>
          </a:extLst>
        </xdr:cNvPr>
        <xdr:cNvCxnSpPr/>
      </xdr:nvCxnSpPr>
      <xdr:spPr>
        <a:xfrm flipV="1">
          <a:off x="20434300" y="1846112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69292</xdr:rowOff>
    </xdr:from>
    <xdr:to>
      <xdr:col>102</xdr:col>
      <xdr:colOff>165100</xdr:colOff>
      <xdr:row>107</xdr:row>
      <xdr:rowOff>170892</xdr:rowOff>
    </xdr:to>
    <xdr:sp macro="" textlink="">
      <xdr:nvSpPr>
        <xdr:cNvPr id="642" name="楕円 641">
          <a:extLst>
            <a:ext uri="{FF2B5EF4-FFF2-40B4-BE49-F238E27FC236}">
              <a16:creationId xmlns:a16="http://schemas.microsoft.com/office/drawing/2014/main" id="{76F9B43D-0176-4419-9EF4-ACA7AD86D184}"/>
            </a:ext>
          </a:extLst>
        </xdr:cNvPr>
        <xdr:cNvSpPr/>
      </xdr:nvSpPr>
      <xdr:spPr>
        <a:xfrm>
          <a:off x="19494500" y="1841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117805</xdr:rowOff>
    </xdr:from>
    <xdr:to>
      <xdr:col>107</xdr:col>
      <xdr:colOff>50800</xdr:colOff>
      <xdr:row>107</xdr:row>
      <xdr:rowOff>120092</xdr:rowOff>
    </xdr:to>
    <xdr:cxnSp macro="">
      <xdr:nvCxnSpPr>
        <xdr:cNvPr id="643" name="直線コネクタ 642">
          <a:extLst>
            <a:ext uri="{FF2B5EF4-FFF2-40B4-BE49-F238E27FC236}">
              <a16:creationId xmlns:a16="http://schemas.microsoft.com/office/drawing/2014/main" id="{89A64151-37D2-439A-95DD-FE0625AF1930}"/>
            </a:ext>
          </a:extLst>
        </xdr:cNvPr>
        <xdr:cNvCxnSpPr/>
      </xdr:nvCxnSpPr>
      <xdr:spPr>
        <a:xfrm flipV="1">
          <a:off x="19545300" y="1846295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73406</xdr:rowOff>
    </xdr:from>
    <xdr:to>
      <xdr:col>98</xdr:col>
      <xdr:colOff>38100</xdr:colOff>
      <xdr:row>108</xdr:row>
      <xdr:rowOff>3556</xdr:rowOff>
    </xdr:to>
    <xdr:sp macro="" textlink="">
      <xdr:nvSpPr>
        <xdr:cNvPr id="644" name="楕円 643">
          <a:extLst>
            <a:ext uri="{FF2B5EF4-FFF2-40B4-BE49-F238E27FC236}">
              <a16:creationId xmlns:a16="http://schemas.microsoft.com/office/drawing/2014/main" id="{AB151877-5144-4CFD-9942-8003F2EF8189}"/>
            </a:ext>
          </a:extLst>
        </xdr:cNvPr>
        <xdr:cNvSpPr/>
      </xdr:nvSpPr>
      <xdr:spPr>
        <a:xfrm>
          <a:off x="18605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120092</xdr:rowOff>
    </xdr:from>
    <xdr:to>
      <xdr:col>102</xdr:col>
      <xdr:colOff>114300</xdr:colOff>
      <xdr:row>107</xdr:row>
      <xdr:rowOff>124206</xdr:rowOff>
    </xdr:to>
    <xdr:cxnSp macro="">
      <xdr:nvCxnSpPr>
        <xdr:cNvPr id="645" name="直線コネクタ 644">
          <a:extLst>
            <a:ext uri="{FF2B5EF4-FFF2-40B4-BE49-F238E27FC236}">
              <a16:creationId xmlns:a16="http://schemas.microsoft.com/office/drawing/2014/main" id="{CA54175D-C216-433F-B653-0EF134510E43}"/>
            </a:ext>
          </a:extLst>
        </xdr:cNvPr>
        <xdr:cNvCxnSpPr/>
      </xdr:nvCxnSpPr>
      <xdr:spPr>
        <a:xfrm flipV="1">
          <a:off x="18656300" y="1846524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57574</xdr:rowOff>
    </xdr:from>
    <xdr:ext cx="469744" cy="259045"/>
    <xdr:sp macro="" textlink="">
      <xdr:nvSpPr>
        <xdr:cNvPr id="646" name="n_1aveValue【庁舎】&#10;一人当たり面積">
          <a:extLst>
            <a:ext uri="{FF2B5EF4-FFF2-40B4-BE49-F238E27FC236}">
              <a16:creationId xmlns:a16="http://schemas.microsoft.com/office/drawing/2014/main" id="{E0FC48F7-AAF6-4CC0-9D3A-4FF738660C81}"/>
            </a:ext>
          </a:extLst>
        </xdr:cNvPr>
        <xdr:cNvSpPr txBox="1"/>
      </xdr:nvSpPr>
      <xdr:spPr>
        <a:xfrm>
          <a:off x="21075727" y="1805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63059</xdr:rowOff>
    </xdr:from>
    <xdr:ext cx="469744" cy="259045"/>
    <xdr:sp macro="" textlink="">
      <xdr:nvSpPr>
        <xdr:cNvPr id="647" name="n_2aveValue【庁舎】&#10;一人当たり面積">
          <a:extLst>
            <a:ext uri="{FF2B5EF4-FFF2-40B4-BE49-F238E27FC236}">
              <a16:creationId xmlns:a16="http://schemas.microsoft.com/office/drawing/2014/main" id="{AB7AF479-AFA5-4385-8E77-9CC9FD763DA3}"/>
            </a:ext>
          </a:extLst>
        </xdr:cNvPr>
        <xdr:cNvSpPr txBox="1"/>
      </xdr:nvSpPr>
      <xdr:spPr>
        <a:xfrm>
          <a:off x="20199427" y="1806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85005</xdr:rowOff>
    </xdr:from>
    <xdr:ext cx="469744" cy="259045"/>
    <xdr:sp macro="" textlink="">
      <xdr:nvSpPr>
        <xdr:cNvPr id="648" name="n_3aveValue【庁舎】&#10;一人当たり面積">
          <a:extLst>
            <a:ext uri="{FF2B5EF4-FFF2-40B4-BE49-F238E27FC236}">
              <a16:creationId xmlns:a16="http://schemas.microsoft.com/office/drawing/2014/main" id="{67391D7F-AE38-4712-8EE4-C0E2E2637206}"/>
            </a:ext>
          </a:extLst>
        </xdr:cNvPr>
        <xdr:cNvSpPr txBox="1"/>
      </xdr:nvSpPr>
      <xdr:spPr>
        <a:xfrm>
          <a:off x="19310427" y="180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93235</xdr:rowOff>
    </xdr:from>
    <xdr:ext cx="469744" cy="259045"/>
    <xdr:sp macro="" textlink="">
      <xdr:nvSpPr>
        <xdr:cNvPr id="649" name="n_4aveValue【庁舎】&#10;一人当たり面積">
          <a:extLst>
            <a:ext uri="{FF2B5EF4-FFF2-40B4-BE49-F238E27FC236}">
              <a16:creationId xmlns:a16="http://schemas.microsoft.com/office/drawing/2014/main" id="{3FE4F121-9517-4A33-8081-B6B3750E9861}"/>
            </a:ext>
          </a:extLst>
        </xdr:cNvPr>
        <xdr:cNvSpPr txBox="1"/>
      </xdr:nvSpPr>
      <xdr:spPr>
        <a:xfrm>
          <a:off x="18421427" y="1809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157903</xdr:rowOff>
    </xdr:from>
    <xdr:ext cx="469744" cy="259045"/>
    <xdr:sp macro="" textlink="">
      <xdr:nvSpPr>
        <xdr:cNvPr id="650" name="n_1mainValue【庁舎】&#10;一人当たり面積">
          <a:extLst>
            <a:ext uri="{FF2B5EF4-FFF2-40B4-BE49-F238E27FC236}">
              <a16:creationId xmlns:a16="http://schemas.microsoft.com/office/drawing/2014/main" id="{4A23D822-91DA-496D-B7CE-5B0E03993A1A}"/>
            </a:ext>
          </a:extLst>
        </xdr:cNvPr>
        <xdr:cNvSpPr txBox="1"/>
      </xdr:nvSpPr>
      <xdr:spPr>
        <a:xfrm>
          <a:off x="21075727" y="1850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159732</xdr:rowOff>
    </xdr:from>
    <xdr:ext cx="469744" cy="259045"/>
    <xdr:sp macro="" textlink="">
      <xdr:nvSpPr>
        <xdr:cNvPr id="651" name="n_2mainValue【庁舎】&#10;一人当たり面積">
          <a:extLst>
            <a:ext uri="{FF2B5EF4-FFF2-40B4-BE49-F238E27FC236}">
              <a16:creationId xmlns:a16="http://schemas.microsoft.com/office/drawing/2014/main" id="{67A25D84-19F8-454A-AAFB-DD35D9B53990}"/>
            </a:ext>
          </a:extLst>
        </xdr:cNvPr>
        <xdr:cNvSpPr txBox="1"/>
      </xdr:nvSpPr>
      <xdr:spPr>
        <a:xfrm>
          <a:off x="20199427" y="1850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162019</xdr:rowOff>
    </xdr:from>
    <xdr:ext cx="469744" cy="259045"/>
    <xdr:sp macro="" textlink="">
      <xdr:nvSpPr>
        <xdr:cNvPr id="652" name="n_3mainValue【庁舎】&#10;一人当たり面積">
          <a:extLst>
            <a:ext uri="{FF2B5EF4-FFF2-40B4-BE49-F238E27FC236}">
              <a16:creationId xmlns:a16="http://schemas.microsoft.com/office/drawing/2014/main" id="{478D1ADF-C2D6-41B4-B2E4-439FF989969B}"/>
            </a:ext>
          </a:extLst>
        </xdr:cNvPr>
        <xdr:cNvSpPr txBox="1"/>
      </xdr:nvSpPr>
      <xdr:spPr>
        <a:xfrm>
          <a:off x="19310427" y="1850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166133</xdr:rowOff>
    </xdr:from>
    <xdr:ext cx="469744" cy="259045"/>
    <xdr:sp macro="" textlink="">
      <xdr:nvSpPr>
        <xdr:cNvPr id="653" name="n_4mainValue【庁舎】&#10;一人当たり面積">
          <a:extLst>
            <a:ext uri="{FF2B5EF4-FFF2-40B4-BE49-F238E27FC236}">
              <a16:creationId xmlns:a16="http://schemas.microsoft.com/office/drawing/2014/main" id="{70008871-AF30-430C-902C-AC0A63646058}"/>
            </a:ext>
          </a:extLst>
        </xdr:cNvPr>
        <xdr:cNvSpPr txBox="1"/>
      </xdr:nvSpPr>
      <xdr:spPr>
        <a:xfrm>
          <a:off x="18421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8FDA6B24-4A40-4DAD-9336-BBA585CB88D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3D040ED5-A93E-4346-B605-BB8C00152C4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4D099C80-B9C9-4EA5-BA47-6838C6B72E1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比較して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償却率が高くなっている施設は、体育館・プール、消防施設、庁舎となっている。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おいては体育館・プールの小規模な修繕のみで根本的な対策ができておらず有形固定資産減価償却率が高い水準に留まっている。また、消防施設においては、老朽化している施設から順次更新を進めているが類似団体よりはまだ高い水準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年に建設されており未耐震部分もあることから、耐震化を進めつつ、庁舎整備基金の積立を行いながら建替や移転について検討を進めている。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
7,609
74.29
6,761,298
6,459,626
131,444
3,287,042
3,818,578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人口減少や全国平均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を上回る高齢化率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日現在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税収は令和元年度から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ずつ減少している状況に加え、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町内に中心となる産業がないこと等により、財政基盤が弱く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かろうじて上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状況である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。組織の見直しや歳出削減を図るとともに、地方税の徴収強化に取り組み、財政基盤の強化に努める。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41628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昨年度まで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類似団体と比較すると人件費は低く、扶助費・公債費が大きいことが特徴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だったが、本年は類似団体と比較して人件費・公債費が低く、扶助費・補助費等・その他が大きくなった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。人件費は類似団体では職員数が少ないことが影響し、扶助費では、保育所の認定こども園化などにより経費が嵩んでいることが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助費等では、福祉組合負担金の増が、その他では公営企業への繰出金が大きく影響している。補助金の妥当性の見直しによる歳出削減や、料金改定により、公営企業の普通会計への依存度を下げ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32258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674350"/>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32258</xdr:rowOff>
    </xdr:from>
    <xdr:to>
      <xdr:col>19</xdr:col>
      <xdr:colOff>133350</xdr:colOff>
      <xdr:row>63</xdr:row>
      <xdr:rowOff>167386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3360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63</xdr:row>
      <xdr:rowOff>167386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7569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63</xdr:row>
      <xdr:rowOff>94996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7569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68326</xdr:rowOff>
    </xdr:from>
    <xdr:to>
      <xdr:col>11</xdr:col>
      <xdr:colOff>82550</xdr:colOff>
      <xdr:row>63</xdr:row>
      <xdr:rowOff>169926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152908</xdr:rowOff>
    </xdr:from>
    <xdr:to>
      <xdr:col>19</xdr:col>
      <xdr:colOff>184150</xdr:colOff>
      <xdr:row>63</xdr:row>
      <xdr:rowOff>83058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93235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5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116586</xdr:rowOff>
    </xdr:from>
    <xdr:to>
      <xdr:col>15</xdr:col>
      <xdr:colOff>133350</xdr:colOff>
      <xdr:row>64</xdr:row>
      <xdr:rowOff>46736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56913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130573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人当たりの人件費・物件費等の決算額は年々増加傾向で、主な要因としては人口減少による影響が大きいが、令和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年度は人件費で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新型コロナ予防接種事業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の影響により増となったほか、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東彼杵町公共施設長寿命化計画策定や公共施設等総合管理計画改定に関する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経費増大などにより物件費が増となったことが大きく影響した。今後も定員計画に基づき適正な職員数を維持し、物件費の経常的なものについての削減努力を行うこととする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114801</xdr:rowOff>
    </xdr:from>
    <xdr:to>
      <xdr:col>23</xdr:col>
      <xdr:colOff>133350</xdr:colOff>
      <xdr:row>80</xdr:row>
      <xdr:rowOff>164902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3830801"/>
          <a:ext cx="8382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97027</xdr:rowOff>
    </xdr:from>
    <xdr:to>
      <xdr:col>19</xdr:col>
      <xdr:colOff>133350</xdr:colOff>
      <xdr:row>80</xdr:row>
      <xdr:rowOff>114801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813027"/>
          <a:ext cx="889000" cy="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68307</xdr:rowOff>
    </xdr:from>
    <xdr:to>
      <xdr:col>19</xdr:col>
      <xdr:colOff>184150</xdr:colOff>
      <xdr:row>81</xdr:row>
      <xdr:rowOff>169907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39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154684</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04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51605</xdr:rowOff>
    </xdr:from>
    <xdr:to>
      <xdr:col>15</xdr:col>
      <xdr:colOff>82550</xdr:colOff>
      <xdr:row>80</xdr:row>
      <xdr:rowOff>97027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767605"/>
          <a:ext cx="889000" cy="4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16782</xdr:rowOff>
    </xdr:from>
    <xdr:to>
      <xdr:col>15</xdr:col>
      <xdr:colOff>133350</xdr:colOff>
      <xdr:row>81</xdr:row>
      <xdr:rowOff>118382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390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103159</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99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48223</xdr:rowOff>
    </xdr:from>
    <xdr:to>
      <xdr:col>11</xdr:col>
      <xdr:colOff>31750</xdr:colOff>
      <xdr:row>80</xdr:row>
      <xdr:rowOff>51605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764223"/>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1181</xdr:rowOff>
    </xdr:from>
    <xdr:to>
      <xdr:col>11</xdr:col>
      <xdr:colOff>82550</xdr:colOff>
      <xdr:row>81</xdr:row>
      <xdr:rowOff>102781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388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87558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97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169729</xdr:rowOff>
    </xdr:from>
    <xdr:to>
      <xdr:col>7</xdr:col>
      <xdr:colOff>31750</xdr:colOff>
      <xdr:row>81</xdr:row>
      <xdr:rowOff>99879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88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84656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97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114102</xdr:rowOff>
    </xdr:from>
    <xdr:to>
      <xdr:col>23</xdr:col>
      <xdr:colOff>184150</xdr:colOff>
      <xdr:row>81</xdr:row>
      <xdr:rowOff>44252</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383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35379</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75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64001</xdr:rowOff>
    </xdr:from>
    <xdr:to>
      <xdr:col>19</xdr:col>
      <xdr:colOff>184150</xdr:colOff>
      <xdr:row>80</xdr:row>
      <xdr:rowOff>165601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78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4328</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548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46227</xdr:rowOff>
    </xdr:from>
    <xdr:to>
      <xdr:col>15</xdr:col>
      <xdr:colOff>133350</xdr:colOff>
      <xdr:row>80</xdr:row>
      <xdr:rowOff>147827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7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158004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53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805</xdr:rowOff>
    </xdr:from>
    <xdr:to>
      <xdr:col>11</xdr:col>
      <xdr:colOff>82550</xdr:colOff>
      <xdr:row>80</xdr:row>
      <xdr:rowOff>102405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7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112582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48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168873</xdr:rowOff>
    </xdr:from>
    <xdr:to>
      <xdr:col>7</xdr:col>
      <xdr:colOff>31750</xdr:colOff>
      <xdr:row>80</xdr:row>
      <xdr:rowOff>99023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7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109200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482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人事異動で多数の昇格・昇給があったことが影響し一時的な指数の上昇が見られたが、職員の採用・退職、階層の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異動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等により構造が変動したこともあり、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から低下に転じている。今後も引き続き、各種手当の点検や見直し等を行い、適正化に努めていく。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168487</xdr:rowOff>
    </xdr:from>
    <xdr:to>
      <xdr:col>81</xdr:col>
      <xdr:colOff>44450</xdr:colOff>
      <xdr:row>85</xdr:row>
      <xdr:rowOff>168487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741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61823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46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168487</xdr:rowOff>
    </xdr:from>
    <xdr:to>
      <xdr:col>77</xdr:col>
      <xdr:colOff>44450</xdr:colOff>
      <xdr:row>86</xdr:row>
      <xdr:rowOff>53339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290800" y="14741737"/>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45296</xdr:rowOff>
    </xdr:from>
    <xdr:to>
      <xdr:col>77</xdr:col>
      <xdr:colOff>95250</xdr:colOff>
      <xdr:row>85</xdr:row>
      <xdr:rowOff>146896</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157073</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38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13123</xdr:rowOff>
    </xdr:from>
    <xdr:to>
      <xdr:col>72</xdr:col>
      <xdr:colOff>203200</xdr:colOff>
      <xdr:row>86</xdr:row>
      <xdr:rowOff>53339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75782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13123</xdr:rowOff>
    </xdr:from>
    <xdr:to>
      <xdr:col>68</xdr:col>
      <xdr:colOff>152400</xdr:colOff>
      <xdr:row>86</xdr:row>
      <xdr:rowOff>53339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75782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37254</xdr:rowOff>
    </xdr:from>
    <xdr:to>
      <xdr:col>68</xdr:col>
      <xdr:colOff>203200</xdr:colOff>
      <xdr:row>85</xdr:row>
      <xdr:rowOff>138854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149031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117687</xdr:rowOff>
    </xdr:from>
    <xdr:to>
      <xdr:col>81</xdr:col>
      <xdr:colOff>95250</xdr:colOff>
      <xdr:row>86</xdr:row>
      <xdr:rowOff>47837</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89764</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66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117687</xdr:rowOff>
    </xdr:from>
    <xdr:to>
      <xdr:col>77</xdr:col>
      <xdr:colOff>95250</xdr:colOff>
      <xdr:row>86</xdr:row>
      <xdr:rowOff>47837</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32614</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77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88916</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133773</xdr:rowOff>
    </xdr:from>
    <xdr:to>
      <xdr:col>68</xdr:col>
      <xdr:colOff>203200</xdr:colOff>
      <xdr:row>86</xdr:row>
      <xdr:rowOff>63923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48700</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88916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人口千人当たりの職員数は類似団体内ではいまだ低い順位を保っている。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団塊の世代の大量退職や財政健全化計画、集中改革プランにより、退職者不補充と現業からの任用替を同時に行ってきたことによるものである。職員数の大幅な減員は、行政サービスの水準低下を来すおそれがあり町財政状況と増大する行政需要の整合性を図りつつ、適正な定員管理に努める。今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策定の定員管理計画に基づき、現業職の退職者不補充、一般行政職の適正配置による簡素で効率的な体制と職員数を維持していく。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42418</xdr:rowOff>
    </xdr:from>
    <xdr:to>
      <xdr:col>81</xdr:col>
      <xdr:colOff>44450</xdr:colOff>
      <xdr:row>59</xdr:row>
      <xdr:rowOff>48451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157968"/>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40053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98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18288</xdr:rowOff>
    </xdr:from>
    <xdr:to>
      <xdr:col>77</xdr:col>
      <xdr:colOff>44450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1338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56642</xdr:rowOff>
    </xdr:from>
    <xdr:to>
      <xdr:col>77</xdr:col>
      <xdr:colOff>95250</xdr:colOff>
      <xdr:row>60</xdr:row>
      <xdr:rowOff>158242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143019</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43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9239</xdr:rowOff>
    </xdr:from>
    <xdr:to>
      <xdr:col>72</xdr:col>
      <xdr:colOff>203200</xdr:colOff>
      <xdr:row>59</xdr:row>
      <xdr:rowOff>18288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124789"/>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48196</xdr:rowOff>
    </xdr:from>
    <xdr:to>
      <xdr:col>73</xdr:col>
      <xdr:colOff>44450</xdr:colOff>
      <xdr:row>60</xdr:row>
      <xdr:rowOff>149796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134573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6223</xdr:rowOff>
    </xdr:from>
    <xdr:to>
      <xdr:col>68</xdr:col>
      <xdr:colOff>152400</xdr:colOff>
      <xdr:row>59</xdr:row>
      <xdr:rowOff>9239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121773"/>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4763</xdr:rowOff>
    </xdr:from>
    <xdr:to>
      <xdr:col>68</xdr:col>
      <xdr:colOff>203200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91140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540</xdr:rowOff>
    </xdr:from>
    <xdr:to>
      <xdr:col>64</xdr:col>
      <xdr:colOff>152400</xdr:colOff>
      <xdr:row>60</xdr:row>
      <xdr:rowOff>102140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86917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169101</xdr:rowOff>
    </xdr:from>
    <xdr:to>
      <xdr:col>81</xdr:col>
      <xdr:colOff>95250</xdr:colOff>
      <xdr:row>59</xdr:row>
      <xdr:rowOff>99251</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1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90378</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03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163068</xdr:rowOff>
    </xdr:from>
    <xdr:to>
      <xdr:col>77</xdr:col>
      <xdr:colOff>95250</xdr:colOff>
      <xdr:row>59</xdr:row>
      <xdr:rowOff>93218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103395</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9876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138938</xdr:rowOff>
    </xdr:from>
    <xdr:to>
      <xdr:col>73</xdr:col>
      <xdr:colOff>44450</xdr:colOff>
      <xdr:row>59</xdr:row>
      <xdr:rowOff>69088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79265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985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129889</xdr:rowOff>
    </xdr:from>
    <xdr:to>
      <xdr:col>68</xdr:col>
      <xdr:colOff>203200</xdr:colOff>
      <xdr:row>59</xdr:row>
      <xdr:rowOff>60039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0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70216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984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126873</xdr:rowOff>
    </xdr:from>
    <xdr:to>
      <xdr:col>64</xdr:col>
      <xdr:colOff>152400</xdr:colOff>
      <xdr:row>59</xdr:row>
      <xdr:rowOff>57023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0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67200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983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ゴシック" panose="020B0609070205080204" pitchFamily="49" charset="-128"/>
              <a:ea typeface="ＭＳ ゴシック" panose="020B0609070205080204" pitchFamily="49" charset="-128"/>
            </a:rPr>
            <a:t>　</a:t>
          </a:r>
          <a:r>
            <a:rPr kumimoji="1" lang="ja-JP" altLang="en-US" sz="1300">
              <a:latin typeface="ＭＳ Ｐゴシック" panose="020B0600070205080204" pitchFamily="50" charset="-128"/>
              <a:ea typeface="ＭＳ Ｐゴシック" panose="020B0600070205080204" pitchFamily="50" charset="-128"/>
            </a:rPr>
            <a:t>ふるさと林道川内線改良事業や木場本線・大野原高原線道路改良事業に係る起債の償還終了等により、償還額が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ヵ年平均分で△</a:t>
          </a:r>
          <a:r>
            <a:rPr kumimoji="1" lang="en-US" altLang="ja-JP" sz="1300">
              <a:latin typeface="ＭＳ Ｐゴシック" panose="020B0600070205080204" pitchFamily="50" charset="-128"/>
              <a:ea typeface="ＭＳ Ｐゴシック" panose="020B0600070205080204" pitchFamily="50" charset="-128"/>
            </a:rPr>
            <a:t>27,221</a:t>
          </a:r>
          <a:r>
            <a:rPr kumimoji="1" lang="ja-JP" altLang="en-US" sz="1300">
              <a:latin typeface="ＭＳ Ｐゴシック" panose="020B0600070205080204" pitchFamily="50" charset="-128"/>
              <a:ea typeface="ＭＳ Ｐゴシック" panose="020B0600070205080204" pitchFamily="50" charset="-128"/>
            </a:rPr>
            <a:t>千円となったことに加え、標準税収入額</a:t>
          </a:r>
          <a:r>
            <a:rPr kumimoji="1" lang="en-US" altLang="ja-JP" sz="1300">
              <a:latin typeface="ＭＳ Ｐゴシック" panose="020B0600070205080204" pitchFamily="50" charset="-128"/>
              <a:ea typeface="ＭＳ Ｐゴシック" panose="020B0600070205080204" pitchFamily="50" charset="-128"/>
            </a:rPr>
            <a:t>29,002</a:t>
          </a:r>
          <a:r>
            <a:rPr kumimoji="1" lang="ja-JP" altLang="en-US" sz="1300">
              <a:latin typeface="ＭＳ Ｐゴシック" panose="020B0600070205080204" pitchFamily="50" charset="-128"/>
              <a:ea typeface="ＭＳ Ｐゴシック" panose="020B0600070205080204" pitchFamily="50" charset="-128"/>
            </a:rPr>
            <a:t>千円増や普通交付税</a:t>
          </a:r>
          <a:r>
            <a:rPr kumimoji="1" lang="en-US" altLang="ja-JP" sz="1300">
              <a:latin typeface="ＭＳ Ｐゴシック" panose="020B0600070205080204" pitchFamily="50" charset="-128"/>
              <a:ea typeface="ＭＳ Ｐゴシック" panose="020B0600070205080204" pitchFamily="50" charset="-128"/>
            </a:rPr>
            <a:t>102,293</a:t>
          </a:r>
          <a:r>
            <a:rPr kumimoji="1" lang="ja-JP" altLang="en-US" sz="1300">
              <a:latin typeface="ＭＳ Ｐゴシック" panose="020B0600070205080204" pitchFamily="50" charset="-128"/>
              <a:ea typeface="ＭＳ Ｐゴシック" panose="020B0600070205080204" pitchFamily="50" charset="-128"/>
            </a:rPr>
            <a:t>千円増により、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ヵ年平均分で</a:t>
          </a:r>
          <a:r>
            <a:rPr kumimoji="1" lang="en-US" altLang="ja-JP" sz="1300">
              <a:latin typeface="ＭＳ Ｐゴシック" panose="020B0600070205080204" pitchFamily="50" charset="-128"/>
              <a:ea typeface="ＭＳ Ｐゴシック" panose="020B0600070205080204" pitchFamily="50" charset="-128"/>
            </a:rPr>
            <a:t>123,694</a:t>
          </a:r>
          <a:r>
            <a:rPr kumimoji="1" lang="ja-JP" altLang="en-US" sz="1300">
              <a:latin typeface="ＭＳ Ｐゴシック" panose="020B0600070205080204" pitchFamily="50" charset="-128"/>
              <a:ea typeface="ＭＳ Ｐゴシック" panose="020B0600070205080204" pitchFamily="50" charset="-128"/>
            </a:rPr>
            <a:t>千円増となったため、分子の減、分母の増となり、昨年度より△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159173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94478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116417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701717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17356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71458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62654</xdr:rowOff>
    </xdr:from>
    <xdr:to>
      <xdr:col>73</xdr:col>
      <xdr:colOff>44450</xdr:colOff>
      <xdr:row>39</xdr:row>
      <xdr:rowOff>164254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7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17356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71860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22437</xdr:rowOff>
    </xdr:from>
    <xdr:to>
      <xdr:col>68</xdr:col>
      <xdr:colOff>203200</xdr:colOff>
      <xdr:row>39</xdr:row>
      <xdr:rowOff>124037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7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134214</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7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8060</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8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23300</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0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b="0" i="0" u="none" strike="noStrike" baseline="0">
              <a:solidFill>
                <a:schemeClr val="dk1"/>
              </a:solidFill>
              <a:latin typeface="ＭＳ ゴシック" panose="020B0609070205080204" pitchFamily="49" charset="-128"/>
              <a:ea typeface="ＭＳ ゴシック" panose="020B0609070205080204" pitchFamily="49" charset="-128"/>
              <a:cs typeface="+mn-cs"/>
            </a:rPr>
            <a:t>公共事業等債、辺地対策事業債、公営住宅建設事業債等の一部償還満了により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、地方債現在高が昨年度比較で△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155,280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千円となったことや、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組合負担等見込額が昨年度比較で△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97,480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千円となったこと、また、充当可能財源中、充当可能基金が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204457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千円増となったことに加え、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標準財政規模が地方交付税の増額等により、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215,628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千円増となったことで、将来負担率が大幅に減少することとなった。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13259</xdr:rowOff>
    </xdr:from>
    <xdr:to>
      <xdr:col>81</xdr:col>
      <xdr:colOff>44450</xdr:colOff>
      <xdr:row>17</xdr:row>
      <xdr:rowOff>144526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6179800" y="2927909"/>
          <a:ext cx="838200" cy="1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144526</xdr:rowOff>
    </xdr:from>
    <xdr:to>
      <xdr:col>77</xdr:col>
      <xdr:colOff>44450</xdr:colOff>
      <xdr:row>18</xdr:row>
      <xdr:rowOff>119786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290800" y="3059176"/>
          <a:ext cx="889000" cy="1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119786</xdr:rowOff>
    </xdr:from>
    <xdr:to>
      <xdr:col>72</xdr:col>
      <xdr:colOff>203200</xdr:colOff>
      <xdr:row>19</xdr:row>
      <xdr:rowOff>54508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320588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95656</xdr:rowOff>
    </xdr:from>
    <xdr:to>
      <xdr:col>68</xdr:col>
      <xdr:colOff>152400</xdr:colOff>
      <xdr:row>19</xdr:row>
      <xdr:rowOff>54508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3512800" y="318175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133909</xdr:rowOff>
    </xdr:from>
    <xdr:to>
      <xdr:col>81</xdr:col>
      <xdr:colOff>95250</xdr:colOff>
      <xdr:row>17</xdr:row>
      <xdr:rowOff>64059</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967200" y="28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105986</xdr:rowOff>
    </xdr:from>
    <xdr:ext cx="762000" cy="259045"/>
    <xdr:sp macro="" textlink="">
      <xdr:nvSpPr>
        <xdr:cNvPr id="453" name="将来負担の状況該当値テキスト">
          <a:extLst>
            <a:ext uri="{FF2B5EF4-FFF2-40B4-BE49-F238E27FC236}">
              <a16:creationId xmlns:a16="http://schemas.microsoft.com/office/drawing/2014/main" id="{00000000-0008-0000-0300-0000C5010000}"/>
            </a:ext>
          </a:extLst>
        </xdr:cNvPr>
        <xdr:cNvSpPr txBox="1"/>
      </xdr:nvSpPr>
      <xdr:spPr>
        <a:xfrm>
          <a:off x="17106900" y="284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93726</xdr:rowOff>
    </xdr:from>
    <xdr:to>
      <xdr:col>77</xdr:col>
      <xdr:colOff>95250</xdr:colOff>
      <xdr:row>18</xdr:row>
      <xdr:rowOff>23876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3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8653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309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68986</xdr:rowOff>
    </xdr:from>
    <xdr:to>
      <xdr:col>73</xdr:col>
      <xdr:colOff>44450</xdr:colOff>
      <xdr:row>18</xdr:row>
      <xdr:rowOff>170586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31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155363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324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3708</xdr:rowOff>
    </xdr:from>
    <xdr:to>
      <xdr:col>68</xdr:col>
      <xdr:colOff>203200</xdr:colOff>
      <xdr:row>19</xdr:row>
      <xdr:rowOff>105308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326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90085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334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44856</xdr:rowOff>
    </xdr:from>
    <xdr:to>
      <xdr:col>64</xdr:col>
      <xdr:colOff>152400</xdr:colOff>
      <xdr:row>18</xdr:row>
      <xdr:rowOff>146456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31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131234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321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43541</xdr:rowOff>
    </xdr:from>
    <xdr:ext cx="9099176" cy="582387"/>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748393" y="4642755"/>
          <a:ext cx="9099176" cy="5823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a:solidFill>
                <a:schemeClr val="tx1"/>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
7,609
74.29
6,761,298
6,459,626
131,444
3,287,042
3,818,578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職員数が類似団体と比較して少な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く、昨年より職員数の減（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人）もあった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ために、経常収支比率の人件費分が低くなっている。今後も定員管理計画に基づき人件費抑制に努めていく。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36</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123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99568</xdr:rowOff>
    </xdr:from>
    <xdr:to>
      <xdr:col>19</xdr:col>
      <xdr:colOff>187325</xdr:colOff>
      <xdr:row>36</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1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60198</xdr:rowOff>
    </xdr:from>
    <xdr:to>
      <xdr:col>20</xdr:col>
      <xdr:colOff>38100</xdr:colOff>
      <xdr:row>37</xdr:row>
      <xdr:rowOff>161798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36</xdr:row>
      <xdr:rowOff>99568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48768</xdr:rowOff>
    </xdr:from>
    <xdr:to>
      <xdr:col>15</xdr:col>
      <xdr:colOff>149225</xdr:colOff>
      <xdr:row>36</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160545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xdr:rowOff>
    </xdr:from>
    <xdr:to>
      <xdr:col>11</xdr:col>
      <xdr:colOff>60325</xdr:colOff>
      <xdr:row>36</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128541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物件費に係る経常収支比率が類似団体と比較して低くなっているのは、本町に維持管理する施設が少ないことによ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り各種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物件費が少ないためである。今後も経常的な物件費への一般財源投入を控え、歳出削減努力を引き続き行っていく。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24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650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65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扶助費は類似団体平均と比べ高い水準となっている。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に認可保育所が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増となったことや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以降町内保育所が順次認定こども園（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年現在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施設）へ移行したことによる児童福祉費の増が大きく影響している。町単独事業の見直しなどにより、経費の縮減に努めていく。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60</xdr:row>
      <xdr:rowOff>45357</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2343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45357</xdr:rowOff>
    </xdr:from>
    <xdr:to>
      <xdr:col>19</xdr:col>
      <xdr:colOff>187325</xdr:colOff>
      <xdr:row>60</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332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78015</xdr:rowOff>
    </xdr:from>
    <xdr:to>
      <xdr:col>15</xdr:col>
      <xdr:colOff>98425</xdr:colOff>
      <xdr:row>60</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365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299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76200</xdr:rowOff>
    </xdr:from>
    <xdr:to>
      <xdr:col>15</xdr:col>
      <xdr:colOff>149225</xdr:colOff>
      <xdr:row>61</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27215</xdr:rowOff>
    </xdr:from>
    <xdr:to>
      <xdr:col>11</xdr:col>
      <xdr:colOff>60325</xdr:colOff>
      <xdr:row>60</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113592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その他に係る経常収支比率は類似団体平均を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回っている。その中で比率が大きいものが繰出金であり、水道事業の老朽管更新事業や公共下水道事業の進捗により金額が増減している。公営企業に関しては料金の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改定等（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年毎に検討）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を進め、普通会計への依存度を下げていくよう努める。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96520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52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119397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7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57</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977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728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例年類似団体の平均を上回ることはなく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推移していたが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平均より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結果となった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。要因としては、元金償還分増による福祉組合負担金約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千円増があげられる。この負担金については削減できない部分なので、町単独の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等について、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交付するのが適当な事業を行っているか、経営状態は適正かなど、補助金の妥当性の見直しに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よる歳出削減に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83566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6778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37</xdr:row>
      <xdr:rowOff>24130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580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58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99568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公債費は、集中改革プランなどによる新発債の抑制と縁故債を中心とした繰上償還の実施による計画的な公債費縮減を図ったことで、比率は年々減少し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い数値となっ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。今後、繰上償還の予定はないため大幅な公債費縮減は見込めないが、新発債の抑制により公債費縮減に努めていく。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115570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886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77</xdr:row>
      <xdr:rowOff>20320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457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20320</xdr:rowOff>
    </xdr:from>
    <xdr:to>
      <xdr:col>15</xdr:col>
      <xdr:colOff>98425</xdr:colOff>
      <xdr:row>77</xdr:row>
      <xdr:rowOff>54611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219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57150</xdr:rowOff>
    </xdr:from>
    <xdr:to>
      <xdr:col>15</xdr:col>
      <xdr:colOff>149225</xdr:colOff>
      <xdr:row>76</xdr:row>
      <xdr:rowOff>158750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562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140970</xdr:rowOff>
    </xdr:from>
    <xdr:to>
      <xdr:col>15</xdr:col>
      <xdr:colOff>149225</xdr:colOff>
      <xdr:row>77</xdr:row>
      <xdr:rowOff>71120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76200</xdr:rowOff>
    </xdr:from>
    <xdr:to>
      <xdr:col>6</xdr:col>
      <xdr:colOff>171450</xdr:colOff>
      <xdr:row>78</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162577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経常収支比率でウエイトの大きい公債費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が類似団体平均を下回ったものの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、補助費等、その他において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平均的な水準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を上回ったため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、公債費以外では類似団体平均より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数値と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今後は、各項目において触れた歳出抑制・削減に努めていく。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85852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3766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78</xdr:row>
      <xdr:rowOff>122428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4589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131063</xdr:rowOff>
    </xdr:from>
    <xdr:to>
      <xdr:col>78</xdr:col>
      <xdr:colOff>120650</xdr:colOff>
      <xdr:row>79</xdr:row>
      <xdr:rowOff>61213</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45990</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78</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27150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5335</xdr:rowOff>
    </xdr:from>
    <xdr:to>
      <xdr:col>74</xdr:col>
      <xdr:colOff>31750</xdr:colOff>
      <xdr:row>79</xdr:row>
      <xdr:rowOff>106935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5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91712</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271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163068</xdr:rowOff>
    </xdr:from>
    <xdr:to>
      <xdr:col>69</xdr:col>
      <xdr:colOff>142875</xdr:colOff>
      <xdr:row>79</xdr:row>
      <xdr:rowOff>93218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53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77995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149352</xdr:rowOff>
    </xdr:from>
    <xdr:to>
      <xdr:col>65</xdr:col>
      <xdr:colOff>53975</xdr:colOff>
      <xdr:row>79</xdr:row>
      <xdr:rowOff>79502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5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64279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146829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177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71628</xdr:rowOff>
    </xdr:from>
    <xdr:to>
      <xdr:col>74</xdr:col>
      <xdr:colOff>31750</xdr:colOff>
      <xdr:row>79</xdr:row>
      <xdr:rowOff>1778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11955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144313</xdr:rowOff>
    </xdr:from>
    <xdr:to>
      <xdr:col>29</xdr:col>
      <xdr:colOff>127000</xdr:colOff>
      <xdr:row>19</xdr:row>
      <xdr:rowOff>13433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78038"/>
          <a:ext cx="647700" cy="40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26189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64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13433</xdr:rowOff>
    </xdr:from>
    <xdr:to>
      <xdr:col>26</xdr:col>
      <xdr:colOff>50800</xdr:colOff>
      <xdr:row>19</xdr:row>
      <xdr:rowOff>35716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18608"/>
          <a:ext cx="698500" cy="22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91735</xdr:rowOff>
    </xdr:from>
    <xdr:to>
      <xdr:col>26</xdr:col>
      <xdr:colOff>101600</xdr:colOff>
      <xdr:row>18</xdr:row>
      <xdr:rowOff>21885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32062</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82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35716</xdr:rowOff>
    </xdr:from>
    <xdr:to>
      <xdr:col>22</xdr:col>
      <xdr:colOff>114300</xdr:colOff>
      <xdr:row>19</xdr:row>
      <xdr:rowOff>76687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40891"/>
          <a:ext cx="698500" cy="40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112332</xdr:rowOff>
    </xdr:from>
    <xdr:to>
      <xdr:col>22</xdr:col>
      <xdr:colOff>165100</xdr:colOff>
      <xdr:row>18</xdr:row>
      <xdr:rowOff>42482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0746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52659</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84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73824</xdr:rowOff>
    </xdr:from>
    <xdr:to>
      <xdr:col>18</xdr:col>
      <xdr:colOff>177800</xdr:colOff>
      <xdr:row>19</xdr:row>
      <xdr:rowOff>76687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2908300" y="3378999"/>
          <a:ext cx="698500" cy="2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154629</xdr:rowOff>
    </xdr:from>
    <xdr:to>
      <xdr:col>19</xdr:col>
      <xdr:colOff>38100</xdr:colOff>
      <xdr:row>18</xdr:row>
      <xdr:rowOff>84779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116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94956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88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162230</xdr:rowOff>
    </xdr:from>
    <xdr:to>
      <xdr:col>15</xdr:col>
      <xdr:colOff>101600</xdr:colOff>
      <xdr:row>18</xdr:row>
      <xdr:rowOff>92380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2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102557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9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93513</xdr:rowOff>
    </xdr:from>
    <xdr:to>
      <xdr:col>29</xdr:col>
      <xdr:colOff>177800</xdr:colOff>
      <xdr:row>19</xdr:row>
      <xdr:rowOff>23663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27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2090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134083</xdr:rowOff>
    </xdr:from>
    <xdr:to>
      <xdr:col>26</xdr:col>
      <xdr:colOff>101600</xdr:colOff>
      <xdr:row>19</xdr:row>
      <xdr:rowOff>64233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67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49010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5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156366</xdr:rowOff>
    </xdr:from>
    <xdr:to>
      <xdr:col>22</xdr:col>
      <xdr:colOff>165100</xdr:colOff>
      <xdr:row>19</xdr:row>
      <xdr:rowOff>86516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90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71293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7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25887</xdr:rowOff>
    </xdr:from>
    <xdr:to>
      <xdr:col>19</xdr:col>
      <xdr:colOff>38100</xdr:colOff>
      <xdr:row>19</xdr:row>
      <xdr:rowOff>127487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31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112264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1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23024</xdr:rowOff>
    </xdr:from>
    <xdr:to>
      <xdr:col>15</xdr:col>
      <xdr:colOff>101600</xdr:colOff>
      <xdr:row>19</xdr:row>
      <xdr:rowOff>124624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2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109401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1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103144</xdr:rowOff>
    </xdr:from>
    <xdr:to>
      <xdr:col>29</xdr:col>
      <xdr:colOff>127000</xdr:colOff>
      <xdr:row>36</xdr:row>
      <xdr:rowOff>127457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56394"/>
          <a:ext cx="647700" cy="2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6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113415</xdr:rowOff>
    </xdr:from>
    <xdr:to>
      <xdr:col>26</xdr:col>
      <xdr:colOff>50800</xdr:colOff>
      <xdr:row>36</xdr:row>
      <xdr:rowOff>127457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66665"/>
          <a:ext cx="698500" cy="14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109674</xdr:rowOff>
    </xdr:from>
    <xdr:to>
      <xdr:col>26</xdr:col>
      <xdr:colOff>101600</xdr:colOff>
      <xdr:row>37</xdr:row>
      <xdr:rowOff>39824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62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24601</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149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76675</xdr:rowOff>
    </xdr:from>
    <xdr:to>
      <xdr:col>22</xdr:col>
      <xdr:colOff>114300</xdr:colOff>
      <xdr:row>36</xdr:row>
      <xdr:rowOff>113415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029925"/>
          <a:ext cx="698500" cy="36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145548</xdr:rowOff>
    </xdr:from>
    <xdr:to>
      <xdr:col>22</xdr:col>
      <xdr:colOff>165100</xdr:colOff>
      <xdr:row>37</xdr:row>
      <xdr:rowOff>75698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98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60475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18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311219</xdr:rowOff>
    </xdr:from>
    <xdr:to>
      <xdr:col>18</xdr:col>
      <xdr:colOff>177800</xdr:colOff>
      <xdr:row>36</xdr:row>
      <xdr:rowOff>76675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21569"/>
          <a:ext cx="698500" cy="108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24863</xdr:rowOff>
    </xdr:from>
    <xdr:to>
      <xdr:col>15</xdr:col>
      <xdr:colOff>101600</xdr:colOff>
      <xdr:row>37</xdr:row>
      <xdr:rowOff>126463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149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111240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23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52344</xdr:rowOff>
    </xdr:from>
    <xdr:to>
      <xdr:col>29</xdr:col>
      <xdr:colOff>177800</xdr:colOff>
      <xdr:row>36</xdr:row>
      <xdr:rowOff>153944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0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24421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7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76657</xdr:rowOff>
    </xdr:from>
    <xdr:to>
      <xdr:col>26</xdr:col>
      <xdr:colOff>101600</xdr:colOff>
      <xdr:row>37</xdr:row>
      <xdr:rowOff>6807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2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188434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798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62615</xdr:rowOff>
    </xdr:from>
    <xdr:to>
      <xdr:col>22</xdr:col>
      <xdr:colOff>165100</xdr:colOff>
      <xdr:row>36</xdr:row>
      <xdr:rowOff>164215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15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174392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78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25875</xdr:rowOff>
    </xdr:from>
    <xdr:to>
      <xdr:col>19</xdr:col>
      <xdr:colOff>38100</xdr:colOff>
      <xdr:row>36</xdr:row>
      <xdr:rowOff>127475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7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137652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260419</xdr:rowOff>
    </xdr:from>
    <xdr:to>
      <xdr:col>15</xdr:col>
      <xdr:colOff>101600</xdr:colOff>
      <xdr:row>36</xdr:row>
      <xdr:rowOff>19119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7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3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
7,609
74.29
6,761,298
6,459,626
131,444
3,287,042
3,818,578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41779</xdr:rowOff>
    </xdr:from>
    <xdr:to>
      <xdr:col>24</xdr:col>
      <xdr:colOff>63500</xdr:colOff>
      <xdr:row>38</xdr:row>
      <xdr:rowOff>75675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556879"/>
          <a:ext cx="838200" cy="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147381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7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75675</xdr:rowOff>
    </xdr:from>
    <xdr:to>
      <xdr:col>19</xdr:col>
      <xdr:colOff>177800</xdr:colOff>
      <xdr:row>38</xdr:row>
      <xdr:rowOff>109456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590775"/>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137180</xdr:rowOff>
    </xdr:from>
    <xdr:to>
      <xdr:col>20</xdr:col>
      <xdr:colOff>38100</xdr:colOff>
      <xdr:row>37</xdr:row>
      <xdr:rowOff>67330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30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83857</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08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109456</xdr:rowOff>
    </xdr:from>
    <xdr:to>
      <xdr:col>15</xdr:col>
      <xdr:colOff>50800</xdr:colOff>
      <xdr:row>38</xdr:row>
      <xdr:rowOff>132836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624556"/>
          <a:ext cx="889000" cy="2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61022</xdr:rowOff>
    </xdr:from>
    <xdr:to>
      <xdr:col>15</xdr:col>
      <xdr:colOff>101600</xdr:colOff>
      <xdr:row>37</xdr:row>
      <xdr:rowOff>162623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4046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7699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1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130613</xdr:rowOff>
    </xdr:from>
    <xdr:to>
      <xdr:col>10</xdr:col>
      <xdr:colOff>114300</xdr:colOff>
      <xdr:row>38</xdr:row>
      <xdr:rowOff>132836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130300" y="6645713"/>
          <a:ext cx="8890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102142</xdr:rowOff>
    </xdr:from>
    <xdr:to>
      <xdr:col>10</xdr:col>
      <xdr:colOff>165100</xdr:colOff>
      <xdr:row>38</xdr:row>
      <xdr:rowOff>32292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44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48819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2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104273</xdr:rowOff>
    </xdr:from>
    <xdr:to>
      <xdr:col>6</xdr:col>
      <xdr:colOff>38100</xdr:colOff>
      <xdr:row>38</xdr:row>
      <xdr:rowOff>34423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44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50950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22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162429</xdr:rowOff>
    </xdr:from>
    <xdr:to>
      <xdr:col>24</xdr:col>
      <xdr:colOff>114300</xdr:colOff>
      <xdr:row>38</xdr:row>
      <xdr:rowOff>92579</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50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77356</xdr:rowOff>
    </xdr:from>
    <xdr:ext cx="534377"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4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24875</xdr:rowOff>
    </xdr:from>
    <xdr:to>
      <xdr:col>20</xdr:col>
      <xdr:colOff>38100</xdr:colOff>
      <xdr:row>38</xdr:row>
      <xdr:rowOff>126475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5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117602</xdr:rowOff>
    </xdr:from>
    <xdr:ext cx="534377"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530111" y="663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58656</xdr:rowOff>
    </xdr:from>
    <xdr:to>
      <xdr:col>15</xdr:col>
      <xdr:colOff>101600</xdr:colOff>
      <xdr:row>38</xdr:row>
      <xdr:rowOff>160256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5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151383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41111" y="666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82036</xdr:rowOff>
    </xdr:from>
    <xdr:to>
      <xdr:col>10</xdr:col>
      <xdr:colOff>165100</xdr:colOff>
      <xdr:row>39</xdr:row>
      <xdr:rowOff>12186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5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3313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52111" y="668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79813</xdr:rowOff>
    </xdr:from>
    <xdr:to>
      <xdr:col>6</xdr:col>
      <xdr:colOff>38100</xdr:colOff>
      <xdr:row>39</xdr:row>
      <xdr:rowOff>9963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9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68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37081</xdr:rowOff>
    </xdr:from>
    <xdr:to>
      <xdr:col>24</xdr:col>
      <xdr:colOff>63500</xdr:colOff>
      <xdr:row>58</xdr:row>
      <xdr:rowOff>57459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81181"/>
          <a:ext cx="8382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57459</xdr:rowOff>
    </xdr:from>
    <xdr:to>
      <xdr:col>19</xdr:col>
      <xdr:colOff>177800</xdr:colOff>
      <xdr:row>58</xdr:row>
      <xdr:rowOff>64184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10001559"/>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121542</xdr:rowOff>
    </xdr:from>
    <xdr:to>
      <xdr:col>20</xdr:col>
      <xdr:colOff>38100</xdr:colOff>
      <xdr:row>58</xdr:row>
      <xdr:rowOff>51692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9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68219</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6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64184</xdr:rowOff>
    </xdr:from>
    <xdr:to>
      <xdr:col>15</xdr:col>
      <xdr:colOff>50800</xdr:colOff>
      <xdr:row>58</xdr:row>
      <xdr:rowOff>86179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10008284"/>
          <a:ext cx="889000" cy="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121108</xdr:rowOff>
    </xdr:from>
    <xdr:to>
      <xdr:col>15</xdr:col>
      <xdr:colOff>101600</xdr:colOff>
      <xdr:row>58</xdr:row>
      <xdr:rowOff>51258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9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67785</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6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86179</xdr:rowOff>
    </xdr:from>
    <xdr:to>
      <xdr:col>10</xdr:col>
      <xdr:colOff>114300</xdr:colOff>
      <xdr:row>58</xdr:row>
      <xdr:rowOff>91498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10030279"/>
          <a:ext cx="8890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121782</xdr:rowOff>
    </xdr:from>
    <xdr:to>
      <xdr:col>10</xdr:col>
      <xdr:colOff>165100</xdr:colOff>
      <xdr:row>58</xdr:row>
      <xdr:rowOff>51932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9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68459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6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124722</xdr:rowOff>
    </xdr:from>
    <xdr:to>
      <xdr:col>6</xdr:col>
      <xdr:colOff>38100</xdr:colOff>
      <xdr:row>58</xdr:row>
      <xdr:rowOff>54872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71399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7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157731</xdr:rowOff>
    </xdr:from>
    <xdr:to>
      <xdr:col>24</xdr:col>
      <xdr:colOff>114300</xdr:colOff>
      <xdr:row>58</xdr:row>
      <xdr:rowOff>87881</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3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72658</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4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6659</xdr:rowOff>
    </xdr:from>
    <xdr:to>
      <xdr:col>20</xdr:col>
      <xdr:colOff>38100</xdr:colOff>
      <xdr:row>58</xdr:row>
      <xdr:rowOff>108259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5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99386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1004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13384</xdr:rowOff>
    </xdr:from>
    <xdr:to>
      <xdr:col>15</xdr:col>
      <xdr:colOff>101600</xdr:colOff>
      <xdr:row>58</xdr:row>
      <xdr:rowOff>114984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5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106111</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35379</xdr:rowOff>
    </xdr:from>
    <xdr:to>
      <xdr:col>10</xdr:col>
      <xdr:colOff>165100</xdr:colOff>
      <xdr:row>58</xdr:row>
      <xdr:rowOff>136979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7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128106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7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40698</xdr:rowOff>
    </xdr:from>
    <xdr:to>
      <xdr:col>6</xdr:col>
      <xdr:colOff>38100</xdr:colOff>
      <xdr:row>58</xdr:row>
      <xdr:rowOff>142298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133425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7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82459</xdr:rowOff>
    </xdr:from>
    <xdr:to>
      <xdr:col>24</xdr:col>
      <xdr:colOff>63500</xdr:colOff>
      <xdr:row>77</xdr:row>
      <xdr:rowOff>162423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3797300" y="13284109"/>
          <a:ext cx="838200" cy="7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103535</xdr:rowOff>
    </xdr:from>
    <xdr:to>
      <xdr:col>19</xdr:col>
      <xdr:colOff>177800</xdr:colOff>
      <xdr:row>77</xdr:row>
      <xdr:rowOff>162423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2908300" y="13305185"/>
          <a:ext cx="889000" cy="5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92397</xdr:rowOff>
    </xdr:from>
    <xdr:to>
      <xdr:col>20</xdr:col>
      <xdr:colOff>38100</xdr:colOff>
      <xdr:row>77</xdr:row>
      <xdr:rowOff>22547</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12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39074</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289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103535</xdr:rowOff>
    </xdr:from>
    <xdr:to>
      <xdr:col>15</xdr:col>
      <xdr:colOff>50800</xdr:colOff>
      <xdr:row>78</xdr:row>
      <xdr:rowOff>5992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019300" y="13305185"/>
          <a:ext cx="889000" cy="7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36985</xdr:rowOff>
    </xdr:from>
    <xdr:to>
      <xdr:col>15</xdr:col>
      <xdr:colOff>101600</xdr:colOff>
      <xdr:row>77</xdr:row>
      <xdr:rowOff>138585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23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155112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73428" y="1301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167635</xdr:rowOff>
    </xdr:from>
    <xdr:to>
      <xdr:col>10</xdr:col>
      <xdr:colOff>114300</xdr:colOff>
      <xdr:row>78</xdr:row>
      <xdr:rowOff>5992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369285"/>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9576</xdr:rowOff>
    </xdr:from>
    <xdr:to>
      <xdr:col>10</xdr:col>
      <xdr:colOff>165100</xdr:colOff>
      <xdr:row>77</xdr:row>
      <xdr:rowOff>111176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21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127703</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298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157274</xdr:rowOff>
    </xdr:from>
    <xdr:to>
      <xdr:col>6</xdr:col>
      <xdr:colOff>38100</xdr:colOff>
      <xdr:row>77</xdr:row>
      <xdr:rowOff>87424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103951</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29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31659</xdr:rowOff>
    </xdr:from>
    <xdr:to>
      <xdr:col>24</xdr:col>
      <xdr:colOff>114300</xdr:colOff>
      <xdr:row>77</xdr:row>
      <xdr:rowOff>133259</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23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10086</xdr:rowOff>
    </xdr:from>
    <xdr:ext cx="534377"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21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111623</xdr:rowOff>
    </xdr:from>
    <xdr:to>
      <xdr:col>20</xdr:col>
      <xdr:colOff>38100</xdr:colOff>
      <xdr:row>78</xdr:row>
      <xdr:rowOff>41773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3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32900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340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52735</xdr:rowOff>
    </xdr:from>
    <xdr:to>
      <xdr:col>15</xdr:col>
      <xdr:colOff>101600</xdr:colOff>
      <xdr:row>77</xdr:row>
      <xdr:rowOff>154335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2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145462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34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126642</xdr:rowOff>
    </xdr:from>
    <xdr:to>
      <xdr:col>10</xdr:col>
      <xdr:colOff>165100</xdr:colOff>
      <xdr:row>78</xdr:row>
      <xdr:rowOff>56792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32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47919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42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116835</xdr:rowOff>
    </xdr:from>
    <xdr:to>
      <xdr:col>6</xdr:col>
      <xdr:colOff>38100</xdr:colOff>
      <xdr:row>78</xdr:row>
      <xdr:rowOff>46985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3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38112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41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149041</xdr:rowOff>
    </xdr:from>
    <xdr:to>
      <xdr:col>24</xdr:col>
      <xdr:colOff>63500</xdr:colOff>
      <xdr:row>96</xdr:row>
      <xdr:rowOff>102406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65341"/>
          <a:ext cx="838200" cy="29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102406</xdr:rowOff>
    </xdr:from>
    <xdr:to>
      <xdr:col>19</xdr:col>
      <xdr:colOff>177800</xdr:colOff>
      <xdr:row>96</xdr:row>
      <xdr:rowOff>148800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61606"/>
          <a:ext cx="889000" cy="4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26645</xdr:rowOff>
    </xdr:from>
    <xdr:to>
      <xdr:col>20</xdr:col>
      <xdr:colOff>38100</xdr:colOff>
      <xdr:row>99</xdr:row>
      <xdr:rowOff>128245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70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119372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709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148800</xdr:rowOff>
    </xdr:from>
    <xdr:to>
      <xdr:col>15</xdr:col>
      <xdr:colOff>50800</xdr:colOff>
      <xdr:row>97</xdr:row>
      <xdr:rowOff>23724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08000"/>
          <a:ext cx="8890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52879</xdr:rowOff>
    </xdr:from>
    <xdr:to>
      <xdr:col>15</xdr:col>
      <xdr:colOff>101600</xdr:colOff>
      <xdr:row>99</xdr:row>
      <xdr:rowOff>154479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70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145606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71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23724</xdr:rowOff>
    </xdr:from>
    <xdr:to>
      <xdr:col>10</xdr:col>
      <xdr:colOff>114300</xdr:colOff>
      <xdr:row>97</xdr:row>
      <xdr:rowOff>28012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54374"/>
          <a:ext cx="889000" cy="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61175</xdr:rowOff>
    </xdr:from>
    <xdr:to>
      <xdr:col>10</xdr:col>
      <xdr:colOff>165100</xdr:colOff>
      <xdr:row>99</xdr:row>
      <xdr:rowOff>162775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70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153902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71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56200</xdr:rowOff>
    </xdr:from>
    <xdr:to>
      <xdr:col>6</xdr:col>
      <xdr:colOff>38100</xdr:colOff>
      <xdr:row>99</xdr:row>
      <xdr:rowOff>157800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70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148927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712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98241</xdr:rowOff>
    </xdr:from>
    <xdr:to>
      <xdr:col>24</xdr:col>
      <xdr:colOff>114300</xdr:colOff>
      <xdr:row>95</xdr:row>
      <xdr:rowOff>28391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121118</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6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51606</xdr:rowOff>
    </xdr:from>
    <xdr:to>
      <xdr:col>20</xdr:col>
      <xdr:colOff>38100</xdr:colOff>
      <xdr:row>96</xdr:row>
      <xdr:rowOff>153206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169733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628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98000</xdr:rowOff>
    </xdr:from>
    <xdr:to>
      <xdr:col>15</xdr:col>
      <xdr:colOff>101600</xdr:colOff>
      <xdr:row>97</xdr:row>
      <xdr:rowOff>28150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44677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633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144374</xdr:rowOff>
    </xdr:from>
    <xdr:to>
      <xdr:col>10</xdr:col>
      <xdr:colOff>165100</xdr:colOff>
      <xdr:row>97</xdr:row>
      <xdr:rowOff>74524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91051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148662</xdr:rowOff>
    </xdr:from>
    <xdr:to>
      <xdr:col>6</xdr:col>
      <xdr:colOff>38100</xdr:colOff>
      <xdr:row>97</xdr:row>
      <xdr:rowOff>78812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95339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38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10564</xdr:rowOff>
    </xdr:from>
    <xdr:to>
      <xdr:col>55</xdr:col>
      <xdr:colOff>0</xdr:colOff>
      <xdr:row>38</xdr:row>
      <xdr:rowOff>17315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82764"/>
          <a:ext cx="838200" cy="34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72568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44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10564</xdr:rowOff>
    </xdr:from>
    <xdr:to>
      <xdr:col>50</xdr:col>
      <xdr:colOff>114300</xdr:colOff>
      <xdr:row>39</xdr:row>
      <xdr:rowOff>101150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182764"/>
          <a:ext cx="889000" cy="60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160871</xdr:rowOff>
    </xdr:from>
    <xdr:to>
      <xdr:col>50</xdr:col>
      <xdr:colOff>165100</xdr:colOff>
      <xdr:row>36</xdr:row>
      <xdr:rowOff>91021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16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82148</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625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101150</xdr:rowOff>
    </xdr:from>
    <xdr:to>
      <xdr:col>45</xdr:col>
      <xdr:colOff>177800</xdr:colOff>
      <xdr:row>39</xdr:row>
      <xdr:rowOff>124068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787700"/>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163325</xdr:rowOff>
    </xdr:from>
    <xdr:to>
      <xdr:col>46</xdr:col>
      <xdr:colOff>38100</xdr:colOff>
      <xdr:row>39</xdr:row>
      <xdr:rowOff>93475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6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110002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45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120200</xdr:rowOff>
    </xdr:from>
    <xdr:to>
      <xdr:col>41</xdr:col>
      <xdr:colOff>50800</xdr:colOff>
      <xdr:row>39</xdr:row>
      <xdr:rowOff>124068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806750"/>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1400</xdr:rowOff>
    </xdr:from>
    <xdr:to>
      <xdr:col>41</xdr:col>
      <xdr:colOff>101600</xdr:colOff>
      <xdr:row>39</xdr:row>
      <xdr:rowOff>103000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6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119527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46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154074</xdr:rowOff>
    </xdr:from>
    <xdr:to>
      <xdr:col>36</xdr:col>
      <xdr:colOff>165100</xdr:colOff>
      <xdr:row>39</xdr:row>
      <xdr:rowOff>84224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6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100751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44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137965</xdr:rowOff>
    </xdr:from>
    <xdr:to>
      <xdr:col>55</xdr:col>
      <xdr:colOff>50800</xdr:colOff>
      <xdr:row>38</xdr:row>
      <xdr:rowOff>68115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116392</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6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131214</xdr:rowOff>
    </xdr:from>
    <xdr:to>
      <xdr:col>50</xdr:col>
      <xdr:colOff>165100</xdr:colOff>
      <xdr:row>36</xdr:row>
      <xdr:rowOff>61364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3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77891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90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50350</xdr:rowOff>
    </xdr:from>
    <xdr:to>
      <xdr:col>46</xdr:col>
      <xdr:colOff>38100</xdr:colOff>
      <xdr:row>39</xdr:row>
      <xdr:rowOff>151950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7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143077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82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73268</xdr:rowOff>
    </xdr:from>
    <xdr:to>
      <xdr:col>41</xdr:col>
      <xdr:colOff>101600</xdr:colOff>
      <xdr:row>40</xdr:row>
      <xdr:rowOff>3418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75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165995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85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69400</xdr:rowOff>
    </xdr:from>
    <xdr:to>
      <xdr:col>36</xdr:col>
      <xdr:colOff>165100</xdr:colOff>
      <xdr:row>39</xdr:row>
      <xdr:rowOff>171000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75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162127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8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2801</xdr:rowOff>
    </xdr:from>
    <xdr:to>
      <xdr:col>55</xdr:col>
      <xdr:colOff>0</xdr:colOff>
      <xdr:row>58</xdr:row>
      <xdr:rowOff>88616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46901"/>
          <a:ext cx="838200" cy="8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155756</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8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88616</xdr:rowOff>
    </xdr:from>
    <xdr:to>
      <xdr:col>50</xdr:col>
      <xdr:colOff>114300</xdr:colOff>
      <xdr:row>58</xdr:row>
      <xdr:rowOff>111150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32716"/>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42197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6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83379</xdr:rowOff>
    </xdr:from>
    <xdr:to>
      <xdr:col>45</xdr:col>
      <xdr:colOff>177800</xdr:colOff>
      <xdr:row>58</xdr:row>
      <xdr:rowOff>111150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27479"/>
          <a:ext cx="889000" cy="2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42698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64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17335</xdr:rowOff>
    </xdr:from>
    <xdr:to>
      <xdr:col>41</xdr:col>
      <xdr:colOff>50800</xdr:colOff>
      <xdr:row>58</xdr:row>
      <xdr:rowOff>83379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61435"/>
          <a:ext cx="889000" cy="6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64552</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66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49137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65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123451</xdr:rowOff>
    </xdr:from>
    <xdr:to>
      <xdr:col>55</xdr:col>
      <xdr:colOff>50800</xdr:colOff>
      <xdr:row>58</xdr:row>
      <xdr:rowOff>53601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101878</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7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37816</xdr:rowOff>
    </xdr:from>
    <xdr:to>
      <xdr:col>50</xdr:col>
      <xdr:colOff>165100</xdr:colOff>
      <xdr:row>58</xdr:row>
      <xdr:rowOff>139416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8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130543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7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60350</xdr:rowOff>
    </xdr:from>
    <xdr:to>
      <xdr:col>46</xdr:col>
      <xdr:colOff>38100</xdr:colOff>
      <xdr:row>58</xdr:row>
      <xdr:rowOff>161950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153077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32579</xdr:rowOff>
    </xdr:from>
    <xdr:to>
      <xdr:col>41</xdr:col>
      <xdr:colOff>101600</xdr:colOff>
      <xdr:row>58</xdr:row>
      <xdr:rowOff>134179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7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125306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137985</xdr:rowOff>
    </xdr:from>
    <xdr:to>
      <xdr:col>36</xdr:col>
      <xdr:colOff>165100</xdr:colOff>
      <xdr:row>58</xdr:row>
      <xdr:rowOff>68135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1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59262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100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7517</xdr:rowOff>
    </xdr:from>
    <xdr:to>
      <xdr:col>55</xdr:col>
      <xdr:colOff>0</xdr:colOff>
      <xdr:row>77</xdr:row>
      <xdr:rowOff>93517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209167"/>
          <a:ext cx="838200" cy="8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74784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93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74606</xdr:rowOff>
    </xdr:from>
    <xdr:to>
      <xdr:col>50</xdr:col>
      <xdr:colOff>114300</xdr:colOff>
      <xdr:row>77</xdr:row>
      <xdr:rowOff>93517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76256"/>
          <a:ext cx="889000" cy="1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112554</xdr:rowOff>
    </xdr:from>
    <xdr:to>
      <xdr:col>50</xdr:col>
      <xdr:colOff>165100</xdr:colOff>
      <xdr:row>77</xdr:row>
      <xdr:rowOff>42704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14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59231</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291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63782</xdr:rowOff>
    </xdr:from>
    <xdr:to>
      <xdr:col>45</xdr:col>
      <xdr:colOff>177800</xdr:colOff>
      <xdr:row>77</xdr:row>
      <xdr:rowOff>74606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265432"/>
          <a:ext cx="889000" cy="1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86511</xdr:rowOff>
    </xdr:from>
    <xdr:to>
      <xdr:col>46</xdr:col>
      <xdr:colOff>38100</xdr:colOff>
      <xdr:row>77</xdr:row>
      <xdr:rowOff>16661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33188</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89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39281</xdr:rowOff>
    </xdr:from>
    <xdr:to>
      <xdr:col>41</xdr:col>
      <xdr:colOff>50800</xdr:colOff>
      <xdr:row>77</xdr:row>
      <xdr:rowOff>63782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240931"/>
          <a:ext cx="889000" cy="2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116892</xdr:rowOff>
    </xdr:from>
    <xdr:to>
      <xdr:col>41</xdr:col>
      <xdr:colOff>101600</xdr:colOff>
      <xdr:row>77</xdr:row>
      <xdr:rowOff>47042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4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63569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92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38026</xdr:rowOff>
    </xdr:from>
    <xdr:to>
      <xdr:col>36</xdr:col>
      <xdr:colOff>165100</xdr:colOff>
      <xdr:row>76</xdr:row>
      <xdr:rowOff>139626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0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156152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84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128167</xdr:rowOff>
    </xdr:from>
    <xdr:to>
      <xdr:col>55</xdr:col>
      <xdr:colOff>50800</xdr:colOff>
      <xdr:row>77</xdr:row>
      <xdr:rowOff>58317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5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106594</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3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42717</xdr:rowOff>
    </xdr:from>
    <xdr:to>
      <xdr:col>50</xdr:col>
      <xdr:colOff>165100</xdr:colOff>
      <xdr:row>77</xdr:row>
      <xdr:rowOff>144317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135444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23806</xdr:rowOff>
    </xdr:from>
    <xdr:to>
      <xdr:col>46</xdr:col>
      <xdr:colOff>38100</xdr:colOff>
      <xdr:row>77</xdr:row>
      <xdr:rowOff>125406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116533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12982</xdr:rowOff>
    </xdr:from>
    <xdr:to>
      <xdr:col>41</xdr:col>
      <xdr:colOff>101600</xdr:colOff>
      <xdr:row>77</xdr:row>
      <xdr:rowOff>114582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1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105709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159931</xdr:rowOff>
    </xdr:from>
    <xdr:to>
      <xdr:col>36</xdr:col>
      <xdr:colOff>165100</xdr:colOff>
      <xdr:row>77</xdr:row>
      <xdr:rowOff>90081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81208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28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37678</xdr:rowOff>
    </xdr:from>
    <xdr:to>
      <xdr:col>55</xdr:col>
      <xdr:colOff>0</xdr:colOff>
      <xdr:row>98</xdr:row>
      <xdr:rowOff>73377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839778"/>
          <a:ext cx="838200" cy="3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73377</xdr:rowOff>
    </xdr:from>
    <xdr:to>
      <xdr:col>50</xdr:col>
      <xdr:colOff>114300</xdr:colOff>
      <xdr:row>98</xdr:row>
      <xdr:rowOff>85310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875477"/>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98732</xdr:rowOff>
    </xdr:from>
    <xdr:to>
      <xdr:col>50</xdr:col>
      <xdr:colOff>165100</xdr:colOff>
      <xdr:row>98</xdr:row>
      <xdr:rowOff>28882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72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45409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5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85310</xdr:rowOff>
    </xdr:from>
    <xdr:to>
      <xdr:col>45</xdr:col>
      <xdr:colOff>177800</xdr:colOff>
      <xdr:row>98</xdr:row>
      <xdr:rowOff>112133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887410"/>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97603</xdr:rowOff>
    </xdr:from>
    <xdr:to>
      <xdr:col>46</xdr:col>
      <xdr:colOff>38100</xdr:colOff>
      <xdr:row>98</xdr:row>
      <xdr:rowOff>27753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2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44280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0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70889</xdr:rowOff>
    </xdr:from>
    <xdr:to>
      <xdr:col>41</xdr:col>
      <xdr:colOff>50800</xdr:colOff>
      <xdr:row>98</xdr:row>
      <xdr:rowOff>112133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872989"/>
          <a:ext cx="889000" cy="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114181</xdr:rowOff>
    </xdr:from>
    <xdr:to>
      <xdr:col>41</xdr:col>
      <xdr:colOff>101600</xdr:colOff>
      <xdr:row>98</xdr:row>
      <xdr:rowOff>44331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60858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52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123606</xdr:rowOff>
    </xdr:from>
    <xdr:to>
      <xdr:col>36</xdr:col>
      <xdr:colOff>165100</xdr:colOff>
      <xdr:row>98</xdr:row>
      <xdr:rowOff>53756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70283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158328</xdr:rowOff>
    </xdr:from>
    <xdr:to>
      <xdr:col>55</xdr:col>
      <xdr:colOff>50800</xdr:colOff>
      <xdr:row>98</xdr:row>
      <xdr:rowOff>88478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73255</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0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22577</xdr:rowOff>
    </xdr:from>
    <xdr:to>
      <xdr:col>50</xdr:col>
      <xdr:colOff>165100</xdr:colOff>
      <xdr:row>98</xdr:row>
      <xdr:rowOff>124177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8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115304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91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34510</xdr:rowOff>
    </xdr:from>
    <xdr:to>
      <xdr:col>46</xdr:col>
      <xdr:colOff>38100</xdr:colOff>
      <xdr:row>98</xdr:row>
      <xdr:rowOff>136110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83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127237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92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61333</xdr:rowOff>
    </xdr:from>
    <xdr:to>
      <xdr:col>41</xdr:col>
      <xdr:colOff>101600</xdr:colOff>
      <xdr:row>98</xdr:row>
      <xdr:rowOff>162933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6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154060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95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20089</xdr:rowOff>
    </xdr:from>
    <xdr:to>
      <xdr:col>36</xdr:col>
      <xdr:colOff>165100</xdr:colOff>
      <xdr:row>98</xdr:row>
      <xdr:rowOff>121689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82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112816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9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5219</xdr:rowOff>
    </xdr:from>
    <xdr:to>
      <xdr:col>85</xdr:col>
      <xdr:colOff>127000</xdr:colOff>
      <xdr:row>37</xdr:row>
      <xdr:rowOff>164443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348869"/>
          <a:ext cx="838200" cy="15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114007</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5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164443</xdr:rowOff>
    </xdr:from>
    <xdr:to>
      <xdr:col>81</xdr:col>
      <xdr:colOff>50800</xdr:colOff>
      <xdr:row>38</xdr:row>
      <xdr:rowOff>59086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508093"/>
          <a:ext cx="889000" cy="6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165774</xdr:rowOff>
    </xdr:from>
    <xdr:to>
      <xdr:col>81</xdr:col>
      <xdr:colOff>101600</xdr:colOff>
      <xdr:row>38</xdr:row>
      <xdr:rowOff>95924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87051</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14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59086</xdr:rowOff>
    </xdr:from>
    <xdr:to>
      <xdr:col>76</xdr:col>
      <xdr:colOff>114300</xdr:colOff>
      <xdr:row>38</xdr:row>
      <xdr:rowOff>74000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574186"/>
          <a:ext cx="889000" cy="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8789</xdr:rowOff>
    </xdr:from>
    <xdr:to>
      <xdr:col>76</xdr:col>
      <xdr:colOff>165100</xdr:colOff>
      <xdr:row>38</xdr:row>
      <xdr:rowOff>110389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101516</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74000</xdr:rowOff>
    </xdr:from>
    <xdr:to>
      <xdr:col>71</xdr:col>
      <xdr:colOff>177800</xdr:colOff>
      <xdr:row>38</xdr:row>
      <xdr:rowOff>109123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589100"/>
          <a:ext cx="889000" cy="3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171369</xdr:rowOff>
    </xdr:from>
    <xdr:to>
      <xdr:col>72</xdr:col>
      <xdr:colOff>38100</xdr:colOff>
      <xdr:row>38</xdr:row>
      <xdr:rowOff>101519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118047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171315</xdr:rowOff>
    </xdr:from>
    <xdr:to>
      <xdr:col>67</xdr:col>
      <xdr:colOff>101600</xdr:colOff>
      <xdr:row>38</xdr:row>
      <xdr:rowOff>101465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117992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29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125869</xdr:rowOff>
    </xdr:from>
    <xdr:to>
      <xdr:col>85</xdr:col>
      <xdr:colOff>177800</xdr:colOff>
      <xdr:row>37</xdr:row>
      <xdr:rowOff>56019</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2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148746</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14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113644</xdr:rowOff>
    </xdr:from>
    <xdr:to>
      <xdr:col>81</xdr:col>
      <xdr:colOff>101600</xdr:colOff>
      <xdr:row>38</xdr:row>
      <xdr:rowOff>43794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45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60321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14111" y="623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8286</xdr:rowOff>
    </xdr:from>
    <xdr:to>
      <xdr:col>76</xdr:col>
      <xdr:colOff>165100</xdr:colOff>
      <xdr:row>38</xdr:row>
      <xdr:rowOff>109886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2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126413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9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23200</xdr:rowOff>
    </xdr:from>
    <xdr:to>
      <xdr:col>72</xdr:col>
      <xdr:colOff>38100</xdr:colOff>
      <xdr:row>38</xdr:row>
      <xdr:rowOff>124800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5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115927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6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58323</xdr:rowOff>
    </xdr:from>
    <xdr:to>
      <xdr:col>67</xdr:col>
      <xdr:colOff>101600</xdr:colOff>
      <xdr:row>38</xdr:row>
      <xdr:rowOff>159923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7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151050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6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07" name="公債費最小値テキスト">
          <a:extLst>
            <a:ext uri="{FF2B5EF4-FFF2-40B4-BE49-F238E27FC236}">
              <a16:creationId xmlns:a16="http://schemas.microsoft.com/office/drawing/2014/main" id="{00000000-0008-0000-0600-00005F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09" name="公債費最大値テキスト">
          <a:extLst>
            <a:ext uri="{FF2B5EF4-FFF2-40B4-BE49-F238E27FC236}">
              <a16:creationId xmlns:a16="http://schemas.microsoft.com/office/drawing/2014/main" id="{00000000-0008-0000-0600-000061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xdr:rowOff>
    </xdr:from>
    <xdr:to>
      <xdr:col>85</xdr:col>
      <xdr:colOff>127000</xdr:colOff>
      <xdr:row>77</xdr:row>
      <xdr:rowOff>4615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5481300" y="13201813"/>
          <a:ext cx="8382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82169</xdr:rowOff>
    </xdr:from>
    <xdr:ext cx="599010" cy="259045"/>
    <xdr:sp macro="" textlink="">
      <xdr:nvSpPr>
        <xdr:cNvPr id="612" name="公債費平均値テキスト">
          <a:extLst>
            <a:ext uri="{FF2B5EF4-FFF2-40B4-BE49-F238E27FC236}">
              <a16:creationId xmlns:a16="http://schemas.microsoft.com/office/drawing/2014/main" id="{00000000-0008-0000-0600-000064020000}"/>
            </a:ext>
          </a:extLst>
        </xdr:cNvPr>
        <xdr:cNvSpPr txBox="1"/>
      </xdr:nvSpPr>
      <xdr:spPr>
        <a:xfrm>
          <a:off x="16370300" y="12769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153617</xdr:rowOff>
    </xdr:from>
    <xdr:to>
      <xdr:col>81</xdr:col>
      <xdr:colOff>50800</xdr:colOff>
      <xdr:row>77</xdr:row>
      <xdr:rowOff>163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4592300" y="13183817"/>
          <a:ext cx="889000" cy="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26264</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14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142041</xdr:rowOff>
    </xdr:from>
    <xdr:to>
      <xdr:col>76</xdr:col>
      <xdr:colOff>114300</xdr:colOff>
      <xdr:row>76</xdr:row>
      <xdr:rowOff>153617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3703300" y="13172241"/>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35184</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111106</xdr:rowOff>
    </xdr:from>
    <xdr:to>
      <xdr:col>71</xdr:col>
      <xdr:colOff>177800</xdr:colOff>
      <xdr:row>76</xdr:row>
      <xdr:rowOff>142041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814300" y="13141306"/>
          <a:ext cx="889000" cy="3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38093</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436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32794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47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125265</xdr:rowOff>
    </xdr:from>
    <xdr:to>
      <xdr:col>85</xdr:col>
      <xdr:colOff>177800</xdr:colOff>
      <xdr:row>77</xdr:row>
      <xdr:rowOff>55415</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6268700" y="131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103692</xdr:rowOff>
    </xdr:from>
    <xdr:ext cx="534377" cy="259045"/>
    <xdr:sp macro="" textlink="">
      <xdr:nvSpPr>
        <xdr:cNvPr id="631" name="公債費該当値テキスト">
          <a:extLst>
            <a:ext uri="{FF2B5EF4-FFF2-40B4-BE49-F238E27FC236}">
              <a16:creationId xmlns:a16="http://schemas.microsoft.com/office/drawing/2014/main" id="{00000000-0008-0000-0600-000077020000}"/>
            </a:ext>
          </a:extLst>
        </xdr:cNvPr>
        <xdr:cNvSpPr txBox="1"/>
      </xdr:nvSpPr>
      <xdr:spPr>
        <a:xfrm>
          <a:off x="16370300" y="1313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120813</xdr:rowOff>
    </xdr:from>
    <xdr:to>
      <xdr:col>81</xdr:col>
      <xdr:colOff>101600</xdr:colOff>
      <xdr:row>77</xdr:row>
      <xdr:rowOff>50963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5430500" y="131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42090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4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102817</xdr:rowOff>
    </xdr:from>
    <xdr:to>
      <xdr:col>76</xdr:col>
      <xdr:colOff>165100</xdr:colOff>
      <xdr:row>77</xdr:row>
      <xdr:rowOff>32967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4541500" y="1313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24094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22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91241</xdr:rowOff>
    </xdr:from>
    <xdr:to>
      <xdr:col>72</xdr:col>
      <xdr:colOff>38100</xdr:colOff>
      <xdr:row>77</xdr:row>
      <xdr:rowOff>21391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652500" y="1312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37918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89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60306</xdr:rowOff>
    </xdr:from>
    <xdr:to>
      <xdr:col>67</xdr:col>
      <xdr:colOff>101600</xdr:colOff>
      <xdr:row>76</xdr:row>
      <xdr:rowOff>161906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763500" y="130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6983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86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30704</xdr:rowOff>
    </xdr:from>
    <xdr:to>
      <xdr:col>85</xdr:col>
      <xdr:colOff>127000</xdr:colOff>
      <xdr:row>99</xdr:row>
      <xdr:rowOff>63799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7004254"/>
          <a:ext cx="838200" cy="3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60353</xdr:rowOff>
    </xdr:from>
    <xdr:to>
      <xdr:col>81</xdr:col>
      <xdr:colOff>50800</xdr:colOff>
      <xdr:row>99</xdr:row>
      <xdr:rowOff>63799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7033903"/>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169525</xdr:rowOff>
    </xdr:from>
    <xdr:to>
      <xdr:col>81</xdr:col>
      <xdr:colOff>101600</xdr:colOff>
      <xdr:row>99</xdr:row>
      <xdr:rowOff>99675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116202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60353</xdr:rowOff>
    </xdr:from>
    <xdr:to>
      <xdr:col>76</xdr:col>
      <xdr:colOff>114300</xdr:colOff>
      <xdr:row>99</xdr:row>
      <xdr:rowOff>78110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7033903"/>
          <a:ext cx="889000" cy="1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14700</xdr:rowOff>
    </xdr:from>
    <xdr:to>
      <xdr:col>76</xdr:col>
      <xdr:colOff>165100</xdr:colOff>
      <xdr:row>99</xdr:row>
      <xdr:rowOff>116300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9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107427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70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78110</xdr:rowOff>
    </xdr:from>
    <xdr:to>
      <xdr:col>71</xdr:col>
      <xdr:colOff>177800</xdr:colOff>
      <xdr:row>99</xdr:row>
      <xdr:rowOff>79361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7051660"/>
          <a:ext cx="889000" cy="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13167</xdr:rowOff>
    </xdr:from>
    <xdr:to>
      <xdr:col>72</xdr:col>
      <xdr:colOff>38100</xdr:colOff>
      <xdr:row>99</xdr:row>
      <xdr:rowOff>114767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98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131294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76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14167</xdr:rowOff>
    </xdr:from>
    <xdr:to>
      <xdr:col>67</xdr:col>
      <xdr:colOff>101600</xdr:colOff>
      <xdr:row>99</xdr:row>
      <xdr:rowOff>115767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98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132294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76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151354</xdr:rowOff>
    </xdr:from>
    <xdr:to>
      <xdr:col>85</xdr:col>
      <xdr:colOff>177800</xdr:colOff>
      <xdr:row>99</xdr:row>
      <xdr:rowOff>81504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5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72789</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7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12999</xdr:rowOff>
    </xdr:from>
    <xdr:to>
      <xdr:col>81</xdr:col>
      <xdr:colOff>101600</xdr:colOff>
      <xdr:row>99</xdr:row>
      <xdr:rowOff>114599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8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105726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7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9553</xdr:rowOff>
    </xdr:from>
    <xdr:to>
      <xdr:col>76</xdr:col>
      <xdr:colOff>165100</xdr:colOff>
      <xdr:row>99</xdr:row>
      <xdr:rowOff>111153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8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127680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5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27310</xdr:rowOff>
    </xdr:from>
    <xdr:to>
      <xdr:col>72</xdr:col>
      <xdr:colOff>38100</xdr:colOff>
      <xdr:row>99</xdr:row>
      <xdr:rowOff>128910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700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120037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9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28561</xdr:rowOff>
    </xdr:from>
    <xdr:to>
      <xdr:col>67</xdr:col>
      <xdr:colOff>101600</xdr:colOff>
      <xdr:row>99</xdr:row>
      <xdr:rowOff>130161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700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121288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9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170726</xdr:rowOff>
    </xdr:from>
    <xdr:to>
      <xdr:col>116</xdr:col>
      <xdr:colOff>63500</xdr:colOff>
      <xdr:row>39</xdr:row>
      <xdr:rowOff>4242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685826"/>
          <a:ext cx="8382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4242</xdr:rowOff>
    </xdr:from>
    <xdr:to>
      <xdr:col>111</xdr:col>
      <xdr:colOff>177800</xdr:colOff>
      <xdr:row>39</xdr:row>
      <xdr:rowOff>6909</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69079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129439</xdr:rowOff>
    </xdr:from>
    <xdr:to>
      <xdr:col>112</xdr:col>
      <xdr:colOff>38100</xdr:colOff>
      <xdr:row>39</xdr:row>
      <xdr:rowOff>59589</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6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50716</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7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6909</xdr:rowOff>
    </xdr:from>
    <xdr:to>
      <xdr:col>107</xdr:col>
      <xdr:colOff>50800</xdr:colOff>
      <xdr:row>39</xdr:row>
      <xdr:rowOff>8954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693459"/>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136131</xdr:rowOff>
    </xdr:from>
    <xdr:to>
      <xdr:col>107</xdr:col>
      <xdr:colOff>101600</xdr:colOff>
      <xdr:row>39</xdr:row>
      <xdr:rowOff>66281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65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57408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74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8954</xdr:rowOff>
    </xdr:from>
    <xdr:to>
      <xdr:col>102</xdr:col>
      <xdr:colOff>114300</xdr:colOff>
      <xdr:row>39</xdr:row>
      <xdr:rowOff>16358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695504"/>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136931</xdr:rowOff>
    </xdr:from>
    <xdr:to>
      <xdr:col>102</xdr:col>
      <xdr:colOff>165100</xdr:colOff>
      <xdr:row>39</xdr:row>
      <xdr:rowOff>67081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6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58208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74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135522</xdr:rowOff>
    </xdr:from>
    <xdr:to>
      <xdr:col>98</xdr:col>
      <xdr:colOff>38100</xdr:colOff>
      <xdr:row>39</xdr:row>
      <xdr:rowOff>65672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6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82199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42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119926</xdr:rowOff>
    </xdr:from>
    <xdr:to>
      <xdr:col>116</xdr:col>
      <xdr:colOff>114300</xdr:colOff>
      <xdr:row>39</xdr:row>
      <xdr:rowOff>50076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3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469744"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124892</xdr:rowOff>
    </xdr:from>
    <xdr:to>
      <xdr:col>112</xdr:col>
      <xdr:colOff>38100</xdr:colOff>
      <xdr:row>39</xdr:row>
      <xdr:rowOff>55042</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71569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127559</xdr:rowOff>
    </xdr:from>
    <xdr:to>
      <xdr:col>107</xdr:col>
      <xdr:colOff>101600</xdr:colOff>
      <xdr:row>39</xdr:row>
      <xdr:rowOff>57709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74236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41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129604</xdr:rowOff>
    </xdr:from>
    <xdr:to>
      <xdr:col>102</xdr:col>
      <xdr:colOff>165100</xdr:colOff>
      <xdr:row>39</xdr:row>
      <xdr:rowOff>59754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4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76280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1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137008</xdr:rowOff>
    </xdr:from>
    <xdr:to>
      <xdr:col>98</xdr:col>
      <xdr:colOff>38100</xdr:colOff>
      <xdr:row>39</xdr:row>
      <xdr:rowOff>67158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58285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74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78108</xdr:rowOff>
    </xdr:from>
    <xdr:to>
      <xdr:col>116</xdr:col>
      <xdr:colOff>63500</xdr:colOff>
      <xdr:row>57</xdr:row>
      <xdr:rowOff>116970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85075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107675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10051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78108</xdr:rowOff>
    </xdr:from>
    <xdr:to>
      <xdr:col>111</xdr:col>
      <xdr:colOff>177800</xdr:colOff>
      <xdr:row>59</xdr:row>
      <xdr:rowOff>73439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850758"/>
          <a:ext cx="889000" cy="3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167000</xdr:rowOff>
    </xdr:from>
    <xdr:to>
      <xdr:col>112</xdr:col>
      <xdr:colOff>38100</xdr:colOff>
      <xdr:row>59</xdr:row>
      <xdr:rowOff>97150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1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88277</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1020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73439</xdr:rowOff>
    </xdr:from>
    <xdr:to>
      <xdr:col>107</xdr:col>
      <xdr:colOff>50800</xdr:colOff>
      <xdr:row>59</xdr:row>
      <xdr:rowOff>73749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188989"/>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3942</xdr:rowOff>
    </xdr:from>
    <xdr:to>
      <xdr:col>107</xdr:col>
      <xdr:colOff>101600</xdr:colOff>
      <xdr:row>59</xdr:row>
      <xdr:rowOff>105542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11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122069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9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73749</xdr:rowOff>
    </xdr:from>
    <xdr:to>
      <xdr:col>102</xdr:col>
      <xdr:colOff>114300</xdr:colOff>
      <xdr:row>59</xdr:row>
      <xdr:rowOff>74174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189299"/>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3714</xdr:rowOff>
    </xdr:from>
    <xdr:to>
      <xdr:col>102</xdr:col>
      <xdr:colOff>165100</xdr:colOff>
      <xdr:row>59</xdr:row>
      <xdr:rowOff>105314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11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121841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9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164958</xdr:rowOff>
    </xdr:from>
    <xdr:to>
      <xdr:col>98</xdr:col>
      <xdr:colOff>38100</xdr:colOff>
      <xdr:row>59</xdr:row>
      <xdr:rowOff>95108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10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111635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88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66170</xdr:rowOff>
    </xdr:from>
    <xdr:to>
      <xdr:col>116</xdr:col>
      <xdr:colOff>114300</xdr:colOff>
      <xdr:row>57</xdr:row>
      <xdr:rowOff>167770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83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89047</xdr:rowOff>
    </xdr:from>
    <xdr:ext cx="534377"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69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27308</xdr:rowOff>
    </xdr:from>
    <xdr:to>
      <xdr:col>112</xdr:col>
      <xdr:colOff>38100</xdr:colOff>
      <xdr:row>57</xdr:row>
      <xdr:rowOff>128908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79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145435</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56111" y="95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22639</xdr:rowOff>
    </xdr:from>
    <xdr:to>
      <xdr:col>107</xdr:col>
      <xdr:colOff>101600</xdr:colOff>
      <xdr:row>59</xdr:row>
      <xdr:rowOff>124239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115366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2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22949</xdr:rowOff>
    </xdr:from>
    <xdr:to>
      <xdr:col>102</xdr:col>
      <xdr:colOff>165100</xdr:colOff>
      <xdr:row>59</xdr:row>
      <xdr:rowOff>124549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115676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23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23374</xdr:rowOff>
    </xdr:from>
    <xdr:to>
      <xdr:col>98</xdr:col>
      <xdr:colOff>38100</xdr:colOff>
      <xdr:row>59</xdr:row>
      <xdr:rowOff>124974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3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116101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23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24498</xdr:rowOff>
    </xdr:from>
    <xdr:to>
      <xdr:col>116</xdr:col>
      <xdr:colOff>63500</xdr:colOff>
      <xdr:row>77</xdr:row>
      <xdr:rowOff>47346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226148"/>
          <a:ext cx="8382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36195</xdr:rowOff>
    </xdr:from>
    <xdr:to>
      <xdr:col>111</xdr:col>
      <xdr:colOff>177800</xdr:colOff>
      <xdr:row>77</xdr:row>
      <xdr:rowOff>47346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3066395"/>
          <a:ext cx="889000" cy="1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36195</xdr:rowOff>
    </xdr:from>
    <xdr:to>
      <xdr:col>107</xdr:col>
      <xdr:colOff>50800</xdr:colOff>
      <xdr:row>76</xdr:row>
      <xdr:rowOff>38773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066395"/>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34492</xdr:rowOff>
    </xdr:from>
    <xdr:to>
      <xdr:col>102</xdr:col>
      <xdr:colOff>114300</xdr:colOff>
      <xdr:row>76</xdr:row>
      <xdr:rowOff>38773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064692"/>
          <a:ext cx="8890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145148</xdr:rowOff>
    </xdr:from>
    <xdr:to>
      <xdr:col>116</xdr:col>
      <xdr:colOff>114300</xdr:colOff>
      <xdr:row>77</xdr:row>
      <xdr:rowOff>75298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123575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5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167996</xdr:rowOff>
    </xdr:from>
    <xdr:to>
      <xdr:col>112</xdr:col>
      <xdr:colOff>38100</xdr:colOff>
      <xdr:row>77</xdr:row>
      <xdr:rowOff>98146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9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89273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156845</xdr:rowOff>
    </xdr:from>
    <xdr:to>
      <xdr:col>107</xdr:col>
      <xdr:colOff>101600</xdr:colOff>
      <xdr:row>76</xdr:row>
      <xdr:rowOff>86995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78122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159423</xdr:rowOff>
    </xdr:from>
    <xdr:to>
      <xdr:col>102</xdr:col>
      <xdr:colOff>165100</xdr:colOff>
      <xdr:row>76</xdr:row>
      <xdr:rowOff>89573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01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80700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155142</xdr:rowOff>
    </xdr:from>
    <xdr:to>
      <xdr:col>98</xdr:col>
      <xdr:colOff>38100</xdr:colOff>
      <xdr:row>76</xdr:row>
      <xdr:rowOff>85292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76419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10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134,142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類似団体平均と比較して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大きく上回っている。決算額全体でみると、児童福祉行政に要する経費である児童福祉費が平成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増加していることや障害福祉に要する経費である障害福祉費が年々増加していること等が要因となっている。これは子育て支援施策として認可保育園化や認定こども園化の推進、保育士の処遇改善及び障害者支援施策としての障害福祉サービス給付事業の受益者増によるものである。扶助費については、国の施策によるものが主であるため国の動向を注視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災害復旧事業費についても、住民一人当たり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円と類似団体平均を大きく上回っている。これは令和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年に公共土木災害・農地等災害が多発し、この繰越工事が令和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年度に完了し、経費が大きく膨らんだことが影響している。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7,651
7,609
74.29
6,761,298
6,459,626
131,444
3,287,042
3,818,578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20665</xdr:rowOff>
    </xdr:from>
    <xdr:to>
      <xdr:col>24</xdr:col>
      <xdr:colOff>63500</xdr:colOff>
      <xdr:row>37</xdr:row>
      <xdr:rowOff>21481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64315"/>
          <a:ext cx="8382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75038</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04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20665</xdr:rowOff>
    </xdr:from>
    <xdr:to>
      <xdr:col>19</xdr:col>
      <xdr:colOff>177800</xdr:colOff>
      <xdr:row>37</xdr:row>
      <xdr:rowOff>33564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64315"/>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23259</xdr:rowOff>
    </xdr:from>
    <xdr:to>
      <xdr:col>20</xdr:col>
      <xdr:colOff>38100</xdr:colOff>
      <xdr:row>36</xdr:row>
      <xdr:rowOff>124859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141386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7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33564</xdr:rowOff>
    </xdr:from>
    <xdr:to>
      <xdr:col>15</xdr:col>
      <xdr:colOff>50800</xdr:colOff>
      <xdr:row>37</xdr:row>
      <xdr:rowOff>52505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77214"/>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147193</xdr:rowOff>
    </xdr:from>
    <xdr:to>
      <xdr:col>15</xdr:col>
      <xdr:colOff>101600</xdr:colOff>
      <xdr:row>36</xdr:row>
      <xdr:rowOff>77343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93870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52505</xdr:rowOff>
    </xdr:from>
    <xdr:to>
      <xdr:col>10</xdr:col>
      <xdr:colOff>114300</xdr:colOff>
      <xdr:row>37</xdr:row>
      <xdr:rowOff>79774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96155"/>
          <a:ext cx="8890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25545</xdr:rowOff>
    </xdr:from>
    <xdr:to>
      <xdr:col>10</xdr:col>
      <xdr:colOff>165100</xdr:colOff>
      <xdr:row>36</xdr:row>
      <xdr:rowOff>127145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143672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149877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142131</xdr:rowOff>
    </xdr:from>
    <xdr:to>
      <xdr:col>24</xdr:col>
      <xdr:colOff>114300</xdr:colOff>
      <xdr:row>37</xdr:row>
      <xdr:rowOff>72281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1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120558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9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141315</xdr:rowOff>
    </xdr:from>
    <xdr:to>
      <xdr:col>20</xdr:col>
      <xdr:colOff>38100</xdr:colOff>
      <xdr:row>37</xdr:row>
      <xdr:rowOff>71465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1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62592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0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154214</xdr:rowOff>
    </xdr:from>
    <xdr:to>
      <xdr:col>15</xdr:col>
      <xdr:colOff>101600</xdr:colOff>
      <xdr:row>37</xdr:row>
      <xdr:rowOff>84364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75491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1705</xdr:rowOff>
    </xdr:from>
    <xdr:to>
      <xdr:col>10</xdr:col>
      <xdr:colOff>165100</xdr:colOff>
      <xdr:row>37</xdr:row>
      <xdr:rowOff>103305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94432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3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28974</xdr:rowOff>
    </xdr:from>
    <xdr:to>
      <xdr:col>6</xdr:col>
      <xdr:colOff>38100</xdr:colOff>
      <xdr:row>37</xdr:row>
      <xdr:rowOff>130574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121701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6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49816</xdr:rowOff>
    </xdr:from>
    <xdr:to>
      <xdr:col>24</xdr:col>
      <xdr:colOff>63500</xdr:colOff>
      <xdr:row>58</xdr:row>
      <xdr:rowOff>107311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93916"/>
          <a:ext cx="838200" cy="5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49816</xdr:rowOff>
    </xdr:from>
    <xdr:to>
      <xdr:col>19</xdr:col>
      <xdr:colOff>177800</xdr:colOff>
      <xdr:row>58</xdr:row>
      <xdr:rowOff>133847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93916"/>
          <a:ext cx="889000" cy="8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83245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133847</xdr:rowOff>
    </xdr:from>
    <xdr:to>
      <xdr:col>15</xdr:col>
      <xdr:colOff>50800</xdr:colOff>
      <xdr:row>58</xdr:row>
      <xdr:rowOff>156301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77947"/>
          <a:ext cx="889000" cy="2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13904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138499</xdr:rowOff>
    </xdr:from>
    <xdr:to>
      <xdr:col>10</xdr:col>
      <xdr:colOff>114300</xdr:colOff>
      <xdr:row>58</xdr:row>
      <xdr:rowOff>156301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82599"/>
          <a:ext cx="889000" cy="1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56511</xdr:rowOff>
    </xdr:from>
    <xdr:to>
      <xdr:col>24</xdr:col>
      <xdr:colOff>114300</xdr:colOff>
      <xdr:row>58</xdr:row>
      <xdr:rowOff>158111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142888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170466</xdr:rowOff>
    </xdr:from>
    <xdr:to>
      <xdr:col>20</xdr:col>
      <xdr:colOff>38100</xdr:colOff>
      <xdr:row>58</xdr:row>
      <xdr:rowOff>100616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91743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3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83047</xdr:rowOff>
    </xdr:from>
    <xdr:to>
      <xdr:col>15</xdr:col>
      <xdr:colOff>101600</xdr:colOff>
      <xdr:row>59</xdr:row>
      <xdr:rowOff>13197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4324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1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105501</xdr:rowOff>
    </xdr:from>
    <xdr:to>
      <xdr:col>10</xdr:col>
      <xdr:colOff>165100</xdr:colOff>
      <xdr:row>59</xdr:row>
      <xdr:rowOff>35651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26778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4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87699</xdr:rowOff>
    </xdr:from>
    <xdr:to>
      <xdr:col>6</xdr:col>
      <xdr:colOff>38100</xdr:colOff>
      <xdr:row>59</xdr:row>
      <xdr:rowOff>17849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8976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2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147986</xdr:rowOff>
    </xdr:from>
    <xdr:to>
      <xdr:col>24</xdr:col>
      <xdr:colOff>63500</xdr:colOff>
      <xdr:row>77</xdr:row>
      <xdr:rowOff>83951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78186"/>
          <a:ext cx="838200" cy="10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83951</xdr:rowOff>
    </xdr:from>
    <xdr:to>
      <xdr:col>19</xdr:col>
      <xdr:colOff>177800</xdr:colOff>
      <xdr:row>77</xdr:row>
      <xdr:rowOff>133155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85601"/>
          <a:ext cx="889000" cy="4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78750</xdr:rowOff>
    </xdr:from>
    <xdr:to>
      <xdr:col>20</xdr:col>
      <xdr:colOff>38100</xdr:colOff>
      <xdr:row>78</xdr:row>
      <xdr:rowOff>8900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124875</xdr:rowOff>
    </xdr:from>
    <xdr:to>
      <xdr:col>15</xdr:col>
      <xdr:colOff>50800</xdr:colOff>
      <xdr:row>77</xdr:row>
      <xdr:rowOff>133155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26525"/>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95560</xdr:rowOff>
    </xdr:from>
    <xdr:to>
      <xdr:col>15</xdr:col>
      <xdr:colOff>101600</xdr:colOff>
      <xdr:row>78</xdr:row>
      <xdr:rowOff>25710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16837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124875</xdr:rowOff>
    </xdr:from>
    <xdr:to>
      <xdr:col>10</xdr:col>
      <xdr:colOff>114300</xdr:colOff>
      <xdr:row>77</xdr:row>
      <xdr:rowOff>145098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26525"/>
          <a:ext cx="889000" cy="2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126726</xdr:rowOff>
    </xdr:from>
    <xdr:to>
      <xdr:col>10</xdr:col>
      <xdr:colOff>165100</xdr:colOff>
      <xdr:row>78</xdr:row>
      <xdr:rowOff>56876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48003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2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121286</xdr:rowOff>
    </xdr:from>
    <xdr:to>
      <xdr:col>6</xdr:col>
      <xdr:colOff>38100</xdr:colOff>
      <xdr:row>78</xdr:row>
      <xdr:rowOff>51436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42563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97186</xdr:rowOff>
    </xdr:from>
    <xdr:to>
      <xdr:col>24</xdr:col>
      <xdr:colOff>114300</xdr:colOff>
      <xdr:row>77</xdr:row>
      <xdr:rowOff>27336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2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75613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0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33151</xdr:rowOff>
    </xdr:from>
    <xdr:to>
      <xdr:col>20</xdr:col>
      <xdr:colOff>38100</xdr:colOff>
      <xdr:row>77</xdr:row>
      <xdr:rowOff>134751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3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151278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1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82355</xdr:rowOff>
    </xdr:from>
    <xdr:to>
      <xdr:col>15</xdr:col>
      <xdr:colOff>101600</xdr:colOff>
      <xdr:row>78</xdr:row>
      <xdr:rowOff>12505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29032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5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74075</xdr:rowOff>
    </xdr:from>
    <xdr:to>
      <xdr:col>10</xdr:col>
      <xdr:colOff>165100</xdr:colOff>
      <xdr:row>78</xdr:row>
      <xdr:rowOff>4225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7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20752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5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94298</xdr:rowOff>
    </xdr:from>
    <xdr:to>
      <xdr:col>6</xdr:col>
      <xdr:colOff>38100</xdr:colOff>
      <xdr:row>78</xdr:row>
      <xdr:rowOff>24448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40975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7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63768</xdr:rowOff>
    </xdr:from>
    <xdr:to>
      <xdr:col>24</xdr:col>
      <xdr:colOff>63500</xdr:colOff>
      <xdr:row>97</xdr:row>
      <xdr:rowOff>106260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94418"/>
          <a:ext cx="838200" cy="4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106260</xdr:rowOff>
    </xdr:from>
    <xdr:to>
      <xdr:col>19</xdr:col>
      <xdr:colOff>177800</xdr:colOff>
      <xdr:row>97</xdr:row>
      <xdr:rowOff>145827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36910"/>
          <a:ext cx="889000" cy="3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116980</xdr:rowOff>
    </xdr:from>
    <xdr:to>
      <xdr:col>20</xdr:col>
      <xdr:colOff>38100</xdr:colOff>
      <xdr:row>97</xdr:row>
      <xdr:rowOff>47130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63657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113328</xdr:rowOff>
    </xdr:from>
    <xdr:to>
      <xdr:col>15</xdr:col>
      <xdr:colOff>50800</xdr:colOff>
      <xdr:row>97</xdr:row>
      <xdr:rowOff>145827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743978"/>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136878</xdr:rowOff>
    </xdr:from>
    <xdr:to>
      <xdr:col>15</xdr:col>
      <xdr:colOff>101600</xdr:colOff>
      <xdr:row>97</xdr:row>
      <xdr:rowOff>67028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9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83555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7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111477</xdr:rowOff>
    </xdr:from>
    <xdr:to>
      <xdr:col>10</xdr:col>
      <xdr:colOff>114300</xdr:colOff>
      <xdr:row>97</xdr:row>
      <xdr:rowOff>113328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42127"/>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161407</xdr:rowOff>
    </xdr:from>
    <xdr:to>
      <xdr:col>10</xdr:col>
      <xdr:colOff>165100</xdr:colOff>
      <xdr:row>97</xdr:row>
      <xdr:rowOff>91557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108084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151006</xdr:rowOff>
    </xdr:from>
    <xdr:to>
      <xdr:col>6</xdr:col>
      <xdr:colOff>38100</xdr:colOff>
      <xdr:row>97</xdr:row>
      <xdr:rowOff>81156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1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97683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12968</xdr:rowOff>
    </xdr:from>
    <xdr:to>
      <xdr:col>24</xdr:col>
      <xdr:colOff>114300</xdr:colOff>
      <xdr:row>97</xdr:row>
      <xdr:rowOff>114568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99345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5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55460</xdr:rowOff>
    </xdr:from>
    <xdr:to>
      <xdr:col>20</xdr:col>
      <xdr:colOff>38100</xdr:colOff>
      <xdr:row>97</xdr:row>
      <xdr:rowOff>157060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148187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7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95027</xdr:rowOff>
    </xdr:from>
    <xdr:to>
      <xdr:col>15</xdr:col>
      <xdr:colOff>101600</xdr:colOff>
      <xdr:row>98</xdr:row>
      <xdr:rowOff>25177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2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62528</xdr:rowOff>
    </xdr:from>
    <xdr:to>
      <xdr:col>10</xdr:col>
      <xdr:colOff>165100</xdr:colOff>
      <xdr:row>97</xdr:row>
      <xdr:rowOff>164128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9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155255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8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60677</xdr:rowOff>
    </xdr:from>
    <xdr:to>
      <xdr:col>6</xdr:col>
      <xdr:colOff>38100</xdr:colOff>
      <xdr:row>97</xdr:row>
      <xdr:rowOff>162277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153404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8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5080</xdr:rowOff>
    </xdr:from>
    <xdr:to>
      <xdr:col>50</xdr:col>
      <xdr:colOff>165100</xdr:colOff>
      <xdr:row>38</xdr:row>
      <xdr:rowOff>106680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123207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18415</xdr:rowOff>
    </xdr:from>
    <xdr:to>
      <xdr:col>46</xdr:col>
      <xdr:colOff>38100</xdr:colOff>
      <xdr:row>38</xdr:row>
      <xdr:rowOff>120015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136542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08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13462</xdr:rowOff>
    </xdr:from>
    <xdr:to>
      <xdr:col>41</xdr:col>
      <xdr:colOff>101600</xdr:colOff>
      <xdr:row>38</xdr:row>
      <xdr:rowOff>115062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131589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158242</xdr:rowOff>
    </xdr:from>
    <xdr:to>
      <xdr:col>36</xdr:col>
      <xdr:colOff>165100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35809</xdr:rowOff>
    </xdr:from>
    <xdr:to>
      <xdr:col>55</xdr:col>
      <xdr:colOff>0</xdr:colOff>
      <xdr:row>58</xdr:row>
      <xdr:rowOff>42008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79909"/>
          <a:ext cx="838200" cy="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122438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2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35809</xdr:rowOff>
    </xdr:from>
    <xdr:to>
      <xdr:col>50</xdr:col>
      <xdr:colOff>114300</xdr:colOff>
      <xdr:row>58</xdr:row>
      <xdr:rowOff>87050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79909"/>
          <a:ext cx="889000" cy="5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130433</xdr:rowOff>
    </xdr:from>
    <xdr:to>
      <xdr:col>50</xdr:col>
      <xdr:colOff>165100</xdr:colOff>
      <xdr:row>58</xdr:row>
      <xdr:rowOff>60583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77110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22368</xdr:rowOff>
    </xdr:from>
    <xdr:to>
      <xdr:col>45</xdr:col>
      <xdr:colOff>177800</xdr:colOff>
      <xdr:row>58</xdr:row>
      <xdr:rowOff>87050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66468"/>
          <a:ext cx="889000" cy="6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139428</xdr:rowOff>
    </xdr:from>
    <xdr:to>
      <xdr:col>46</xdr:col>
      <xdr:colOff>38100</xdr:colOff>
      <xdr:row>58</xdr:row>
      <xdr:rowOff>69578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86105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159234</xdr:rowOff>
    </xdr:from>
    <xdr:to>
      <xdr:col>41</xdr:col>
      <xdr:colOff>50800</xdr:colOff>
      <xdr:row>58</xdr:row>
      <xdr:rowOff>22368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31884"/>
          <a:ext cx="8890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158417</xdr:rowOff>
    </xdr:from>
    <xdr:to>
      <xdr:col>41</xdr:col>
      <xdr:colOff>101600</xdr:colOff>
      <xdr:row>58</xdr:row>
      <xdr:rowOff>88567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79694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114233</xdr:rowOff>
    </xdr:from>
    <xdr:to>
      <xdr:col>36</xdr:col>
      <xdr:colOff>165100</xdr:colOff>
      <xdr:row>58</xdr:row>
      <xdr:rowOff>44383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35510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97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162658</xdr:rowOff>
    </xdr:from>
    <xdr:to>
      <xdr:col>55</xdr:col>
      <xdr:colOff>50800</xdr:colOff>
      <xdr:row>58</xdr:row>
      <xdr:rowOff>92808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3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77585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5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156459</xdr:rowOff>
    </xdr:from>
    <xdr:to>
      <xdr:col>50</xdr:col>
      <xdr:colOff>165100</xdr:colOff>
      <xdr:row>58</xdr:row>
      <xdr:rowOff>86609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77736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2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36250</xdr:rowOff>
    </xdr:from>
    <xdr:to>
      <xdr:col>46</xdr:col>
      <xdr:colOff>38100</xdr:colOff>
      <xdr:row>58</xdr:row>
      <xdr:rowOff>137850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8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128977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7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143018</xdr:rowOff>
    </xdr:from>
    <xdr:to>
      <xdr:col>41</xdr:col>
      <xdr:colOff>101600</xdr:colOff>
      <xdr:row>58</xdr:row>
      <xdr:rowOff>73168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1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89695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9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108434</xdr:rowOff>
    </xdr:from>
    <xdr:to>
      <xdr:col>36</xdr:col>
      <xdr:colOff>165100</xdr:colOff>
      <xdr:row>58</xdr:row>
      <xdr:rowOff>38584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8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55111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5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22749</xdr:rowOff>
    </xdr:from>
    <xdr:to>
      <xdr:col>55</xdr:col>
      <xdr:colOff>0</xdr:colOff>
      <xdr:row>78</xdr:row>
      <xdr:rowOff>40526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95849"/>
          <a:ext cx="838200" cy="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34785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40526</xdr:rowOff>
    </xdr:from>
    <xdr:to>
      <xdr:col>50</xdr:col>
      <xdr:colOff>114300</xdr:colOff>
      <xdr:row>78</xdr:row>
      <xdr:rowOff>143876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13626"/>
          <a:ext cx="889000" cy="10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143876</xdr:rowOff>
    </xdr:from>
    <xdr:to>
      <xdr:col>45</xdr:col>
      <xdr:colOff>177800</xdr:colOff>
      <xdr:row>78</xdr:row>
      <xdr:rowOff>146695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1697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146695</xdr:rowOff>
    </xdr:from>
    <xdr:to>
      <xdr:col>41</xdr:col>
      <xdr:colOff>50800</xdr:colOff>
      <xdr:row>78</xdr:row>
      <xdr:rowOff>156983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19795"/>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143399</xdr:rowOff>
    </xdr:from>
    <xdr:to>
      <xdr:col>55</xdr:col>
      <xdr:colOff>50800</xdr:colOff>
      <xdr:row>78</xdr:row>
      <xdr:rowOff>73549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4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121826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161176</xdr:rowOff>
    </xdr:from>
    <xdr:to>
      <xdr:col>50</xdr:col>
      <xdr:colOff>165100</xdr:colOff>
      <xdr:row>78</xdr:row>
      <xdr:rowOff>91326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82453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5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93076</xdr:rowOff>
    </xdr:from>
    <xdr:to>
      <xdr:col>46</xdr:col>
      <xdr:colOff>38100</xdr:colOff>
      <xdr:row>79</xdr:row>
      <xdr:rowOff>23226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14353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5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95895</xdr:rowOff>
    </xdr:from>
    <xdr:to>
      <xdr:col>41</xdr:col>
      <xdr:colOff>101600</xdr:colOff>
      <xdr:row>79</xdr:row>
      <xdr:rowOff>26045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6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17172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6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106183</xdr:rowOff>
    </xdr:from>
    <xdr:to>
      <xdr:col>36</xdr:col>
      <xdr:colOff>165100</xdr:colOff>
      <xdr:row>79</xdr:row>
      <xdr:rowOff>36333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7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27460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7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59892</xdr:rowOff>
    </xdr:from>
    <xdr:to>
      <xdr:col>55</xdr:col>
      <xdr:colOff>0</xdr:colOff>
      <xdr:row>96</xdr:row>
      <xdr:rowOff>77998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176192"/>
          <a:ext cx="838200" cy="36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26401</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14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77998</xdr:rowOff>
    </xdr:from>
    <xdr:to>
      <xdr:col>50</xdr:col>
      <xdr:colOff>114300</xdr:colOff>
      <xdr:row>97</xdr:row>
      <xdr:rowOff>21180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37198"/>
          <a:ext cx="889000" cy="1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138519</xdr:rowOff>
    </xdr:from>
    <xdr:to>
      <xdr:col>50</xdr:col>
      <xdr:colOff>165100</xdr:colOff>
      <xdr:row>96</xdr:row>
      <xdr:rowOff>68669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85196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0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21180</xdr:rowOff>
    </xdr:from>
    <xdr:to>
      <xdr:col>45</xdr:col>
      <xdr:colOff>177800</xdr:colOff>
      <xdr:row>97</xdr:row>
      <xdr:rowOff>89624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51830"/>
          <a:ext cx="889000" cy="6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161072</xdr:rowOff>
    </xdr:from>
    <xdr:to>
      <xdr:col>46</xdr:col>
      <xdr:colOff>38100</xdr:colOff>
      <xdr:row>96</xdr:row>
      <xdr:rowOff>91222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4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107749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2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80877</xdr:rowOff>
    </xdr:from>
    <xdr:to>
      <xdr:col>41</xdr:col>
      <xdr:colOff>50800</xdr:colOff>
      <xdr:row>97</xdr:row>
      <xdr:rowOff>89624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11527"/>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111192</xdr:rowOff>
    </xdr:from>
    <xdr:to>
      <xdr:col>41</xdr:col>
      <xdr:colOff>101600</xdr:colOff>
      <xdr:row>96</xdr:row>
      <xdr:rowOff>41342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9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57869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49653</xdr:rowOff>
    </xdr:from>
    <xdr:to>
      <xdr:col>36</xdr:col>
      <xdr:colOff>165100</xdr:colOff>
      <xdr:row>96</xdr:row>
      <xdr:rowOff>151253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167780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9092</xdr:rowOff>
    </xdr:from>
    <xdr:to>
      <xdr:col>55</xdr:col>
      <xdr:colOff>50800</xdr:colOff>
      <xdr:row>94</xdr:row>
      <xdr:rowOff>110692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12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31969</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97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27198</xdr:rowOff>
    </xdr:from>
    <xdr:to>
      <xdr:col>50</xdr:col>
      <xdr:colOff>165100</xdr:colOff>
      <xdr:row>96</xdr:row>
      <xdr:rowOff>128798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119925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7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141830</xdr:rowOff>
    </xdr:from>
    <xdr:to>
      <xdr:col>46</xdr:col>
      <xdr:colOff>38100</xdr:colOff>
      <xdr:row>97</xdr:row>
      <xdr:rowOff>71980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63107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38824</xdr:rowOff>
    </xdr:from>
    <xdr:to>
      <xdr:col>41</xdr:col>
      <xdr:colOff>101600</xdr:colOff>
      <xdr:row>97</xdr:row>
      <xdr:rowOff>140424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131551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6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30077</xdr:rowOff>
    </xdr:from>
    <xdr:to>
      <xdr:col>36</xdr:col>
      <xdr:colOff>165100</xdr:colOff>
      <xdr:row>97</xdr:row>
      <xdr:rowOff>131677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122804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145600</xdr:rowOff>
    </xdr:from>
    <xdr:to>
      <xdr:col>85</xdr:col>
      <xdr:colOff>127000</xdr:colOff>
      <xdr:row>37</xdr:row>
      <xdr:rowOff>160960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89250"/>
          <a:ext cx="8382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145600</xdr:rowOff>
    </xdr:from>
    <xdr:to>
      <xdr:col>81</xdr:col>
      <xdr:colOff>50800</xdr:colOff>
      <xdr:row>38</xdr:row>
      <xdr:rowOff>9463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89250"/>
          <a:ext cx="889000" cy="3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118378</xdr:rowOff>
    </xdr:from>
    <xdr:to>
      <xdr:col>81</xdr:col>
      <xdr:colOff>101600</xdr:colOff>
      <xdr:row>37</xdr:row>
      <xdr:rowOff>48528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65055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9463</xdr:rowOff>
    </xdr:from>
    <xdr:to>
      <xdr:col>76</xdr:col>
      <xdr:colOff>114300</xdr:colOff>
      <xdr:row>38</xdr:row>
      <xdr:rowOff>34500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24563"/>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3589</xdr:rowOff>
    </xdr:from>
    <xdr:to>
      <xdr:col>76</xdr:col>
      <xdr:colOff>165100</xdr:colOff>
      <xdr:row>37</xdr:row>
      <xdr:rowOff>105189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121716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2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94611</xdr:rowOff>
    </xdr:from>
    <xdr:to>
      <xdr:col>71</xdr:col>
      <xdr:colOff>177800</xdr:colOff>
      <xdr:row>38</xdr:row>
      <xdr:rowOff>34500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38261"/>
          <a:ext cx="889000" cy="1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40186</xdr:rowOff>
    </xdr:from>
    <xdr:to>
      <xdr:col>72</xdr:col>
      <xdr:colOff>38100</xdr:colOff>
      <xdr:row>37</xdr:row>
      <xdr:rowOff>141786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158313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29257</xdr:rowOff>
    </xdr:from>
    <xdr:to>
      <xdr:col>67</xdr:col>
      <xdr:colOff>101600</xdr:colOff>
      <xdr:row>37</xdr:row>
      <xdr:rowOff>130857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147384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110160</xdr:rowOff>
    </xdr:from>
    <xdr:to>
      <xdr:col>85</xdr:col>
      <xdr:colOff>177800</xdr:colOff>
      <xdr:row>38</xdr:row>
      <xdr:rowOff>40310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25087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6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94800</xdr:rowOff>
    </xdr:from>
    <xdr:to>
      <xdr:col>81</xdr:col>
      <xdr:colOff>101600</xdr:colOff>
      <xdr:row>38</xdr:row>
      <xdr:rowOff>24950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16077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3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130113</xdr:rowOff>
    </xdr:from>
    <xdr:to>
      <xdr:col>76</xdr:col>
      <xdr:colOff>165100</xdr:colOff>
      <xdr:row>38</xdr:row>
      <xdr:rowOff>60263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51390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6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155151</xdr:rowOff>
    </xdr:from>
    <xdr:to>
      <xdr:col>72</xdr:col>
      <xdr:colOff>38100</xdr:colOff>
      <xdr:row>38</xdr:row>
      <xdr:rowOff>85300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988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76427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9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43811</xdr:rowOff>
    </xdr:from>
    <xdr:to>
      <xdr:col>67</xdr:col>
      <xdr:colOff>101600</xdr:colOff>
      <xdr:row>37</xdr:row>
      <xdr:rowOff>145411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8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136538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40191</xdr:rowOff>
    </xdr:from>
    <xdr:to>
      <xdr:col>85</xdr:col>
      <xdr:colOff>127000</xdr:colOff>
      <xdr:row>56</xdr:row>
      <xdr:rowOff>105273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41391"/>
          <a:ext cx="838200" cy="6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105273</xdr:rowOff>
    </xdr:from>
    <xdr:to>
      <xdr:col>81</xdr:col>
      <xdr:colOff>50800</xdr:colOff>
      <xdr:row>56</xdr:row>
      <xdr:rowOff>129875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06473"/>
          <a:ext cx="8890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160632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129875</xdr:rowOff>
    </xdr:from>
    <xdr:to>
      <xdr:col>76</xdr:col>
      <xdr:colOff>114300</xdr:colOff>
      <xdr:row>57</xdr:row>
      <xdr:rowOff>26026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31075"/>
          <a:ext cx="889000" cy="6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17241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26026</xdr:rowOff>
    </xdr:from>
    <xdr:to>
      <xdr:col>71</xdr:col>
      <xdr:colOff>177800</xdr:colOff>
      <xdr:row>57</xdr:row>
      <xdr:rowOff>52046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98676"/>
          <a:ext cx="889000" cy="2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160841</xdr:rowOff>
    </xdr:from>
    <xdr:to>
      <xdr:col>85</xdr:col>
      <xdr:colOff>177800</xdr:colOff>
      <xdr:row>56</xdr:row>
      <xdr:rowOff>90991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139268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6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54473</xdr:rowOff>
    </xdr:from>
    <xdr:to>
      <xdr:col>81</xdr:col>
      <xdr:colOff>101600</xdr:colOff>
      <xdr:row>56</xdr:row>
      <xdr:rowOff>156073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5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79075</xdr:rowOff>
    </xdr:from>
    <xdr:to>
      <xdr:col>76</xdr:col>
      <xdr:colOff>165100</xdr:colOff>
      <xdr:row>57</xdr:row>
      <xdr:rowOff>9225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8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25752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146676</xdr:rowOff>
    </xdr:from>
    <xdr:to>
      <xdr:col>72</xdr:col>
      <xdr:colOff>38100</xdr:colOff>
      <xdr:row>57</xdr:row>
      <xdr:rowOff>76826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4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67953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4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1246</xdr:rowOff>
    </xdr:from>
    <xdr:to>
      <xdr:col>67</xdr:col>
      <xdr:colOff>101600</xdr:colOff>
      <xdr:row>57</xdr:row>
      <xdr:rowOff>102846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93973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6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5220</xdr:rowOff>
    </xdr:from>
    <xdr:to>
      <xdr:col>85</xdr:col>
      <xdr:colOff>127000</xdr:colOff>
      <xdr:row>77</xdr:row>
      <xdr:rowOff>164444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206870"/>
          <a:ext cx="838200" cy="15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114008</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15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164444</xdr:rowOff>
    </xdr:from>
    <xdr:to>
      <xdr:col>81</xdr:col>
      <xdr:colOff>50800</xdr:colOff>
      <xdr:row>78</xdr:row>
      <xdr:rowOff>59086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366094"/>
          <a:ext cx="889000" cy="6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165683</xdr:rowOff>
    </xdr:from>
    <xdr:to>
      <xdr:col>81</xdr:col>
      <xdr:colOff>101600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59086</xdr:rowOff>
    </xdr:from>
    <xdr:to>
      <xdr:col>76</xdr:col>
      <xdr:colOff>114300</xdr:colOff>
      <xdr:row>78</xdr:row>
      <xdr:rowOff>74000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32186"/>
          <a:ext cx="889000" cy="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8790</xdr:rowOff>
    </xdr:from>
    <xdr:to>
      <xdr:col>76</xdr:col>
      <xdr:colOff>165100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101517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74000</xdr:rowOff>
    </xdr:from>
    <xdr:to>
      <xdr:col>71</xdr:col>
      <xdr:colOff>177800</xdr:colOff>
      <xdr:row>78</xdr:row>
      <xdr:rowOff>109122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47100"/>
          <a:ext cx="889000" cy="3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171369</xdr:rowOff>
    </xdr:from>
    <xdr:to>
      <xdr:col>72</xdr:col>
      <xdr:colOff>38100</xdr:colOff>
      <xdr:row>78</xdr:row>
      <xdr:rowOff>101519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118046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171315</xdr:rowOff>
    </xdr:from>
    <xdr:to>
      <xdr:col>67</xdr:col>
      <xdr:colOff>101600</xdr:colOff>
      <xdr:row>78</xdr:row>
      <xdr:rowOff>101465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117992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4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125870</xdr:rowOff>
    </xdr:from>
    <xdr:to>
      <xdr:col>85</xdr:col>
      <xdr:colOff>177800</xdr:colOff>
      <xdr:row>77</xdr:row>
      <xdr:rowOff>56020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1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148747</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0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113644</xdr:rowOff>
    </xdr:from>
    <xdr:to>
      <xdr:col>81</xdr:col>
      <xdr:colOff>101600</xdr:colOff>
      <xdr:row>78</xdr:row>
      <xdr:rowOff>43794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1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60321</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30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8286</xdr:rowOff>
    </xdr:from>
    <xdr:to>
      <xdr:col>76</xdr:col>
      <xdr:colOff>165100</xdr:colOff>
      <xdr:row>78</xdr:row>
      <xdr:rowOff>109886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126413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5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23200</xdr:rowOff>
    </xdr:from>
    <xdr:to>
      <xdr:col>72</xdr:col>
      <xdr:colOff>38100</xdr:colOff>
      <xdr:row>78</xdr:row>
      <xdr:rowOff>124800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9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115927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48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58322</xdr:rowOff>
    </xdr:from>
    <xdr:to>
      <xdr:col>67</xdr:col>
      <xdr:colOff>101600</xdr:colOff>
      <xdr:row>78</xdr:row>
      <xdr:rowOff>159922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3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151049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2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xdr:rowOff>
    </xdr:from>
    <xdr:to>
      <xdr:col>85</xdr:col>
      <xdr:colOff>127000</xdr:colOff>
      <xdr:row>97</xdr:row>
      <xdr:rowOff>4615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630813"/>
          <a:ext cx="8382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82146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198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153617</xdr:rowOff>
    </xdr:from>
    <xdr:to>
      <xdr:col>81</xdr:col>
      <xdr:colOff>50800</xdr:colOff>
      <xdr:row>97</xdr:row>
      <xdr:rowOff>163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612817"/>
          <a:ext cx="889000" cy="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142041</xdr:rowOff>
    </xdr:from>
    <xdr:to>
      <xdr:col>76</xdr:col>
      <xdr:colOff>114300</xdr:colOff>
      <xdr:row>96</xdr:row>
      <xdr:rowOff>153617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601241"/>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111106</xdr:rowOff>
    </xdr:from>
    <xdr:to>
      <xdr:col>71</xdr:col>
      <xdr:colOff>177800</xdr:colOff>
      <xdr:row>96</xdr:row>
      <xdr:rowOff>142041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570306"/>
          <a:ext cx="889000" cy="3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38093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32731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125265</xdr:rowOff>
    </xdr:from>
    <xdr:to>
      <xdr:col>85</xdr:col>
      <xdr:colOff>177800</xdr:colOff>
      <xdr:row>97</xdr:row>
      <xdr:rowOff>55415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8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103692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5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120813</xdr:rowOff>
    </xdr:from>
    <xdr:to>
      <xdr:col>81</xdr:col>
      <xdr:colOff>101600</xdr:colOff>
      <xdr:row>97</xdr:row>
      <xdr:rowOff>50963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8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42090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102817</xdr:rowOff>
    </xdr:from>
    <xdr:to>
      <xdr:col>76</xdr:col>
      <xdr:colOff>165100</xdr:colOff>
      <xdr:row>97</xdr:row>
      <xdr:rowOff>32967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6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24094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65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91241</xdr:rowOff>
    </xdr:from>
    <xdr:to>
      <xdr:col>72</xdr:col>
      <xdr:colOff>38100</xdr:colOff>
      <xdr:row>97</xdr:row>
      <xdr:rowOff>21391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37918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2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60306</xdr:rowOff>
    </xdr:from>
    <xdr:to>
      <xdr:col>67</xdr:col>
      <xdr:colOff>101600</xdr:colOff>
      <xdr:row>96</xdr:row>
      <xdr:rowOff>161906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6983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94996</xdr:rowOff>
    </xdr:from>
    <xdr:to>
      <xdr:col>112</xdr:col>
      <xdr:colOff>38100</xdr:colOff>
      <xdr:row>39</xdr:row>
      <xdr:rowOff>25146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1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41673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8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123761</xdr:rowOff>
    </xdr:from>
    <xdr:to>
      <xdr:col>107</xdr:col>
      <xdr:colOff>101600</xdr:colOff>
      <xdr:row>39</xdr:row>
      <xdr:rowOff>53911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3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70438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1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118999</xdr:rowOff>
    </xdr:from>
    <xdr:to>
      <xdr:col>102</xdr:col>
      <xdr:colOff>165100</xdr:colOff>
      <xdr:row>39</xdr:row>
      <xdr:rowOff>49149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65676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127191</xdr:rowOff>
    </xdr:from>
    <xdr:to>
      <xdr:col>98</xdr:col>
      <xdr:colOff>38100</xdr:colOff>
      <xdr:row>39</xdr:row>
      <xdr:rowOff>57341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4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73868</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17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土木費は、住民一人当たり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円となっている。決算額全体でみると、大野原高原線道路改良事業・塩鶴川渓流保全事業費が令和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年からの繰越により、令和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年経費が増大したことと、町営住宅建て替えに関し、駄地団地建替事業を新たに実施したことが影響している。なお、この事業が今後数年実施されるため、しばらく土木費が増大することが想定される。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災害復旧事業費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円と類似団体平均を大きく上回っている。これは令和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年に公共土木災害・農地等災害が多発し、この繰越工事が令和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年度に完了し、経費が大きく膨らんだことが影響している。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以降は引き続き取り崩すことなく、収支を保つことができており、</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末で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万円の残高となっている。財政調整基金の標準財政規模に対する割合については、一般的に</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程度が望ましいとされているが、本町では概ね</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程度を保っており、今後も大幅な増資は考えていない。</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実質収支比率については、望ましいとされる範囲（</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）内の</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また、特定目的基金について将来的な庁舎建替え等も考慮し、積立額を昨年度より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230,004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千円増額したため、実質収支・実質単年度収支について昨年度よりも減となり、標準財政規模に占める割合で、実質収支が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ポイント、実質単年度収支が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0.69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ポイント減となった。</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全ての年度、実質収支に赤字はみられないが、これはほとんどの会計で一般会計からの繰入金に歳入の多くを頼っているためで、特に下水道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（公共下水道事業会計・農業集落排水事業特別会計・漁業集落排水事業特別会計）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は一般会計の依存度が大きくなっている。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水道事業会計は黒字額が増大しているが、これは一般会計からの繰入額を令和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年度までとし（事業費補助等一部繰入金は残る）、その後更新事業を単独で行っていくための財源となるものである。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今後も各会計で赤字がでることはないと思われるが、公営企業化した下水道事業については今後料金見直しを検討するなど、より一層の財政健全化に努める。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81</v>
      </c>
      <c r="C2" s="179"/>
      <c r="D2" s="180"/>
    </row>
    <row r="3" spans="1:119" ht="18.75" customHeight="1" thickBot="1" x14ac:dyDescent="0.2">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6761298</v>
      </c>
      <c r="BO4" s="452"/>
      <c r="BP4" s="452"/>
      <c r="BQ4" s="452"/>
      <c r="BR4" s="452"/>
      <c r="BS4" s="452"/>
      <c r="BT4" s="452"/>
      <c r="BU4" s="453"/>
      <c r="BV4" s="451">
        <v>6568440</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4</v>
      </c>
      <c r="CU4" s="592"/>
      <c r="CV4" s="592"/>
      <c r="CW4" s="592"/>
      <c r="CX4" s="592"/>
      <c r="CY4" s="592"/>
      <c r="CZ4" s="592"/>
      <c r="DA4" s="593"/>
      <c r="DB4" s="591">
        <v>4.7</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6459626</v>
      </c>
      <c r="BO5" s="423"/>
      <c r="BP5" s="423"/>
      <c r="BQ5" s="423"/>
      <c r="BR5" s="423"/>
      <c r="BS5" s="423"/>
      <c r="BT5" s="423"/>
      <c r="BU5" s="424"/>
      <c r="BV5" s="422">
        <v>6162523</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82.5</v>
      </c>
      <c r="CU5" s="420"/>
      <c r="CV5" s="420"/>
      <c r="CW5" s="420"/>
      <c r="CX5" s="420"/>
      <c r="CY5" s="420"/>
      <c r="CZ5" s="420"/>
      <c r="DA5" s="421"/>
      <c r="DB5" s="419">
        <v>85.8</v>
      </c>
      <c r="DC5" s="420"/>
      <c r="DD5" s="420"/>
      <c r="DE5" s="420"/>
      <c r="DF5" s="420"/>
      <c r="DG5" s="420"/>
      <c r="DH5" s="420"/>
      <c r="DI5" s="421"/>
    </row>
    <row r="6" spans="1:119" ht="18.75" customHeight="1" x14ac:dyDescent="0.15">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94</v>
      </c>
      <c r="AV6" s="481"/>
      <c r="AW6" s="481"/>
      <c r="AX6" s="481"/>
      <c r="AY6" s="436" t="s">
        <v>102</v>
      </c>
      <c r="AZ6" s="437"/>
      <c r="BA6" s="437"/>
      <c r="BB6" s="437"/>
      <c r="BC6" s="437"/>
      <c r="BD6" s="437"/>
      <c r="BE6" s="437"/>
      <c r="BF6" s="437"/>
      <c r="BG6" s="437"/>
      <c r="BH6" s="437"/>
      <c r="BI6" s="437"/>
      <c r="BJ6" s="437"/>
      <c r="BK6" s="437"/>
      <c r="BL6" s="437"/>
      <c r="BM6" s="438"/>
      <c r="BN6" s="422">
        <v>301672</v>
      </c>
      <c r="BO6" s="423"/>
      <c r="BP6" s="423"/>
      <c r="BQ6" s="423"/>
      <c r="BR6" s="423"/>
      <c r="BS6" s="423"/>
      <c r="BT6" s="423"/>
      <c r="BU6" s="424"/>
      <c r="BV6" s="422">
        <v>405917</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84.9</v>
      </c>
      <c r="CU6" s="566"/>
      <c r="CV6" s="566"/>
      <c r="CW6" s="566"/>
      <c r="CX6" s="566"/>
      <c r="CY6" s="566"/>
      <c r="CZ6" s="566"/>
      <c r="DA6" s="567"/>
      <c r="DB6" s="565">
        <v>88.6</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105</v>
      </c>
      <c r="AV7" s="481"/>
      <c r="AW7" s="481"/>
      <c r="AX7" s="481"/>
      <c r="AY7" s="436" t="s">
        <v>106</v>
      </c>
      <c r="AZ7" s="437"/>
      <c r="BA7" s="437"/>
      <c r="BB7" s="437"/>
      <c r="BC7" s="437"/>
      <c r="BD7" s="437"/>
      <c r="BE7" s="437"/>
      <c r="BF7" s="437"/>
      <c r="BG7" s="437"/>
      <c r="BH7" s="437"/>
      <c r="BI7" s="437"/>
      <c r="BJ7" s="437"/>
      <c r="BK7" s="437"/>
      <c r="BL7" s="437"/>
      <c r="BM7" s="438"/>
      <c r="BN7" s="422">
        <v>170228</v>
      </c>
      <c r="BO7" s="423"/>
      <c r="BP7" s="423"/>
      <c r="BQ7" s="423"/>
      <c r="BR7" s="423"/>
      <c r="BS7" s="423"/>
      <c r="BT7" s="423"/>
      <c r="BU7" s="424"/>
      <c r="BV7" s="422">
        <v>261706</v>
      </c>
      <c r="BW7" s="423"/>
      <c r="BX7" s="423"/>
      <c r="BY7" s="423"/>
      <c r="BZ7" s="423"/>
      <c r="CA7" s="423"/>
      <c r="CB7" s="423"/>
      <c r="CC7" s="424"/>
      <c r="CD7" s="462" t="s">
        <v>107</v>
      </c>
      <c r="CE7" s="382"/>
      <c r="CF7" s="382"/>
      <c r="CG7" s="382"/>
      <c r="CH7" s="382"/>
      <c r="CI7" s="382"/>
      <c r="CJ7" s="382"/>
      <c r="CK7" s="382"/>
      <c r="CL7" s="382"/>
      <c r="CM7" s="382"/>
      <c r="CN7" s="382"/>
      <c r="CO7" s="382"/>
      <c r="CP7" s="382"/>
      <c r="CQ7" s="382"/>
      <c r="CR7" s="382"/>
      <c r="CS7" s="463"/>
      <c r="CT7" s="422">
        <v>3287042</v>
      </c>
      <c r="CU7" s="423"/>
      <c r="CV7" s="423"/>
      <c r="CW7" s="423"/>
      <c r="CX7" s="423"/>
      <c r="CY7" s="423"/>
      <c r="CZ7" s="423"/>
      <c r="DA7" s="424"/>
      <c r="DB7" s="422">
        <v>3071414</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108</v>
      </c>
      <c r="AN8" s="379"/>
      <c r="AO8" s="379"/>
      <c r="AP8" s="379"/>
      <c r="AQ8" s="379"/>
      <c r="AR8" s="379"/>
      <c r="AS8" s="379"/>
      <c r="AT8" s="380"/>
      <c r="AU8" s="480" t="s">
        <v>109</v>
      </c>
      <c r="AV8" s="481"/>
      <c r="AW8" s="481"/>
      <c r="AX8" s="481"/>
      <c r="AY8" s="436" t="s">
        <v>110</v>
      </c>
      <c r="AZ8" s="437"/>
      <c r="BA8" s="437"/>
      <c r="BB8" s="437"/>
      <c r="BC8" s="437"/>
      <c r="BD8" s="437"/>
      <c r="BE8" s="437"/>
      <c r="BF8" s="437"/>
      <c r="BG8" s="437"/>
      <c r="BH8" s="437"/>
      <c r="BI8" s="437"/>
      <c r="BJ8" s="437"/>
      <c r="BK8" s="437"/>
      <c r="BL8" s="437"/>
      <c r="BM8" s="438"/>
      <c r="BN8" s="422">
        <v>131444</v>
      </c>
      <c r="BO8" s="423"/>
      <c r="BP8" s="423"/>
      <c r="BQ8" s="423"/>
      <c r="BR8" s="423"/>
      <c r="BS8" s="423"/>
      <c r="BT8" s="423"/>
      <c r="BU8" s="424"/>
      <c r="BV8" s="422">
        <v>144211</v>
      </c>
      <c r="BW8" s="423"/>
      <c r="BX8" s="423"/>
      <c r="BY8" s="423"/>
      <c r="BZ8" s="423"/>
      <c r="CA8" s="423"/>
      <c r="CB8" s="423"/>
      <c r="CC8" s="424"/>
      <c r="CD8" s="462" t="s">
        <v>111</v>
      </c>
      <c r="CE8" s="382"/>
      <c r="CF8" s="382"/>
      <c r="CG8" s="382"/>
      <c r="CH8" s="382"/>
      <c r="CI8" s="382"/>
      <c r="CJ8" s="382"/>
      <c r="CK8" s="382"/>
      <c r="CL8" s="382"/>
      <c r="CM8" s="382"/>
      <c r="CN8" s="382"/>
      <c r="CO8" s="382"/>
      <c r="CP8" s="382"/>
      <c r="CQ8" s="382"/>
      <c r="CR8" s="382"/>
      <c r="CS8" s="463"/>
      <c r="CT8" s="525">
        <v>0.3</v>
      </c>
      <c r="CU8" s="526"/>
      <c r="CV8" s="526"/>
      <c r="CW8" s="526"/>
      <c r="CX8" s="526"/>
      <c r="CY8" s="526"/>
      <c r="CZ8" s="526"/>
      <c r="DA8" s="527"/>
      <c r="DB8" s="525">
        <v>0.31</v>
      </c>
      <c r="DC8" s="526"/>
      <c r="DD8" s="526"/>
      <c r="DE8" s="526"/>
      <c r="DF8" s="526"/>
      <c r="DG8" s="526"/>
      <c r="DH8" s="526"/>
      <c r="DI8" s="527"/>
    </row>
    <row r="9" spans="1:119" ht="18.75" customHeight="1" thickBot="1" x14ac:dyDescent="0.2">
      <c r="A9" s="178"/>
      <c r="B9" s="554" t="s">
        <v>112</v>
      </c>
      <c r="C9" s="555"/>
      <c r="D9" s="555"/>
      <c r="E9" s="555"/>
      <c r="F9" s="555"/>
      <c r="G9" s="555"/>
      <c r="H9" s="555"/>
      <c r="I9" s="555"/>
      <c r="J9" s="555"/>
      <c r="K9" s="473"/>
      <c r="L9" s="556" t="s">
        <v>113</v>
      </c>
      <c r="M9" s="557"/>
      <c r="N9" s="557"/>
      <c r="O9" s="557"/>
      <c r="P9" s="557"/>
      <c r="Q9" s="558"/>
      <c r="R9" s="559">
        <v>7721</v>
      </c>
      <c r="S9" s="560"/>
      <c r="T9" s="560"/>
      <c r="U9" s="560"/>
      <c r="V9" s="561"/>
      <c r="W9" s="491" t="s">
        <v>114</v>
      </c>
      <c r="X9" s="492"/>
      <c r="Y9" s="492"/>
      <c r="Z9" s="492"/>
      <c r="AA9" s="492"/>
      <c r="AB9" s="492"/>
      <c r="AC9" s="492"/>
      <c r="AD9" s="492"/>
      <c r="AE9" s="492"/>
      <c r="AF9" s="492"/>
      <c r="AG9" s="492"/>
      <c r="AH9" s="492"/>
      <c r="AI9" s="492"/>
      <c r="AJ9" s="492"/>
      <c r="AK9" s="492"/>
      <c r="AL9" s="562"/>
      <c r="AM9" s="479" t="s">
        <v>115</v>
      </c>
      <c r="AN9" s="379"/>
      <c r="AO9" s="379"/>
      <c r="AP9" s="379"/>
      <c r="AQ9" s="379"/>
      <c r="AR9" s="379"/>
      <c r="AS9" s="379"/>
      <c r="AT9" s="380"/>
      <c r="AU9" s="480" t="s">
        <v>109</v>
      </c>
      <c r="AV9" s="481"/>
      <c r="AW9" s="481"/>
      <c r="AX9" s="481"/>
      <c r="AY9" s="436" t="s">
        <v>116</v>
      </c>
      <c r="AZ9" s="437"/>
      <c r="BA9" s="437"/>
      <c r="BB9" s="437"/>
      <c r="BC9" s="437"/>
      <c r="BD9" s="437"/>
      <c r="BE9" s="437"/>
      <c r="BF9" s="437"/>
      <c r="BG9" s="437"/>
      <c r="BH9" s="437"/>
      <c r="BI9" s="437"/>
      <c r="BJ9" s="437"/>
      <c r="BK9" s="437"/>
      <c r="BL9" s="437"/>
      <c r="BM9" s="438"/>
      <c r="BN9" s="422">
        <v>-12767</v>
      </c>
      <c r="BO9" s="423"/>
      <c r="BP9" s="423"/>
      <c r="BQ9" s="423"/>
      <c r="BR9" s="423"/>
      <c r="BS9" s="423"/>
      <c r="BT9" s="423"/>
      <c r="BU9" s="424"/>
      <c r="BV9" s="422">
        <v>9235</v>
      </c>
      <c r="BW9" s="423"/>
      <c r="BX9" s="423"/>
      <c r="BY9" s="423"/>
      <c r="BZ9" s="423"/>
      <c r="CA9" s="423"/>
      <c r="CB9" s="423"/>
      <c r="CC9" s="424"/>
      <c r="CD9" s="462" t="s">
        <v>117</v>
      </c>
      <c r="CE9" s="382"/>
      <c r="CF9" s="382"/>
      <c r="CG9" s="382"/>
      <c r="CH9" s="382"/>
      <c r="CI9" s="382"/>
      <c r="CJ9" s="382"/>
      <c r="CK9" s="382"/>
      <c r="CL9" s="382"/>
      <c r="CM9" s="382"/>
      <c r="CN9" s="382"/>
      <c r="CO9" s="382"/>
      <c r="CP9" s="382"/>
      <c r="CQ9" s="382"/>
      <c r="CR9" s="382"/>
      <c r="CS9" s="463"/>
      <c r="CT9" s="419">
        <v>11.3</v>
      </c>
      <c r="CU9" s="420"/>
      <c r="CV9" s="420"/>
      <c r="CW9" s="420"/>
      <c r="CX9" s="420"/>
      <c r="CY9" s="420"/>
      <c r="CZ9" s="420"/>
      <c r="DA9" s="421"/>
      <c r="DB9" s="419">
        <v>12</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118</v>
      </c>
      <c r="M10" s="379"/>
      <c r="N10" s="379"/>
      <c r="O10" s="379"/>
      <c r="P10" s="379"/>
      <c r="Q10" s="380"/>
      <c r="R10" s="375">
        <v>8298</v>
      </c>
      <c r="S10" s="376"/>
      <c r="T10" s="376"/>
      <c r="U10" s="376"/>
      <c r="V10" s="435"/>
      <c r="W10" s="563"/>
      <c r="X10" s="373"/>
      <c r="Y10" s="373"/>
      <c r="Z10" s="373"/>
      <c r="AA10" s="373"/>
      <c r="AB10" s="373"/>
      <c r="AC10" s="373"/>
      <c r="AD10" s="373"/>
      <c r="AE10" s="373"/>
      <c r="AF10" s="373"/>
      <c r="AG10" s="373"/>
      <c r="AH10" s="373"/>
      <c r="AI10" s="373"/>
      <c r="AJ10" s="373"/>
      <c r="AK10" s="373"/>
      <c r="AL10" s="564"/>
      <c r="AM10" s="479" t="s">
        <v>119</v>
      </c>
      <c r="AN10" s="379"/>
      <c r="AO10" s="379"/>
      <c r="AP10" s="379"/>
      <c r="AQ10" s="379"/>
      <c r="AR10" s="379"/>
      <c r="AS10" s="379"/>
      <c r="AT10" s="380"/>
      <c r="AU10" s="480" t="s">
        <v>105</v>
      </c>
      <c r="AV10" s="481"/>
      <c r="AW10" s="481"/>
      <c r="AX10" s="481"/>
      <c r="AY10" s="436" t="s">
        <v>120</v>
      </c>
      <c r="AZ10" s="437"/>
      <c r="BA10" s="437"/>
      <c r="BB10" s="437"/>
      <c r="BC10" s="437"/>
      <c r="BD10" s="437"/>
      <c r="BE10" s="437"/>
      <c r="BF10" s="437"/>
      <c r="BG10" s="437"/>
      <c r="BH10" s="437"/>
      <c r="BI10" s="437"/>
      <c r="BJ10" s="437"/>
      <c r="BK10" s="437"/>
      <c r="BL10" s="437"/>
      <c r="BM10" s="438"/>
      <c r="BN10" s="422">
        <v>1179</v>
      </c>
      <c r="BO10" s="423"/>
      <c r="BP10" s="423"/>
      <c r="BQ10" s="423"/>
      <c r="BR10" s="423"/>
      <c r="BS10" s="423"/>
      <c r="BT10" s="423"/>
      <c r="BU10" s="424"/>
      <c r="BV10" s="422">
        <v>1207</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105</v>
      </c>
      <c r="AV11" s="481"/>
      <c r="AW11" s="481"/>
      <c r="AX11" s="481"/>
      <c r="AY11" s="436" t="s">
        <v>125</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126</v>
      </c>
      <c r="CE11" s="382"/>
      <c r="CF11" s="382"/>
      <c r="CG11" s="382"/>
      <c r="CH11" s="382"/>
      <c r="CI11" s="382"/>
      <c r="CJ11" s="382"/>
      <c r="CK11" s="382"/>
      <c r="CL11" s="382"/>
      <c r="CM11" s="382"/>
      <c r="CN11" s="382"/>
      <c r="CO11" s="382"/>
      <c r="CP11" s="382"/>
      <c r="CQ11" s="382"/>
      <c r="CR11" s="382"/>
      <c r="CS11" s="463"/>
      <c r="CT11" s="525" t="s">
        <v>127</v>
      </c>
      <c r="CU11" s="526"/>
      <c r="CV11" s="526"/>
      <c r="CW11" s="526"/>
      <c r="CX11" s="526"/>
      <c r="CY11" s="526"/>
      <c r="CZ11" s="526"/>
      <c r="DA11" s="527"/>
      <c r="DB11" s="525" t="s">
        <v>128</v>
      </c>
      <c r="DC11" s="526"/>
      <c r="DD11" s="526"/>
      <c r="DE11" s="526"/>
      <c r="DF11" s="526"/>
      <c r="DG11" s="526"/>
      <c r="DH11" s="526"/>
      <c r="DI11" s="527"/>
    </row>
    <row r="12" spans="1:119" ht="18.75" customHeight="1" x14ac:dyDescent="0.15">
      <c r="A12" s="178"/>
      <c r="B12" s="528" t="s">
        <v>129</v>
      </c>
      <c r="C12" s="529"/>
      <c r="D12" s="529"/>
      <c r="E12" s="529"/>
      <c r="F12" s="529"/>
      <c r="G12" s="529"/>
      <c r="H12" s="529"/>
      <c r="I12" s="529"/>
      <c r="J12" s="529"/>
      <c r="K12" s="530"/>
      <c r="L12" s="537" t="s">
        <v>130</v>
      </c>
      <c r="M12" s="538"/>
      <c r="N12" s="538"/>
      <c r="O12" s="538"/>
      <c r="P12" s="538"/>
      <c r="Q12" s="539"/>
      <c r="R12" s="540">
        <v>7651</v>
      </c>
      <c r="S12" s="541"/>
      <c r="T12" s="541"/>
      <c r="U12" s="541"/>
      <c r="V12" s="542"/>
      <c r="W12" s="543" t="s">
        <v>1</v>
      </c>
      <c r="X12" s="481"/>
      <c r="Y12" s="481"/>
      <c r="Z12" s="481"/>
      <c r="AA12" s="481"/>
      <c r="AB12" s="544"/>
      <c r="AC12" s="545" t="s">
        <v>131</v>
      </c>
      <c r="AD12" s="546"/>
      <c r="AE12" s="546"/>
      <c r="AF12" s="546"/>
      <c r="AG12" s="547"/>
      <c r="AH12" s="545" t="s">
        <v>132</v>
      </c>
      <c r="AI12" s="546"/>
      <c r="AJ12" s="546"/>
      <c r="AK12" s="546"/>
      <c r="AL12" s="548"/>
      <c r="AM12" s="479" t="s">
        <v>133</v>
      </c>
      <c r="AN12" s="379"/>
      <c r="AO12" s="379"/>
      <c r="AP12" s="379"/>
      <c r="AQ12" s="379"/>
      <c r="AR12" s="379"/>
      <c r="AS12" s="379"/>
      <c r="AT12" s="380"/>
      <c r="AU12" s="480" t="s">
        <v>134</v>
      </c>
      <c r="AV12" s="481"/>
      <c r="AW12" s="481"/>
      <c r="AX12" s="481"/>
      <c r="AY12" s="436" t="s">
        <v>135</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0</v>
      </c>
      <c r="BW12" s="423"/>
      <c r="BX12" s="423"/>
      <c r="BY12" s="423"/>
      <c r="BZ12" s="423"/>
      <c r="CA12" s="423"/>
      <c r="CB12" s="423"/>
      <c r="CC12" s="424"/>
      <c r="CD12" s="462" t="s">
        <v>136</v>
      </c>
      <c r="CE12" s="382"/>
      <c r="CF12" s="382"/>
      <c r="CG12" s="382"/>
      <c r="CH12" s="382"/>
      <c r="CI12" s="382"/>
      <c r="CJ12" s="382"/>
      <c r="CK12" s="382"/>
      <c r="CL12" s="382"/>
      <c r="CM12" s="382"/>
      <c r="CN12" s="382"/>
      <c r="CO12" s="382"/>
      <c r="CP12" s="382"/>
      <c r="CQ12" s="382"/>
      <c r="CR12" s="382"/>
      <c r="CS12" s="463"/>
      <c r="CT12" s="525" t="s">
        <v>128</v>
      </c>
      <c r="CU12" s="526"/>
      <c r="CV12" s="526"/>
      <c r="CW12" s="526"/>
      <c r="CX12" s="526"/>
      <c r="CY12" s="526"/>
      <c r="CZ12" s="526"/>
      <c r="DA12" s="527"/>
      <c r="DB12" s="525" t="s">
        <v>137</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138</v>
      </c>
      <c r="N13" s="507"/>
      <c r="O13" s="507"/>
      <c r="P13" s="507"/>
      <c r="Q13" s="508"/>
      <c r="R13" s="509">
        <v>7609</v>
      </c>
      <c r="S13" s="510"/>
      <c r="T13" s="510"/>
      <c r="U13" s="510"/>
      <c r="V13" s="511"/>
      <c r="W13" s="512" t="s">
        <v>139</v>
      </c>
      <c r="X13" s="408"/>
      <c r="Y13" s="408"/>
      <c r="Z13" s="408"/>
      <c r="AA13" s="408"/>
      <c r="AB13" s="409"/>
      <c r="AC13" s="375">
        <v>577</v>
      </c>
      <c r="AD13" s="376"/>
      <c r="AE13" s="376"/>
      <c r="AF13" s="376"/>
      <c r="AG13" s="377"/>
      <c r="AH13" s="375">
        <v>721</v>
      </c>
      <c r="AI13" s="376"/>
      <c r="AJ13" s="376"/>
      <c r="AK13" s="376"/>
      <c r="AL13" s="435"/>
      <c r="AM13" s="479" t="s">
        <v>140</v>
      </c>
      <c r="AN13" s="379"/>
      <c r="AO13" s="379"/>
      <c r="AP13" s="379"/>
      <c r="AQ13" s="379"/>
      <c r="AR13" s="379"/>
      <c r="AS13" s="379"/>
      <c r="AT13" s="380"/>
      <c r="AU13" s="480" t="s">
        <v>141</v>
      </c>
      <c r="AV13" s="481"/>
      <c r="AW13" s="481"/>
      <c r="AX13" s="481"/>
      <c r="AY13" s="436" t="s">
        <v>142</v>
      </c>
      <c r="AZ13" s="437"/>
      <c r="BA13" s="437"/>
      <c r="BB13" s="437"/>
      <c r="BC13" s="437"/>
      <c r="BD13" s="437"/>
      <c r="BE13" s="437"/>
      <c r="BF13" s="437"/>
      <c r="BG13" s="437"/>
      <c r="BH13" s="437"/>
      <c r="BI13" s="437"/>
      <c r="BJ13" s="437"/>
      <c r="BK13" s="437"/>
      <c r="BL13" s="437"/>
      <c r="BM13" s="438"/>
      <c r="BN13" s="422">
        <v>-11588</v>
      </c>
      <c r="BO13" s="423"/>
      <c r="BP13" s="423"/>
      <c r="BQ13" s="423"/>
      <c r="BR13" s="423"/>
      <c r="BS13" s="423"/>
      <c r="BT13" s="423"/>
      <c r="BU13" s="424"/>
      <c r="BV13" s="422">
        <v>10442</v>
      </c>
      <c r="BW13" s="423"/>
      <c r="BX13" s="423"/>
      <c r="BY13" s="423"/>
      <c r="BZ13" s="423"/>
      <c r="CA13" s="423"/>
      <c r="CB13" s="423"/>
      <c r="CC13" s="424"/>
      <c r="CD13" s="462" t="s">
        <v>143</v>
      </c>
      <c r="CE13" s="382"/>
      <c r="CF13" s="382"/>
      <c r="CG13" s="382"/>
      <c r="CH13" s="382"/>
      <c r="CI13" s="382"/>
      <c r="CJ13" s="382"/>
      <c r="CK13" s="382"/>
      <c r="CL13" s="382"/>
      <c r="CM13" s="382"/>
      <c r="CN13" s="382"/>
      <c r="CO13" s="382"/>
      <c r="CP13" s="382"/>
      <c r="CQ13" s="382"/>
      <c r="CR13" s="382"/>
      <c r="CS13" s="463"/>
      <c r="CT13" s="419">
        <v>9.5</v>
      </c>
      <c r="CU13" s="420"/>
      <c r="CV13" s="420"/>
      <c r="CW13" s="420"/>
      <c r="CX13" s="420"/>
      <c r="CY13" s="420"/>
      <c r="CZ13" s="420"/>
      <c r="DA13" s="421"/>
      <c r="DB13" s="419">
        <v>10.4</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144</v>
      </c>
      <c r="M14" s="549"/>
      <c r="N14" s="549"/>
      <c r="O14" s="549"/>
      <c r="P14" s="549"/>
      <c r="Q14" s="550"/>
      <c r="R14" s="509">
        <v>7732</v>
      </c>
      <c r="S14" s="510"/>
      <c r="T14" s="510"/>
      <c r="U14" s="510"/>
      <c r="V14" s="511"/>
      <c r="W14" s="513"/>
      <c r="X14" s="411"/>
      <c r="Y14" s="411"/>
      <c r="Z14" s="411"/>
      <c r="AA14" s="411"/>
      <c r="AB14" s="412"/>
      <c r="AC14" s="502">
        <v>15.3</v>
      </c>
      <c r="AD14" s="503"/>
      <c r="AE14" s="503"/>
      <c r="AF14" s="503"/>
      <c r="AG14" s="504"/>
      <c r="AH14" s="502">
        <v>16.899999999999999</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145</v>
      </c>
      <c r="CE14" s="460"/>
      <c r="CF14" s="460"/>
      <c r="CG14" s="460"/>
      <c r="CH14" s="460"/>
      <c r="CI14" s="460"/>
      <c r="CJ14" s="460"/>
      <c r="CK14" s="460"/>
      <c r="CL14" s="460"/>
      <c r="CM14" s="460"/>
      <c r="CN14" s="460"/>
      <c r="CO14" s="460"/>
      <c r="CP14" s="460"/>
      <c r="CQ14" s="460"/>
      <c r="CR14" s="460"/>
      <c r="CS14" s="461"/>
      <c r="CT14" s="519">
        <v>49.4</v>
      </c>
      <c r="CU14" s="520"/>
      <c r="CV14" s="520"/>
      <c r="CW14" s="520"/>
      <c r="CX14" s="520"/>
      <c r="CY14" s="520"/>
      <c r="CZ14" s="520"/>
      <c r="DA14" s="521"/>
      <c r="DB14" s="519">
        <v>63</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138</v>
      </c>
      <c r="N15" s="507"/>
      <c r="O15" s="507"/>
      <c r="P15" s="507"/>
      <c r="Q15" s="508"/>
      <c r="R15" s="509">
        <v>7687</v>
      </c>
      <c r="S15" s="510"/>
      <c r="T15" s="510"/>
      <c r="U15" s="510"/>
      <c r="V15" s="511"/>
      <c r="W15" s="512" t="s">
        <v>146</v>
      </c>
      <c r="X15" s="408"/>
      <c r="Y15" s="408"/>
      <c r="Z15" s="408"/>
      <c r="AA15" s="408"/>
      <c r="AB15" s="409"/>
      <c r="AC15" s="375">
        <v>867</v>
      </c>
      <c r="AD15" s="376"/>
      <c r="AE15" s="376"/>
      <c r="AF15" s="376"/>
      <c r="AG15" s="377"/>
      <c r="AH15" s="375">
        <v>997</v>
      </c>
      <c r="AI15" s="376"/>
      <c r="AJ15" s="376"/>
      <c r="AK15" s="376"/>
      <c r="AL15" s="435"/>
      <c r="AM15" s="479"/>
      <c r="AN15" s="379"/>
      <c r="AO15" s="379"/>
      <c r="AP15" s="379"/>
      <c r="AQ15" s="379"/>
      <c r="AR15" s="379"/>
      <c r="AS15" s="379"/>
      <c r="AT15" s="380"/>
      <c r="AU15" s="480"/>
      <c r="AV15" s="481"/>
      <c r="AW15" s="481"/>
      <c r="AX15" s="481"/>
      <c r="AY15" s="448" t="s">
        <v>147</v>
      </c>
      <c r="AZ15" s="449"/>
      <c r="BA15" s="449"/>
      <c r="BB15" s="449"/>
      <c r="BC15" s="449"/>
      <c r="BD15" s="449"/>
      <c r="BE15" s="449"/>
      <c r="BF15" s="449"/>
      <c r="BG15" s="449"/>
      <c r="BH15" s="449"/>
      <c r="BI15" s="449"/>
      <c r="BJ15" s="449"/>
      <c r="BK15" s="449"/>
      <c r="BL15" s="449"/>
      <c r="BM15" s="450"/>
      <c r="BN15" s="451">
        <v>825612</v>
      </c>
      <c r="BO15" s="452"/>
      <c r="BP15" s="452"/>
      <c r="BQ15" s="452"/>
      <c r="BR15" s="452"/>
      <c r="BS15" s="452"/>
      <c r="BT15" s="452"/>
      <c r="BU15" s="453"/>
      <c r="BV15" s="451">
        <v>843123</v>
      </c>
      <c r="BW15" s="452"/>
      <c r="BX15" s="452"/>
      <c r="BY15" s="452"/>
      <c r="BZ15" s="452"/>
      <c r="CA15" s="452"/>
      <c r="CB15" s="452"/>
      <c r="CC15" s="453"/>
      <c r="CD15" s="522" t="s">
        <v>148</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149</v>
      </c>
      <c r="M16" s="497"/>
      <c r="N16" s="497"/>
      <c r="O16" s="497"/>
      <c r="P16" s="497"/>
      <c r="Q16" s="498"/>
      <c r="R16" s="499" t="s">
        <v>150</v>
      </c>
      <c r="S16" s="500"/>
      <c r="T16" s="500"/>
      <c r="U16" s="500"/>
      <c r="V16" s="501"/>
      <c r="W16" s="513"/>
      <c r="X16" s="411"/>
      <c r="Y16" s="411"/>
      <c r="Z16" s="411"/>
      <c r="AA16" s="411"/>
      <c r="AB16" s="412"/>
      <c r="AC16" s="502">
        <v>23</v>
      </c>
      <c r="AD16" s="503"/>
      <c r="AE16" s="503"/>
      <c r="AF16" s="503"/>
      <c r="AG16" s="504"/>
      <c r="AH16" s="502">
        <v>23.4</v>
      </c>
      <c r="AI16" s="503"/>
      <c r="AJ16" s="503"/>
      <c r="AK16" s="503"/>
      <c r="AL16" s="505"/>
      <c r="AM16" s="479"/>
      <c r="AN16" s="379"/>
      <c r="AO16" s="379"/>
      <c r="AP16" s="379"/>
      <c r="AQ16" s="379"/>
      <c r="AR16" s="379"/>
      <c r="AS16" s="379"/>
      <c r="AT16" s="380"/>
      <c r="AU16" s="480"/>
      <c r="AV16" s="481"/>
      <c r="AW16" s="481"/>
      <c r="AX16" s="481"/>
      <c r="AY16" s="436" t="s">
        <v>151</v>
      </c>
      <c r="AZ16" s="437"/>
      <c r="BA16" s="437"/>
      <c r="BB16" s="437"/>
      <c r="BC16" s="437"/>
      <c r="BD16" s="437"/>
      <c r="BE16" s="437"/>
      <c r="BF16" s="437"/>
      <c r="BG16" s="437"/>
      <c r="BH16" s="437"/>
      <c r="BI16" s="437"/>
      <c r="BJ16" s="437"/>
      <c r="BK16" s="437"/>
      <c r="BL16" s="437"/>
      <c r="BM16" s="438"/>
      <c r="BN16" s="422">
        <v>2959992</v>
      </c>
      <c r="BO16" s="423"/>
      <c r="BP16" s="423"/>
      <c r="BQ16" s="423"/>
      <c r="BR16" s="423"/>
      <c r="BS16" s="423"/>
      <c r="BT16" s="423"/>
      <c r="BU16" s="424"/>
      <c r="BV16" s="422">
        <v>2770388</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152</v>
      </c>
      <c r="N17" s="516"/>
      <c r="O17" s="516"/>
      <c r="P17" s="516"/>
      <c r="Q17" s="517"/>
      <c r="R17" s="499" t="s">
        <v>150</v>
      </c>
      <c r="S17" s="500"/>
      <c r="T17" s="500"/>
      <c r="U17" s="500"/>
      <c r="V17" s="501"/>
      <c r="W17" s="512" t="s">
        <v>153</v>
      </c>
      <c r="X17" s="408"/>
      <c r="Y17" s="408"/>
      <c r="Z17" s="408"/>
      <c r="AA17" s="408"/>
      <c r="AB17" s="409"/>
      <c r="AC17" s="375">
        <v>2330</v>
      </c>
      <c r="AD17" s="376"/>
      <c r="AE17" s="376"/>
      <c r="AF17" s="376"/>
      <c r="AG17" s="377"/>
      <c r="AH17" s="375">
        <v>2542</v>
      </c>
      <c r="AI17" s="376"/>
      <c r="AJ17" s="376"/>
      <c r="AK17" s="376"/>
      <c r="AL17" s="435"/>
      <c r="AM17" s="479"/>
      <c r="AN17" s="379"/>
      <c r="AO17" s="379"/>
      <c r="AP17" s="379"/>
      <c r="AQ17" s="379"/>
      <c r="AR17" s="379"/>
      <c r="AS17" s="379"/>
      <c r="AT17" s="380"/>
      <c r="AU17" s="480"/>
      <c r="AV17" s="481"/>
      <c r="AW17" s="481"/>
      <c r="AX17" s="481"/>
      <c r="AY17" s="436" t="s">
        <v>154</v>
      </c>
      <c r="AZ17" s="437"/>
      <c r="BA17" s="437"/>
      <c r="BB17" s="437"/>
      <c r="BC17" s="437"/>
      <c r="BD17" s="437"/>
      <c r="BE17" s="437"/>
      <c r="BF17" s="437"/>
      <c r="BG17" s="437"/>
      <c r="BH17" s="437"/>
      <c r="BI17" s="437"/>
      <c r="BJ17" s="437"/>
      <c r="BK17" s="437"/>
      <c r="BL17" s="437"/>
      <c r="BM17" s="438"/>
      <c r="BN17" s="422">
        <v>1025462</v>
      </c>
      <c r="BO17" s="423"/>
      <c r="BP17" s="423"/>
      <c r="BQ17" s="423"/>
      <c r="BR17" s="423"/>
      <c r="BS17" s="423"/>
      <c r="BT17" s="423"/>
      <c r="BU17" s="424"/>
      <c r="BV17" s="422">
        <v>1049384</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155</v>
      </c>
      <c r="C18" s="473"/>
      <c r="D18" s="473"/>
      <c r="E18" s="474"/>
      <c r="F18" s="474"/>
      <c r="G18" s="474"/>
      <c r="H18" s="474"/>
      <c r="I18" s="474"/>
      <c r="J18" s="474"/>
      <c r="K18" s="474"/>
      <c r="L18" s="475">
        <v>74.290000000000006</v>
      </c>
      <c r="M18" s="475"/>
      <c r="N18" s="475"/>
      <c r="O18" s="475"/>
      <c r="P18" s="475"/>
      <c r="Q18" s="475"/>
      <c r="R18" s="476"/>
      <c r="S18" s="476"/>
      <c r="T18" s="476"/>
      <c r="U18" s="476"/>
      <c r="V18" s="477"/>
      <c r="W18" s="493"/>
      <c r="X18" s="494"/>
      <c r="Y18" s="494"/>
      <c r="Z18" s="494"/>
      <c r="AA18" s="494"/>
      <c r="AB18" s="518"/>
      <c r="AC18" s="392">
        <v>61.7</v>
      </c>
      <c r="AD18" s="393"/>
      <c r="AE18" s="393"/>
      <c r="AF18" s="393"/>
      <c r="AG18" s="478"/>
      <c r="AH18" s="392">
        <v>59.7</v>
      </c>
      <c r="AI18" s="393"/>
      <c r="AJ18" s="393"/>
      <c r="AK18" s="393"/>
      <c r="AL18" s="394"/>
      <c r="AM18" s="479"/>
      <c r="AN18" s="379"/>
      <c r="AO18" s="379"/>
      <c r="AP18" s="379"/>
      <c r="AQ18" s="379"/>
      <c r="AR18" s="379"/>
      <c r="AS18" s="379"/>
      <c r="AT18" s="380"/>
      <c r="AU18" s="480"/>
      <c r="AV18" s="481"/>
      <c r="AW18" s="481"/>
      <c r="AX18" s="481"/>
      <c r="AY18" s="436" t="s">
        <v>156</v>
      </c>
      <c r="AZ18" s="437"/>
      <c r="BA18" s="437"/>
      <c r="BB18" s="437"/>
      <c r="BC18" s="437"/>
      <c r="BD18" s="437"/>
      <c r="BE18" s="437"/>
      <c r="BF18" s="437"/>
      <c r="BG18" s="437"/>
      <c r="BH18" s="437"/>
      <c r="BI18" s="437"/>
      <c r="BJ18" s="437"/>
      <c r="BK18" s="437"/>
      <c r="BL18" s="437"/>
      <c r="BM18" s="438"/>
      <c r="BN18" s="422">
        <v>2711565</v>
      </c>
      <c r="BO18" s="423"/>
      <c r="BP18" s="423"/>
      <c r="BQ18" s="423"/>
      <c r="BR18" s="423"/>
      <c r="BS18" s="423"/>
      <c r="BT18" s="423"/>
      <c r="BU18" s="424"/>
      <c r="BV18" s="422">
        <v>2611312</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157</v>
      </c>
      <c r="C19" s="473"/>
      <c r="D19" s="473"/>
      <c r="E19" s="474"/>
      <c r="F19" s="474"/>
      <c r="G19" s="474"/>
      <c r="H19" s="474"/>
      <c r="I19" s="474"/>
      <c r="J19" s="474"/>
      <c r="K19" s="474"/>
      <c r="L19" s="482">
        <v>104</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158</v>
      </c>
      <c r="AZ19" s="437"/>
      <c r="BA19" s="437"/>
      <c r="BB19" s="437"/>
      <c r="BC19" s="437"/>
      <c r="BD19" s="437"/>
      <c r="BE19" s="437"/>
      <c r="BF19" s="437"/>
      <c r="BG19" s="437"/>
      <c r="BH19" s="437"/>
      <c r="BI19" s="437"/>
      <c r="BJ19" s="437"/>
      <c r="BK19" s="437"/>
      <c r="BL19" s="437"/>
      <c r="BM19" s="438"/>
      <c r="BN19" s="422">
        <v>4417383</v>
      </c>
      <c r="BO19" s="423"/>
      <c r="BP19" s="423"/>
      <c r="BQ19" s="423"/>
      <c r="BR19" s="423"/>
      <c r="BS19" s="423"/>
      <c r="BT19" s="423"/>
      <c r="BU19" s="424"/>
      <c r="BV19" s="422">
        <v>4228896</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159</v>
      </c>
      <c r="C20" s="473"/>
      <c r="D20" s="473"/>
      <c r="E20" s="474"/>
      <c r="F20" s="474"/>
      <c r="G20" s="474"/>
      <c r="H20" s="474"/>
      <c r="I20" s="474"/>
      <c r="J20" s="474"/>
      <c r="K20" s="474"/>
      <c r="L20" s="482">
        <v>2705</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160</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161</v>
      </c>
      <c r="C22" s="399"/>
      <c r="D22" s="400"/>
      <c r="E22" s="407" t="s">
        <v>1</v>
      </c>
      <c r="F22" s="408"/>
      <c r="G22" s="408"/>
      <c r="H22" s="408"/>
      <c r="I22" s="408"/>
      <c r="J22" s="408"/>
      <c r="K22" s="409"/>
      <c r="L22" s="407" t="s">
        <v>162</v>
      </c>
      <c r="M22" s="408"/>
      <c r="N22" s="408"/>
      <c r="O22" s="408"/>
      <c r="P22" s="409"/>
      <c r="Q22" s="413" t="s">
        <v>163</v>
      </c>
      <c r="R22" s="414"/>
      <c r="S22" s="414"/>
      <c r="T22" s="414"/>
      <c r="U22" s="414"/>
      <c r="V22" s="415"/>
      <c r="W22" s="464" t="s">
        <v>164</v>
      </c>
      <c r="X22" s="399"/>
      <c r="Y22" s="400"/>
      <c r="Z22" s="407" t="s">
        <v>1</v>
      </c>
      <c r="AA22" s="408"/>
      <c r="AB22" s="408"/>
      <c r="AC22" s="408"/>
      <c r="AD22" s="408"/>
      <c r="AE22" s="408"/>
      <c r="AF22" s="408"/>
      <c r="AG22" s="409"/>
      <c r="AH22" s="425" t="s">
        <v>165</v>
      </c>
      <c r="AI22" s="408"/>
      <c r="AJ22" s="408"/>
      <c r="AK22" s="408"/>
      <c r="AL22" s="409"/>
      <c r="AM22" s="425" t="s">
        <v>166</v>
      </c>
      <c r="AN22" s="426"/>
      <c r="AO22" s="426"/>
      <c r="AP22" s="426"/>
      <c r="AQ22" s="426"/>
      <c r="AR22" s="427"/>
      <c r="AS22" s="413" t="s">
        <v>163</v>
      </c>
      <c r="AT22" s="414"/>
      <c r="AU22" s="414"/>
      <c r="AV22" s="414"/>
      <c r="AW22" s="414"/>
      <c r="AX22" s="431"/>
      <c r="AY22" s="448" t="s">
        <v>167</v>
      </c>
      <c r="AZ22" s="449"/>
      <c r="BA22" s="449"/>
      <c r="BB22" s="449"/>
      <c r="BC22" s="449"/>
      <c r="BD22" s="449"/>
      <c r="BE22" s="449"/>
      <c r="BF22" s="449"/>
      <c r="BG22" s="449"/>
      <c r="BH22" s="449"/>
      <c r="BI22" s="449"/>
      <c r="BJ22" s="449"/>
      <c r="BK22" s="449"/>
      <c r="BL22" s="449"/>
      <c r="BM22" s="450"/>
      <c r="BN22" s="451">
        <v>3818578</v>
      </c>
      <c r="BO22" s="452"/>
      <c r="BP22" s="452"/>
      <c r="BQ22" s="452"/>
      <c r="BR22" s="452"/>
      <c r="BS22" s="452"/>
      <c r="BT22" s="452"/>
      <c r="BU22" s="453"/>
      <c r="BV22" s="451">
        <v>3973858</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168</v>
      </c>
      <c r="AZ23" s="437"/>
      <c r="BA23" s="437"/>
      <c r="BB23" s="437"/>
      <c r="BC23" s="437"/>
      <c r="BD23" s="437"/>
      <c r="BE23" s="437"/>
      <c r="BF23" s="437"/>
      <c r="BG23" s="437"/>
      <c r="BH23" s="437"/>
      <c r="BI23" s="437"/>
      <c r="BJ23" s="437"/>
      <c r="BK23" s="437"/>
      <c r="BL23" s="437"/>
      <c r="BM23" s="438"/>
      <c r="BN23" s="422">
        <v>3391509</v>
      </c>
      <c r="BO23" s="423"/>
      <c r="BP23" s="423"/>
      <c r="BQ23" s="423"/>
      <c r="BR23" s="423"/>
      <c r="BS23" s="423"/>
      <c r="BT23" s="423"/>
      <c r="BU23" s="424"/>
      <c r="BV23" s="422">
        <v>3520321</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169</v>
      </c>
      <c r="F24" s="379"/>
      <c r="G24" s="379"/>
      <c r="H24" s="379"/>
      <c r="I24" s="379"/>
      <c r="J24" s="379"/>
      <c r="K24" s="380"/>
      <c r="L24" s="375">
        <v>1</v>
      </c>
      <c r="M24" s="376"/>
      <c r="N24" s="376"/>
      <c r="O24" s="376"/>
      <c r="P24" s="377"/>
      <c r="Q24" s="375">
        <v>5520</v>
      </c>
      <c r="R24" s="376"/>
      <c r="S24" s="376"/>
      <c r="T24" s="376"/>
      <c r="U24" s="376"/>
      <c r="V24" s="377"/>
      <c r="W24" s="465"/>
      <c r="X24" s="402"/>
      <c r="Y24" s="403"/>
      <c r="Z24" s="378" t="s">
        <v>170</v>
      </c>
      <c r="AA24" s="379"/>
      <c r="AB24" s="379"/>
      <c r="AC24" s="379"/>
      <c r="AD24" s="379"/>
      <c r="AE24" s="379"/>
      <c r="AF24" s="379"/>
      <c r="AG24" s="380"/>
      <c r="AH24" s="375">
        <v>73</v>
      </c>
      <c r="AI24" s="376"/>
      <c r="AJ24" s="376"/>
      <c r="AK24" s="376"/>
      <c r="AL24" s="377"/>
      <c r="AM24" s="375">
        <v>227395</v>
      </c>
      <c r="AN24" s="376"/>
      <c r="AO24" s="376"/>
      <c r="AP24" s="376"/>
      <c r="AQ24" s="376"/>
      <c r="AR24" s="377"/>
      <c r="AS24" s="375">
        <v>3115</v>
      </c>
      <c r="AT24" s="376"/>
      <c r="AU24" s="376"/>
      <c r="AV24" s="376"/>
      <c r="AW24" s="376"/>
      <c r="AX24" s="435"/>
      <c r="AY24" s="395" t="s">
        <v>171</v>
      </c>
      <c r="AZ24" s="396"/>
      <c r="BA24" s="396"/>
      <c r="BB24" s="396"/>
      <c r="BC24" s="396"/>
      <c r="BD24" s="396"/>
      <c r="BE24" s="396"/>
      <c r="BF24" s="396"/>
      <c r="BG24" s="396"/>
      <c r="BH24" s="396"/>
      <c r="BI24" s="396"/>
      <c r="BJ24" s="396"/>
      <c r="BK24" s="396"/>
      <c r="BL24" s="396"/>
      <c r="BM24" s="397"/>
      <c r="BN24" s="422">
        <v>2004683</v>
      </c>
      <c r="BO24" s="423"/>
      <c r="BP24" s="423"/>
      <c r="BQ24" s="423"/>
      <c r="BR24" s="423"/>
      <c r="BS24" s="423"/>
      <c r="BT24" s="423"/>
      <c r="BU24" s="424"/>
      <c r="BV24" s="422">
        <v>2066019</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172</v>
      </c>
      <c r="F25" s="379"/>
      <c r="G25" s="379"/>
      <c r="H25" s="379"/>
      <c r="I25" s="379"/>
      <c r="J25" s="379"/>
      <c r="K25" s="380"/>
      <c r="L25" s="375">
        <v>1</v>
      </c>
      <c r="M25" s="376"/>
      <c r="N25" s="376"/>
      <c r="O25" s="376"/>
      <c r="P25" s="377"/>
      <c r="Q25" s="375">
        <v>4560</v>
      </c>
      <c r="R25" s="376"/>
      <c r="S25" s="376"/>
      <c r="T25" s="376"/>
      <c r="U25" s="376"/>
      <c r="V25" s="377"/>
      <c r="W25" s="465"/>
      <c r="X25" s="402"/>
      <c r="Y25" s="403"/>
      <c r="Z25" s="378" t="s">
        <v>173</v>
      </c>
      <c r="AA25" s="379"/>
      <c r="AB25" s="379"/>
      <c r="AC25" s="379"/>
      <c r="AD25" s="379"/>
      <c r="AE25" s="379"/>
      <c r="AF25" s="379"/>
      <c r="AG25" s="380"/>
      <c r="AH25" s="375" t="s">
        <v>174</v>
      </c>
      <c r="AI25" s="376"/>
      <c r="AJ25" s="376"/>
      <c r="AK25" s="376"/>
      <c r="AL25" s="377"/>
      <c r="AM25" s="375" t="s">
        <v>137</v>
      </c>
      <c r="AN25" s="376"/>
      <c r="AO25" s="376"/>
      <c r="AP25" s="376"/>
      <c r="AQ25" s="376"/>
      <c r="AR25" s="377"/>
      <c r="AS25" s="375" t="s">
        <v>174</v>
      </c>
      <c r="AT25" s="376"/>
      <c r="AU25" s="376"/>
      <c r="AV25" s="376"/>
      <c r="AW25" s="376"/>
      <c r="AX25" s="435"/>
      <c r="AY25" s="448" t="s">
        <v>175</v>
      </c>
      <c r="AZ25" s="449"/>
      <c r="BA25" s="449"/>
      <c r="BB25" s="449"/>
      <c r="BC25" s="449"/>
      <c r="BD25" s="449"/>
      <c r="BE25" s="449"/>
      <c r="BF25" s="449"/>
      <c r="BG25" s="449"/>
      <c r="BH25" s="449"/>
      <c r="BI25" s="449"/>
      <c r="BJ25" s="449"/>
      <c r="BK25" s="449"/>
      <c r="BL25" s="449"/>
      <c r="BM25" s="450"/>
      <c r="BN25" s="451">
        <v>165133</v>
      </c>
      <c r="BO25" s="452"/>
      <c r="BP25" s="452"/>
      <c r="BQ25" s="452"/>
      <c r="BR25" s="452"/>
      <c r="BS25" s="452"/>
      <c r="BT25" s="452"/>
      <c r="BU25" s="453"/>
      <c r="BV25" s="451">
        <v>131953</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176</v>
      </c>
      <c r="F26" s="379"/>
      <c r="G26" s="379"/>
      <c r="H26" s="379"/>
      <c r="I26" s="379"/>
      <c r="J26" s="379"/>
      <c r="K26" s="380"/>
      <c r="L26" s="375">
        <v>1</v>
      </c>
      <c r="M26" s="376"/>
      <c r="N26" s="376"/>
      <c r="O26" s="376"/>
      <c r="P26" s="377"/>
      <c r="Q26" s="375">
        <v>4320</v>
      </c>
      <c r="R26" s="376"/>
      <c r="S26" s="376"/>
      <c r="T26" s="376"/>
      <c r="U26" s="376"/>
      <c r="V26" s="377"/>
      <c r="W26" s="465"/>
      <c r="X26" s="402"/>
      <c r="Y26" s="403"/>
      <c r="Z26" s="378" t="s">
        <v>177</v>
      </c>
      <c r="AA26" s="433"/>
      <c r="AB26" s="433"/>
      <c r="AC26" s="433"/>
      <c r="AD26" s="433"/>
      <c r="AE26" s="433"/>
      <c r="AF26" s="433"/>
      <c r="AG26" s="434"/>
      <c r="AH26" s="375">
        <v>1</v>
      </c>
      <c r="AI26" s="376"/>
      <c r="AJ26" s="376"/>
      <c r="AK26" s="376"/>
      <c r="AL26" s="377"/>
      <c r="AM26" s="375" t="s">
        <v>178</v>
      </c>
      <c r="AN26" s="376"/>
      <c r="AO26" s="376"/>
      <c r="AP26" s="376"/>
      <c r="AQ26" s="376"/>
      <c r="AR26" s="377"/>
      <c r="AS26" s="375" t="s">
        <v>179</v>
      </c>
      <c r="AT26" s="376"/>
      <c r="AU26" s="376"/>
      <c r="AV26" s="376"/>
      <c r="AW26" s="376"/>
      <c r="AX26" s="435"/>
      <c r="AY26" s="462" t="s">
        <v>180</v>
      </c>
      <c r="AZ26" s="382"/>
      <c r="BA26" s="382"/>
      <c r="BB26" s="382"/>
      <c r="BC26" s="382"/>
      <c r="BD26" s="382"/>
      <c r="BE26" s="382"/>
      <c r="BF26" s="382"/>
      <c r="BG26" s="382"/>
      <c r="BH26" s="382"/>
      <c r="BI26" s="382"/>
      <c r="BJ26" s="382"/>
      <c r="BK26" s="382"/>
      <c r="BL26" s="382"/>
      <c r="BM26" s="463"/>
      <c r="BN26" s="422" t="s">
        <v>174</v>
      </c>
      <c r="BO26" s="423"/>
      <c r="BP26" s="423"/>
      <c r="BQ26" s="423"/>
      <c r="BR26" s="423"/>
      <c r="BS26" s="423"/>
      <c r="BT26" s="423"/>
      <c r="BU26" s="424"/>
      <c r="BV26" s="422" t="s">
        <v>174</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181</v>
      </c>
      <c r="F27" s="379"/>
      <c r="G27" s="379"/>
      <c r="H27" s="379"/>
      <c r="I27" s="379"/>
      <c r="J27" s="379"/>
      <c r="K27" s="380"/>
      <c r="L27" s="375">
        <v>1</v>
      </c>
      <c r="M27" s="376"/>
      <c r="N27" s="376"/>
      <c r="O27" s="376"/>
      <c r="P27" s="377"/>
      <c r="Q27" s="375">
        <v>2600</v>
      </c>
      <c r="R27" s="376"/>
      <c r="S27" s="376"/>
      <c r="T27" s="376"/>
      <c r="U27" s="376"/>
      <c r="V27" s="377"/>
      <c r="W27" s="465"/>
      <c r="X27" s="402"/>
      <c r="Y27" s="403"/>
      <c r="Z27" s="378" t="s">
        <v>182</v>
      </c>
      <c r="AA27" s="379"/>
      <c r="AB27" s="379"/>
      <c r="AC27" s="379"/>
      <c r="AD27" s="379"/>
      <c r="AE27" s="379"/>
      <c r="AF27" s="379"/>
      <c r="AG27" s="380"/>
      <c r="AH27" s="375" t="s">
        <v>174</v>
      </c>
      <c r="AI27" s="376"/>
      <c r="AJ27" s="376"/>
      <c r="AK27" s="376"/>
      <c r="AL27" s="377"/>
      <c r="AM27" s="375" t="s">
        <v>183</v>
      </c>
      <c r="AN27" s="376"/>
      <c r="AO27" s="376"/>
      <c r="AP27" s="376"/>
      <c r="AQ27" s="376"/>
      <c r="AR27" s="377"/>
      <c r="AS27" s="375" t="s">
        <v>183</v>
      </c>
      <c r="AT27" s="376"/>
      <c r="AU27" s="376"/>
      <c r="AV27" s="376"/>
      <c r="AW27" s="376"/>
      <c r="AX27" s="435"/>
      <c r="AY27" s="459" t="s">
        <v>184</v>
      </c>
      <c r="AZ27" s="460"/>
      <c r="BA27" s="460"/>
      <c r="BB27" s="460"/>
      <c r="BC27" s="460"/>
      <c r="BD27" s="460"/>
      <c r="BE27" s="460"/>
      <c r="BF27" s="460"/>
      <c r="BG27" s="460"/>
      <c r="BH27" s="460"/>
      <c r="BI27" s="460"/>
      <c r="BJ27" s="460"/>
      <c r="BK27" s="460"/>
      <c r="BL27" s="460"/>
      <c r="BM27" s="461"/>
      <c r="BN27" s="456">
        <v>47400</v>
      </c>
      <c r="BO27" s="457"/>
      <c r="BP27" s="457"/>
      <c r="BQ27" s="457"/>
      <c r="BR27" s="457"/>
      <c r="BS27" s="457"/>
      <c r="BT27" s="457"/>
      <c r="BU27" s="458"/>
      <c r="BV27" s="456">
        <v>47374</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185</v>
      </c>
      <c r="F28" s="379"/>
      <c r="G28" s="379"/>
      <c r="H28" s="379"/>
      <c r="I28" s="379"/>
      <c r="J28" s="379"/>
      <c r="K28" s="380"/>
      <c r="L28" s="375">
        <v>1</v>
      </c>
      <c r="M28" s="376"/>
      <c r="N28" s="376"/>
      <c r="O28" s="376"/>
      <c r="P28" s="377"/>
      <c r="Q28" s="375">
        <v>2160</v>
      </c>
      <c r="R28" s="376"/>
      <c r="S28" s="376"/>
      <c r="T28" s="376"/>
      <c r="U28" s="376"/>
      <c r="V28" s="377"/>
      <c r="W28" s="465"/>
      <c r="X28" s="402"/>
      <c r="Y28" s="403"/>
      <c r="Z28" s="378" t="s">
        <v>186</v>
      </c>
      <c r="AA28" s="379"/>
      <c r="AB28" s="379"/>
      <c r="AC28" s="379"/>
      <c r="AD28" s="379"/>
      <c r="AE28" s="379"/>
      <c r="AF28" s="379"/>
      <c r="AG28" s="380"/>
      <c r="AH28" s="375" t="s">
        <v>183</v>
      </c>
      <c r="AI28" s="376"/>
      <c r="AJ28" s="376"/>
      <c r="AK28" s="376"/>
      <c r="AL28" s="377"/>
      <c r="AM28" s="375" t="s">
        <v>174</v>
      </c>
      <c r="AN28" s="376"/>
      <c r="AO28" s="376"/>
      <c r="AP28" s="376"/>
      <c r="AQ28" s="376"/>
      <c r="AR28" s="377"/>
      <c r="AS28" s="375" t="s">
        <v>174</v>
      </c>
      <c r="AT28" s="376"/>
      <c r="AU28" s="376"/>
      <c r="AV28" s="376"/>
      <c r="AW28" s="376"/>
      <c r="AX28" s="435"/>
      <c r="AY28" s="439" t="s">
        <v>187</v>
      </c>
      <c r="AZ28" s="440"/>
      <c r="BA28" s="440"/>
      <c r="BB28" s="441"/>
      <c r="BC28" s="448" t="s">
        <v>48</v>
      </c>
      <c r="BD28" s="449"/>
      <c r="BE28" s="449"/>
      <c r="BF28" s="449"/>
      <c r="BG28" s="449"/>
      <c r="BH28" s="449"/>
      <c r="BI28" s="449"/>
      <c r="BJ28" s="449"/>
      <c r="BK28" s="449"/>
      <c r="BL28" s="449"/>
      <c r="BM28" s="450"/>
      <c r="BN28" s="451">
        <v>466842</v>
      </c>
      <c r="BO28" s="452"/>
      <c r="BP28" s="452"/>
      <c r="BQ28" s="452"/>
      <c r="BR28" s="452"/>
      <c r="BS28" s="452"/>
      <c r="BT28" s="452"/>
      <c r="BU28" s="453"/>
      <c r="BV28" s="451">
        <v>465663</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188</v>
      </c>
      <c r="F29" s="379"/>
      <c r="G29" s="379"/>
      <c r="H29" s="379"/>
      <c r="I29" s="379"/>
      <c r="J29" s="379"/>
      <c r="K29" s="380"/>
      <c r="L29" s="375">
        <v>9</v>
      </c>
      <c r="M29" s="376"/>
      <c r="N29" s="376"/>
      <c r="O29" s="376"/>
      <c r="P29" s="377"/>
      <c r="Q29" s="375">
        <v>2020</v>
      </c>
      <c r="R29" s="376"/>
      <c r="S29" s="376"/>
      <c r="T29" s="376"/>
      <c r="U29" s="376"/>
      <c r="V29" s="377"/>
      <c r="W29" s="466"/>
      <c r="X29" s="467"/>
      <c r="Y29" s="468"/>
      <c r="Z29" s="378" t="s">
        <v>189</v>
      </c>
      <c r="AA29" s="379"/>
      <c r="AB29" s="379"/>
      <c r="AC29" s="379"/>
      <c r="AD29" s="379"/>
      <c r="AE29" s="379"/>
      <c r="AF29" s="379"/>
      <c r="AG29" s="380"/>
      <c r="AH29" s="375">
        <v>73</v>
      </c>
      <c r="AI29" s="376"/>
      <c r="AJ29" s="376"/>
      <c r="AK29" s="376"/>
      <c r="AL29" s="377"/>
      <c r="AM29" s="375">
        <v>227395</v>
      </c>
      <c r="AN29" s="376"/>
      <c r="AO29" s="376"/>
      <c r="AP29" s="376"/>
      <c r="AQ29" s="376"/>
      <c r="AR29" s="377"/>
      <c r="AS29" s="375">
        <v>3115</v>
      </c>
      <c r="AT29" s="376"/>
      <c r="AU29" s="376"/>
      <c r="AV29" s="376"/>
      <c r="AW29" s="376"/>
      <c r="AX29" s="435"/>
      <c r="AY29" s="442"/>
      <c r="AZ29" s="443"/>
      <c r="BA29" s="443"/>
      <c r="BB29" s="444"/>
      <c r="BC29" s="436" t="s">
        <v>190</v>
      </c>
      <c r="BD29" s="437"/>
      <c r="BE29" s="437"/>
      <c r="BF29" s="437"/>
      <c r="BG29" s="437"/>
      <c r="BH29" s="437"/>
      <c r="BI29" s="437"/>
      <c r="BJ29" s="437"/>
      <c r="BK29" s="437"/>
      <c r="BL29" s="437"/>
      <c r="BM29" s="438"/>
      <c r="BN29" s="422">
        <v>195775</v>
      </c>
      <c r="BO29" s="423"/>
      <c r="BP29" s="423"/>
      <c r="BQ29" s="423"/>
      <c r="BR29" s="423"/>
      <c r="BS29" s="423"/>
      <c r="BT29" s="423"/>
      <c r="BU29" s="424"/>
      <c r="BV29" s="422">
        <v>195589</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191</v>
      </c>
      <c r="X30" s="390"/>
      <c r="Y30" s="390"/>
      <c r="Z30" s="390"/>
      <c r="AA30" s="390"/>
      <c r="AB30" s="390"/>
      <c r="AC30" s="390"/>
      <c r="AD30" s="390"/>
      <c r="AE30" s="390"/>
      <c r="AF30" s="390"/>
      <c r="AG30" s="391"/>
      <c r="AH30" s="392">
        <v>96.7</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1339894</v>
      </c>
      <c r="BO30" s="457"/>
      <c r="BP30" s="457"/>
      <c r="BQ30" s="457"/>
      <c r="BR30" s="457"/>
      <c r="BS30" s="457"/>
      <c r="BT30" s="457"/>
      <c r="BU30" s="458"/>
      <c r="BV30" s="456">
        <v>1152171</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192</v>
      </c>
      <c r="D32" s="381"/>
      <c r="E32" s="381"/>
      <c r="F32" s="381"/>
      <c r="G32" s="381"/>
      <c r="H32" s="381"/>
      <c r="I32" s="381"/>
      <c r="J32" s="381"/>
      <c r="K32" s="381"/>
      <c r="L32" s="381"/>
      <c r="M32" s="381"/>
      <c r="N32" s="381"/>
      <c r="O32" s="381"/>
      <c r="P32" s="381"/>
      <c r="Q32" s="381"/>
      <c r="R32" s="381"/>
      <c r="S32" s="381"/>
      <c r="U32" s="382" t="s">
        <v>193</v>
      </c>
      <c r="V32" s="382"/>
      <c r="W32" s="382"/>
      <c r="X32" s="382"/>
      <c r="Y32" s="382"/>
      <c r="Z32" s="382"/>
      <c r="AA32" s="382"/>
      <c r="AB32" s="382"/>
      <c r="AC32" s="382"/>
      <c r="AD32" s="382"/>
      <c r="AE32" s="382"/>
      <c r="AF32" s="382"/>
      <c r="AG32" s="382"/>
      <c r="AH32" s="382"/>
      <c r="AI32" s="382"/>
      <c r="AJ32" s="382"/>
      <c r="AK32" s="382"/>
      <c r="AM32" s="382" t="s">
        <v>194</v>
      </c>
      <c r="AN32" s="382"/>
      <c r="AO32" s="382"/>
      <c r="AP32" s="382"/>
      <c r="AQ32" s="382"/>
      <c r="AR32" s="382"/>
      <c r="AS32" s="382"/>
      <c r="AT32" s="382"/>
      <c r="AU32" s="382"/>
      <c r="AV32" s="382"/>
      <c r="AW32" s="382"/>
      <c r="AX32" s="382"/>
      <c r="AY32" s="382"/>
      <c r="AZ32" s="382"/>
      <c r="BA32" s="382"/>
      <c r="BB32" s="382"/>
      <c r="BC32" s="382"/>
      <c r="BE32" s="382" t="s">
        <v>195</v>
      </c>
      <c r="BF32" s="382"/>
      <c r="BG32" s="382"/>
      <c r="BH32" s="382"/>
      <c r="BI32" s="382"/>
      <c r="BJ32" s="382"/>
      <c r="BK32" s="382"/>
      <c r="BL32" s="382"/>
      <c r="BM32" s="382"/>
      <c r="BN32" s="382"/>
      <c r="BO32" s="382"/>
      <c r="BP32" s="382"/>
      <c r="BQ32" s="382"/>
      <c r="BR32" s="382"/>
      <c r="BS32" s="382"/>
      <c r="BT32" s="382"/>
      <c r="BU32" s="382"/>
      <c r="BW32" s="382" t="s">
        <v>196</v>
      </c>
      <c r="BX32" s="382"/>
      <c r="BY32" s="382"/>
      <c r="BZ32" s="382"/>
      <c r="CA32" s="382"/>
      <c r="CB32" s="382"/>
      <c r="CC32" s="382"/>
      <c r="CD32" s="382"/>
      <c r="CE32" s="382"/>
      <c r="CF32" s="382"/>
      <c r="CG32" s="382"/>
      <c r="CH32" s="382"/>
      <c r="CI32" s="382"/>
      <c r="CJ32" s="382"/>
      <c r="CK32" s="382"/>
      <c r="CL32" s="382"/>
      <c r="CM32" s="382"/>
      <c r="CO32" s="382" t="s">
        <v>197</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198</v>
      </c>
      <c r="D33" s="374"/>
      <c r="E33" s="373" t="s">
        <v>199</v>
      </c>
      <c r="F33" s="373"/>
      <c r="G33" s="373"/>
      <c r="H33" s="373"/>
      <c r="I33" s="373"/>
      <c r="J33" s="373"/>
      <c r="K33" s="373"/>
      <c r="L33" s="373"/>
      <c r="M33" s="373"/>
      <c r="N33" s="373"/>
      <c r="O33" s="373"/>
      <c r="P33" s="373"/>
      <c r="Q33" s="373"/>
      <c r="R33" s="373"/>
      <c r="S33" s="373"/>
      <c r="T33" s="203"/>
      <c r="U33" s="374" t="s">
        <v>198</v>
      </c>
      <c r="V33" s="374"/>
      <c r="W33" s="373" t="s">
        <v>200</v>
      </c>
      <c r="X33" s="373"/>
      <c r="Y33" s="373"/>
      <c r="Z33" s="373"/>
      <c r="AA33" s="373"/>
      <c r="AB33" s="373"/>
      <c r="AC33" s="373"/>
      <c r="AD33" s="373"/>
      <c r="AE33" s="373"/>
      <c r="AF33" s="373"/>
      <c r="AG33" s="373"/>
      <c r="AH33" s="373"/>
      <c r="AI33" s="373"/>
      <c r="AJ33" s="373"/>
      <c r="AK33" s="373"/>
      <c r="AL33" s="203"/>
      <c r="AM33" s="374" t="s">
        <v>201</v>
      </c>
      <c r="AN33" s="374"/>
      <c r="AO33" s="373" t="s">
        <v>200</v>
      </c>
      <c r="AP33" s="373"/>
      <c r="AQ33" s="373"/>
      <c r="AR33" s="373"/>
      <c r="AS33" s="373"/>
      <c r="AT33" s="373"/>
      <c r="AU33" s="373"/>
      <c r="AV33" s="373"/>
      <c r="AW33" s="373"/>
      <c r="AX33" s="373"/>
      <c r="AY33" s="373"/>
      <c r="AZ33" s="373"/>
      <c r="BA33" s="373"/>
      <c r="BB33" s="373"/>
      <c r="BC33" s="373"/>
      <c r="BD33" s="204"/>
      <c r="BE33" s="373" t="s">
        <v>202</v>
      </c>
      <c r="BF33" s="373"/>
      <c r="BG33" s="373" t="s">
        <v>203</v>
      </c>
      <c r="BH33" s="373"/>
      <c r="BI33" s="373"/>
      <c r="BJ33" s="373"/>
      <c r="BK33" s="373"/>
      <c r="BL33" s="373"/>
      <c r="BM33" s="373"/>
      <c r="BN33" s="373"/>
      <c r="BO33" s="373"/>
      <c r="BP33" s="373"/>
      <c r="BQ33" s="373"/>
      <c r="BR33" s="373"/>
      <c r="BS33" s="373"/>
      <c r="BT33" s="373"/>
      <c r="BU33" s="373"/>
      <c r="BV33" s="204"/>
      <c r="BW33" s="374" t="s">
        <v>202</v>
      </c>
      <c r="BX33" s="374"/>
      <c r="BY33" s="373" t="s">
        <v>204</v>
      </c>
      <c r="BZ33" s="373"/>
      <c r="CA33" s="373"/>
      <c r="CB33" s="373"/>
      <c r="CC33" s="373"/>
      <c r="CD33" s="373"/>
      <c r="CE33" s="373"/>
      <c r="CF33" s="373"/>
      <c r="CG33" s="373"/>
      <c r="CH33" s="373"/>
      <c r="CI33" s="373"/>
      <c r="CJ33" s="373"/>
      <c r="CK33" s="373"/>
      <c r="CL33" s="373"/>
      <c r="CM33" s="373"/>
      <c r="CN33" s="203"/>
      <c r="CO33" s="374" t="s">
        <v>201</v>
      </c>
      <c r="CP33" s="374"/>
      <c r="CQ33" s="373" t="s">
        <v>205</v>
      </c>
      <c r="CR33" s="373"/>
      <c r="CS33" s="373"/>
      <c r="CT33" s="373"/>
      <c r="CU33" s="373"/>
      <c r="CV33" s="373"/>
      <c r="CW33" s="373"/>
      <c r="CX33" s="373"/>
      <c r="CY33" s="373"/>
      <c r="CZ33" s="373"/>
      <c r="DA33" s="373"/>
      <c r="DB33" s="373"/>
      <c r="DC33" s="373"/>
      <c r="DD33" s="373"/>
      <c r="DE33" s="373"/>
      <c r="DF33" s="203"/>
      <c r="DG33" s="372" t="s">
        <v>206</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3</v>
      </c>
      <c r="V34" s="370"/>
      <c r="W34" s="371" t="str">
        <f>IF('各会計、関係団体の財政状況及び健全化判断比率'!B28="","",'各会計、関係団体の財政状況及び健全化判断比率'!B28)</f>
        <v>国民健康保険事業特別会計</v>
      </c>
      <c r="X34" s="371"/>
      <c r="Y34" s="371"/>
      <c r="Z34" s="371"/>
      <c r="AA34" s="371"/>
      <c r="AB34" s="371"/>
      <c r="AC34" s="371"/>
      <c r="AD34" s="371"/>
      <c r="AE34" s="371"/>
      <c r="AF34" s="371"/>
      <c r="AG34" s="371"/>
      <c r="AH34" s="371"/>
      <c r="AI34" s="371"/>
      <c r="AJ34" s="371"/>
      <c r="AK34" s="371"/>
      <c r="AL34" s="178"/>
      <c r="AM34" s="370">
        <f>IF(AO34="","",MAX(C34:D43,U34:V43)+1)</f>
        <v>6</v>
      </c>
      <c r="AN34" s="370"/>
      <c r="AO34" s="371" t="str">
        <f>IF('各会計、関係団体の財政状況及び健全化判断比率'!B31="","",'各会計、関係団体の財政状況及び健全化判断比率'!B31)</f>
        <v>水道事業会計</v>
      </c>
      <c r="AP34" s="371"/>
      <c r="AQ34" s="371"/>
      <c r="AR34" s="371"/>
      <c r="AS34" s="371"/>
      <c r="AT34" s="371"/>
      <c r="AU34" s="371"/>
      <c r="AV34" s="371"/>
      <c r="AW34" s="371"/>
      <c r="AX34" s="371"/>
      <c r="AY34" s="371"/>
      <c r="AZ34" s="371"/>
      <c r="BA34" s="371"/>
      <c r="BB34" s="371"/>
      <c r="BC34" s="371"/>
      <c r="BD34" s="178"/>
      <c r="BE34" s="370">
        <f>IF(BG34="","",MAX(C34:D43,U34:V43,AM34:AN43)+1)</f>
        <v>8</v>
      </c>
      <c r="BF34" s="370"/>
      <c r="BG34" s="371" t="str">
        <f>IF('各会計、関係団体の財政状況及び健全化判断比率'!B33="","",'各会計、関係団体の財政状況及び健全化判断比率'!B33)</f>
        <v>農業集落排水事業特別会計</v>
      </c>
      <c r="BH34" s="371"/>
      <c r="BI34" s="371"/>
      <c r="BJ34" s="371"/>
      <c r="BK34" s="371"/>
      <c r="BL34" s="371"/>
      <c r="BM34" s="371"/>
      <c r="BN34" s="371"/>
      <c r="BO34" s="371"/>
      <c r="BP34" s="371"/>
      <c r="BQ34" s="371"/>
      <c r="BR34" s="371"/>
      <c r="BS34" s="371"/>
      <c r="BT34" s="371"/>
      <c r="BU34" s="371"/>
      <c r="BV34" s="178"/>
      <c r="BW34" s="370">
        <f>IF(BY34="","",MAX(C34:D43,U34:V43,AM34:AN43,BE34:BF43)+1)</f>
        <v>10</v>
      </c>
      <c r="BX34" s="370"/>
      <c r="BY34" s="371" t="str">
        <f>IF('各会計、関係団体の財政状況及び健全化判断比率'!B68="","",'各会計、関係団体の財政状況及び健全化判断比率'!B68)</f>
        <v>東彼地区保健福祉組合（一般会計）</v>
      </c>
      <c r="BZ34" s="371"/>
      <c r="CA34" s="371"/>
      <c r="CB34" s="371"/>
      <c r="CC34" s="371"/>
      <c r="CD34" s="371"/>
      <c r="CE34" s="371"/>
      <c r="CF34" s="371"/>
      <c r="CG34" s="371"/>
      <c r="CH34" s="371"/>
      <c r="CI34" s="371"/>
      <c r="CJ34" s="371"/>
      <c r="CK34" s="371"/>
      <c r="CL34" s="371"/>
      <c r="CM34" s="371"/>
      <c r="CN34" s="178"/>
      <c r="CO34" s="370">
        <f>IF(CQ34="","",MAX(C34:D43,U34:V43,AM34:AN43,BE34:BF43,BW34:BX43)+1)</f>
        <v>20</v>
      </c>
      <c r="CP34" s="370"/>
      <c r="CQ34" s="371" t="str">
        <f>IF('各会計、関係団体の財政状況及び健全化判断比率'!BS7="","",'各会計、関係団体の財政状況及び健全化判断比率'!BS7)</f>
        <v>長崎県林業公社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〇</v>
      </c>
      <c r="DH34" s="368"/>
      <c r="DI34" s="205"/>
    </row>
    <row r="35" spans="1:113" ht="32.25" customHeight="1" x14ac:dyDescent="0.15">
      <c r="A35" s="178"/>
      <c r="B35" s="202"/>
      <c r="C35" s="370">
        <f>IF(E35="","",C34+1)</f>
        <v>2</v>
      </c>
      <c r="D35" s="370"/>
      <c r="E35" s="371" t="str">
        <f>IF('各会計、関係団体の財政状況及び健全化判断比率'!B8="","",'各会計、関係団体の財政状況及び健全化判断比率'!B8)</f>
        <v>公共用地等取得造成事業特別会計</v>
      </c>
      <c r="F35" s="371"/>
      <c r="G35" s="371"/>
      <c r="H35" s="371"/>
      <c r="I35" s="371"/>
      <c r="J35" s="371"/>
      <c r="K35" s="371"/>
      <c r="L35" s="371"/>
      <c r="M35" s="371"/>
      <c r="N35" s="371"/>
      <c r="O35" s="371"/>
      <c r="P35" s="371"/>
      <c r="Q35" s="371"/>
      <c r="R35" s="371"/>
      <c r="S35" s="371"/>
      <c r="T35" s="178"/>
      <c r="U35" s="370">
        <f>IF(W35="","",U34+1)</f>
        <v>4</v>
      </c>
      <c r="V35" s="370"/>
      <c r="W35" s="371" t="str">
        <f>IF('各会計、関係団体の財政状況及び健全化判断比率'!B29="","",'各会計、関係団体の財政状況及び健全化判断比率'!B29)</f>
        <v>介護保険事業特別会計</v>
      </c>
      <c r="X35" s="371"/>
      <c r="Y35" s="371"/>
      <c r="Z35" s="371"/>
      <c r="AA35" s="371"/>
      <c r="AB35" s="371"/>
      <c r="AC35" s="371"/>
      <c r="AD35" s="371"/>
      <c r="AE35" s="371"/>
      <c r="AF35" s="371"/>
      <c r="AG35" s="371"/>
      <c r="AH35" s="371"/>
      <c r="AI35" s="371"/>
      <c r="AJ35" s="371"/>
      <c r="AK35" s="371"/>
      <c r="AL35" s="178"/>
      <c r="AM35" s="370">
        <f t="shared" ref="AM35:AM43" si="0">IF(AO35="","",AM34+1)</f>
        <v>7</v>
      </c>
      <c r="AN35" s="370"/>
      <c r="AO35" s="371" t="str">
        <f>IF('各会計、関係団体の財政状況及び健全化判断比率'!B32="","",'各会計、関係団体の財政状況及び健全化判断比率'!B32)</f>
        <v>公共下水道事業会計</v>
      </c>
      <c r="AP35" s="371"/>
      <c r="AQ35" s="371"/>
      <c r="AR35" s="371"/>
      <c r="AS35" s="371"/>
      <c r="AT35" s="371"/>
      <c r="AU35" s="371"/>
      <c r="AV35" s="371"/>
      <c r="AW35" s="371"/>
      <c r="AX35" s="371"/>
      <c r="AY35" s="371"/>
      <c r="AZ35" s="371"/>
      <c r="BA35" s="371"/>
      <c r="BB35" s="371"/>
      <c r="BC35" s="371"/>
      <c r="BD35" s="178"/>
      <c r="BE35" s="370">
        <f t="shared" ref="BE35:BE43" si="1">IF(BG35="","",BE34+1)</f>
        <v>9</v>
      </c>
      <c r="BF35" s="370"/>
      <c r="BG35" s="371" t="str">
        <f>IF('各会計、関係団体の財政状況及び健全化判断比率'!B34="","",'各会計、関係団体の財政状況及び健全化判断比率'!B34)</f>
        <v>漁業集落排水事業特別会計</v>
      </c>
      <c r="BH35" s="371"/>
      <c r="BI35" s="371"/>
      <c r="BJ35" s="371"/>
      <c r="BK35" s="371"/>
      <c r="BL35" s="371"/>
      <c r="BM35" s="371"/>
      <c r="BN35" s="371"/>
      <c r="BO35" s="371"/>
      <c r="BP35" s="371"/>
      <c r="BQ35" s="371"/>
      <c r="BR35" s="371"/>
      <c r="BS35" s="371"/>
      <c r="BT35" s="371"/>
      <c r="BU35" s="371"/>
      <c r="BV35" s="178"/>
      <c r="BW35" s="370">
        <f t="shared" ref="BW35:BW43" si="2">IF(BY35="","",BW34+1)</f>
        <v>11</v>
      </c>
      <c r="BX35" s="370"/>
      <c r="BY35" s="371" t="str">
        <f>IF('各会計、関係団体の財政状況及び健全化判断比率'!B69="","",'各会計、関係団体の財政状況及び健全化判断比率'!B69)</f>
        <v>東彼地区保健福祉組合（介護サービス事業会計）</v>
      </c>
      <c r="BZ35" s="371"/>
      <c r="CA35" s="371"/>
      <c r="CB35" s="371"/>
      <c r="CC35" s="371"/>
      <c r="CD35" s="371"/>
      <c r="CE35" s="371"/>
      <c r="CF35" s="371"/>
      <c r="CG35" s="371"/>
      <c r="CH35" s="371"/>
      <c r="CI35" s="371"/>
      <c r="CJ35" s="371"/>
      <c r="CK35" s="371"/>
      <c r="CL35" s="371"/>
      <c r="CM35" s="371"/>
      <c r="CN35" s="178"/>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5</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12</v>
      </c>
      <c r="BX36" s="370"/>
      <c r="BY36" s="371" t="str">
        <f>IF('各会計、関係団体の財政状況及び健全化判断比率'!B70="","",'各会計、関係団体の財政状況及び健全化判断比率'!B70)</f>
        <v>長崎県後期高齢者広域連合（一般会計）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13</v>
      </c>
      <c r="BX37" s="370"/>
      <c r="BY37" s="371" t="str">
        <f>IF('各会計、関係団体の財政状況及び健全化判断比率'!B71="","",'各会計、関係団体の財政状況及び健全化判断比率'!B71)</f>
        <v>長崎県後期高齢者広域連合（後期高齢者医療特別会計）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14</v>
      </c>
      <c r="BX38" s="370"/>
      <c r="BY38" s="371" t="str">
        <f>IF('各会計、関係団体の財政状況及び健全化判断比率'!B72="","",'各会計、関係団体の財政状況及び健全化判断比率'!B72)</f>
        <v>長崎県市町村総合事務組合（一般会計）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15</v>
      </c>
      <c r="BX39" s="370"/>
      <c r="BY39" s="371" t="str">
        <f>IF('各会計、関係団体の財政状況及び健全化判断比率'!B73="","",'各会計、関係団体の財政状況及び健全化判断比率'!B73)</f>
        <v>長崎県市町村総合事務組合（市町村会館管理業務特別会計）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16</v>
      </c>
      <c r="BX40" s="370"/>
      <c r="BY40" s="371" t="str">
        <f>IF('各会計、関係団体の財政状況及び健全化判断比率'!B74="","",'各会計、関係団体の財政状況及び健全化判断比率'!B74)</f>
        <v>長崎県市町村総合事務組合（市町村会館馬町別館管理事業特別会計）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17</v>
      </c>
      <c r="BX41" s="370"/>
      <c r="BY41" s="371" t="str">
        <f>IF('各会計、関係団体の財政状況及び健全化判断比率'!B75="","",'各会計、関係団体の財政状況及び健全化判断比率'!B75)</f>
        <v>長崎県市町村総合事務組合（公平委員会特別会計）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f t="shared" si="2"/>
        <v>18</v>
      </c>
      <c r="BX42" s="370"/>
      <c r="BY42" s="371" t="str">
        <f>IF('各会計、関係団体の財政状況及び健全化判断比率'!B76="","",'各会計、関係団体の財政状況及び健全化判断比率'!B76)</f>
        <v>長崎県市町村総合事務組合（行政不服審査会事業特別会計）</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f t="shared" si="2"/>
        <v>19</v>
      </c>
      <c r="BX43" s="370"/>
      <c r="BY43" s="371" t="str">
        <f>IF('各会計、関係団体の財政状況及び健全化判断比率'!B77="","",'各会計、関係団体の財政状況及び健全化判断比率'!B77)</f>
        <v>長崎県市町村総合事務組合（市町村交通災害共済事業特別会計）</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367" t="s">
        <v>208</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209</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210</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211</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212</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213</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214</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618</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182" t="s">
        <v>582</v>
      </c>
      <c r="D34" s="1182"/>
      <c r="E34" s="1183"/>
      <c r="F34" s="32">
        <v>2.97</v>
      </c>
      <c r="G34" s="33">
        <v>4.9400000000000004</v>
      </c>
      <c r="H34" s="33">
        <v>4.3600000000000003</v>
      </c>
      <c r="I34" s="33">
        <v>8.67</v>
      </c>
      <c r="J34" s="34">
        <v>9.02</v>
      </c>
      <c r="K34" s="22"/>
      <c r="L34" s="22"/>
      <c r="M34" s="22"/>
      <c r="N34" s="22"/>
      <c r="O34" s="22"/>
      <c r="P34" s="22"/>
    </row>
    <row r="35" spans="1:16" ht="39" customHeight="1" x14ac:dyDescent="0.15">
      <c r="A35" s="22"/>
      <c r="B35" s="35"/>
      <c r="C35" s="1176" t="s">
        <v>583</v>
      </c>
      <c r="D35" s="1177"/>
      <c r="E35" s="1178"/>
      <c r="F35" s="36">
        <v>2.94</v>
      </c>
      <c r="G35" s="37">
        <v>3.62</v>
      </c>
      <c r="H35" s="37">
        <v>4.5599999999999996</v>
      </c>
      <c r="I35" s="37">
        <v>4.68</v>
      </c>
      <c r="J35" s="38">
        <v>3.98</v>
      </c>
      <c r="K35" s="22"/>
      <c r="L35" s="22"/>
      <c r="M35" s="22"/>
      <c r="N35" s="22"/>
      <c r="O35" s="22"/>
      <c r="P35" s="22"/>
    </row>
    <row r="36" spans="1:16" ht="39" customHeight="1" x14ac:dyDescent="0.15">
      <c r="A36" s="22"/>
      <c r="B36" s="35"/>
      <c r="C36" s="1176" t="s">
        <v>584</v>
      </c>
      <c r="D36" s="1177"/>
      <c r="E36" s="1178"/>
      <c r="F36" s="36" t="s">
        <v>534</v>
      </c>
      <c r="G36" s="37" t="s">
        <v>534</v>
      </c>
      <c r="H36" s="37" t="s">
        <v>534</v>
      </c>
      <c r="I36" s="37">
        <v>1.08</v>
      </c>
      <c r="J36" s="38">
        <v>1.85</v>
      </c>
      <c r="K36" s="22"/>
      <c r="L36" s="22"/>
      <c r="M36" s="22"/>
      <c r="N36" s="22"/>
      <c r="O36" s="22"/>
      <c r="P36" s="22"/>
    </row>
    <row r="37" spans="1:16" ht="39" customHeight="1" x14ac:dyDescent="0.15">
      <c r="A37" s="22"/>
      <c r="B37" s="35"/>
      <c r="C37" s="1176" t="s">
        <v>585</v>
      </c>
      <c r="D37" s="1177"/>
      <c r="E37" s="1178"/>
      <c r="F37" s="36">
        <v>2.09</v>
      </c>
      <c r="G37" s="37">
        <v>1.1599999999999999</v>
      </c>
      <c r="H37" s="37">
        <v>0.84</v>
      </c>
      <c r="I37" s="37">
        <v>1.1599999999999999</v>
      </c>
      <c r="J37" s="38">
        <v>0.57999999999999996</v>
      </c>
      <c r="K37" s="22"/>
      <c r="L37" s="22"/>
      <c r="M37" s="22"/>
      <c r="N37" s="22"/>
      <c r="O37" s="22"/>
      <c r="P37" s="22"/>
    </row>
    <row r="38" spans="1:16" ht="39" customHeight="1" x14ac:dyDescent="0.15">
      <c r="A38" s="22"/>
      <c r="B38" s="35"/>
      <c r="C38" s="1176" t="s">
        <v>586</v>
      </c>
      <c r="D38" s="1177"/>
      <c r="E38" s="1178"/>
      <c r="F38" s="36">
        <v>0.9</v>
      </c>
      <c r="G38" s="37">
        <v>0.83</v>
      </c>
      <c r="H38" s="37">
        <v>0.14000000000000001</v>
      </c>
      <c r="I38" s="37">
        <v>0.28000000000000003</v>
      </c>
      <c r="J38" s="38">
        <v>0.5</v>
      </c>
      <c r="K38" s="22"/>
      <c r="L38" s="22"/>
      <c r="M38" s="22"/>
      <c r="N38" s="22"/>
      <c r="O38" s="22"/>
      <c r="P38" s="22"/>
    </row>
    <row r="39" spans="1:16" ht="39" customHeight="1" x14ac:dyDescent="0.15">
      <c r="A39" s="22"/>
      <c r="B39" s="35"/>
      <c r="C39" s="1176" t="s">
        <v>587</v>
      </c>
      <c r="D39" s="1177"/>
      <c r="E39" s="1178"/>
      <c r="F39" s="36">
        <v>0</v>
      </c>
      <c r="G39" s="37">
        <v>0</v>
      </c>
      <c r="H39" s="37">
        <v>0</v>
      </c>
      <c r="I39" s="37">
        <v>0</v>
      </c>
      <c r="J39" s="38">
        <v>0.05</v>
      </c>
      <c r="K39" s="22"/>
      <c r="L39" s="22"/>
      <c r="M39" s="22"/>
      <c r="N39" s="22"/>
      <c r="O39" s="22"/>
      <c r="P39" s="22"/>
    </row>
    <row r="40" spans="1:16" ht="39" customHeight="1" x14ac:dyDescent="0.15">
      <c r="A40" s="22"/>
      <c r="B40" s="35"/>
      <c r="C40" s="1176" t="s">
        <v>588</v>
      </c>
      <c r="D40" s="1177"/>
      <c r="E40" s="1178"/>
      <c r="F40" s="36">
        <v>0.04</v>
      </c>
      <c r="G40" s="37">
        <v>0.03</v>
      </c>
      <c r="H40" s="37">
        <v>0.05</v>
      </c>
      <c r="I40" s="37">
        <v>0.04</v>
      </c>
      <c r="J40" s="38">
        <v>0.05</v>
      </c>
      <c r="K40" s="22"/>
      <c r="L40" s="22"/>
      <c r="M40" s="22"/>
      <c r="N40" s="22"/>
      <c r="O40" s="22"/>
      <c r="P40" s="22"/>
    </row>
    <row r="41" spans="1:16" ht="39" customHeight="1" x14ac:dyDescent="0.15">
      <c r="A41" s="22"/>
      <c r="B41" s="35"/>
      <c r="C41" s="1176" t="s">
        <v>589</v>
      </c>
      <c r="D41" s="1177"/>
      <c r="E41" s="1178"/>
      <c r="F41" s="36">
        <v>0</v>
      </c>
      <c r="G41" s="37">
        <v>0</v>
      </c>
      <c r="H41" s="37">
        <v>0</v>
      </c>
      <c r="I41" s="37">
        <v>0</v>
      </c>
      <c r="J41" s="38">
        <v>0.02</v>
      </c>
      <c r="K41" s="22"/>
      <c r="L41" s="22"/>
      <c r="M41" s="22"/>
      <c r="N41" s="22"/>
      <c r="O41" s="22"/>
      <c r="P41" s="22"/>
    </row>
    <row r="42" spans="1:16" ht="39" customHeight="1" x14ac:dyDescent="0.15">
      <c r="A42" s="22"/>
      <c r="B42" s="39"/>
      <c r="C42" s="1176" t="s">
        <v>590</v>
      </c>
      <c r="D42" s="1177"/>
      <c r="E42" s="1178"/>
      <c r="F42" s="36" t="s">
        <v>534</v>
      </c>
      <c r="G42" s="37" t="s">
        <v>534</v>
      </c>
      <c r="H42" s="37" t="s">
        <v>534</v>
      </c>
      <c r="I42" s="37" t="s">
        <v>534</v>
      </c>
      <c r="J42" s="38" t="s">
        <v>534</v>
      </c>
      <c r="K42" s="22"/>
      <c r="L42" s="22"/>
      <c r="M42" s="22"/>
      <c r="N42" s="22"/>
      <c r="O42" s="22"/>
      <c r="P42" s="22"/>
    </row>
    <row r="43" spans="1:16" ht="39" customHeight="1" thickBot="1" x14ac:dyDescent="0.2">
      <c r="A43" s="22"/>
      <c r="B43" s="40"/>
      <c r="C43" s="1179" t="s">
        <v>591</v>
      </c>
      <c r="D43" s="1180"/>
      <c r="E43" s="1181"/>
      <c r="F43" s="41">
        <v>7.0000000000000007E-2</v>
      </c>
      <c r="G43" s="42">
        <v>7.0000000000000007E-2</v>
      </c>
      <c r="H43" s="42">
        <v>2.85</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eTbpRE1P6TS4IHBskjN5QieUp/yLskL4tWuAv10ih42VE/p4YKgrMDxby0RnbZqAl6cgCroMTVWYJvhWMVytg==" saltValue="oMX/im4lPt0egO0b+96X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15">
      <c r="A45" s="48"/>
      <c r="B45" s="1202" t="s">
        <v>11</v>
      </c>
      <c r="C45" s="1203"/>
      <c r="D45" s="58"/>
      <c r="E45" s="1208" t="s">
        <v>12</v>
      </c>
      <c r="F45" s="1208"/>
      <c r="G45" s="1208"/>
      <c r="H45" s="1208"/>
      <c r="I45" s="1208"/>
      <c r="J45" s="1209"/>
      <c r="K45" s="59">
        <v>661</v>
      </c>
      <c r="L45" s="60">
        <v>595</v>
      </c>
      <c r="M45" s="60">
        <v>565</v>
      </c>
      <c r="N45" s="60">
        <v>526</v>
      </c>
      <c r="O45" s="61">
        <v>513</v>
      </c>
      <c r="P45" s="48"/>
      <c r="Q45" s="48"/>
      <c r="R45" s="48"/>
      <c r="S45" s="48"/>
      <c r="T45" s="48"/>
      <c r="U45" s="48"/>
    </row>
    <row r="46" spans="1:21" ht="30.75" customHeight="1" x14ac:dyDescent="0.15">
      <c r="A46" s="48"/>
      <c r="B46" s="1204"/>
      <c r="C46" s="1205"/>
      <c r="D46" s="62"/>
      <c r="E46" s="1186" t="s">
        <v>13</v>
      </c>
      <c r="F46" s="1186"/>
      <c r="G46" s="1186"/>
      <c r="H46" s="1186"/>
      <c r="I46" s="1186"/>
      <c r="J46" s="1187"/>
      <c r="K46" s="63" t="s">
        <v>534</v>
      </c>
      <c r="L46" s="64" t="s">
        <v>534</v>
      </c>
      <c r="M46" s="64" t="s">
        <v>534</v>
      </c>
      <c r="N46" s="64" t="s">
        <v>534</v>
      </c>
      <c r="O46" s="65" t="s">
        <v>534</v>
      </c>
      <c r="P46" s="48"/>
      <c r="Q46" s="48"/>
      <c r="R46" s="48"/>
      <c r="S46" s="48"/>
      <c r="T46" s="48"/>
      <c r="U46" s="48"/>
    </row>
    <row r="47" spans="1:21" ht="30.75" customHeight="1" x14ac:dyDescent="0.15">
      <c r="A47" s="48"/>
      <c r="B47" s="1204"/>
      <c r="C47" s="1205"/>
      <c r="D47" s="62"/>
      <c r="E47" s="1186" t="s">
        <v>14</v>
      </c>
      <c r="F47" s="1186"/>
      <c r="G47" s="1186"/>
      <c r="H47" s="1186"/>
      <c r="I47" s="1186"/>
      <c r="J47" s="1187"/>
      <c r="K47" s="63" t="s">
        <v>534</v>
      </c>
      <c r="L47" s="64" t="s">
        <v>534</v>
      </c>
      <c r="M47" s="64" t="s">
        <v>534</v>
      </c>
      <c r="N47" s="64" t="s">
        <v>534</v>
      </c>
      <c r="O47" s="65" t="s">
        <v>534</v>
      </c>
      <c r="P47" s="48"/>
      <c r="Q47" s="48"/>
      <c r="R47" s="48"/>
      <c r="S47" s="48"/>
      <c r="T47" s="48"/>
      <c r="U47" s="48"/>
    </row>
    <row r="48" spans="1:21" ht="30.75" customHeight="1" x14ac:dyDescent="0.15">
      <c r="A48" s="48"/>
      <c r="B48" s="1204"/>
      <c r="C48" s="1205"/>
      <c r="D48" s="62"/>
      <c r="E48" s="1186" t="s">
        <v>15</v>
      </c>
      <c r="F48" s="1186"/>
      <c r="G48" s="1186"/>
      <c r="H48" s="1186"/>
      <c r="I48" s="1186"/>
      <c r="J48" s="1187"/>
      <c r="K48" s="63">
        <v>179</v>
      </c>
      <c r="L48" s="64">
        <v>167</v>
      </c>
      <c r="M48" s="64">
        <v>169</v>
      </c>
      <c r="N48" s="64">
        <v>175</v>
      </c>
      <c r="O48" s="65">
        <v>169</v>
      </c>
      <c r="P48" s="48"/>
      <c r="Q48" s="48"/>
      <c r="R48" s="48"/>
      <c r="S48" s="48"/>
      <c r="T48" s="48"/>
      <c r="U48" s="48"/>
    </row>
    <row r="49" spans="1:21" ht="30.75" customHeight="1" x14ac:dyDescent="0.15">
      <c r="A49" s="48"/>
      <c r="B49" s="1204"/>
      <c r="C49" s="1205"/>
      <c r="D49" s="62"/>
      <c r="E49" s="1186" t="s">
        <v>16</v>
      </c>
      <c r="F49" s="1186"/>
      <c r="G49" s="1186"/>
      <c r="H49" s="1186"/>
      <c r="I49" s="1186"/>
      <c r="J49" s="1187"/>
      <c r="K49" s="63" t="s">
        <v>534</v>
      </c>
      <c r="L49" s="64" t="s">
        <v>534</v>
      </c>
      <c r="M49" s="64">
        <v>9</v>
      </c>
      <c r="N49" s="64" t="s">
        <v>534</v>
      </c>
      <c r="O49" s="65" t="s">
        <v>534</v>
      </c>
      <c r="P49" s="48"/>
      <c r="Q49" s="48"/>
      <c r="R49" s="48"/>
      <c r="S49" s="48"/>
      <c r="T49" s="48"/>
      <c r="U49" s="48"/>
    </row>
    <row r="50" spans="1:21" ht="30.75" customHeight="1" x14ac:dyDescent="0.15">
      <c r="A50" s="48"/>
      <c r="B50" s="1204"/>
      <c r="C50" s="1205"/>
      <c r="D50" s="62"/>
      <c r="E50" s="1186" t="s">
        <v>17</v>
      </c>
      <c r="F50" s="1186"/>
      <c r="G50" s="1186"/>
      <c r="H50" s="1186"/>
      <c r="I50" s="1186"/>
      <c r="J50" s="1187"/>
      <c r="K50" s="63">
        <v>0</v>
      </c>
      <c r="L50" s="64">
        <v>0</v>
      </c>
      <c r="M50" s="64">
        <v>0</v>
      </c>
      <c r="N50" s="64">
        <v>0</v>
      </c>
      <c r="O50" s="65">
        <v>0</v>
      </c>
      <c r="P50" s="48"/>
      <c r="Q50" s="48"/>
      <c r="R50" s="48"/>
      <c r="S50" s="48"/>
      <c r="T50" s="48"/>
      <c r="U50" s="48"/>
    </row>
    <row r="51" spans="1:21" ht="30.75" customHeight="1" x14ac:dyDescent="0.15">
      <c r="A51" s="48"/>
      <c r="B51" s="1206"/>
      <c r="C51" s="1207"/>
      <c r="D51" s="66"/>
      <c r="E51" s="1186" t="s">
        <v>18</v>
      </c>
      <c r="F51" s="1186"/>
      <c r="G51" s="1186"/>
      <c r="H51" s="1186"/>
      <c r="I51" s="1186"/>
      <c r="J51" s="1187"/>
      <c r="K51" s="63">
        <v>0</v>
      </c>
      <c r="L51" s="64">
        <v>0</v>
      </c>
      <c r="M51" s="64">
        <v>0</v>
      </c>
      <c r="N51" s="64" t="s">
        <v>534</v>
      </c>
      <c r="O51" s="65">
        <v>0</v>
      </c>
      <c r="P51" s="48"/>
      <c r="Q51" s="48"/>
      <c r="R51" s="48"/>
      <c r="S51" s="48"/>
      <c r="T51" s="48"/>
      <c r="U51" s="48"/>
    </row>
    <row r="52" spans="1:21" ht="30.75" customHeight="1" x14ac:dyDescent="0.15">
      <c r="A52" s="48"/>
      <c r="B52" s="1184" t="s">
        <v>19</v>
      </c>
      <c r="C52" s="1185"/>
      <c r="D52" s="66"/>
      <c r="E52" s="1186" t="s">
        <v>20</v>
      </c>
      <c r="F52" s="1186"/>
      <c r="G52" s="1186"/>
      <c r="H52" s="1186"/>
      <c r="I52" s="1186"/>
      <c r="J52" s="1187"/>
      <c r="K52" s="63">
        <v>497</v>
      </c>
      <c r="L52" s="64">
        <v>478</v>
      </c>
      <c r="M52" s="64">
        <v>482</v>
      </c>
      <c r="N52" s="64">
        <v>450</v>
      </c>
      <c r="O52" s="65">
        <v>423</v>
      </c>
      <c r="P52" s="48"/>
      <c r="Q52" s="48"/>
      <c r="R52" s="48"/>
      <c r="S52" s="48"/>
      <c r="T52" s="48"/>
      <c r="U52" s="48"/>
    </row>
    <row r="53" spans="1:21" ht="30.75" customHeight="1" thickBot="1" x14ac:dyDescent="0.2">
      <c r="A53" s="48"/>
      <c r="B53" s="1188" t="s">
        <v>21</v>
      </c>
      <c r="C53" s="1189"/>
      <c r="D53" s="67"/>
      <c r="E53" s="1190" t="s">
        <v>22</v>
      </c>
      <c r="F53" s="1190"/>
      <c r="G53" s="1190"/>
      <c r="H53" s="1190"/>
      <c r="I53" s="1190"/>
      <c r="J53" s="1191"/>
      <c r="K53" s="68">
        <v>343</v>
      </c>
      <c r="L53" s="69">
        <v>284</v>
      </c>
      <c r="M53" s="69">
        <v>261</v>
      </c>
      <c r="N53" s="69">
        <v>251</v>
      </c>
      <c r="O53" s="70">
        <v>259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2">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15">
      <c r="B57" s="1192" t="s">
        <v>25</v>
      </c>
      <c r="C57" s="1193"/>
      <c r="D57" s="1196" t="s">
        <v>26</v>
      </c>
      <c r="E57" s="1197"/>
      <c r="F57" s="1197"/>
      <c r="G57" s="1197"/>
      <c r="H57" s="1197"/>
      <c r="I57" s="1197"/>
      <c r="J57" s="1198"/>
      <c r="K57" s="83"/>
      <c r="L57" s="84"/>
      <c r="M57" s="84"/>
      <c r="N57" s="84"/>
      <c r="O57" s="85"/>
    </row>
    <row r="58" spans="1:21" ht="31.5" customHeight="1" thickBot="1" x14ac:dyDescent="0.2">
      <c r="B58" s="1194"/>
      <c r="C58" s="1195"/>
      <c r="D58" s="1199" t="s">
        <v>27</v>
      </c>
      <c r="E58" s="1200"/>
      <c r="F58" s="1200"/>
      <c r="G58" s="1200"/>
      <c r="H58" s="1200"/>
      <c r="I58" s="1200"/>
      <c r="J58" s="120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cTpRrQw+ddtzWg9dXh6y6tZCaRP+FlZhw1UsrMDH/V5m/bvkkO2lr4vE0Usv+KlzNxGFy5fbNhYwxSlQibaTA==" saltValue="hAxPO7xV0HzxYrwLbeuvp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575</v>
      </c>
      <c r="J40" s="100" t="s">
        <v>576</v>
      </c>
      <c r="K40" s="100" t="s">
        <v>577</v>
      </c>
      <c r="L40" s="100" t="s">
        <v>578</v>
      </c>
      <c r="M40" s="101" t="s">
        <v>579</v>
      </c>
    </row>
    <row r="41" spans="2:13" ht="27.75" customHeight="1" x14ac:dyDescent="0.15">
      <c r="B41" s="1222" t="s">
        <v>30</v>
      </c>
      <c r="C41" s="1223"/>
      <c r="D41" s="102"/>
      <c r="E41" s="1224" t="s">
        <v>31</v>
      </c>
      <c r="F41" s="1224"/>
      <c r="G41" s="1224"/>
      <c r="H41" s="1225"/>
      <c r="I41" s="351">
        <v>4839</v>
      </c>
      <c r="J41" s="352">
        <v>4551</v>
      </c>
      <c r="K41" s="352">
        <v>4275</v>
      </c>
      <c r="L41" s="352">
        <v>3974</v>
      </c>
      <c r="M41" s="353">
        <v>3819</v>
      </c>
    </row>
    <row r="42" spans="2:13" ht="27.75" customHeight="1" x14ac:dyDescent="0.15">
      <c r="B42" s="1212"/>
      <c r="C42" s="1213"/>
      <c r="D42" s="103"/>
      <c r="E42" s="1216" t="s">
        <v>32</v>
      </c>
      <c r="F42" s="1216"/>
      <c r="G42" s="1216"/>
      <c r="H42" s="1217"/>
      <c r="I42" s="354" t="s">
        <v>534</v>
      </c>
      <c r="J42" s="355" t="s">
        <v>534</v>
      </c>
      <c r="K42" s="355" t="s">
        <v>534</v>
      </c>
      <c r="L42" s="355" t="s">
        <v>534</v>
      </c>
      <c r="M42" s="356" t="s">
        <v>534</v>
      </c>
    </row>
    <row r="43" spans="2:13" ht="27.75" customHeight="1" x14ac:dyDescent="0.15">
      <c r="B43" s="1212"/>
      <c r="C43" s="1213"/>
      <c r="D43" s="103"/>
      <c r="E43" s="1216" t="s">
        <v>33</v>
      </c>
      <c r="F43" s="1216"/>
      <c r="G43" s="1216"/>
      <c r="H43" s="1217"/>
      <c r="I43" s="354">
        <v>2918</v>
      </c>
      <c r="J43" s="355">
        <v>3043</v>
      </c>
      <c r="K43" s="355">
        <v>3054</v>
      </c>
      <c r="L43" s="355">
        <v>2893</v>
      </c>
      <c r="M43" s="356">
        <v>2920</v>
      </c>
    </row>
    <row r="44" spans="2:13" ht="27.75" customHeight="1" x14ac:dyDescent="0.15">
      <c r="B44" s="1212"/>
      <c r="C44" s="1213"/>
      <c r="D44" s="103"/>
      <c r="E44" s="1216" t="s">
        <v>34</v>
      </c>
      <c r="F44" s="1216"/>
      <c r="G44" s="1216"/>
      <c r="H44" s="1217"/>
      <c r="I44" s="354">
        <v>1026</v>
      </c>
      <c r="J44" s="355">
        <v>1152</v>
      </c>
      <c r="K44" s="355">
        <v>1131</v>
      </c>
      <c r="L44" s="355">
        <v>1106</v>
      </c>
      <c r="M44" s="356">
        <v>1008</v>
      </c>
    </row>
    <row r="45" spans="2:13" ht="27.75" customHeight="1" x14ac:dyDescent="0.15">
      <c r="B45" s="1212"/>
      <c r="C45" s="1213"/>
      <c r="D45" s="103"/>
      <c r="E45" s="1216" t="s">
        <v>35</v>
      </c>
      <c r="F45" s="1216"/>
      <c r="G45" s="1216"/>
      <c r="H45" s="1217"/>
      <c r="I45" s="354">
        <v>727</v>
      </c>
      <c r="J45" s="355">
        <v>717</v>
      </c>
      <c r="K45" s="355">
        <v>685</v>
      </c>
      <c r="L45" s="355">
        <v>636</v>
      </c>
      <c r="M45" s="356">
        <v>652</v>
      </c>
    </row>
    <row r="46" spans="2:13" ht="27.75" customHeight="1" x14ac:dyDescent="0.15">
      <c r="B46" s="1212"/>
      <c r="C46" s="1213"/>
      <c r="D46" s="104"/>
      <c r="E46" s="1216" t="s">
        <v>36</v>
      </c>
      <c r="F46" s="1216"/>
      <c r="G46" s="1216"/>
      <c r="H46" s="1217"/>
      <c r="I46" s="354" t="s">
        <v>534</v>
      </c>
      <c r="J46" s="355" t="s">
        <v>534</v>
      </c>
      <c r="K46" s="355">
        <v>2</v>
      </c>
      <c r="L46" s="355">
        <v>12</v>
      </c>
      <c r="M46" s="356">
        <v>2</v>
      </c>
    </row>
    <row r="47" spans="2:13" ht="27.75" customHeight="1" x14ac:dyDescent="0.15">
      <c r="B47" s="1212"/>
      <c r="C47" s="1213"/>
      <c r="D47" s="105"/>
      <c r="E47" s="1226" t="s">
        <v>37</v>
      </c>
      <c r="F47" s="1227"/>
      <c r="G47" s="1227"/>
      <c r="H47" s="1228"/>
      <c r="I47" s="354" t="s">
        <v>534</v>
      </c>
      <c r="J47" s="355" t="s">
        <v>534</v>
      </c>
      <c r="K47" s="355" t="s">
        <v>534</v>
      </c>
      <c r="L47" s="355" t="s">
        <v>534</v>
      </c>
      <c r="M47" s="356" t="s">
        <v>534</v>
      </c>
    </row>
    <row r="48" spans="2:13" ht="27.75" customHeight="1" x14ac:dyDescent="0.15">
      <c r="B48" s="1212"/>
      <c r="C48" s="1213"/>
      <c r="D48" s="103"/>
      <c r="E48" s="1216" t="s">
        <v>38</v>
      </c>
      <c r="F48" s="1216"/>
      <c r="G48" s="1216"/>
      <c r="H48" s="1217"/>
      <c r="I48" s="354" t="s">
        <v>534</v>
      </c>
      <c r="J48" s="355" t="s">
        <v>534</v>
      </c>
      <c r="K48" s="355" t="s">
        <v>534</v>
      </c>
      <c r="L48" s="355" t="s">
        <v>534</v>
      </c>
      <c r="M48" s="356" t="s">
        <v>534</v>
      </c>
    </row>
    <row r="49" spans="2:13" ht="27.75" customHeight="1" x14ac:dyDescent="0.15">
      <c r="B49" s="1214"/>
      <c r="C49" s="1215"/>
      <c r="D49" s="103"/>
      <c r="E49" s="1216" t="s">
        <v>39</v>
      </c>
      <c r="F49" s="1216"/>
      <c r="G49" s="1216"/>
      <c r="H49" s="1217"/>
      <c r="I49" s="354" t="s">
        <v>534</v>
      </c>
      <c r="J49" s="355" t="s">
        <v>534</v>
      </c>
      <c r="K49" s="355" t="s">
        <v>534</v>
      </c>
      <c r="L49" s="355" t="s">
        <v>534</v>
      </c>
      <c r="M49" s="356" t="s">
        <v>534</v>
      </c>
    </row>
    <row r="50" spans="2:13" ht="27.75" customHeight="1" x14ac:dyDescent="0.15">
      <c r="B50" s="1210" t="s">
        <v>40</v>
      </c>
      <c r="C50" s="1211"/>
      <c r="D50" s="106"/>
      <c r="E50" s="1216" t="s">
        <v>41</v>
      </c>
      <c r="F50" s="1216"/>
      <c r="G50" s="1216"/>
      <c r="H50" s="1217"/>
      <c r="I50" s="354">
        <v>2206</v>
      </c>
      <c r="J50" s="355">
        <v>2259</v>
      </c>
      <c r="K50" s="355">
        <v>2428</v>
      </c>
      <c r="L50" s="355">
        <v>2397</v>
      </c>
      <c r="M50" s="356">
        <v>2602</v>
      </c>
    </row>
    <row r="51" spans="2:13" ht="27.75" customHeight="1" x14ac:dyDescent="0.15">
      <c r="B51" s="1212"/>
      <c r="C51" s="1213"/>
      <c r="D51" s="103"/>
      <c r="E51" s="1216" t="s">
        <v>42</v>
      </c>
      <c r="F51" s="1216"/>
      <c r="G51" s="1216"/>
      <c r="H51" s="1217"/>
      <c r="I51" s="354">
        <v>103</v>
      </c>
      <c r="J51" s="355">
        <v>85</v>
      </c>
      <c r="K51" s="355">
        <v>65</v>
      </c>
      <c r="L51" s="355">
        <v>48</v>
      </c>
      <c r="M51" s="356">
        <v>36</v>
      </c>
    </row>
    <row r="52" spans="2:13" ht="27.75" customHeight="1" x14ac:dyDescent="0.15">
      <c r="B52" s="1214"/>
      <c r="C52" s="1215"/>
      <c r="D52" s="103"/>
      <c r="E52" s="1216" t="s">
        <v>43</v>
      </c>
      <c r="F52" s="1216"/>
      <c r="G52" s="1216"/>
      <c r="H52" s="1217"/>
      <c r="I52" s="354">
        <v>5343</v>
      </c>
      <c r="J52" s="355">
        <v>4924</v>
      </c>
      <c r="K52" s="355">
        <v>4705</v>
      </c>
      <c r="L52" s="355">
        <v>4512</v>
      </c>
      <c r="M52" s="356">
        <v>4339</v>
      </c>
    </row>
    <row r="53" spans="2:13" ht="27.75" customHeight="1" thickBot="1" x14ac:dyDescent="0.2">
      <c r="B53" s="1218" t="s">
        <v>44</v>
      </c>
      <c r="C53" s="1219"/>
      <c r="D53" s="107"/>
      <c r="E53" s="1220" t="s">
        <v>45</v>
      </c>
      <c r="F53" s="1220"/>
      <c r="G53" s="1220"/>
      <c r="H53" s="1221"/>
      <c r="I53" s="357">
        <v>1857</v>
      </c>
      <c r="J53" s="358">
        <v>2195</v>
      </c>
      <c r="K53" s="358">
        <v>1949</v>
      </c>
      <c r="L53" s="358">
        <v>1664</v>
      </c>
      <c r="M53" s="359">
        <v>1424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cEM+/ICQ2ti/2n2d/MR40Cvjja3iwVxiCi0dyUPkFxSQkhhDU7dbMecHr2m8EMPd1nmgZsd9Jsbe+N8IPmqTiw==" saltValue="uDfrdnEcQLSTIeuNRzsk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577</v>
      </c>
      <c r="G54" s="116" t="s">
        <v>578</v>
      </c>
      <c r="H54" s="117" t="s">
        <v>579</v>
      </c>
    </row>
    <row r="55" spans="2:8" ht="52.5" customHeight="1" x14ac:dyDescent="0.15">
      <c r="B55" s="118"/>
      <c r="C55" s="1237" t="s">
        <v>48</v>
      </c>
      <c r="D55" s="1237"/>
      <c r="E55" s="1238"/>
      <c r="F55" s="119">
        <v>464</v>
      </c>
      <c r="G55" s="119">
        <v>466</v>
      </c>
      <c r="H55" s="120">
        <v>467</v>
      </c>
    </row>
    <row r="56" spans="2:8" ht="52.5" customHeight="1" x14ac:dyDescent="0.15">
      <c r="B56" s="121"/>
      <c r="C56" s="1239" t="s">
        <v>49</v>
      </c>
      <c r="D56" s="1239"/>
      <c r="E56" s="1240"/>
      <c r="F56" s="122">
        <v>195</v>
      </c>
      <c r="G56" s="122">
        <v>196</v>
      </c>
      <c r="H56" s="123">
        <v>196</v>
      </c>
    </row>
    <row r="57" spans="2:8" ht="53.25" customHeight="1" x14ac:dyDescent="0.15">
      <c r="B57" s="121"/>
      <c r="C57" s="1241" t="s">
        <v>50</v>
      </c>
      <c r="D57" s="1241"/>
      <c r="E57" s="1242"/>
      <c r="F57" s="124">
        <v>1204</v>
      </c>
      <c r="G57" s="124">
        <v>1152</v>
      </c>
      <c r="H57" s="125">
        <v>1340</v>
      </c>
    </row>
    <row r="58" spans="2:8" ht="45.75" customHeight="1" x14ac:dyDescent="0.15">
      <c r="B58" s="126"/>
      <c r="C58" s="1229" t="s">
        <v>612</v>
      </c>
      <c r="D58" s="1230"/>
      <c r="E58" s="1231"/>
      <c r="F58" s="127">
        <v>490</v>
      </c>
      <c r="G58" s="128">
        <v>513</v>
      </c>
      <c r="H58" s="128">
        <v>524</v>
      </c>
    </row>
    <row r="59" spans="2:8" ht="45.75" customHeight="1" x14ac:dyDescent="0.15">
      <c r="B59" s="126"/>
      <c r="C59" s="1229" t="s">
        <v>614</v>
      </c>
      <c r="D59" s="1230"/>
      <c r="E59" s="1231"/>
      <c r="F59" s="127">
        <v>141</v>
      </c>
      <c r="G59" s="128">
        <v>165</v>
      </c>
      <c r="H59" s="128">
        <v>336</v>
      </c>
    </row>
    <row r="60" spans="2:8" ht="45.75" customHeight="1" x14ac:dyDescent="0.15">
      <c r="B60" s="126"/>
      <c r="C60" s="1229" t="s">
        <v>613</v>
      </c>
      <c r="D60" s="1230"/>
      <c r="E60" s="1231"/>
      <c r="F60" s="127">
        <v>242</v>
      </c>
      <c r="G60" s="128">
        <v>175</v>
      </c>
      <c r="H60" s="128">
        <v>174</v>
      </c>
    </row>
    <row r="61" spans="2:8" ht="45.75" customHeight="1" x14ac:dyDescent="0.15">
      <c r="B61" s="126"/>
      <c r="C61" s="1229" t="s">
        <v>615</v>
      </c>
      <c r="D61" s="1230"/>
      <c r="E61" s="1231"/>
      <c r="F61" s="127">
        <v>172</v>
      </c>
      <c r="G61" s="128">
        <v>143</v>
      </c>
      <c r="H61" s="128">
        <v>149</v>
      </c>
    </row>
    <row r="62" spans="2:8" ht="45.75" customHeight="1" thickBot="1" x14ac:dyDescent="0.2">
      <c r="B62" s="129"/>
      <c r="C62" s="1232" t="s">
        <v>616</v>
      </c>
      <c r="D62" s="1233"/>
      <c r="E62" s="1234"/>
      <c r="F62" s="130">
        <v>132</v>
      </c>
      <c r="G62" s="131">
        <v>128</v>
      </c>
      <c r="H62" s="131">
        <v>132</v>
      </c>
    </row>
    <row r="63" spans="2:8" ht="52.5" customHeight="1" thickBot="1" x14ac:dyDescent="0.2">
      <c r="B63" s="132"/>
      <c r="C63" s="1235" t="s">
        <v>51</v>
      </c>
      <c r="D63" s="1235"/>
      <c r="E63" s="1236"/>
      <c r="F63" s="133">
        <v>1863</v>
      </c>
      <c r="G63" s="133">
        <v>1813</v>
      </c>
      <c r="H63" s="134">
        <v>2003</v>
      </c>
    </row>
    <row r="64" spans="2:8" x14ac:dyDescent="0.15"/>
  </sheetData>
  <sheetProtection algorithmName="SHA-512" hashValue="m/Ff9K/CGkAuH6+U037d+Wzgs/1r3FPX3xryHH2F2QF7akAnwsfwyHkwsYAaVViCZSGVeGefNGAD+LPdpY282A==" saltValue="cLotbdu/9PErLhWG7UME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C83AD-2742-4B53-B2CB-DF41180B91E0}">
  <sheetPr>
    <pageSetUpPr fitToPage="1"/>
  </sheetPr>
  <dimension ref="A1:DE85"/>
  <sheetViews>
    <sheetView showGridLines="0" zoomScaleNormal="100" zoomScaleSheetLayoutView="55" workbookViewId="0">
      <selection activeCell="AN70" sqref="AN70"/>
    </sheetView>
  </sheetViews>
  <sheetFormatPr defaultColWidth="0" defaultRowHeight="0" customHeight="1" zeroHeight="1" x14ac:dyDescent="0.15"/>
  <cols>
    <col min="1" max="1" width="6.375" style="1243" customWidth="1"/>
    <col min="2" max="107" width="2.5" style="1243" customWidth="1"/>
    <col min="108" max="108" width="6.125" style="1245" customWidth="1"/>
    <col min="109" max="109" width="5.875" style="1244" customWidth="1"/>
    <col min="110" max="16384" width="8.625" style="1243" hidden="1"/>
  </cols>
  <sheetData>
    <row r="1" spans="1:109" ht="42.75" customHeight="1" x14ac:dyDescent="0.15">
      <c r="A1" s="1300"/>
      <c r="B1" s="1299"/>
      <c r="DD1" s="1243"/>
      <c r="DE1" s="1243"/>
    </row>
    <row r="2" spans="1:109" ht="25.5" customHeight="1" x14ac:dyDescent="0.15">
      <c r="A2" s="1298"/>
      <c r="C2" s="1298"/>
      <c r="O2" s="1298"/>
      <c r="P2" s="1298"/>
      <c r="Q2" s="1298"/>
      <c r="R2" s="1298"/>
      <c r="S2" s="1298"/>
      <c r="T2" s="1298"/>
      <c r="U2" s="1298"/>
      <c r="V2" s="1298"/>
      <c r="W2" s="1298"/>
      <c r="X2" s="1298"/>
      <c r="Y2" s="1298"/>
      <c r="Z2" s="1298"/>
      <c r="AA2" s="1298"/>
      <c r="AB2" s="1298"/>
      <c r="AC2" s="1298"/>
      <c r="AD2" s="1298"/>
      <c r="AE2" s="1298"/>
      <c r="AF2" s="1298"/>
      <c r="AG2" s="1298"/>
      <c r="AH2" s="1298"/>
      <c r="AI2" s="1298"/>
      <c r="AU2" s="1298"/>
      <c r="BG2" s="1298"/>
      <c r="BS2" s="1298"/>
      <c r="CE2" s="1298"/>
      <c r="CQ2" s="1298"/>
      <c r="DD2" s="1243"/>
      <c r="DE2" s="1243"/>
    </row>
    <row r="3" spans="1:109" ht="25.5" customHeight="1" x14ac:dyDescent="0.15">
      <c r="A3" s="1298"/>
      <c r="C3" s="1298"/>
      <c r="O3" s="1298"/>
      <c r="P3" s="1298"/>
      <c r="Q3" s="1298"/>
      <c r="R3" s="1298"/>
      <c r="S3" s="1298"/>
      <c r="T3" s="1298"/>
      <c r="U3" s="1298"/>
      <c r="V3" s="1298"/>
      <c r="W3" s="1298"/>
      <c r="X3" s="1298"/>
      <c r="Y3" s="1298"/>
      <c r="Z3" s="1298"/>
      <c r="AA3" s="1298"/>
      <c r="AB3" s="1298"/>
      <c r="AC3" s="1298"/>
      <c r="AD3" s="1298"/>
      <c r="AE3" s="1298"/>
      <c r="AF3" s="1298"/>
      <c r="AG3" s="1298"/>
      <c r="AH3" s="1298"/>
      <c r="AI3" s="1298"/>
      <c r="AU3" s="1298"/>
      <c r="BG3" s="1298"/>
      <c r="BS3" s="1298"/>
      <c r="CE3" s="1298"/>
      <c r="CQ3" s="1298"/>
      <c r="DD3" s="1243"/>
      <c r="DE3" s="1243"/>
    </row>
    <row r="4" spans="1:109" s="255" customFormat="1" ht="13.5" x14ac:dyDescent="0.15">
      <c r="A4" s="1298"/>
      <c r="B4" s="1298"/>
      <c r="C4" s="1298"/>
      <c r="D4" s="1298"/>
      <c r="E4" s="1298"/>
      <c r="F4" s="1298"/>
      <c r="G4" s="1298"/>
      <c r="H4" s="1298"/>
      <c r="I4" s="1298"/>
      <c r="J4" s="1298"/>
      <c r="K4" s="1298"/>
      <c r="L4" s="1298"/>
      <c r="M4" s="1298"/>
      <c r="N4" s="1298"/>
      <c r="O4" s="1298"/>
      <c r="P4" s="1298"/>
      <c r="Q4" s="1298"/>
      <c r="R4" s="1298"/>
      <c r="S4" s="1298"/>
      <c r="T4" s="1298"/>
      <c r="U4" s="1298"/>
      <c r="V4" s="1298"/>
      <c r="W4" s="1298"/>
      <c r="X4" s="1298"/>
      <c r="Y4" s="1298"/>
      <c r="Z4" s="1298"/>
      <c r="AA4" s="1298"/>
      <c r="AB4" s="1298"/>
      <c r="AC4" s="1298"/>
      <c r="AD4" s="1298"/>
      <c r="AE4" s="1298"/>
      <c r="AF4" s="1298"/>
      <c r="AG4" s="1298"/>
      <c r="AH4" s="1298"/>
      <c r="AI4" s="1298"/>
      <c r="AJ4" s="1298"/>
      <c r="AK4" s="1298"/>
      <c r="AL4" s="1298"/>
      <c r="AM4" s="1298"/>
      <c r="AN4" s="1298"/>
      <c r="AO4" s="1298"/>
      <c r="AP4" s="1298"/>
      <c r="AQ4" s="1298"/>
      <c r="AR4" s="1298"/>
      <c r="AS4" s="1298"/>
      <c r="AT4" s="1298"/>
      <c r="AU4" s="1298"/>
      <c r="AV4" s="1298"/>
      <c r="AW4" s="1298"/>
      <c r="AX4" s="1298"/>
      <c r="AY4" s="1298"/>
      <c r="AZ4" s="1298"/>
      <c r="BA4" s="1298"/>
      <c r="BB4" s="1298"/>
      <c r="BC4" s="1298"/>
      <c r="BD4" s="1298"/>
      <c r="BE4" s="1298"/>
      <c r="BF4" s="1298"/>
      <c r="BG4" s="1298"/>
      <c r="BH4" s="1298"/>
      <c r="BI4" s="1298"/>
      <c r="BJ4" s="1298"/>
      <c r="BK4" s="1298"/>
      <c r="BL4" s="1298"/>
      <c r="BM4" s="1298"/>
      <c r="BN4" s="1298"/>
      <c r="BO4" s="1298"/>
      <c r="BP4" s="1298"/>
      <c r="BQ4" s="1298"/>
      <c r="BR4" s="1298"/>
      <c r="BS4" s="1298"/>
      <c r="BT4" s="1298"/>
      <c r="BU4" s="1298"/>
      <c r="BV4" s="1298"/>
      <c r="BW4" s="1298"/>
      <c r="BX4" s="1298"/>
      <c r="BY4" s="1298"/>
      <c r="BZ4" s="1298"/>
      <c r="CA4" s="1298"/>
      <c r="CB4" s="1298"/>
      <c r="CC4" s="1298"/>
      <c r="CD4" s="1298"/>
      <c r="CE4" s="1298"/>
      <c r="CF4" s="1298"/>
      <c r="CG4" s="1298"/>
      <c r="CH4" s="1298"/>
      <c r="CI4" s="1298"/>
      <c r="CJ4" s="1298"/>
      <c r="CK4" s="1298"/>
      <c r="CL4" s="1298"/>
      <c r="CM4" s="1298"/>
      <c r="CN4" s="1298"/>
      <c r="CO4" s="1298"/>
      <c r="CP4" s="1298"/>
      <c r="CQ4" s="1298"/>
      <c r="CR4" s="1298"/>
      <c r="CS4" s="1298"/>
      <c r="CT4" s="1298"/>
      <c r="CU4" s="1298"/>
      <c r="CV4" s="1298"/>
      <c r="CW4" s="1298"/>
      <c r="CX4" s="1298"/>
      <c r="CY4" s="1298"/>
      <c r="CZ4" s="1298"/>
      <c r="DA4" s="1298"/>
      <c r="DB4" s="1298"/>
      <c r="DC4" s="1298"/>
      <c r="DD4" s="1298"/>
      <c r="DE4" s="1298"/>
    </row>
    <row r="5" spans="1:109" s="255" customFormat="1" ht="13.5" x14ac:dyDescent="0.15">
      <c r="A5" s="1298"/>
      <c r="B5" s="1298"/>
      <c r="C5" s="1298"/>
      <c r="D5" s="1298"/>
      <c r="E5" s="1298"/>
      <c r="F5" s="1298"/>
      <c r="G5" s="1298"/>
      <c r="H5" s="1298"/>
      <c r="I5" s="1298"/>
      <c r="J5" s="1298"/>
      <c r="K5" s="1298"/>
      <c r="L5" s="1298"/>
      <c r="M5" s="1298"/>
      <c r="N5" s="1298"/>
      <c r="O5" s="1298"/>
      <c r="P5" s="1298"/>
      <c r="Q5" s="1298"/>
      <c r="R5" s="1298"/>
      <c r="S5" s="1298"/>
      <c r="T5" s="1298"/>
      <c r="U5" s="1298"/>
      <c r="V5" s="1298"/>
      <c r="W5" s="1298"/>
      <c r="X5" s="1298"/>
      <c r="Y5" s="1298"/>
      <c r="Z5" s="1298"/>
      <c r="AA5" s="1298"/>
      <c r="AB5" s="1298"/>
      <c r="AC5" s="1298"/>
      <c r="AD5" s="1298"/>
      <c r="AE5" s="1298"/>
      <c r="AF5" s="1298"/>
      <c r="AG5" s="1298"/>
      <c r="AH5" s="1298"/>
      <c r="AI5" s="1298"/>
      <c r="AJ5" s="1298"/>
      <c r="AK5" s="1298"/>
      <c r="AL5" s="1298"/>
      <c r="AM5" s="1298"/>
      <c r="AN5" s="1298"/>
      <c r="AO5" s="1298"/>
      <c r="AP5" s="1298"/>
      <c r="AQ5" s="1298"/>
      <c r="AR5" s="1298"/>
      <c r="AS5" s="1298"/>
      <c r="AT5" s="1298"/>
      <c r="AU5" s="1298"/>
      <c r="AV5" s="1298"/>
      <c r="AW5" s="1298"/>
      <c r="AX5" s="1298"/>
      <c r="AY5" s="1298"/>
      <c r="AZ5" s="1298"/>
      <c r="BA5" s="1298"/>
      <c r="BB5" s="1298"/>
      <c r="BC5" s="1298"/>
      <c r="BD5" s="1298"/>
      <c r="BE5" s="1298"/>
      <c r="BF5" s="1298"/>
      <c r="BG5" s="1298"/>
      <c r="BH5" s="1298"/>
      <c r="BI5" s="1298"/>
      <c r="BJ5" s="1298"/>
      <c r="BK5" s="1298"/>
      <c r="BL5" s="1298"/>
      <c r="BM5" s="1298"/>
      <c r="BN5" s="1298"/>
      <c r="BO5" s="1298"/>
      <c r="BP5" s="1298"/>
      <c r="BQ5" s="1298"/>
      <c r="BR5" s="1298"/>
      <c r="BS5" s="1298"/>
      <c r="BT5" s="1298"/>
      <c r="BU5" s="1298"/>
      <c r="BV5" s="1298"/>
      <c r="BW5" s="1298"/>
      <c r="BX5" s="1298"/>
      <c r="BY5" s="1298"/>
      <c r="BZ5" s="1298"/>
      <c r="CA5" s="1298"/>
      <c r="CB5" s="1298"/>
      <c r="CC5" s="1298"/>
      <c r="CD5" s="1298"/>
      <c r="CE5" s="1298"/>
      <c r="CF5" s="1298"/>
      <c r="CG5" s="1298"/>
      <c r="CH5" s="1298"/>
      <c r="CI5" s="1298"/>
      <c r="CJ5" s="1298"/>
      <c r="CK5" s="1298"/>
      <c r="CL5" s="1298"/>
      <c r="CM5" s="1298"/>
      <c r="CN5" s="1298"/>
      <c r="CO5" s="1298"/>
      <c r="CP5" s="1298"/>
      <c r="CQ5" s="1298"/>
      <c r="CR5" s="1298"/>
      <c r="CS5" s="1298"/>
      <c r="CT5" s="1298"/>
      <c r="CU5" s="1298"/>
      <c r="CV5" s="1298"/>
      <c r="CW5" s="1298"/>
      <c r="CX5" s="1298"/>
      <c r="CY5" s="1298"/>
      <c r="CZ5" s="1298"/>
      <c r="DA5" s="1298"/>
      <c r="DB5" s="1298"/>
      <c r="DC5" s="1298"/>
      <c r="DD5" s="1298"/>
      <c r="DE5" s="1298"/>
    </row>
    <row r="6" spans="1:109" s="255" customFormat="1" ht="13.5" x14ac:dyDescent="0.15">
      <c r="A6" s="1298"/>
      <c r="B6" s="1298"/>
      <c r="C6" s="1298"/>
      <c r="D6" s="1298"/>
      <c r="E6" s="1298"/>
      <c r="F6" s="1298"/>
      <c r="G6" s="1298"/>
      <c r="H6" s="1298"/>
      <c r="I6" s="1298"/>
      <c r="J6" s="1298"/>
      <c r="K6" s="1298"/>
      <c r="L6" s="1298"/>
      <c r="M6" s="1298"/>
      <c r="N6" s="1298"/>
      <c r="O6" s="1298"/>
      <c r="P6" s="1298"/>
      <c r="Q6" s="1298"/>
      <c r="R6" s="1298"/>
      <c r="S6" s="1298"/>
      <c r="T6" s="1298"/>
      <c r="U6" s="1298"/>
      <c r="V6" s="1298"/>
      <c r="W6" s="1298"/>
      <c r="X6" s="1298"/>
      <c r="Y6" s="1298"/>
      <c r="Z6" s="1298"/>
      <c r="AA6" s="1298"/>
      <c r="AB6" s="1298"/>
      <c r="AC6" s="1298"/>
      <c r="AD6" s="1298"/>
      <c r="AE6" s="1298"/>
      <c r="AF6" s="1298"/>
      <c r="AG6" s="1298"/>
      <c r="AH6" s="1298"/>
      <c r="AI6" s="1298"/>
      <c r="AJ6" s="1298"/>
      <c r="AK6" s="1298"/>
      <c r="AL6" s="1298"/>
      <c r="AM6" s="1298"/>
      <c r="AN6" s="1298"/>
      <c r="AO6" s="1298"/>
      <c r="AP6" s="1298"/>
      <c r="AQ6" s="1298"/>
      <c r="AR6" s="1298"/>
      <c r="AS6" s="1298"/>
      <c r="AT6" s="1298"/>
      <c r="AU6" s="1298"/>
      <c r="AV6" s="1298"/>
      <c r="AW6" s="1298"/>
      <c r="AX6" s="1298"/>
      <c r="AY6" s="1298"/>
      <c r="AZ6" s="1298"/>
      <c r="BA6" s="1298"/>
      <c r="BB6" s="1298"/>
      <c r="BC6" s="1298"/>
      <c r="BD6" s="1298"/>
      <c r="BE6" s="1298"/>
      <c r="BF6" s="1298"/>
      <c r="BG6" s="1298"/>
      <c r="BH6" s="1298"/>
      <c r="BI6" s="1298"/>
      <c r="BJ6" s="1298"/>
      <c r="BK6" s="1298"/>
      <c r="BL6" s="1298"/>
      <c r="BM6" s="1298"/>
      <c r="BN6" s="1298"/>
      <c r="BO6" s="1298"/>
      <c r="BP6" s="1298"/>
      <c r="BQ6" s="1298"/>
      <c r="BR6" s="1298"/>
      <c r="BS6" s="1298"/>
      <c r="BT6" s="1298"/>
      <c r="BU6" s="1298"/>
      <c r="BV6" s="1298"/>
      <c r="BW6" s="1298"/>
      <c r="BX6" s="1298"/>
      <c r="BY6" s="1298"/>
      <c r="BZ6" s="1298"/>
      <c r="CA6" s="1298"/>
      <c r="CB6" s="1298"/>
      <c r="CC6" s="1298"/>
      <c r="CD6" s="1298"/>
      <c r="CE6" s="1298"/>
      <c r="CF6" s="1298"/>
      <c r="CG6" s="1298"/>
      <c r="CH6" s="1298"/>
      <c r="CI6" s="1298"/>
      <c r="CJ6" s="1298"/>
      <c r="CK6" s="1298"/>
      <c r="CL6" s="1298"/>
      <c r="CM6" s="1298"/>
      <c r="CN6" s="1298"/>
      <c r="CO6" s="1298"/>
      <c r="CP6" s="1298"/>
      <c r="CQ6" s="1298"/>
      <c r="CR6" s="1298"/>
      <c r="CS6" s="1298"/>
      <c r="CT6" s="1298"/>
      <c r="CU6" s="1298"/>
      <c r="CV6" s="1298"/>
      <c r="CW6" s="1298"/>
      <c r="CX6" s="1298"/>
      <c r="CY6" s="1298"/>
      <c r="CZ6" s="1298"/>
      <c r="DA6" s="1298"/>
      <c r="DB6" s="1298"/>
      <c r="DC6" s="1298"/>
      <c r="DD6" s="1298"/>
      <c r="DE6" s="1298"/>
    </row>
    <row r="7" spans="1:109" s="255" customFormat="1" ht="13.5" x14ac:dyDescent="0.15">
      <c r="A7" s="1298"/>
      <c r="B7" s="1298"/>
      <c r="C7" s="1298"/>
      <c r="D7" s="1298"/>
      <c r="E7" s="1298"/>
      <c r="F7" s="1298"/>
      <c r="G7" s="1298"/>
      <c r="H7" s="1298"/>
      <c r="I7" s="1298"/>
      <c r="J7" s="1298"/>
      <c r="K7" s="1298"/>
      <c r="L7" s="1298"/>
      <c r="M7" s="1298"/>
      <c r="N7" s="1298"/>
      <c r="O7" s="1298"/>
      <c r="P7" s="1298"/>
      <c r="Q7" s="1298"/>
      <c r="R7" s="1298"/>
      <c r="S7" s="1298"/>
      <c r="T7" s="1298"/>
      <c r="U7" s="1298"/>
      <c r="V7" s="1298"/>
      <c r="W7" s="1298"/>
      <c r="X7" s="1298"/>
      <c r="Y7" s="1298"/>
      <c r="Z7" s="1298"/>
      <c r="AA7" s="1298"/>
      <c r="AB7" s="1298"/>
      <c r="AC7" s="1298"/>
      <c r="AD7" s="1298"/>
      <c r="AE7" s="1298"/>
      <c r="AF7" s="1298"/>
      <c r="AG7" s="1298"/>
      <c r="AH7" s="1298"/>
      <c r="AI7" s="1298"/>
      <c r="AJ7" s="1298"/>
      <c r="AK7" s="1298"/>
      <c r="AL7" s="1298"/>
      <c r="AM7" s="1298"/>
      <c r="AN7" s="1298"/>
      <c r="AO7" s="1298"/>
      <c r="AP7" s="1298"/>
      <c r="AQ7" s="1298"/>
      <c r="AR7" s="1298"/>
      <c r="AS7" s="1298"/>
      <c r="AT7" s="1298"/>
      <c r="AU7" s="1298"/>
      <c r="AV7" s="1298"/>
      <c r="AW7" s="1298"/>
      <c r="AX7" s="1298"/>
      <c r="AY7" s="1298"/>
      <c r="AZ7" s="1298"/>
      <c r="BA7" s="1298"/>
      <c r="BB7" s="1298"/>
      <c r="BC7" s="1298"/>
      <c r="BD7" s="1298"/>
      <c r="BE7" s="1298"/>
      <c r="BF7" s="1298"/>
      <c r="BG7" s="1298"/>
      <c r="BH7" s="1298"/>
      <c r="BI7" s="1298"/>
      <c r="BJ7" s="1298"/>
      <c r="BK7" s="1298"/>
      <c r="BL7" s="1298"/>
      <c r="BM7" s="1298"/>
      <c r="BN7" s="1298"/>
      <c r="BO7" s="1298"/>
      <c r="BP7" s="1298"/>
      <c r="BQ7" s="1298"/>
      <c r="BR7" s="1298"/>
      <c r="BS7" s="1298"/>
      <c r="BT7" s="1298"/>
      <c r="BU7" s="1298"/>
      <c r="BV7" s="1298"/>
      <c r="BW7" s="1298"/>
      <c r="BX7" s="1298"/>
      <c r="BY7" s="1298"/>
      <c r="BZ7" s="1298"/>
      <c r="CA7" s="1298"/>
      <c r="CB7" s="1298"/>
      <c r="CC7" s="1298"/>
      <c r="CD7" s="1298"/>
      <c r="CE7" s="1298"/>
      <c r="CF7" s="1298"/>
      <c r="CG7" s="1298"/>
      <c r="CH7" s="1298"/>
      <c r="CI7" s="1298"/>
      <c r="CJ7" s="1298"/>
      <c r="CK7" s="1298"/>
      <c r="CL7" s="1298"/>
      <c r="CM7" s="1298"/>
      <c r="CN7" s="1298"/>
      <c r="CO7" s="1298"/>
      <c r="CP7" s="1298"/>
      <c r="CQ7" s="1298"/>
      <c r="CR7" s="1298"/>
      <c r="CS7" s="1298"/>
      <c r="CT7" s="1298"/>
      <c r="CU7" s="1298"/>
      <c r="CV7" s="1298"/>
      <c r="CW7" s="1298"/>
      <c r="CX7" s="1298"/>
      <c r="CY7" s="1298"/>
      <c r="CZ7" s="1298"/>
      <c r="DA7" s="1298"/>
      <c r="DB7" s="1298"/>
      <c r="DC7" s="1298"/>
      <c r="DD7" s="1298"/>
      <c r="DE7" s="1298"/>
    </row>
    <row r="8" spans="1:109" s="255" customFormat="1" ht="13.5" x14ac:dyDescent="0.15">
      <c r="A8" s="1298"/>
      <c r="B8" s="1298"/>
      <c r="C8" s="1298"/>
      <c r="D8" s="1298"/>
      <c r="E8" s="1298"/>
      <c r="F8" s="1298"/>
      <c r="G8" s="1298"/>
      <c r="H8" s="1298"/>
      <c r="I8" s="1298"/>
      <c r="J8" s="1298"/>
      <c r="K8" s="1298"/>
      <c r="L8" s="1298"/>
      <c r="M8" s="1298"/>
      <c r="N8" s="1298"/>
      <c r="O8" s="1298"/>
      <c r="P8" s="1298"/>
      <c r="Q8" s="1298"/>
      <c r="R8" s="1298"/>
      <c r="S8" s="1298"/>
      <c r="T8" s="1298"/>
      <c r="U8" s="1298"/>
      <c r="V8" s="1298"/>
      <c r="W8" s="1298"/>
      <c r="X8" s="1298"/>
      <c r="Y8" s="1298"/>
      <c r="Z8" s="1298"/>
      <c r="AA8" s="1298"/>
      <c r="AB8" s="1298"/>
      <c r="AC8" s="1298"/>
      <c r="AD8" s="1298"/>
      <c r="AE8" s="1298"/>
      <c r="AF8" s="1298"/>
      <c r="AG8" s="1298"/>
      <c r="AH8" s="1298"/>
      <c r="AI8" s="1298"/>
      <c r="AJ8" s="1298"/>
      <c r="AK8" s="1298"/>
      <c r="AL8" s="1298"/>
      <c r="AM8" s="1298"/>
      <c r="AN8" s="1298"/>
      <c r="AO8" s="1298"/>
      <c r="AP8" s="1298"/>
      <c r="AQ8" s="1298"/>
      <c r="AR8" s="1298"/>
      <c r="AS8" s="1298"/>
      <c r="AT8" s="1298"/>
      <c r="AU8" s="1298"/>
      <c r="AV8" s="1298"/>
      <c r="AW8" s="1298"/>
      <c r="AX8" s="1298"/>
      <c r="AY8" s="1298"/>
      <c r="AZ8" s="1298"/>
      <c r="BA8" s="1298"/>
      <c r="BB8" s="1298"/>
      <c r="BC8" s="1298"/>
      <c r="BD8" s="1298"/>
      <c r="BE8" s="1298"/>
      <c r="BF8" s="1298"/>
      <c r="BG8" s="1298"/>
      <c r="BH8" s="1298"/>
      <c r="BI8" s="1298"/>
      <c r="BJ8" s="1298"/>
      <c r="BK8" s="1298"/>
      <c r="BL8" s="1298"/>
      <c r="BM8" s="1298"/>
      <c r="BN8" s="1298"/>
      <c r="BO8" s="1298"/>
      <c r="BP8" s="1298"/>
      <c r="BQ8" s="1298"/>
      <c r="BR8" s="1298"/>
      <c r="BS8" s="1298"/>
      <c r="BT8" s="1298"/>
      <c r="BU8" s="1298"/>
      <c r="BV8" s="1298"/>
      <c r="BW8" s="1298"/>
      <c r="BX8" s="1298"/>
      <c r="BY8" s="1298"/>
      <c r="BZ8" s="1298"/>
      <c r="CA8" s="1298"/>
      <c r="CB8" s="1298"/>
      <c r="CC8" s="1298"/>
      <c r="CD8" s="1298"/>
      <c r="CE8" s="1298"/>
      <c r="CF8" s="1298"/>
      <c r="CG8" s="1298"/>
      <c r="CH8" s="1298"/>
      <c r="CI8" s="1298"/>
      <c r="CJ8" s="1298"/>
      <c r="CK8" s="1298"/>
      <c r="CL8" s="1298"/>
      <c r="CM8" s="1298"/>
      <c r="CN8" s="1298"/>
      <c r="CO8" s="1298"/>
      <c r="CP8" s="1298"/>
      <c r="CQ8" s="1298"/>
      <c r="CR8" s="1298"/>
      <c r="CS8" s="1298"/>
      <c r="CT8" s="1298"/>
      <c r="CU8" s="1298"/>
      <c r="CV8" s="1298"/>
      <c r="CW8" s="1298"/>
      <c r="CX8" s="1298"/>
      <c r="CY8" s="1298"/>
      <c r="CZ8" s="1298"/>
      <c r="DA8" s="1298"/>
      <c r="DB8" s="1298"/>
      <c r="DC8" s="1298"/>
      <c r="DD8" s="1298"/>
      <c r="DE8" s="1298"/>
    </row>
    <row r="9" spans="1:109" s="255" customFormat="1" ht="13.5" x14ac:dyDescent="0.15">
      <c r="A9" s="1298"/>
      <c r="B9" s="1298"/>
      <c r="C9" s="1298"/>
      <c r="D9" s="1298"/>
      <c r="E9" s="1298"/>
      <c r="F9" s="1298"/>
      <c r="G9" s="1298"/>
      <c r="H9" s="1298"/>
      <c r="I9" s="1298"/>
      <c r="J9" s="1298"/>
      <c r="K9" s="1298"/>
      <c r="L9" s="1298"/>
      <c r="M9" s="1298"/>
      <c r="N9" s="1298"/>
      <c r="O9" s="1298"/>
      <c r="P9" s="1298"/>
      <c r="Q9" s="1298"/>
      <c r="R9" s="1298"/>
      <c r="S9" s="1298"/>
      <c r="T9" s="1298"/>
      <c r="U9" s="1298"/>
      <c r="V9" s="1298"/>
      <c r="W9" s="1298"/>
      <c r="X9" s="1298"/>
      <c r="Y9" s="1298"/>
      <c r="Z9" s="1298"/>
      <c r="AA9" s="1298"/>
      <c r="AB9" s="1298"/>
      <c r="AC9" s="1298"/>
      <c r="AD9" s="1298"/>
      <c r="AE9" s="1298"/>
      <c r="AF9" s="1298"/>
      <c r="AG9" s="1298"/>
      <c r="AH9" s="1298"/>
      <c r="AI9" s="1298"/>
      <c r="AJ9" s="1298"/>
      <c r="AK9" s="1298"/>
      <c r="AL9" s="1298"/>
      <c r="AM9" s="1298"/>
      <c r="AN9" s="1298"/>
      <c r="AO9" s="1298"/>
      <c r="AP9" s="1298"/>
      <c r="AQ9" s="1298"/>
      <c r="AR9" s="1298"/>
      <c r="AS9" s="1298"/>
      <c r="AT9" s="1298"/>
      <c r="AU9" s="1298"/>
      <c r="AV9" s="1298"/>
      <c r="AW9" s="1298"/>
      <c r="AX9" s="1298"/>
      <c r="AY9" s="1298"/>
      <c r="AZ9" s="1298"/>
      <c r="BA9" s="1298"/>
      <c r="BB9" s="1298"/>
      <c r="BC9" s="1298"/>
      <c r="BD9" s="1298"/>
      <c r="BE9" s="1298"/>
      <c r="BF9" s="1298"/>
      <c r="BG9" s="1298"/>
      <c r="BH9" s="1298"/>
      <c r="BI9" s="1298"/>
      <c r="BJ9" s="1298"/>
      <c r="BK9" s="1298"/>
      <c r="BL9" s="1298"/>
      <c r="BM9" s="1298"/>
      <c r="BN9" s="1298"/>
      <c r="BO9" s="1298"/>
      <c r="BP9" s="1298"/>
      <c r="BQ9" s="1298"/>
      <c r="BR9" s="1298"/>
      <c r="BS9" s="1298"/>
      <c r="BT9" s="1298"/>
      <c r="BU9" s="1298"/>
      <c r="BV9" s="1298"/>
      <c r="BW9" s="1298"/>
      <c r="BX9" s="1298"/>
      <c r="BY9" s="1298"/>
      <c r="BZ9" s="1298"/>
      <c r="CA9" s="1298"/>
      <c r="CB9" s="1298"/>
      <c r="CC9" s="1298"/>
      <c r="CD9" s="1298"/>
      <c r="CE9" s="1298"/>
      <c r="CF9" s="1298"/>
      <c r="CG9" s="1298"/>
      <c r="CH9" s="1298"/>
      <c r="CI9" s="1298"/>
      <c r="CJ9" s="1298"/>
      <c r="CK9" s="1298"/>
      <c r="CL9" s="1298"/>
      <c r="CM9" s="1298"/>
      <c r="CN9" s="1298"/>
      <c r="CO9" s="1298"/>
      <c r="CP9" s="1298"/>
      <c r="CQ9" s="1298"/>
      <c r="CR9" s="1298"/>
      <c r="CS9" s="1298"/>
      <c r="CT9" s="1298"/>
      <c r="CU9" s="1298"/>
      <c r="CV9" s="1298"/>
      <c r="CW9" s="1298"/>
      <c r="CX9" s="1298"/>
      <c r="CY9" s="1298"/>
      <c r="CZ9" s="1298"/>
      <c r="DA9" s="1298"/>
      <c r="DB9" s="1298"/>
      <c r="DC9" s="1298"/>
      <c r="DD9" s="1298"/>
      <c r="DE9" s="1298"/>
    </row>
    <row r="10" spans="1:109" s="255" customFormat="1" ht="13.5" x14ac:dyDescent="0.15">
      <c r="A10" s="1298"/>
      <c r="B10" s="1298"/>
      <c r="C10" s="1298"/>
      <c r="D10" s="1298"/>
      <c r="E10" s="1298"/>
      <c r="F10" s="1298"/>
      <c r="G10" s="1298"/>
      <c r="H10" s="1298"/>
      <c r="I10" s="1298"/>
      <c r="J10" s="1298"/>
      <c r="K10" s="1298"/>
      <c r="L10" s="1298"/>
      <c r="M10" s="1298"/>
      <c r="N10" s="1298"/>
      <c r="O10" s="1298"/>
      <c r="P10" s="1298"/>
      <c r="Q10" s="1298"/>
      <c r="R10" s="1298"/>
      <c r="S10" s="1298"/>
      <c r="T10" s="1298"/>
      <c r="U10" s="1298"/>
      <c r="V10" s="1298"/>
      <c r="W10" s="1298"/>
      <c r="X10" s="1298"/>
      <c r="Y10" s="1298"/>
      <c r="Z10" s="1298"/>
      <c r="AA10" s="1298"/>
      <c r="AB10" s="1298"/>
      <c r="AC10" s="1298"/>
      <c r="AD10" s="1298"/>
      <c r="AE10" s="1298"/>
      <c r="AF10" s="1298"/>
      <c r="AG10" s="1298"/>
      <c r="AH10" s="1298"/>
      <c r="AI10" s="1298"/>
      <c r="AJ10" s="1298"/>
      <c r="AK10" s="1298"/>
      <c r="AL10" s="1298"/>
      <c r="AM10" s="1298"/>
      <c r="AN10" s="1298"/>
      <c r="AO10" s="1298"/>
      <c r="AP10" s="1298"/>
      <c r="AQ10" s="1298"/>
      <c r="AR10" s="1298"/>
      <c r="AS10" s="1298"/>
      <c r="AT10" s="1298"/>
      <c r="AU10" s="1298"/>
      <c r="AV10" s="1298"/>
      <c r="AW10" s="1298"/>
      <c r="AX10" s="1298"/>
      <c r="AY10" s="1298"/>
      <c r="AZ10" s="1298"/>
      <c r="BA10" s="1298"/>
      <c r="BB10" s="1298"/>
      <c r="BC10" s="1298"/>
      <c r="BD10" s="1298"/>
      <c r="BE10" s="1298"/>
      <c r="BF10" s="1298"/>
      <c r="BG10" s="1298"/>
      <c r="BH10" s="1298"/>
      <c r="BI10" s="1298"/>
      <c r="BJ10" s="1298"/>
      <c r="BK10" s="1298"/>
      <c r="BL10" s="1298"/>
      <c r="BM10" s="1298"/>
      <c r="BN10" s="1298"/>
      <c r="BO10" s="1298"/>
      <c r="BP10" s="1298"/>
      <c r="BQ10" s="1298"/>
      <c r="BR10" s="1298"/>
      <c r="BS10" s="1298"/>
      <c r="BT10" s="1298"/>
      <c r="BU10" s="1298"/>
      <c r="BV10" s="1298"/>
      <c r="BW10" s="1298"/>
      <c r="BX10" s="1298"/>
      <c r="BY10" s="1298"/>
      <c r="BZ10" s="1298"/>
      <c r="CA10" s="1298"/>
      <c r="CB10" s="1298"/>
      <c r="CC10" s="1298"/>
      <c r="CD10" s="1298"/>
      <c r="CE10" s="1298"/>
      <c r="CF10" s="1298"/>
      <c r="CG10" s="1298"/>
      <c r="CH10" s="1298"/>
      <c r="CI10" s="1298"/>
      <c r="CJ10" s="1298"/>
      <c r="CK10" s="1298"/>
      <c r="CL10" s="1298"/>
      <c r="CM10" s="1298"/>
      <c r="CN10" s="1298"/>
      <c r="CO10" s="1298"/>
      <c r="CP10" s="1298"/>
      <c r="CQ10" s="1298"/>
      <c r="CR10" s="1298"/>
      <c r="CS10" s="1298"/>
      <c r="CT10" s="1298"/>
      <c r="CU10" s="1298"/>
      <c r="CV10" s="1298"/>
      <c r="CW10" s="1298"/>
      <c r="CX10" s="1298"/>
      <c r="CY10" s="1298"/>
      <c r="CZ10" s="1298"/>
      <c r="DA10" s="1298"/>
      <c r="DB10" s="1298"/>
      <c r="DC10" s="1298"/>
      <c r="DD10" s="1298"/>
      <c r="DE10" s="1298"/>
    </row>
    <row r="11" spans="1:109" s="255" customFormat="1" ht="13.5" x14ac:dyDescent="0.15">
      <c r="A11" s="1298"/>
      <c r="B11" s="1298"/>
      <c r="C11" s="1298"/>
      <c r="D11" s="1298"/>
      <c r="E11" s="1298"/>
      <c r="F11" s="1298"/>
      <c r="G11" s="1298"/>
      <c r="H11" s="1298"/>
      <c r="I11" s="1298"/>
      <c r="J11" s="1298"/>
      <c r="K11" s="1298"/>
      <c r="L11" s="1298"/>
      <c r="M11" s="1298"/>
      <c r="N11" s="1298"/>
      <c r="O11" s="1298"/>
      <c r="P11" s="1298"/>
      <c r="Q11" s="1298"/>
      <c r="R11" s="1298"/>
      <c r="S11" s="1298"/>
      <c r="T11" s="1298"/>
      <c r="U11" s="1298"/>
      <c r="V11" s="1298"/>
      <c r="W11" s="1298"/>
      <c r="X11" s="1298"/>
      <c r="Y11" s="1298"/>
      <c r="Z11" s="1298"/>
      <c r="AA11" s="1298"/>
      <c r="AB11" s="1298"/>
      <c r="AC11" s="1298"/>
      <c r="AD11" s="1298"/>
      <c r="AE11" s="1298"/>
      <c r="AF11" s="1298"/>
      <c r="AG11" s="1298"/>
      <c r="AH11" s="1298"/>
      <c r="AI11" s="1298"/>
      <c r="AJ11" s="1298"/>
      <c r="AK11" s="1298"/>
      <c r="AL11" s="1298"/>
      <c r="AM11" s="1298"/>
      <c r="AN11" s="1298"/>
      <c r="AO11" s="1298"/>
      <c r="AP11" s="1298"/>
      <c r="AQ11" s="1298"/>
      <c r="AR11" s="1298"/>
      <c r="AS11" s="1298"/>
      <c r="AT11" s="1298"/>
      <c r="AU11" s="1298"/>
      <c r="AV11" s="1298"/>
      <c r="AW11" s="1298"/>
      <c r="AX11" s="1298"/>
      <c r="AY11" s="1298"/>
      <c r="AZ11" s="1298"/>
      <c r="BA11" s="1298"/>
      <c r="BB11" s="1298"/>
      <c r="BC11" s="1298"/>
      <c r="BD11" s="1298"/>
      <c r="BE11" s="1298"/>
      <c r="BF11" s="1298"/>
      <c r="BG11" s="1298"/>
      <c r="BH11" s="1298"/>
      <c r="BI11" s="1298"/>
      <c r="BJ11" s="1298"/>
      <c r="BK11" s="1298"/>
      <c r="BL11" s="1298"/>
      <c r="BM11" s="1298"/>
      <c r="BN11" s="1298"/>
      <c r="BO11" s="1298"/>
      <c r="BP11" s="1298"/>
      <c r="BQ11" s="1298"/>
      <c r="BR11" s="1298"/>
      <c r="BS11" s="1298"/>
      <c r="BT11" s="1298"/>
      <c r="BU11" s="1298"/>
      <c r="BV11" s="1298"/>
      <c r="BW11" s="1298"/>
      <c r="BX11" s="1298"/>
      <c r="BY11" s="1298"/>
      <c r="BZ11" s="1298"/>
      <c r="CA11" s="1298"/>
      <c r="CB11" s="1298"/>
      <c r="CC11" s="1298"/>
      <c r="CD11" s="1298"/>
      <c r="CE11" s="1298"/>
      <c r="CF11" s="1298"/>
      <c r="CG11" s="1298"/>
      <c r="CH11" s="1298"/>
      <c r="CI11" s="1298"/>
      <c r="CJ11" s="1298"/>
      <c r="CK11" s="1298"/>
      <c r="CL11" s="1298"/>
      <c r="CM11" s="1298"/>
      <c r="CN11" s="1298"/>
      <c r="CO11" s="1298"/>
      <c r="CP11" s="1298"/>
      <c r="CQ11" s="1298"/>
      <c r="CR11" s="1298"/>
      <c r="CS11" s="1298"/>
      <c r="CT11" s="1298"/>
      <c r="CU11" s="1298"/>
      <c r="CV11" s="1298"/>
      <c r="CW11" s="1298"/>
      <c r="CX11" s="1298"/>
      <c r="CY11" s="1298"/>
      <c r="CZ11" s="1298"/>
      <c r="DA11" s="1298"/>
      <c r="DB11" s="1298"/>
      <c r="DC11" s="1298"/>
      <c r="DD11" s="1298"/>
      <c r="DE11" s="1298"/>
    </row>
    <row r="12" spans="1:109" s="255" customFormat="1" ht="13.5" x14ac:dyDescent="0.15">
      <c r="A12" s="1298"/>
      <c r="B12" s="1298"/>
      <c r="C12" s="1298"/>
      <c r="D12" s="1298"/>
      <c r="E12" s="1298"/>
      <c r="F12" s="1298"/>
      <c r="G12" s="1298"/>
      <c r="H12" s="1298"/>
      <c r="I12" s="1298"/>
      <c r="J12" s="1298"/>
      <c r="K12" s="1298"/>
      <c r="L12" s="1298"/>
      <c r="M12" s="1298"/>
      <c r="N12" s="1298"/>
      <c r="O12" s="1298"/>
      <c r="P12" s="1298"/>
      <c r="Q12" s="1298"/>
      <c r="R12" s="1298"/>
      <c r="S12" s="1298"/>
      <c r="T12" s="1298"/>
      <c r="U12" s="1298"/>
      <c r="V12" s="1298"/>
      <c r="W12" s="1298"/>
      <c r="X12" s="1298"/>
      <c r="Y12" s="1298"/>
      <c r="Z12" s="1298"/>
      <c r="AA12" s="1298"/>
      <c r="AB12" s="1298"/>
      <c r="AC12" s="1298"/>
      <c r="AD12" s="1298"/>
      <c r="AE12" s="1298"/>
      <c r="AF12" s="1298"/>
      <c r="AG12" s="1298"/>
      <c r="AH12" s="1298"/>
      <c r="AI12" s="1298"/>
      <c r="AJ12" s="1298"/>
      <c r="AK12" s="1298"/>
      <c r="AL12" s="1298"/>
      <c r="AM12" s="1298"/>
      <c r="AN12" s="1298"/>
      <c r="AO12" s="1298"/>
      <c r="AP12" s="1298"/>
      <c r="AQ12" s="1298"/>
      <c r="AR12" s="1298"/>
      <c r="AS12" s="1298"/>
      <c r="AT12" s="1298"/>
      <c r="AU12" s="1298"/>
      <c r="AV12" s="1298"/>
      <c r="AW12" s="1298"/>
      <c r="AX12" s="1298"/>
      <c r="AY12" s="1298"/>
      <c r="AZ12" s="1298"/>
      <c r="BA12" s="1298"/>
      <c r="BB12" s="1298"/>
      <c r="BC12" s="1298"/>
      <c r="BD12" s="1298"/>
      <c r="BE12" s="1298"/>
      <c r="BF12" s="1298"/>
      <c r="BG12" s="1298"/>
      <c r="BH12" s="1298"/>
      <c r="BI12" s="1298"/>
      <c r="BJ12" s="1298"/>
      <c r="BK12" s="1298"/>
      <c r="BL12" s="1298"/>
      <c r="BM12" s="1298"/>
      <c r="BN12" s="1298"/>
      <c r="BO12" s="1298"/>
      <c r="BP12" s="1298"/>
      <c r="BQ12" s="1298"/>
      <c r="BR12" s="1298"/>
      <c r="BS12" s="1298"/>
      <c r="BT12" s="1298"/>
      <c r="BU12" s="1298"/>
      <c r="BV12" s="1298"/>
      <c r="BW12" s="1298"/>
      <c r="BX12" s="1298"/>
      <c r="BY12" s="1298"/>
      <c r="BZ12" s="1298"/>
      <c r="CA12" s="1298"/>
      <c r="CB12" s="1298"/>
      <c r="CC12" s="1298"/>
      <c r="CD12" s="1298"/>
      <c r="CE12" s="1298"/>
      <c r="CF12" s="1298"/>
      <c r="CG12" s="1298"/>
      <c r="CH12" s="1298"/>
      <c r="CI12" s="1298"/>
      <c r="CJ12" s="1298"/>
      <c r="CK12" s="1298"/>
      <c r="CL12" s="1298"/>
      <c r="CM12" s="1298"/>
      <c r="CN12" s="1298"/>
      <c r="CO12" s="1298"/>
      <c r="CP12" s="1298"/>
      <c r="CQ12" s="1298"/>
      <c r="CR12" s="1298"/>
      <c r="CS12" s="1298"/>
      <c r="CT12" s="1298"/>
      <c r="CU12" s="1298"/>
      <c r="CV12" s="1298"/>
      <c r="CW12" s="1298"/>
      <c r="CX12" s="1298"/>
      <c r="CY12" s="1298"/>
      <c r="CZ12" s="1298"/>
      <c r="DA12" s="1298"/>
      <c r="DB12" s="1298"/>
      <c r="DC12" s="1298"/>
      <c r="DD12" s="1298"/>
      <c r="DE12" s="1298"/>
    </row>
    <row r="13" spans="1:109" s="255" customFormat="1" ht="13.5" x14ac:dyDescent="0.15">
      <c r="A13" s="1298"/>
      <c r="B13" s="1298"/>
      <c r="C13" s="1298"/>
      <c r="D13" s="1298"/>
      <c r="E13" s="1298"/>
      <c r="F13" s="1298"/>
      <c r="G13" s="1298"/>
      <c r="H13" s="1298"/>
      <c r="I13" s="1298"/>
      <c r="J13" s="1298"/>
      <c r="K13" s="1298"/>
      <c r="L13" s="1298"/>
      <c r="M13" s="1298"/>
      <c r="N13" s="1298"/>
      <c r="O13" s="1298"/>
      <c r="P13" s="1298"/>
      <c r="Q13" s="1298"/>
      <c r="R13" s="1298"/>
      <c r="S13" s="1298"/>
      <c r="T13" s="1298"/>
      <c r="U13" s="1298"/>
      <c r="V13" s="1298"/>
      <c r="W13" s="1298"/>
      <c r="X13" s="1298"/>
      <c r="Y13" s="1298"/>
      <c r="Z13" s="1298"/>
      <c r="AA13" s="1298"/>
      <c r="AB13" s="1298"/>
      <c r="AC13" s="1298"/>
      <c r="AD13" s="1298"/>
      <c r="AE13" s="1298"/>
      <c r="AF13" s="1298"/>
      <c r="AG13" s="1298"/>
      <c r="AH13" s="1298"/>
      <c r="AI13" s="1298"/>
      <c r="AJ13" s="1298"/>
      <c r="AK13" s="1298"/>
      <c r="AL13" s="1298"/>
      <c r="AM13" s="1298"/>
      <c r="AN13" s="1298"/>
      <c r="AO13" s="1298"/>
      <c r="AP13" s="1298"/>
      <c r="AQ13" s="1298"/>
      <c r="AR13" s="1298"/>
      <c r="AS13" s="1298"/>
      <c r="AT13" s="1298"/>
      <c r="AU13" s="1298"/>
      <c r="AV13" s="1298"/>
      <c r="AW13" s="1298"/>
      <c r="AX13" s="1298"/>
      <c r="AY13" s="1298"/>
      <c r="AZ13" s="1298"/>
      <c r="BA13" s="1298"/>
      <c r="BB13" s="1298"/>
      <c r="BC13" s="1298"/>
      <c r="BD13" s="1298"/>
      <c r="BE13" s="1298"/>
      <c r="BF13" s="1298"/>
      <c r="BG13" s="1298"/>
      <c r="BH13" s="1298"/>
      <c r="BI13" s="1298"/>
      <c r="BJ13" s="1298"/>
      <c r="BK13" s="1298"/>
      <c r="BL13" s="1298"/>
      <c r="BM13" s="1298"/>
      <c r="BN13" s="1298"/>
      <c r="BO13" s="1298"/>
      <c r="BP13" s="1298"/>
      <c r="BQ13" s="1298"/>
      <c r="BR13" s="1298"/>
      <c r="BS13" s="1298"/>
      <c r="BT13" s="1298"/>
      <c r="BU13" s="1298"/>
      <c r="BV13" s="1298"/>
      <c r="BW13" s="1298"/>
      <c r="BX13" s="1298"/>
      <c r="BY13" s="1298"/>
      <c r="BZ13" s="1298"/>
      <c r="CA13" s="1298"/>
      <c r="CB13" s="1298"/>
      <c r="CC13" s="1298"/>
      <c r="CD13" s="1298"/>
      <c r="CE13" s="1298"/>
      <c r="CF13" s="1298"/>
      <c r="CG13" s="1298"/>
      <c r="CH13" s="1298"/>
      <c r="CI13" s="1298"/>
      <c r="CJ13" s="1298"/>
      <c r="CK13" s="1298"/>
      <c r="CL13" s="1298"/>
      <c r="CM13" s="1298"/>
      <c r="CN13" s="1298"/>
      <c r="CO13" s="1298"/>
      <c r="CP13" s="1298"/>
      <c r="CQ13" s="1298"/>
      <c r="CR13" s="1298"/>
      <c r="CS13" s="1298"/>
      <c r="CT13" s="1298"/>
      <c r="CU13" s="1298"/>
      <c r="CV13" s="1298"/>
      <c r="CW13" s="1298"/>
      <c r="CX13" s="1298"/>
      <c r="CY13" s="1298"/>
      <c r="CZ13" s="1298"/>
      <c r="DA13" s="1298"/>
      <c r="DB13" s="1298"/>
      <c r="DC13" s="1298"/>
      <c r="DD13" s="1298"/>
      <c r="DE13" s="1298"/>
    </row>
    <row r="14" spans="1:109" s="255" customFormat="1" ht="13.5" x14ac:dyDescent="0.15">
      <c r="A14" s="1298"/>
      <c r="B14" s="1298"/>
      <c r="C14" s="1298"/>
      <c r="D14" s="1298"/>
      <c r="E14" s="1298"/>
      <c r="F14" s="1298"/>
      <c r="G14" s="1298"/>
      <c r="H14" s="1298"/>
      <c r="I14" s="1298"/>
      <c r="J14" s="1298"/>
      <c r="K14" s="1298"/>
      <c r="L14" s="1298"/>
      <c r="M14" s="1298"/>
      <c r="N14" s="1298"/>
      <c r="O14" s="1298"/>
      <c r="P14" s="1298"/>
      <c r="Q14" s="1298"/>
      <c r="R14" s="1298"/>
      <c r="S14" s="1298"/>
      <c r="T14" s="1298"/>
      <c r="U14" s="1298"/>
      <c r="V14" s="1298"/>
      <c r="W14" s="1298"/>
      <c r="X14" s="1298"/>
      <c r="Y14" s="1298"/>
      <c r="Z14" s="1298"/>
      <c r="AA14" s="1298"/>
      <c r="AB14" s="1298"/>
      <c r="AC14" s="1298"/>
      <c r="AD14" s="1298"/>
      <c r="AE14" s="1298"/>
      <c r="AF14" s="1298"/>
      <c r="AG14" s="1298"/>
      <c r="AH14" s="1298"/>
      <c r="AI14" s="1298"/>
      <c r="AJ14" s="1298"/>
      <c r="AK14" s="1298"/>
      <c r="AL14" s="1298"/>
      <c r="AM14" s="1298"/>
      <c r="AN14" s="1298"/>
      <c r="AO14" s="1298"/>
      <c r="AP14" s="1298"/>
      <c r="AQ14" s="1298"/>
      <c r="AR14" s="1298"/>
      <c r="AS14" s="1298"/>
      <c r="AT14" s="1298"/>
      <c r="AU14" s="1298"/>
      <c r="AV14" s="1298"/>
      <c r="AW14" s="1298"/>
      <c r="AX14" s="1298"/>
      <c r="AY14" s="1298"/>
      <c r="AZ14" s="1298"/>
      <c r="BA14" s="1298"/>
      <c r="BB14" s="1298"/>
      <c r="BC14" s="1298"/>
      <c r="BD14" s="1298"/>
      <c r="BE14" s="1298"/>
      <c r="BF14" s="1298"/>
      <c r="BG14" s="1298"/>
      <c r="BH14" s="1298"/>
      <c r="BI14" s="1298"/>
      <c r="BJ14" s="1298"/>
      <c r="BK14" s="1298"/>
      <c r="BL14" s="1298"/>
      <c r="BM14" s="1298"/>
      <c r="BN14" s="1298"/>
      <c r="BO14" s="1298"/>
      <c r="BP14" s="1298"/>
      <c r="BQ14" s="1298"/>
      <c r="BR14" s="1298"/>
      <c r="BS14" s="1298"/>
      <c r="BT14" s="1298"/>
      <c r="BU14" s="1298"/>
      <c r="BV14" s="1298"/>
      <c r="BW14" s="1298"/>
      <c r="BX14" s="1298"/>
      <c r="BY14" s="1298"/>
      <c r="BZ14" s="1298"/>
      <c r="CA14" s="1298"/>
      <c r="CB14" s="1298"/>
      <c r="CC14" s="1298"/>
      <c r="CD14" s="1298"/>
      <c r="CE14" s="1298"/>
      <c r="CF14" s="1298"/>
      <c r="CG14" s="1298"/>
      <c r="CH14" s="1298"/>
      <c r="CI14" s="1298"/>
      <c r="CJ14" s="1298"/>
      <c r="CK14" s="1298"/>
      <c r="CL14" s="1298"/>
      <c r="CM14" s="1298"/>
      <c r="CN14" s="1298"/>
      <c r="CO14" s="1298"/>
      <c r="CP14" s="1298"/>
      <c r="CQ14" s="1298"/>
      <c r="CR14" s="1298"/>
      <c r="CS14" s="1298"/>
      <c r="CT14" s="1298"/>
      <c r="CU14" s="1298"/>
      <c r="CV14" s="1298"/>
      <c r="CW14" s="1298"/>
      <c r="CX14" s="1298"/>
      <c r="CY14" s="1298"/>
      <c r="CZ14" s="1298"/>
      <c r="DA14" s="1298"/>
      <c r="DB14" s="1298"/>
      <c r="DC14" s="1298"/>
      <c r="DD14" s="1298"/>
      <c r="DE14" s="1298"/>
    </row>
    <row r="15" spans="1:109" s="255" customFormat="1" ht="13.5" x14ac:dyDescent="0.15">
      <c r="A15" s="1243"/>
      <c r="B15" s="1298"/>
      <c r="C15" s="1298"/>
      <c r="D15" s="1298"/>
      <c r="E15" s="1298"/>
      <c r="F15" s="1298"/>
      <c r="G15" s="1298"/>
      <c r="H15" s="1298"/>
      <c r="I15" s="1298"/>
      <c r="J15" s="1298"/>
      <c r="K15" s="1298"/>
      <c r="L15" s="1298"/>
      <c r="M15" s="1298"/>
      <c r="N15" s="1298"/>
      <c r="O15" s="1298"/>
      <c r="P15" s="1298"/>
      <c r="Q15" s="1298"/>
      <c r="R15" s="1298"/>
      <c r="S15" s="1298"/>
      <c r="T15" s="1298"/>
      <c r="U15" s="1298"/>
      <c r="V15" s="1298"/>
      <c r="W15" s="1298"/>
      <c r="X15" s="1298"/>
      <c r="Y15" s="1298"/>
      <c r="Z15" s="1298"/>
      <c r="AA15" s="1298"/>
      <c r="AB15" s="1298"/>
      <c r="AC15" s="1298"/>
      <c r="AD15" s="1298"/>
      <c r="AE15" s="1298"/>
      <c r="AF15" s="1298"/>
      <c r="AG15" s="1298"/>
      <c r="AH15" s="1298"/>
      <c r="AI15" s="1298"/>
      <c r="AJ15" s="1298"/>
      <c r="AK15" s="1298"/>
      <c r="AL15" s="1298"/>
      <c r="AM15" s="1298"/>
      <c r="AN15" s="1298"/>
      <c r="AO15" s="1298"/>
      <c r="AP15" s="1298"/>
      <c r="AQ15" s="1298"/>
      <c r="AR15" s="1298"/>
      <c r="AS15" s="1298"/>
      <c r="AT15" s="1298"/>
      <c r="AU15" s="1298"/>
      <c r="AV15" s="1298"/>
      <c r="AW15" s="1298"/>
      <c r="AX15" s="1298"/>
      <c r="AY15" s="1298"/>
      <c r="AZ15" s="1298"/>
      <c r="BA15" s="1298"/>
      <c r="BB15" s="1298"/>
      <c r="BC15" s="1298"/>
      <c r="BD15" s="1298"/>
      <c r="BE15" s="1298"/>
      <c r="BF15" s="1298"/>
      <c r="BG15" s="1298"/>
      <c r="BH15" s="1298"/>
      <c r="BI15" s="1298"/>
      <c r="BJ15" s="1298"/>
      <c r="BK15" s="1298"/>
      <c r="BL15" s="1298"/>
      <c r="BM15" s="1298"/>
      <c r="BN15" s="1298"/>
      <c r="BO15" s="1298"/>
      <c r="BP15" s="1298"/>
      <c r="BQ15" s="1298"/>
      <c r="BR15" s="1298"/>
      <c r="BS15" s="1298"/>
      <c r="BT15" s="1298"/>
      <c r="BU15" s="1298"/>
      <c r="BV15" s="1298"/>
      <c r="BW15" s="1298"/>
      <c r="BX15" s="1298"/>
      <c r="BY15" s="1298"/>
      <c r="BZ15" s="1298"/>
      <c r="CA15" s="1298"/>
      <c r="CB15" s="1298"/>
      <c r="CC15" s="1298"/>
      <c r="CD15" s="1298"/>
      <c r="CE15" s="1298"/>
      <c r="CF15" s="1298"/>
      <c r="CG15" s="1298"/>
      <c r="CH15" s="1298"/>
      <c r="CI15" s="1298"/>
      <c r="CJ15" s="1298"/>
      <c r="CK15" s="1298"/>
      <c r="CL15" s="1298"/>
      <c r="CM15" s="1298"/>
      <c r="CN15" s="1298"/>
      <c r="CO15" s="1298"/>
      <c r="CP15" s="1298"/>
      <c r="CQ15" s="1298"/>
      <c r="CR15" s="1298"/>
      <c r="CS15" s="1298"/>
      <c r="CT15" s="1298"/>
      <c r="CU15" s="1298"/>
      <c r="CV15" s="1298"/>
      <c r="CW15" s="1298"/>
      <c r="CX15" s="1298"/>
      <c r="CY15" s="1298"/>
      <c r="CZ15" s="1298"/>
      <c r="DA15" s="1298"/>
      <c r="DB15" s="1298"/>
      <c r="DC15" s="1298"/>
      <c r="DD15" s="1298"/>
      <c r="DE15" s="1298"/>
    </row>
    <row r="16" spans="1:109" s="255" customFormat="1" ht="13.5" x14ac:dyDescent="0.15">
      <c r="A16" s="1243"/>
      <c r="B16" s="1298"/>
      <c r="C16" s="1298"/>
      <c r="D16" s="1298"/>
      <c r="E16" s="1298"/>
      <c r="F16" s="1298"/>
      <c r="G16" s="1298"/>
      <c r="H16" s="1298"/>
      <c r="I16" s="1298"/>
      <c r="J16" s="1298"/>
      <c r="K16" s="1298"/>
      <c r="L16" s="1298"/>
      <c r="M16" s="1298"/>
      <c r="N16" s="1298"/>
      <c r="O16" s="1298"/>
      <c r="P16" s="1298"/>
      <c r="Q16" s="1298"/>
      <c r="R16" s="1298"/>
      <c r="S16" s="1298"/>
      <c r="T16" s="1298"/>
      <c r="U16" s="1298"/>
      <c r="V16" s="1298"/>
      <c r="W16" s="1298"/>
      <c r="X16" s="1298"/>
      <c r="Y16" s="1298"/>
      <c r="Z16" s="1298"/>
      <c r="AA16" s="1298"/>
      <c r="AB16" s="1298"/>
      <c r="AC16" s="1298"/>
      <c r="AD16" s="1298"/>
      <c r="AE16" s="1298"/>
      <c r="AF16" s="1298"/>
      <c r="AG16" s="1298"/>
      <c r="AH16" s="1298"/>
      <c r="AI16" s="1298"/>
      <c r="AJ16" s="1298"/>
      <c r="AK16" s="1298"/>
      <c r="AL16" s="1298"/>
      <c r="AM16" s="1298"/>
      <c r="AN16" s="1298"/>
      <c r="AO16" s="1298"/>
      <c r="AP16" s="1298"/>
      <c r="AQ16" s="1298"/>
      <c r="AR16" s="1298"/>
      <c r="AS16" s="1298"/>
      <c r="AT16" s="1298"/>
      <c r="AU16" s="1298"/>
      <c r="AV16" s="1298"/>
      <c r="AW16" s="1298"/>
      <c r="AX16" s="1298"/>
      <c r="AY16" s="1298"/>
      <c r="AZ16" s="1298"/>
      <c r="BA16" s="1298"/>
      <c r="BB16" s="1298"/>
      <c r="BC16" s="1298"/>
      <c r="BD16" s="1298"/>
      <c r="BE16" s="1298"/>
      <c r="BF16" s="1298"/>
      <c r="BG16" s="1298"/>
      <c r="BH16" s="1298"/>
      <c r="BI16" s="1298"/>
      <c r="BJ16" s="1298"/>
      <c r="BK16" s="1298"/>
      <c r="BL16" s="1298"/>
      <c r="BM16" s="1298"/>
      <c r="BN16" s="1298"/>
      <c r="BO16" s="1298"/>
      <c r="BP16" s="1298"/>
      <c r="BQ16" s="1298"/>
      <c r="BR16" s="1298"/>
      <c r="BS16" s="1298"/>
      <c r="BT16" s="1298"/>
      <c r="BU16" s="1298"/>
      <c r="BV16" s="1298"/>
      <c r="BW16" s="1298"/>
      <c r="BX16" s="1298"/>
      <c r="BY16" s="1298"/>
      <c r="BZ16" s="1298"/>
      <c r="CA16" s="1298"/>
      <c r="CB16" s="1298"/>
      <c r="CC16" s="1298"/>
      <c r="CD16" s="1298"/>
      <c r="CE16" s="1298"/>
      <c r="CF16" s="1298"/>
      <c r="CG16" s="1298"/>
      <c r="CH16" s="1298"/>
      <c r="CI16" s="1298"/>
      <c r="CJ16" s="1298"/>
      <c r="CK16" s="1298"/>
      <c r="CL16" s="1298"/>
      <c r="CM16" s="1298"/>
      <c r="CN16" s="1298"/>
      <c r="CO16" s="1298"/>
      <c r="CP16" s="1298"/>
      <c r="CQ16" s="1298"/>
      <c r="CR16" s="1298"/>
      <c r="CS16" s="1298"/>
      <c r="CT16" s="1298"/>
      <c r="CU16" s="1298"/>
      <c r="CV16" s="1298"/>
      <c r="CW16" s="1298"/>
      <c r="CX16" s="1298"/>
      <c r="CY16" s="1298"/>
      <c r="CZ16" s="1298"/>
      <c r="DA16" s="1298"/>
      <c r="DB16" s="1298"/>
      <c r="DC16" s="1298"/>
      <c r="DD16" s="1298"/>
      <c r="DE16" s="1298"/>
    </row>
    <row r="17" spans="1:109" s="255" customFormat="1" ht="13.5" x14ac:dyDescent="0.15">
      <c r="A17" s="1243"/>
      <c r="B17" s="1298"/>
      <c r="C17" s="1298"/>
      <c r="D17" s="1298"/>
      <c r="E17" s="1298"/>
      <c r="F17" s="1298"/>
      <c r="G17" s="1298"/>
      <c r="H17" s="1298"/>
      <c r="I17" s="1298"/>
      <c r="J17" s="1298"/>
      <c r="K17" s="1298"/>
      <c r="L17" s="1298"/>
      <c r="M17" s="1298"/>
      <c r="N17" s="1298"/>
      <c r="O17" s="1298"/>
      <c r="P17" s="1298"/>
      <c r="Q17" s="1298"/>
      <c r="R17" s="1298"/>
      <c r="S17" s="1298"/>
      <c r="T17" s="1298"/>
      <c r="U17" s="1298"/>
      <c r="V17" s="1298"/>
      <c r="W17" s="1298"/>
      <c r="X17" s="1298"/>
      <c r="Y17" s="1298"/>
      <c r="Z17" s="1298"/>
      <c r="AA17" s="1298"/>
      <c r="AB17" s="1298"/>
      <c r="AC17" s="1298"/>
      <c r="AD17" s="1298"/>
      <c r="AE17" s="1298"/>
      <c r="AF17" s="1298"/>
      <c r="AG17" s="1298"/>
      <c r="AH17" s="1298"/>
      <c r="AI17" s="1298"/>
      <c r="AJ17" s="1298"/>
      <c r="AK17" s="1298"/>
      <c r="AL17" s="1298"/>
      <c r="AM17" s="1298"/>
      <c r="AN17" s="1298"/>
      <c r="AO17" s="1298"/>
      <c r="AP17" s="1298"/>
      <c r="AQ17" s="1298"/>
      <c r="AR17" s="1298"/>
      <c r="AS17" s="1298"/>
      <c r="AT17" s="1298"/>
      <c r="AU17" s="1298"/>
      <c r="AV17" s="1298"/>
      <c r="AW17" s="1298"/>
      <c r="AX17" s="1298"/>
      <c r="AY17" s="1298"/>
      <c r="AZ17" s="1298"/>
      <c r="BA17" s="1298"/>
      <c r="BB17" s="1298"/>
      <c r="BC17" s="1298"/>
      <c r="BD17" s="1298"/>
      <c r="BE17" s="1298"/>
      <c r="BF17" s="1298"/>
      <c r="BG17" s="1298"/>
      <c r="BH17" s="1298"/>
      <c r="BI17" s="1298"/>
      <c r="BJ17" s="1298"/>
      <c r="BK17" s="1298"/>
      <c r="BL17" s="1298"/>
      <c r="BM17" s="1298"/>
      <c r="BN17" s="1298"/>
      <c r="BO17" s="1298"/>
      <c r="BP17" s="1298"/>
      <c r="BQ17" s="1298"/>
      <c r="BR17" s="1298"/>
      <c r="BS17" s="1298"/>
      <c r="BT17" s="1298"/>
      <c r="BU17" s="1298"/>
      <c r="BV17" s="1298"/>
      <c r="BW17" s="1298"/>
      <c r="BX17" s="1298"/>
      <c r="BY17" s="1298"/>
      <c r="BZ17" s="1298"/>
      <c r="CA17" s="1298"/>
      <c r="CB17" s="1298"/>
      <c r="CC17" s="1298"/>
      <c r="CD17" s="1298"/>
      <c r="CE17" s="1298"/>
      <c r="CF17" s="1298"/>
      <c r="CG17" s="1298"/>
      <c r="CH17" s="1298"/>
      <c r="CI17" s="1298"/>
      <c r="CJ17" s="1298"/>
      <c r="CK17" s="1298"/>
      <c r="CL17" s="1298"/>
      <c r="CM17" s="1298"/>
      <c r="CN17" s="1298"/>
      <c r="CO17" s="1298"/>
      <c r="CP17" s="1298"/>
      <c r="CQ17" s="1298"/>
      <c r="CR17" s="1298"/>
      <c r="CS17" s="1298"/>
      <c r="CT17" s="1298"/>
      <c r="CU17" s="1298"/>
      <c r="CV17" s="1298"/>
      <c r="CW17" s="1298"/>
      <c r="CX17" s="1298"/>
      <c r="CY17" s="1298"/>
      <c r="CZ17" s="1298"/>
      <c r="DA17" s="1298"/>
      <c r="DB17" s="1298"/>
      <c r="DC17" s="1298"/>
      <c r="DD17" s="1298"/>
      <c r="DE17" s="1298"/>
    </row>
    <row r="18" spans="1:109" s="255" customFormat="1" ht="13.5" x14ac:dyDescent="0.15">
      <c r="A18" s="1243"/>
      <c r="B18" s="1298"/>
      <c r="C18" s="1298"/>
      <c r="D18" s="1298"/>
      <c r="E18" s="1298"/>
      <c r="F18" s="1298"/>
      <c r="G18" s="1298"/>
      <c r="H18" s="1298"/>
      <c r="I18" s="1298"/>
      <c r="J18" s="1298"/>
      <c r="K18" s="1298"/>
      <c r="L18" s="1298"/>
      <c r="M18" s="1298"/>
      <c r="N18" s="1298"/>
      <c r="O18" s="1298"/>
      <c r="P18" s="1298"/>
      <c r="Q18" s="1298"/>
      <c r="R18" s="1298"/>
      <c r="S18" s="1298"/>
      <c r="T18" s="1298"/>
      <c r="U18" s="1298"/>
      <c r="V18" s="1298"/>
      <c r="W18" s="1298"/>
      <c r="X18" s="1298"/>
      <c r="Y18" s="1298"/>
      <c r="Z18" s="1298"/>
      <c r="AA18" s="1298"/>
      <c r="AB18" s="1298"/>
      <c r="AC18" s="1298"/>
      <c r="AD18" s="1298"/>
      <c r="AE18" s="1298"/>
      <c r="AF18" s="1298"/>
      <c r="AG18" s="1298"/>
      <c r="AH18" s="1298"/>
      <c r="AI18" s="1298"/>
      <c r="AJ18" s="1298"/>
      <c r="AK18" s="1298"/>
      <c r="AL18" s="1298"/>
      <c r="AM18" s="1298"/>
      <c r="AN18" s="1298"/>
      <c r="AO18" s="1298"/>
      <c r="AP18" s="1298"/>
      <c r="AQ18" s="1298"/>
      <c r="AR18" s="1298"/>
      <c r="AS18" s="1298"/>
      <c r="AT18" s="1298"/>
      <c r="AU18" s="1298"/>
      <c r="AV18" s="1298"/>
      <c r="AW18" s="1298"/>
      <c r="AX18" s="1298"/>
      <c r="AY18" s="1298"/>
      <c r="AZ18" s="1298"/>
      <c r="BA18" s="1298"/>
      <c r="BB18" s="1298"/>
      <c r="BC18" s="1298"/>
      <c r="BD18" s="1298"/>
      <c r="BE18" s="1298"/>
      <c r="BF18" s="1298"/>
      <c r="BG18" s="1298"/>
      <c r="BH18" s="1298"/>
      <c r="BI18" s="1298"/>
      <c r="BJ18" s="1298"/>
      <c r="BK18" s="1298"/>
      <c r="BL18" s="1298"/>
      <c r="BM18" s="1298"/>
      <c r="BN18" s="1298"/>
      <c r="BO18" s="1298"/>
      <c r="BP18" s="1298"/>
      <c r="BQ18" s="1298"/>
      <c r="BR18" s="1298"/>
      <c r="BS18" s="1298"/>
      <c r="BT18" s="1298"/>
      <c r="BU18" s="1298"/>
      <c r="BV18" s="1298"/>
      <c r="BW18" s="1298"/>
      <c r="BX18" s="1298"/>
      <c r="BY18" s="1298"/>
      <c r="BZ18" s="1298"/>
      <c r="CA18" s="1298"/>
      <c r="CB18" s="1298"/>
      <c r="CC18" s="1298"/>
      <c r="CD18" s="1298"/>
      <c r="CE18" s="1298"/>
      <c r="CF18" s="1298"/>
      <c r="CG18" s="1298"/>
      <c r="CH18" s="1298"/>
      <c r="CI18" s="1298"/>
      <c r="CJ18" s="1298"/>
      <c r="CK18" s="1298"/>
      <c r="CL18" s="1298"/>
      <c r="CM18" s="1298"/>
      <c r="CN18" s="1298"/>
      <c r="CO18" s="1298"/>
      <c r="CP18" s="1298"/>
      <c r="CQ18" s="1298"/>
      <c r="CR18" s="1298"/>
      <c r="CS18" s="1298"/>
      <c r="CT18" s="1298"/>
      <c r="CU18" s="1298"/>
      <c r="CV18" s="1298"/>
      <c r="CW18" s="1298"/>
      <c r="CX18" s="1298"/>
      <c r="CY18" s="1298"/>
      <c r="CZ18" s="1298"/>
      <c r="DA18" s="1298"/>
      <c r="DB18" s="1298"/>
      <c r="DC18" s="1298"/>
      <c r="DD18" s="1298"/>
      <c r="DE18" s="1298"/>
    </row>
    <row r="19" spans="1:109" ht="13.5" x14ac:dyDescent="0.15">
      <c r="DD19" s="1243"/>
      <c r="DE19" s="1243"/>
    </row>
    <row r="20" spans="1:109" ht="13.5" x14ac:dyDescent="0.15">
      <c r="DD20" s="1243"/>
      <c r="DE20" s="1243"/>
    </row>
    <row r="21" spans="1:109" ht="17.25" customHeight="1" x14ac:dyDescent="0.15">
      <c r="B21" s="1297"/>
      <c r="C21" s="1294"/>
      <c r="D21" s="1294"/>
      <c r="E21" s="1294"/>
      <c r="F21" s="1294"/>
      <c r="G21" s="1294"/>
      <c r="H21" s="1294"/>
      <c r="I21" s="1294"/>
      <c r="J21" s="1294"/>
      <c r="K21" s="1294"/>
      <c r="L21" s="1294"/>
      <c r="M21" s="1294"/>
      <c r="N21" s="1296"/>
      <c r="O21" s="1294"/>
      <c r="P21" s="1294"/>
      <c r="Q21" s="1294"/>
      <c r="R21" s="1294"/>
      <c r="S21" s="1294"/>
      <c r="T21" s="1294"/>
      <c r="U21" s="1294"/>
      <c r="V21" s="1294"/>
      <c r="W21" s="1294"/>
      <c r="X21" s="1294"/>
      <c r="Y21" s="1294"/>
      <c r="Z21" s="1294"/>
      <c r="AA21" s="1294"/>
      <c r="AB21" s="1294"/>
      <c r="AC21" s="1294"/>
      <c r="AD21" s="1294"/>
      <c r="AE21" s="1294"/>
      <c r="AF21" s="1294"/>
      <c r="AG21" s="1294"/>
      <c r="AH21" s="1294"/>
      <c r="AI21" s="1294"/>
      <c r="AJ21" s="1294"/>
      <c r="AK21" s="1294"/>
      <c r="AL21" s="1294"/>
      <c r="AM21" s="1294"/>
      <c r="AN21" s="1294"/>
      <c r="AO21" s="1294"/>
      <c r="AP21" s="1294"/>
      <c r="AQ21" s="1294"/>
      <c r="AR21" s="1294"/>
      <c r="AS21" s="1294"/>
      <c r="AT21" s="1296"/>
      <c r="AU21" s="1294"/>
      <c r="AV21" s="1294"/>
      <c r="AW21" s="1294"/>
      <c r="AX21" s="1294"/>
      <c r="AY21" s="1294"/>
      <c r="AZ21" s="1294"/>
      <c r="BA21" s="1294"/>
      <c r="BB21" s="1294"/>
      <c r="BC21" s="1294"/>
      <c r="BD21" s="1294"/>
      <c r="BE21" s="1294"/>
      <c r="BF21" s="1296"/>
      <c r="BG21" s="1294"/>
      <c r="BH21" s="1294"/>
      <c r="BI21" s="1294"/>
      <c r="BJ21" s="1294"/>
      <c r="BK21" s="1294"/>
      <c r="BL21" s="1294"/>
      <c r="BM21" s="1294"/>
      <c r="BN21" s="1294"/>
      <c r="BO21" s="1294"/>
      <c r="BP21" s="1294"/>
      <c r="BQ21" s="1294"/>
      <c r="BR21" s="1296"/>
      <c r="BS21" s="1294"/>
      <c r="BT21" s="1294"/>
      <c r="BU21" s="1294"/>
      <c r="BV21" s="1294"/>
      <c r="BW21" s="1294"/>
      <c r="BX21" s="1294"/>
      <c r="BY21" s="1294"/>
      <c r="BZ21" s="1294"/>
      <c r="CA21" s="1294"/>
      <c r="CB21" s="1294"/>
      <c r="CC21" s="1294"/>
      <c r="CD21" s="1296"/>
      <c r="CE21" s="1294"/>
      <c r="CF21" s="1294"/>
      <c r="CG21" s="1294"/>
      <c r="CH21" s="1294"/>
      <c r="CI21" s="1294"/>
      <c r="CJ21" s="1294"/>
      <c r="CK21" s="1294"/>
      <c r="CL21" s="1294"/>
      <c r="CM21" s="1294"/>
      <c r="CN21" s="1294"/>
      <c r="CO21" s="1294"/>
      <c r="CP21" s="1296"/>
      <c r="CQ21" s="1294"/>
      <c r="CR21" s="1294"/>
      <c r="CS21" s="1294"/>
      <c r="CT21" s="1294"/>
      <c r="CU21" s="1294"/>
      <c r="CV21" s="1294"/>
      <c r="CW21" s="1294"/>
      <c r="CX21" s="1294"/>
      <c r="CY21" s="1294"/>
      <c r="CZ21" s="1294"/>
      <c r="DA21" s="1294"/>
      <c r="DB21" s="1296"/>
      <c r="DC21" s="1294"/>
      <c r="DD21" s="1293"/>
      <c r="DE21" s="1243"/>
    </row>
    <row r="22" spans="1:109" ht="17.25" customHeight="1" x14ac:dyDescent="0.15">
      <c r="B22" s="1244"/>
    </row>
    <row r="23" spans="1:109" ht="13.5" x14ac:dyDescent="0.15">
      <c r="B23" s="1244"/>
    </row>
    <row r="24" spans="1:109" ht="13.5" x14ac:dyDescent="0.15">
      <c r="B24" s="1244"/>
    </row>
    <row r="25" spans="1:109" ht="13.5" x14ac:dyDescent="0.15">
      <c r="B25" s="1244"/>
    </row>
    <row r="26" spans="1:109" ht="13.5" x14ac:dyDescent="0.15">
      <c r="B26" s="1244"/>
    </row>
    <row r="27" spans="1:109" ht="13.5" x14ac:dyDescent="0.15">
      <c r="B27" s="1244"/>
    </row>
    <row r="28" spans="1:109" ht="13.5" x14ac:dyDescent="0.15">
      <c r="B28" s="1244"/>
    </row>
    <row r="29" spans="1:109" ht="13.5" x14ac:dyDescent="0.15">
      <c r="B29" s="1244"/>
    </row>
    <row r="30" spans="1:109" ht="13.5" x14ac:dyDescent="0.15">
      <c r="B30" s="1244"/>
    </row>
    <row r="31" spans="1:109" ht="13.5" x14ac:dyDescent="0.15">
      <c r="B31" s="1244"/>
    </row>
    <row r="32" spans="1:109" ht="13.5" x14ac:dyDescent="0.15">
      <c r="B32" s="1244"/>
    </row>
    <row r="33" spans="2:109" ht="13.5" x14ac:dyDescent="0.15">
      <c r="B33" s="1244"/>
    </row>
    <row r="34" spans="2:109" ht="13.5" x14ac:dyDescent="0.15">
      <c r="B34" s="1244"/>
    </row>
    <row r="35" spans="2:109" ht="13.5" x14ac:dyDescent="0.15">
      <c r="B35" s="1244"/>
    </row>
    <row r="36" spans="2:109" ht="13.5" x14ac:dyDescent="0.15">
      <c r="B36" s="1244"/>
    </row>
    <row r="37" spans="2:109" ht="13.5" x14ac:dyDescent="0.15">
      <c r="B37" s="1244"/>
    </row>
    <row r="38" spans="2:109" ht="13.5" x14ac:dyDescent="0.15">
      <c r="B38" s="1244"/>
    </row>
    <row r="39" spans="2:109" ht="13.5" x14ac:dyDescent="0.15">
      <c r="B39" s="1248"/>
      <c r="C39" s="1247"/>
      <c r="D39" s="1247"/>
      <c r="E39" s="1247"/>
      <c r="F39" s="1247"/>
      <c r="G39" s="1247"/>
      <c r="H39" s="1247"/>
      <c r="I39" s="1247"/>
      <c r="J39" s="1247"/>
      <c r="K39" s="1247"/>
      <c r="L39" s="1247"/>
      <c r="M39" s="1247"/>
      <c r="N39" s="1247"/>
      <c r="O39" s="1247"/>
      <c r="P39" s="1247"/>
      <c r="Q39" s="1247"/>
      <c r="R39" s="1247"/>
      <c r="S39" s="1247"/>
      <c r="T39" s="1247"/>
      <c r="U39" s="1247"/>
      <c r="V39" s="1247"/>
      <c r="W39" s="1247"/>
      <c r="X39" s="1247"/>
      <c r="Y39" s="1247"/>
      <c r="Z39" s="1247"/>
      <c r="AA39" s="1247"/>
      <c r="AB39" s="1247"/>
      <c r="AC39" s="1247"/>
      <c r="AD39" s="1247"/>
      <c r="AE39" s="1247"/>
      <c r="AF39" s="1247"/>
      <c r="AG39" s="1247"/>
      <c r="AH39" s="1247"/>
      <c r="AI39" s="1247"/>
      <c r="AJ39" s="1247"/>
      <c r="AK39" s="1247"/>
      <c r="AL39" s="1247"/>
      <c r="AM39" s="1247"/>
      <c r="AN39" s="1247"/>
      <c r="AO39" s="1247"/>
      <c r="AP39" s="1247"/>
      <c r="AQ39" s="1247"/>
      <c r="AR39" s="1247"/>
      <c r="AS39" s="1247"/>
      <c r="AT39" s="1247"/>
      <c r="AU39" s="1247"/>
      <c r="AV39" s="1247"/>
      <c r="AW39" s="1247"/>
      <c r="AX39" s="1247"/>
      <c r="AY39" s="1247"/>
      <c r="AZ39" s="1247"/>
      <c r="BA39" s="1247"/>
      <c r="BB39" s="1247"/>
      <c r="BC39" s="1247"/>
      <c r="BD39" s="1247"/>
      <c r="BE39" s="1247"/>
      <c r="BF39" s="1247"/>
      <c r="BG39" s="1247"/>
      <c r="BH39" s="1247"/>
      <c r="BI39" s="1247"/>
      <c r="BJ39" s="1247"/>
      <c r="BK39" s="1247"/>
      <c r="BL39" s="1247"/>
      <c r="BM39" s="1247"/>
      <c r="BN39" s="1247"/>
      <c r="BO39" s="1247"/>
      <c r="BP39" s="1247"/>
      <c r="BQ39" s="1247"/>
      <c r="BR39" s="1247"/>
      <c r="BS39" s="1247"/>
      <c r="BT39" s="1247"/>
      <c r="BU39" s="1247"/>
      <c r="BV39" s="1247"/>
      <c r="BW39" s="1247"/>
      <c r="BX39" s="1247"/>
      <c r="BY39" s="1247"/>
      <c r="BZ39" s="1247"/>
      <c r="CA39" s="1247"/>
      <c r="CB39" s="1247"/>
      <c r="CC39" s="1247"/>
      <c r="CD39" s="1247"/>
      <c r="CE39" s="1247"/>
      <c r="CF39" s="1247"/>
      <c r="CG39" s="1247"/>
      <c r="CH39" s="1247"/>
      <c r="CI39" s="1247"/>
      <c r="CJ39" s="1247"/>
      <c r="CK39" s="1247"/>
      <c r="CL39" s="1247"/>
      <c r="CM39" s="1247"/>
      <c r="CN39" s="1247"/>
      <c r="CO39" s="1247"/>
      <c r="CP39" s="1247"/>
      <c r="CQ39" s="1247"/>
      <c r="CR39" s="1247"/>
      <c r="CS39" s="1247"/>
      <c r="CT39" s="1247"/>
      <c r="CU39" s="1247"/>
      <c r="CV39" s="1247"/>
      <c r="CW39" s="1247"/>
      <c r="CX39" s="1247"/>
      <c r="CY39" s="1247"/>
      <c r="CZ39" s="1247"/>
      <c r="DA39" s="1247"/>
      <c r="DB39" s="1247"/>
      <c r="DC39" s="1247"/>
      <c r="DD39" s="1246"/>
    </row>
    <row r="40" spans="2:109" ht="13.5" x14ac:dyDescent="0.15">
      <c r="B40" s="1284"/>
      <c r="DD40" s="1284"/>
      <c r="DE40" s="1243"/>
    </row>
    <row r="41" spans="2:109" ht="17.25" x14ac:dyDescent="0.15">
      <c r="B41" s="1295" t="s">
        <v>629</v>
      </c>
      <c r="C41" s="1294"/>
      <c r="D41" s="1294"/>
      <c r="E41" s="1294"/>
      <c r="F41" s="1294"/>
      <c r="G41" s="1294"/>
      <c r="H41" s="1294"/>
      <c r="I41" s="1294"/>
      <c r="J41" s="1294"/>
      <c r="K41" s="1294"/>
      <c r="L41" s="1294"/>
      <c r="M41" s="1294"/>
      <c r="N41" s="1294"/>
      <c r="O41" s="1294"/>
      <c r="P41" s="1294"/>
      <c r="Q41" s="1294"/>
      <c r="R41" s="1294"/>
      <c r="S41" s="1294"/>
      <c r="T41" s="1294"/>
      <c r="U41" s="1294"/>
      <c r="V41" s="1294"/>
      <c r="W41" s="1294"/>
      <c r="X41" s="1294"/>
      <c r="Y41" s="1294"/>
      <c r="Z41" s="1294"/>
      <c r="AA41" s="1294"/>
      <c r="AB41" s="1294"/>
      <c r="AC41" s="1294"/>
      <c r="AD41" s="1294"/>
      <c r="AE41" s="1294"/>
      <c r="AF41" s="1294"/>
      <c r="AG41" s="1294"/>
      <c r="AH41" s="1294"/>
      <c r="AI41" s="1294"/>
      <c r="AJ41" s="1294"/>
      <c r="AK41" s="1294"/>
      <c r="AL41" s="1294"/>
      <c r="AM41" s="1294"/>
      <c r="AN41" s="1294"/>
      <c r="AO41" s="1294"/>
      <c r="AP41" s="1294"/>
      <c r="AQ41" s="1294"/>
      <c r="AR41" s="1294"/>
      <c r="AS41" s="1294"/>
      <c r="AT41" s="1294"/>
      <c r="AU41" s="1294"/>
      <c r="AV41" s="1294"/>
      <c r="AW41" s="1294"/>
      <c r="AX41" s="1294"/>
      <c r="AY41" s="1294"/>
      <c r="AZ41" s="1294"/>
      <c r="BA41" s="1294"/>
      <c r="BB41" s="1294"/>
      <c r="BC41" s="1294"/>
      <c r="BD41" s="1294"/>
      <c r="BE41" s="1294"/>
      <c r="BF41" s="1294"/>
      <c r="BG41" s="1294"/>
      <c r="BH41" s="1294"/>
      <c r="BI41" s="1294"/>
      <c r="BJ41" s="1294"/>
      <c r="BK41" s="1294"/>
      <c r="BL41" s="1294"/>
      <c r="BM41" s="1294"/>
      <c r="BN41" s="1294"/>
      <c r="BO41" s="1294"/>
      <c r="BP41" s="1294"/>
      <c r="BQ41" s="1294"/>
      <c r="BR41" s="1294"/>
      <c r="BS41" s="1294"/>
      <c r="BT41" s="1294"/>
      <c r="BU41" s="1294"/>
      <c r="BV41" s="1294"/>
      <c r="BW41" s="1294"/>
      <c r="BX41" s="1294"/>
      <c r="BY41" s="1294"/>
      <c r="BZ41" s="1294"/>
      <c r="CA41" s="1294"/>
      <c r="CB41" s="1294"/>
      <c r="CC41" s="1294"/>
      <c r="CD41" s="1294"/>
      <c r="CE41" s="1294"/>
      <c r="CF41" s="1294"/>
      <c r="CG41" s="1294"/>
      <c r="CH41" s="1294"/>
      <c r="CI41" s="1294"/>
      <c r="CJ41" s="1294"/>
      <c r="CK41" s="1294"/>
      <c r="CL41" s="1294"/>
      <c r="CM41" s="1294"/>
      <c r="CN41" s="1294"/>
      <c r="CO41" s="1294"/>
      <c r="CP41" s="1294"/>
      <c r="CQ41" s="1294"/>
      <c r="CR41" s="1294"/>
      <c r="CS41" s="1294"/>
      <c r="CT41" s="1294"/>
      <c r="CU41" s="1294"/>
      <c r="CV41" s="1294"/>
      <c r="CW41" s="1294"/>
      <c r="CX41" s="1294"/>
      <c r="CY41" s="1294"/>
      <c r="CZ41" s="1294"/>
      <c r="DA41" s="1294"/>
      <c r="DB41" s="1294"/>
      <c r="DC41" s="1294"/>
      <c r="DD41" s="1293"/>
    </row>
    <row r="42" spans="2:109" ht="13.5" x14ac:dyDescent="0.15">
      <c r="B42" s="1244"/>
      <c r="G42" s="1280"/>
      <c r="I42" s="1279"/>
      <c r="J42" s="1279"/>
      <c r="K42" s="1279"/>
      <c r="AM42" s="1280"/>
      <c r="AN42" s="1280" t="s">
        <v>625</v>
      </c>
      <c r="AP42" s="1279"/>
      <c r="AQ42" s="1279"/>
      <c r="AR42" s="1279"/>
      <c r="AY42" s="1280"/>
      <c r="BA42" s="1279"/>
      <c r="BB42" s="1279"/>
      <c r="BC42" s="1279"/>
      <c r="BK42" s="1280"/>
      <c r="BM42" s="1279"/>
      <c r="BN42" s="1279"/>
      <c r="BO42" s="1279"/>
      <c r="BW42" s="1280"/>
      <c r="BY42" s="1279"/>
      <c r="BZ42" s="1279"/>
      <c r="CA42" s="1279"/>
      <c r="CI42" s="1280"/>
      <c r="CK42" s="1279"/>
      <c r="CL42" s="1279"/>
      <c r="CM42" s="1279"/>
      <c r="CU42" s="1280"/>
      <c r="CW42" s="1279"/>
      <c r="CX42" s="1279"/>
      <c r="CY42" s="1279"/>
    </row>
    <row r="43" spans="2:109" ht="13.5" customHeight="1" x14ac:dyDescent="0.15">
      <c r="B43" s="1244"/>
      <c r="AN43" s="1278" t="s">
        <v>628</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6"/>
    </row>
    <row r="44" spans="2:109" ht="13.5" x14ac:dyDescent="0.15">
      <c r="B44" s="1244"/>
      <c r="AN44" s="1275"/>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3"/>
    </row>
    <row r="45" spans="2:109" ht="13.5" x14ac:dyDescent="0.15">
      <c r="B45" s="1244"/>
      <c r="AN45" s="1275"/>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3"/>
    </row>
    <row r="46" spans="2:109" ht="13.5" x14ac:dyDescent="0.15">
      <c r="B46" s="1244"/>
      <c r="AN46" s="1275"/>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3"/>
    </row>
    <row r="47" spans="2:109" ht="13.5" x14ac:dyDescent="0.15">
      <c r="B47" s="1244"/>
      <c r="AN47" s="1272"/>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0"/>
    </row>
    <row r="48" spans="2:109" ht="13.5" x14ac:dyDescent="0.15">
      <c r="B48" s="1244"/>
      <c r="H48" s="1257"/>
      <c r="I48" s="1257"/>
      <c r="J48" s="1257"/>
      <c r="AN48" s="1257"/>
      <c r="AO48" s="1257"/>
      <c r="AP48" s="1257"/>
      <c r="AZ48" s="1257"/>
      <c r="BA48" s="1257"/>
      <c r="BB48" s="1257"/>
      <c r="BL48" s="1257"/>
      <c r="BM48" s="1257"/>
      <c r="BN48" s="1257"/>
      <c r="BX48" s="1257"/>
      <c r="BY48" s="1257"/>
      <c r="BZ48" s="1257"/>
      <c r="CJ48" s="1257"/>
      <c r="CK48" s="1257"/>
      <c r="CL48" s="1257"/>
      <c r="CV48" s="1257"/>
      <c r="CW48" s="1257"/>
      <c r="CX48" s="1257"/>
    </row>
    <row r="49" spans="1:109" ht="13.5" x14ac:dyDescent="0.15">
      <c r="B49" s="1244"/>
      <c r="AN49" s="1243" t="s">
        <v>623</v>
      </c>
    </row>
    <row r="50" spans="1:109" ht="13.5" x14ac:dyDescent="0.15">
      <c r="B50" s="1244"/>
      <c r="G50" s="1255"/>
      <c r="H50" s="1255"/>
      <c r="I50" s="1255"/>
      <c r="J50" s="1255"/>
      <c r="K50" s="1264"/>
      <c r="L50" s="1264"/>
      <c r="M50" s="1263"/>
      <c r="N50" s="1263"/>
      <c r="AN50" s="1262"/>
      <c r="AO50" s="1261"/>
      <c r="AP50" s="1261"/>
      <c r="AQ50" s="1261"/>
      <c r="AR50" s="1261"/>
      <c r="AS50" s="1261"/>
      <c r="AT50" s="1261"/>
      <c r="AU50" s="1261"/>
      <c r="AV50" s="1261"/>
      <c r="AW50" s="1261"/>
      <c r="AX50" s="1261"/>
      <c r="AY50" s="1261"/>
      <c r="AZ50" s="1261"/>
      <c r="BA50" s="1261"/>
      <c r="BB50" s="1261"/>
      <c r="BC50" s="1261"/>
      <c r="BD50" s="1261"/>
      <c r="BE50" s="1261"/>
      <c r="BF50" s="1261"/>
      <c r="BG50" s="1261"/>
      <c r="BH50" s="1261"/>
      <c r="BI50" s="1261"/>
      <c r="BJ50" s="1261"/>
      <c r="BK50" s="1261"/>
      <c r="BL50" s="1261"/>
      <c r="BM50" s="1261"/>
      <c r="BN50" s="1261"/>
      <c r="BO50" s="1260"/>
      <c r="BP50" s="1252" t="s">
        <v>575</v>
      </c>
      <c r="BQ50" s="1252"/>
      <c r="BR50" s="1252"/>
      <c r="BS50" s="1252"/>
      <c r="BT50" s="1252"/>
      <c r="BU50" s="1252"/>
      <c r="BV50" s="1252"/>
      <c r="BW50" s="1252"/>
      <c r="BX50" s="1252" t="s">
        <v>576</v>
      </c>
      <c r="BY50" s="1252"/>
      <c r="BZ50" s="1252"/>
      <c r="CA50" s="1252"/>
      <c r="CB50" s="1252"/>
      <c r="CC50" s="1252"/>
      <c r="CD50" s="1252"/>
      <c r="CE50" s="1252"/>
      <c r="CF50" s="1252" t="s">
        <v>577</v>
      </c>
      <c r="CG50" s="1252"/>
      <c r="CH50" s="1252"/>
      <c r="CI50" s="1252"/>
      <c r="CJ50" s="1252"/>
      <c r="CK50" s="1252"/>
      <c r="CL50" s="1252"/>
      <c r="CM50" s="1252"/>
      <c r="CN50" s="1252" t="s">
        <v>578</v>
      </c>
      <c r="CO50" s="1252"/>
      <c r="CP50" s="1252"/>
      <c r="CQ50" s="1252"/>
      <c r="CR50" s="1252"/>
      <c r="CS50" s="1252"/>
      <c r="CT50" s="1252"/>
      <c r="CU50" s="1252"/>
      <c r="CV50" s="1252" t="s">
        <v>579</v>
      </c>
      <c r="CW50" s="1252"/>
      <c r="CX50" s="1252"/>
      <c r="CY50" s="1252"/>
      <c r="CZ50" s="1252"/>
      <c r="DA50" s="1252"/>
      <c r="DB50" s="1252"/>
      <c r="DC50" s="1252"/>
    </row>
    <row r="51" spans="1:109" ht="13.5" customHeight="1" x14ac:dyDescent="0.15">
      <c r="B51" s="1244"/>
      <c r="G51" s="1259"/>
      <c r="H51" s="1259"/>
      <c r="I51" s="1292"/>
      <c r="J51" s="1292"/>
      <c r="K51" s="1258"/>
      <c r="L51" s="1258"/>
      <c r="M51" s="1258"/>
      <c r="N51" s="1258"/>
      <c r="AM51" s="1257"/>
      <c r="AN51" s="1251" t="s">
        <v>622</v>
      </c>
      <c r="AO51" s="1251"/>
      <c r="AP51" s="1251"/>
      <c r="AQ51" s="1251"/>
      <c r="AR51" s="1251"/>
      <c r="AS51" s="1251"/>
      <c r="AT51" s="1251"/>
      <c r="AU51" s="1251"/>
      <c r="AV51" s="1251"/>
      <c r="AW51" s="1251"/>
      <c r="AX51" s="1251"/>
      <c r="AY51" s="1251"/>
      <c r="AZ51" s="1251"/>
      <c r="BA51" s="1251"/>
      <c r="BB51" s="1251" t="s">
        <v>620</v>
      </c>
      <c r="BC51" s="1251"/>
      <c r="BD51" s="1251"/>
      <c r="BE51" s="1251"/>
      <c r="BF51" s="1251"/>
      <c r="BG51" s="1251"/>
      <c r="BH51" s="1251"/>
      <c r="BI51" s="1251"/>
      <c r="BJ51" s="1251"/>
      <c r="BK51" s="1251"/>
      <c r="BL51" s="1251"/>
      <c r="BM51" s="1251"/>
      <c r="BN51" s="1251"/>
      <c r="BO51" s="1251"/>
      <c r="BP51" s="1250">
        <v>75.7</v>
      </c>
      <c r="BQ51" s="1250"/>
      <c r="BR51" s="1250"/>
      <c r="BS51" s="1250"/>
      <c r="BT51" s="1250"/>
      <c r="BU51" s="1250"/>
      <c r="BV51" s="1250"/>
      <c r="BW51" s="1250"/>
      <c r="BX51" s="1250">
        <v>89.2</v>
      </c>
      <c r="BY51" s="1250"/>
      <c r="BZ51" s="1250"/>
      <c r="CA51" s="1250"/>
      <c r="CB51" s="1250"/>
      <c r="CC51" s="1250"/>
      <c r="CD51" s="1250"/>
      <c r="CE51" s="1250"/>
      <c r="CF51" s="1250">
        <v>78.2</v>
      </c>
      <c r="CG51" s="1250"/>
      <c r="CH51" s="1250"/>
      <c r="CI51" s="1250"/>
      <c r="CJ51" s="1250"/>
      <c r="CK51" s="1250"/>
      <c r="CL51" s="1250"/>
      <c r="CM51" s="1250"/>
      <c r="CN51" s="1250">
        <v>63</v>
      </c>
      <c r="CO51" s="1250"/>
      <c r="CP51" s="1250"/>
      <c r="CQ51" s="1250"/>
      <c r="CR51" s="1250"/>
      <c r="CS51" s="1250"/>
      <c r="CT51" s="1250"/>
      <c r="CU51" s="1250"/>
      <c r="CV51" s="1250">
        <v>49.4</v>
      </c>
      <c r="CW51" s="1250"/>
      <c r="CX51" s="1250"/>
      <c r="CY51" s="1250"/>
      <c r="CZ51" s="1250"/>
      <c r="DA51" s="1250"/>
      <c r="DB51" s="1250"/>
      <c r="DC51" s="1250"/>
    </row>
    <row r="52" spans="1:109" ht="13.5" x14ac:dyDescent="0.15">
      <c r="B52" s="1244"/>
      <c r="G52" s="1259"/>
      <c r="H52" s="1259"/>
      <c r="I52" s="1292"/>
      <c r="J52" s="1292"/>
      <c r="K52" s="1258"/>
      <c r="L52" s="1258"/>
      <c r="M52" s="1258"/>
      <c r="N52" s="1258"/>
      <c r="AM52" s="1257"/>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ht="13.5" x14ac:dyDescent="0.15">
      <c r="A53" s="1279"/>
      <c r="B53" s="1244"/>
      <c r="G53" s="1259"/>
      <c r="H53" s="1259"/>
      <c r="I53" s="1255"/>
      <c r="J53" s="1255"/>
      <c r="K53" s="1258"/>
      <c r="L53" s="1258"/>
      <c r="M53" s="1258"/>
      <c r="N53" s="1258"/>
      <c r="AM53" s="1257"/>
      <c r="AN53" s="1251"/>
      <c r="AO53" s="1251"/>
      <c r="AP53" s="1251"/>
      <c r="AQ53" s="1251"/>
      <c r="AR53" s="1251"/>
      <c r="AS53" s="1251"/>
      <c r="AT53" s="1251"/>
      <c r="AU53" s="1251"/>
      <c r="AV53" s="1251"/>
      <c r="AW53" s="1251"/>
      <c r="AX53" s="1251"/>
      <c r="AY53" s="1251"/>
      <c r="AZ53" s="1251"/>
      <c r="BA53" s="1251"/>
      <c r="BB53" s="1251" t="s">
        <v>627</v>
      </c>
      <c r="BC53" s="1251"/>
      <c r="BD53" s="1251"/>
      <c r="BE53" s="1251"/>
      <c r="BF53" s="1251"/>
      <c r="BG53" s="1251"/>
      <c r="BH53" s="1251"/>
      <c r="BI53" s="1251"/>
      <c r="BJ53" s="1251"/>
      <c r="BK53" s="1251"/>
      <c r="BL53" s="1251"/>
      <c r="BM53" s="1251"/>
      <c r="BN53" s="1251"/>
      <c r="BO53" s="1251"/>
      <c r="BP53" s="1250">
        <v>53.9</v>
      </c>
      <c r="BQ53" s="1250"/>
      <c r="BR53" s="1250"/>
      <c r="BS53" s="1250"/>
      <c r="BT53" s="1250"/>
      <c r="BU53" s="1250"/>
      <c r="BV53" s="1250"/>
      <c r="BW53" s="1250"/>
      <c r="BX53" s="1250">
        <v>55.5</v>
      </c>
      <c r="BY53" s="1250"/>
      <c r="BZ53" s="1250"/>
      <c r="CA53" s="1250"/>
      <c r="CB53" s="1250"/>
      <c r="CC53" s="1250"/>
      <c r="CD53" s="1250"/>
      <c r="CE53" s="1250"/>
      <c r="CF53" s="1250">
        <v>57</v>
      </c>
      <c r="CG53" s="1250"/>
      <c r="CH53" s="1250"/>
      <c r="CI53" s="1250"/>
      <c r="CJ53" s="1250"/>
      <c r="CK53" s="1250"/>
      <c r="CL53" s="1250"/>
      <c r="CM53" s="1250"/>
      <c r="CN53" s="1250">
        <v>58.5</v>
      </c>
      <c r="CO53" s="1250"/>
      <c r="CP53" s="1250"/>
      <c r="CQ53" s="1250"/>
      <c r="CR53" s="1250"/>
      <c r="CS53" s="1250"/>
      <c r="CT53" s="1250"/>
      <c r="CU53" s="1250"/>
      <c r="CV53" s="1250">
        <v>59.5</v>
      </c>
      <c r="CW53" s="1250"/>
      <c r="CX53" s="1250"/>
      <c r="CY53" s="1250"/>
      <c r="CZ53" s="1250"/>
      <c r="DA53" s="1250"/>
      <c r="DB53" s="1250"/>
      <c r="DC53" s="1250"/>
    </row>
    <row r="54" spans="1:109" ht="13.5" x14ac:dyDescent="0.15">
      <c r="A54" s="1279"/>
      <c r="B54" s="1244"/>
      <c r="G54" s="1259"/>
      <c r="H54" s="1259"/>
      <c r="I54" s="1255"/>
      <c r="J54" s="1255"/>
      <c r="K54" s="1258"/>
      <c r="L54" s="1258"/>
      <c r="M54" s="1258"/>
      <c r="N54" s="1258"/>
      <c r="AM54" s="1257"/>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ht="13.5" x14ac:dyDescent="0.15">
      <c r="A55" s="1279"/>
      <c r="B55" s="1244"/>
      <c r="G55" s="1255"/>
      <c r="H55" s="1255"/>
      <c r="I55" s="1255"/>
      <c r="J55" s="1255"/>
      <c r="K55" s="1258"/>
      <c r="L55" s="1258"/>
      <c r="M55" s="1258"/>
      <c r="N55" s="1258"/>
      <c r="AN55" s="1252" t="s">
        <v>621</v>
      </c>
      <c r="AO55" s="1252"/>
      <c r="AP55" s="1252"/>
      <c r="AQ55" s="1252"/>
      <c r="AR55" s="1252"/>
      <c r="AS55" s="1252"/>
      <c r="AT55" s="1252"/>
      <c r="AU55" s="1252"/>
      <c r="AV55" s="1252"/>
      <c r="AW55" s="1252"/>
      <c r="AX55" s="1252"/>
      <c r="AY55" s="1252"/>
      <c r="AZ55" s="1252"/>
      <c r="BA55" s="1252"/>
      <c r="BB55" s="1251" t="s">
        <v>620</v>
      </c>
      <c r="BC55" s="1251"/>
      <c r="BD55" s="1251"/>
      <c r="BE55" s="1251"/>
      <c r="BF55" s="1251"/>
      <c r="BG55" s="1251"/>
      <c r="BH55" s="1251"/>
      <c r="BI55" s="1251"/>
      <c r="BJ55" s="1251"/>
      <c r="BK55" s="1251"/>
      <c r="BL55" s="1251"/>
      <c r="BM55" s="1251"/>
      <c r="BN55" s="1251"/>
      <c r="BO55" s="1251"/>
      <c r="BP55" s="1250">
        <v>0</v>
      </c>
      <c r="BQ55" s="1250"/>
      <c r="BR55" s="1250"/>
      <c r="BS55" s="1250"/>
      <c r="BT55" s="1250"/>
      <c r="BU55" s="1250"/>
      <c r="BV55" s="1250"/>
      <c r="BW55" s="1250"/>
      <c r="BX55" s="1250">
        <v>0</v>
      </c>
      <c r="BY55" s="1250"/>
      <c r="BZ55" s="1250"/>
      <c r="CA55" s="1250"/>
      <c r="CB55" s="1250"/>
      <c r="CC55" s="1250"/>
      <c r="CD55" s="1250"/>
      <c r="CE55" s="1250"/>
      <c r="CF55" s="1250">
        <v>0</v>
      </c>
      <c r="CG55" s="1250"/>
      <c r="CH55" s="1250"/>
      <c r="CI55" s="1250"/>
      <c r="CJ55" s="1250"/>
      <c r="CK55" s="1250"/>
      <c r="CL55" s="1250"/>
      <c r="CM55" s="1250"/>
      <c r="CN55" s="1250">
        <v>0</v>
      </c>
      <c r="CO55" s="1250"/>
      <c r="CP55" s="1250"/>
      <c r="CQ55" s="1250"/>
      <c r="CR55" s="1250"/>
      <c r="CS55" s="1250"/>
      <c r="CT55" s="1250"/>
      <c r="CU55" s="1250"/>
      <c r="CV55" s="1250">
        <v>0</v>
      </c>
      <c r="CW55" s="1250"/>
      <c r="CX55" s="1250"/>
      <c r="CY55" s="1250"/>
      <c r="CZ55" s="1250"/>
      <c r="DA55" s="1250"/>
      <c r="DB55" s="1250"/>
      <c r="DC55" s="1250"/>
    </row>
    <row r="56" spans="1:109" ht="13.5" x14ac:dyDescent="0.15">
      <c r="A56" s="1279"/>
      <c r="B56" s="1244"/>
      <c r="G56" s="1255"/>
      <c r="H56" s="1255"/>
      <c r="I56" s="1255"/>
      <c r="J56" s="1255"/>
      <c r="K56" s="1258"/>
      <c r="L56" s="1258"/>
      <c r="M56" s="1258"/>
      <c r="N56" s="1258"/>
      <c r="AN56" s="1252"/>
      <c r="AO56" s="1252"/>
      <c r="AP56" s="1252"/>
      <c r="AQ56" s="1252"/>
      <c r="AR56" s="1252"/>
      <c r="AS56" s="1252"/>
      <c r="AT56" s="1252"/>
      <c r="AU56" s="1252"/>
      <c r="AV56" s="1252"/>
      <c r="AW56" s="1252"/>
      <c r="AX56" s="1252"/>
      <c r="AY56" s="1252"/>
      <c r="AZ56" s="1252"/>
      <c r="BA56" s="1252"/>
      <c r="BB56" s="1251"/>
      <c r="BC56" s="1251"/>
      <c r="BD56" s="1251"/>
      <c r="BE56" s="1251"/>
      <c r="BF56" s="1251"/>
      <c r="BG56" s="1251"/>
      <c r="BH56" s="1251"/>
      <c r="BI56" s="1251"/>
      <c r="BJ56" s="1251"/>
      <c r="BK56" s="1251"/>
      <c r="BL56" s="1251"/>
      <c r="BM56" s="1251"/>
      <c r="BN56" s="1251"/>
      <c r="BO56" s="1251"/>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1279" customFormat="1" ht="13.5" x14ac:dyDescent="0.15">
      <c r="B57" s="1285"/>
      <c r="G57" s="1255"/>
      <c r="H57" s="1255"/>
      <c r="I57" s="1254"/>
      <c r="J57" s="1254"/>
      <c r="K57" s="1258"/>
      <c r="L57" s="1258"/>
      <c r="M57" s="1258"/>
      <c r="N57" s="1258"/>
      <c r="AM57" s="1243"/>
      <c r="AN57" s="1252"/>
      <c r="AO57" s="1252"/>
      <c r="AP57" s="1252"/>
      <c r="AQ57" s="1252"/>
      <c r="AR57" s="1252"/>
      <c r="AS57" s="1252"/>
      <c r="AT57" s="1252"/>
      <c r="AU57" s="1252"/>
      <c r="AV57" s="1252"/>
      <c r="AW57" s="1252"/>
      <c r="AX57" s="1252"/>
      <c r="AY57" s="1252"/>
      <c r="AZ57" s="1252"/>
      <c r="BA57" s="1252"/>
      <c r="BB57" s="1251" t="s">
        <v>627</v>
      </c>
      <c r="BC57" s="1251"/>
      <c r="BD57" s="1251"/>
      <c r="BE57" s="1251"/>
      <c r="BF57" s="1251"/>
      <c r="BG57" s="1251"/>
      <c r="BH57" s="1251"/>
      <c r="BI57" s="1251"/>
      <c r="BJ57" s="1251"/>
      <c r="BK57" s="1251"/>
      <c r="BL57" s="1251"/>
      <c r="BM57" s="1251"/>
      <c r="BN57" s="1251"/>
      <c r="BO57" s="1251"/>
      <c r="BP57" s="1250">
        <v>59.1</v>
      </c>
      <c r="BQ57" s="1250"/>
      <c r="BR57" s="1250"/>
      <c r="BS57" s="1250"/>
      <c r="BT57" s="1250"/>
      <c r="BU57" s="1250"/>
      <c r="BV57" s="1250"/>
      <c r="BW57" s="1250"/>
      <c r="BX57" s="1250">
        <v>61.2</v>
      </c>
      <c r="BY57" s="1250"/>
      <c r="BZ57" s="1250"/>
      <c r="CA57" s="1250"/>
      <c r="CB57" s="1250"/>
      <c r="CC57" s="1250"/>
      <c r="CD57" s="1250"/>
      <c r="CE57" s="1250"/>
      <c r="CF57" s="1250">
        <v>62.8</v>
      </c>
      <c r="CG57" s="1250"/>
      <c r="CH57" s="1250"/>
      <c r="CI57" s="1250"/>
      <c r="CJ57" s="1250"/>
      <c r="CK57" s="1250"/>
      <c r="CL57" s="1250"/>
      <c r="CM57" s="1250"/>
      <c r="CN57" s="1250">
        <v>64.099999999999994</v>
      </c>
      <c r="CO57" s="1250"/>
      <c r="CP57" s="1250"/>
      <c r="CQ57" s="1250"/>
      <c r="CR57" s="1250"/>
      <c r="CS57" s="1250"/>
      <c r="CT57" s="1250"/>
      <c r="CU57" s="1250"/>
      <c r="CV57" s="1250">
        <v>64.900000000000006</v>
      </c>
      <c r="CW57" s="1250"/>
      <c r="CX57" s="1250"/>
      <c r="CY57" s="1250"/>
      <c r="CZ57" s="1250"/>
      <c r="DA57" s="1250"/>
      <c r="DB57" s="1250"/>
      <c r="DC57" s="1250"/>
      <c r="DD57" s="1290"/>
      <c r="DE57" s="1285"/>
    </row>
    <row r="58" spans="1:109" s="1279" customFormat="1" ht="13.5" x14ac:dyDescent="0.15">
      <c r="A58" s="1243"/>
      <c r="B58" s="1285"/>
      <c r="G58" s="1255"/>
      <c r="H58" s="1255"/>
      <c r="I58" s="1254"/>
      <c r="J58" s="1254"/>
      <c r="K58" s="1258"/>
      <c r="L58" s="1258"/>
      <c r="M58" s="1258"/>
      <c r="N58" s="1258"/>
      <c r="AM58" s="1243"/>
      <c r="AN58" s="1252"/>
      <c r="AO58" s="1252"/>
      <c r="AP58" s="1252"/>
      <c r="AQ58" s="1252"/>
      <c r="AR58" s="1252"/>
      <c r="AS58" s="1252"/>
      <c r="AT58" s="1252"/>
      <c r="AU58" s="1252"/>
      <c r="AV58" s="1252"/>
      <c r="AW58" s="1252"/>
      <c r="AX58" s="1252"/>
      <c r="AY58" s="1252"/>
      <c r="AZ58" s="1252"/>
      <c r="BA58" s="1252"/>
      <c r="BB58" s="1251"/>
      <c r="BC58" s="1251"/>
      <c r="BD58" s="1251"/>
      <c r="BE58" s="1251"/>
      <c r="BF58" s="1251"/>
      <c r="BG58" s="1251"/>
      <c r="BH58" s="1251"/>
      <c r="BI58" s="1251"/>
      <c r="BJ58" s="1251"/>
      <c r="BK58" s="1251"/>
      <c r="BL58" s="1251"/>
      <c r="BM58" s="1251"/>
      <c r="BN58" s="1251"/>
      <c r="BO58" s="1251"/>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1290"/>
      <c r="DE58" s="1285"/>
    </row>
    <row r="59" spans="1:109" s="1279" customFormat="1" ht="13.5" x14ac:dyDescent="0.15">
      <c r="A59" s="1243"/>
      <c r="B59" s="1285"/>
      <c r="K59" s="1291"/>
      <c r="L59" s="1291"/>
      <c r="M59" s="1291"/>
      <c r="N59" s="1291"/>
      <c r="AQ59" s="1291"/>
      <c r="AR59" s="1291"/>
      <c r="AS59" s="1291"/>
      <c r="AT59" s="1291"/>
      <c r="BC59" s="1291"/>
      <c r="BD59" s="1291"/>
      <c r="BE59" s="1291"/>
      <c r="BF59" s="1291"/>
      <c r="BO59" s="1291"/>
      <c r="BP59" s="1291"/>
      <c r="BQ59" s="1291"/>
      <c r="BR59" s="1291"/>
      <c r="CA59" s="1291"/>
      <c r="CB59" s="1291"/>
      <c r="CC59" s="1291"/>
      <c r="CD59" s="1291"/>
      <c r="CM59" s="1291"/>
      <c r="CN59" s="1291"/>
      <c r="CO59" s="1291"/>
      <c r="CP59" s="1291"/>
      <c r="CY59" s="1291"/>
      <c r="CZ59" s="1291"/>
      <c r="DA59" s="1291"/>
      <c r="DB59" s="1291"/>
      <c r="DC59" s="1291"/>
      <c r="DD59" s="1290"/>
      <c r="DE59" s="1285"/>
    </row>
    <row r="60" spans="1:109" s="1279" customFormat="1" ht="13.5" x14ac:dyDescent="0.15">
      <c r="A60" s="1243"/>
      <c r="B60" s="1285"/>
      <c r="K60" s="1291"/>
      <c r="L60" s="1291"/>
      <c r="M60" s="1291"/>
      <c r="N60" s="1291"/>
      <c r="AQ60" s="1291"/>
      <c r="AR60" s="1291"/>
      <c r="AS60" s="1291"/>
      <c r="AT60" s="1291"/>
      <c r="BC60" s="1291"/>
      <c r="BD60" s="1291"/>
      <c r="BE60" s="1291"/>
      <c r="BF60" s="1291"/>
      <c r="BO60" s="1291"/>
      <c r="BP60" s="1291"/>
      <c r="BQ60" s="1291"/>
      <c r="BR60" s="1291"/>
      <c r="CA60" s="1291"/>
      <c r="CB60" s="1291"/>
      <c r="CC60" s="1291"/>
      <c r="CD60" s="1291"/>
      <c r="CM60" s="1291"/>
      <c r="CN60" s="1291"/>
      <c r="CO60" s="1291"/>
      <c r="CP60" s="1291"/>
      <c r="CY60" s="1291"/>
      <c r="CZ60" s="1291"/>
      <c r="DA60" s="1291"/>
      <c r="DB60" s="1291"/>
      <c r="DC60" s="1291"/>
      <c r="DD60" s="1290"/>
      <c r="DE60" s="1285"/>
    </row>
    <row r="61" spans="1:109" s="1279" customFormat="1" ht="13.5" x14ac:dyDescent="0.15">
      <c r="A61" s="1243"/>
      <c r="B61" s="1289"/>
      <c r="C61" s="1288"/>
      <c r="D61" s="1288"/>
      <c r="E61" s="1288"/>
      <c r="F61" s="1288"/>
      <c r="G61" s="1288"/>
      <c r="H61" s="1288"/>
      <c r="I61" s="1288"/>
      <c r="J61" s="1288"/>
      <c r="K61" s="1288"/>
      <c r="L61" s="1288"/>
      <c r="M61" s="1287"/>
      <c r="N61" s="1287"/>
      <c r="O61" s="1288"/>
      <c r="P61" s="1288"/>
      <c r="Q61" s="1288"/>
      <c r="R61" s="1288"/>
      <c r="S61" s="1288"/>
      <c r="T61" s="1288"/>
      <c r="U61" s="1288"/>
      <c r="V61" s="1288"/>
      <c r="W61" s="1288"/>
      <c r="X61" s="1288"/>
      <c r="Y61" s="1288"/>
      <c r="Z61" s="1288"/>
      <c r="AA61" s="1288"/>
      <c r="AB61" s="1288"/>
      <c r="AC61" s="1288"/>
      <c r="AD61" s="1288"/>
      <c r="AE61" s="1288"/>
      <c r="AF61" s="1288"/>
      <c r="AG61" s="1288"/>
      <c r="AH61" s="1288"/>
      <c r="AI61" s="1288"/>
      <c r="AJ61" s="1288"/>
      <c r="AK61" s="1288"/>
      <c r="AL61" s="1288"/>
      <c r="AM61" s="1288"/>
      <c r="AN61" s="1288"/>
      <c r="AO61" s="1288"/>
      <c r="AP61" s="1288"/>
      <c r="AQ61" s="1288"/>
      <c r="AR61" s="1288"/>
      <c r="AS61" s="1287"/>
      <c r="AT61" s="1287"/>
      <c r="AU61" s="1288"/>
      <c r="AV61" s="1288"/>
      <c r="AW61" s="1288"/>
      <c r="AX61" s="1288"/>
      <c r="AY61" s="1288"/>
      <c r="AZ61" s="1288"/>
      <c r="BA61" s="1288"/>
      <c r="BB61" s="1288"/>
      <c r="BC61" s="1288"/>
      <c r="BD61" s="1288"/>
      <c r="BE61" s="1287"/>
      <c r="BF61" s="1287"/>
      <c r="BG61" s="1288"/>
      <c r="BH61" s="1288"/>
      <c r="BI61" s="1288"/>
      <c r="BJ61" s="1288"/>
      <c r="BK61" s="1288"/>
      <c r="BL61" s="1288"/>
      <c r="BM61" s="1288"/>
      <c r="BN61" s="1288"/>
      <c r="BO61" s="1288"/>
      <c r="BP61" s="1288"/>
      <c r="BQ61" s="1287"/>
      <c r="BR61" s="1287"/>
      <c r="BS61" s="1288"/>
      <c r="BT61" s="1288"/>
      <c r="BU61" s="1288"/>
      <c r="BV61" s="1288"/>
      <c r="BW61" s="1288"/>
      <c r="BX61" s="1288"/>
      <c r="BY61" s="1288"/>
      <c r="BZ61" s="1288"/>
      <c r="CA61" s="1288"/>
      <c r="CB61" s="1288"/>
      <c r="CC61" s="1287"/>
      <c r="CD61" s="1287"/>
      <c r="CE61" s="1288"/>
      <c r="CF61" s="1288"/>
      <c r="CG61" s="1288"/>
      <c r="CH61" s="1288"/>
      <c r="CI61" s="1288"/>
      <c r="CJ61" s="1288"/>
      <c r="CK61" s="1288"/>
      <c r="CL61" s="1288"/>
      <c r="CM61" s="1288"/>
      <c r="CN61" s="1288"/>
      <c r="CO61" s="1287"/>
      <c r="CP61" s="1287"/>
      <c r="CQ61" s="1288"/>
      <c r="CR61" s="1288"/>
      <c r="CS61" s="1288"/>
      <c r="CT61" s="1288"/>
      <c r="CU61" s="1288"/>
      <c r="CV61" s="1288"/>
      <c r="CW61" s="1288"/>
      <c r="CX61" s="1288"/>
      <c r="CY61" s="1288"/>
      <c r="CZ61" s="1288"/>
      <c r="DA61" s="1287"/>
      <c r="DB61" s="1287"/>
      <c r="DC61" s="1287"/>
      <c r="DD61" s="1286"/>
      <c r="DE61" s="1285"/>
    </row>
    <row r="62" spans="1:109" ht="13.5" x14ac:dyDescent="0.15">
      <c r="B62" s="1284"/>
      <c r="C62" s="1284"/>
      <c r="D62" s="1284"/>
      <c r="E62" s="1284"/>
      <c r="F62" s="1284"/>
      <c r="G62" s="1284"/>
      <c r="H62" s="1284"/>
      <c r="I62" s="1284"/>
      <c r="J62" s="1284"/>
      <c r="K62" s="1284"/>
      <c r="L62" s="1284"/>
      <c r="M62" s="1284"/>
      <c r="N62" s="1284"/>
      <c r="O62" s="1284"/>
      <c r="P62" s="1284"/>
      <c r="Q62" s="1284"/>
      <c r="R62" s="1284"/>
      <c r="S62" s="1284"/>
      <c r="T62" s="1284"/>
      <c r="U62" s="1284"/>
      <c r="V62" s="1284"/>
      <c r="W62" s="1284"/>
      <c r="X62" s="1284"/>
      <c r="Y62" s="1284"/>
      <c r="Z62" s="1284"/>
      <c r="AA62" s="1284"/>
      <c r="AB62" s="1284"/>
      <c r="AC62" s="1284"/>
      <c r="AD62" s="1284"/>
      <c r="AE62" s="1284"/>
      <c r="AF62" s="1284"/>
      <c r="AG62" s="1284"/>
      <c r="AH62" s="1284"/>
      <c r="AI62" s="1284"/>
      <c r="AJ62" s="1284"/>
      <c r="AK62" s="1284"/>
      <c r="AL62" s="1284"/>
      <c r="AM62" s="1284"/>
      <c r="AN62" s="1284"/>
      <c r="AO62" s="1284"/>
      <c r="AP62" s="1284"/>
      <c r="AQ62" s="1284"/>
      <c r="AR62" s="1284"/>
      <c r="AS62" s="1284"/>
      <c r="AT62" s="1284"/>
      <c r="AU62" s="1284"/>
      <c r="AV62" s="1284"/>
      <c r="AW62" s="1284"/>
      <c r="AX62" s="1284"/>
      <c r="AY62" s="1284"/>
      <c r="AZ62" s="1284"/>
      <c r="BA62" s="1284"/>
      <c r="BB62" s="1284"/>
      <c r="BC62" s="1284"/>
      <c r="BD62" s="1284"/>
      <c r="BE62" s="1284"/>
      <c r="BF62" s="1284"/>
      <c r="BG62" s="1284"/>
      <c r="BH62" s="1284"/>
      <c r="BI62" s="1284"/>
      <c r="BJ62" s="1284"/>
      <c r="BK62" s="1284"/>
      <c r="BL62" s="1284"/>
      <c r="BM62" s="1284"/>
      <c r="BN62" s="1284"/>
      <c r="BO62" s="1284"/>
      <c r="BP62" s="1284"/>
      <c r="BQ62" s="1284"/>
      <c r="BR62" s="1284"/>
      <c r="BS62" s="1284"/>
      <c r="BT62" s="1284"/>
      <c r="BU62" s="1284"/>
      <c r="BV62" s="1284"/>
      <c r="BW62" s="1284"/>
      <c r="BX62" s="1284"/>
      <c r="BY62" s="1284"/>
      <c r="BZ62" s="1284"/>
      <c r="CA62" s="1284"/>
      <c r="CB62" s="1284"/>
      <c r="CC62" s="1284"/>
      <c r="CD62" s="1284"/>
      <c r="CE62" s="1284"/>
      <c r="CF62" s="1284"/>
      <c r="CG62" s="1284"/>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4"/>
      <c r="DC62" s="1284"/>
      <c r="DD62" s="1284"/>
      <c r="DE62" s="1243"/>
    </row>
    <row r="63" spans="1:109" ht="17.25" x14ac:dyDescent="0.15">
      <c r="B63" s="1283" t="s">
        <v>626</v>
      </c>
    </row>
    <row r="64" spans="1:109" ht="13.5" x14ac:dyDescent="0.15">
      <c r="B64" s="1244"/>
      <c r="G64" s="1280"/>
      <c r="I64" s="1282"/>
      <c r="J64" s="1282"/>
      <c r="K64" s="1282"/>
      <c r="L64" s="1282"/>
      <c r="M64" s="1282"/>
      <c r="N64" s="1281"/>
      <c r="AM64" s="1280"/>
      <c r="AN64" s="1280" t="s">
        <v>625</v>
      </c>
      <c r="AP64" s="1279"/>
      <c r="AQ64" s="1279"/>
      <c r="AR64" s="1279"/>
      <c r="AY64" s="1280"/>
      <c r="BA64" s="1279"/>
      <c r="BB64" s="1279"/>
      <c r="BC64" s="1279"/>
      <c r="BK64" s="1280"/>
      <c r="BM64" s="1279"/>
      <c r="BN64" s="1279"/>
      <c r="BO64" s="1279"/>
      <c r="BW64" s="1280"/>
      <c r="BY64" s="1279"/>
      <c r="BZ64" s="1279"/>
      <c r="CA64" s="1279"/>
      <c r="CI64" s="1280"/>
      <c r="CK64" s="1279"/>
      <c r="CL64" s="1279"/>
      <c r="CM64" s="1279"/>
      <c r="CU64" s="1280"/>
      <c r="CW64" s="1279"/>
      <c r="CX64" s="1279"/>
      <c r="CY64" s="1279"/>
    </row>
    <row r="65" spans="2:107" ht="13.5" x14ac:dyDescent="0.15">
      <c r="B65" s="1244"/>
      <c r="AN65" s="1278" t="s">
        <v>624</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6"/>
    </row>
    <row r="66" spans="2:107" ht="13.5" x14ac:dyDescent="0.15">
      <c r="B66" s="1244"/>
      <c r="AN66" s="1275"/>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3"/>
    </row>
    <row r="67" spans="2:107" ht="13.5" x14ac:dyDescent="0.15">
      <c r="B67" s="1244"/>
      <c r="AN67" s="1275"/>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3"/>
    </row>
    <row r="68" spans="2:107" ht="13.5" x14ac:dyDescent="0.15">
      <c r="B68" s="1244"/>
      <c r="AN68" s="1275"/>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3"/>
    </row>
    <row r="69" spans="2:107" ht="13.5" x14ac:dyDescent="0.15">
      <c r="B69" s="1244"/>
      <c r="AN69" s="1272"/>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0"/>
    </row>
    <row r="70" spans="2:107" ht="13.5" x14ac:dyDescent="0.15">
      <c r="B70" s="1244"/>
      <c r="H70" s="1269"/>
      <c r="I70" s="1269"/>
      <c r="J70" s="1267"/>
      <c r="K70" s="1267"/>
      <c r="L70" s="1266"/>
      <c r="M70" s="1267"/>
      <c r="N70" s="1266"/>
      <c r="AN70" s="1257"/>
      <c r="AO70" s="1257"/>
      <c r="AP70" s="1257"/>
      <c r="AZ70" s="1257"/>
      <c r="BA70" s="1257"/>
      <c r="BB70" s="1257"/>
      <c r="BL70" s="1257"/>
      <c r="BM70" s="1257"/>
      <c r="BN70" s="1257"/>
      <c r="BX70" s="1257"/>
      <c r="BY70" s="1257"/>
      <c r="BZ70" s="1257"/>
      <c r="CJ70" s="1257"/>
      <c r="CK70" s="1257"/>
      <c r="CL70" s="1257"/>
      <c r="CV70" s="1257"/>
      <c r="CW70" s="1257"/>
      <c r="CX70" s="1257"/>
    </row>
    <row r="71" spans="2:107" ht="13.5" x14ac:dyDescent="0.15">
      <c r="B71" s="1244"/>
      <c r="G71" s="1265"/>
      <c r="I71" s="1268"/>
      <c r="J71" s="1267"/>
      <c r="K71" s="1267"/>
      <c r="L71" s="1266"/>
      <c r="M71" s="1267"/>
      <c r="N71" s="1266"/>
      <c r="AM71" s="1265"/>
      <c r="AN71" s="1243" t="s">
        <v>623</v>
      </c>
    </row>
    <row r="72" spans="2:107" ht="13.5" x14ac:dyDescent="0.15">
      <c r="B72" s="1244"/>
      <c r="G72" s="1255"/>
      <c r="H72" s="1255"/>
      <c r="I72" s="1255"/>
      <c r="J72" s="1255"/>
      <c r="K72" s="1264"/>
      <c r="L72" s="1264"/>
      <c r="M72" s="1263"/>
      <c r="N72" s="1263"/>
      <c r="AN72" s="1262"/>
      <c r="AO72" s="1261"/>
      <c r="AP72" s="1261"/>
      <c r="AQ72" s="1261"/>
      <c r="AR72" s="1261"/>
      <c r="AS72" s="1261"/>
      <c r="AT72" s="1261"/>
      <c r="AU72" s="1261"/>
      <c r="AV72" s="1261"/>
      <c r="AW72" s="1261"/>
      <c r="AX72" s="1261"/>
      <c r="AY72" s="1261"/>
      <c r="AZ72" s="1261"/>
      <c r="BA72" s="1261"/>
      <c r="BB72" s="1261"/>
      <c r="BC72" s="1261"/>
      <c r="BD72" s="1261"/>
      <c r="BE72" s="1261"/>
      <c r="BF72" s="1261"/>
      <c r="BG72" s="1261"/>
      <c r="BH72" s="1261"/>
      <c r="BI72" s="1261"/>
      <c r="BJ72" s="1261"/>
      <c r="BK72" s="1261"/>
      <c r="BL72" s="1261"/>
      <c r="BM72" s="1261"/>
      <c r="BN72" s="1261"/>
      <c r="BO72" s="1260"/>
      <c r="BP72" s="1252" t="s">
        <v>575</v>
      </c>
      <c r="BQ72" s="1252"/>
      <c r="BR72" s="1252"/>
      <c r="BS72" s="1252"/>
      <c r="BT72" s="1252"/>
      <c r="BU72" s="1252"/>
      <c r="BV72" s="1252"/>
      <c r="BW72" s="1252"/>
      <c r="BX72" s="1252" t="s">
        <v>576</v>
      </c>
      <c r="BY72" s="1252"/>
      <c r="BZ72" s="1252"/>
      <c r="CA72" s="1252"/>
      <c r="CB72" s="1252"/>
      <c r="CC72" s="1252"/>
      <c r="CD72" s="1252"/>
      <c r="CE72" s="1252"/>
      <c r="CF72" s="1252" t="s">
        <v>577</v>
      </c>
      <c r="CG72" s="1252"/>
      <c r="CH72" s="1252"/>
      <c r="CI72" s="1252"/>
      <c r="CJ72" s="1252"/>
      <c r="CK72" s="1252"/>
      <c r="CL72" s="1252"/>
      <c r="CM72" s="1252"/>
      <c r="CN72" s="1252" t="s">
        <v>578</v>
      </c>
      <c r="CO72" s="1252"/>
      <c r="CP72" s="1252"/>
      <c r="CQ72" s="1252"/>
      <c r="CR72" s="1252"/>
      <c r="CS72" s="1252"/>
      <c r="CT72" s="1252"/>
      <c r="CU72" s="1252"/>
      <c r="CV72" s="1252" t="s">
        <v>579</v>
      </c>
      <c r="CW72" s="1252"/>
      <c r="CX72" s="1252"/>
      <c r="CY72" s="1252"/>
      <c r="CZ72" s="1252"/>
      <c r="DA72" s="1252"/>
      <c r="DB72" s="1252"/>
      <c r="DC72" s="1252"/>
    </row>
    <row r="73" spans="2:107" ht="13.5" x14ac:dyDescent="0.15">
      <c r="B73" s="1244"/>
      <c r="G73" s="1259"/>
      <c r="H73" s="1259"/>
      <c r="I73" s="1259"/>
      <c r="J73" s="1259"/>
      <c r="K73" s="1256"/>
      <c r="L73" s="1256"/>
      <c r="M73" s="1256"/>
      <c r="N73" s="1256"/>
      <c r="AM73" s="1257"/>
      <c r="AN73" s="1251" t="s">
        <v>622</v>
      </c>
      <c r="AO73" s="1251"/>
      <c r="AP73" s="1251"/>
      <c r="AQ73" s="1251"/>
      <c r="AR73" s="1251"/>
      <c r="AS73" s="1251"/>
      <c r="AT73" s="1251"/>
      <c r="AU73" s="1251"/>
      <c r="AV73" s="1251"/>
      <c r="AW73" s="1251"/>
      <c r="AX73" s="1251"/>
      <c r="AY73" s="1251"/>
      <c r="AZ73" s="1251"/>
      <c r="BA73" s="1251"/>
      <c r="BB73" s="1251" t="s">
        <v>620</v>
      </c>
      <c r="BC73" s="1251"/>
      <c r="BD73" s="1251"/>
      <c r="BE73" s="1251"/>
      <c r="BF73" s="1251"/>
      <c r="BG73" s="1251"/>
      <c r="BH73" s="1251"/>
      <c r="BI73" s="1251"/>
      <c r="BJ73" s="1251"/>
      <c r="BK73" s="1251"/>
      <c r="BL73" s="1251"/>
      <c r="BM73" s="1251"/>
      <c r="BN73" s="1251"/>
      <c r="BO73" s="1251"/>
      <c r="BP73" s="1250">
        <v>75.7</v>
      </c>
      <c r="BQ73" s="1250"/>
      <c r="BR73" s="1250"/>
      <c r="BS73" s="1250"/>
      <c r="BT73" s="1250"/>
      <c r="BU73" s="1250"/>
      <c r="BV73" s="1250"/>
      <c r="BW73" s="1250"/>
      <c r="BX73" s="1250">
        <v>89.2</v>
      </c>
      <c r="BY73" s="1250"/>
      <c r="BZ73" s="1250"/>
      <c r="CA73" s="1250"/>
      <c r="CB73" s="1250"/>
      <c r="CC73" s="1250"/>
      <c r="CD73" s="1250"/>
      <c r="CE73" s="1250"/>
      <c r="CF73" s="1250">
        <v>78.2</v>
      </c>
      <c r="CG73" s="1250"/>
      <c r="CH73" s="1250"/>
      <c r="CI73" s="1250"/>
      <c r="CJ73" s="1250"/>
      <c r="CK73" s="1250"/>
      <c r="CL73" s="1250"/>
      <c r="CM73" s="1250"/>
      <c r="CN73" s="1250">
        <v>63</v>
      </c>
      <c r="CO73" s="1250"/>
      <c r="CP73" s="1250"/>
      <c r="CQ73" s="1250"/>
      <c r="CR73" s="1250"/>
      <c r="CS73" s="1250"/>
      <c r="CT73" s="1250"/>
      <c r="CU73" s="1250"/>
      <c r="CV73" s="1250">
        <v>49.4</v>
      </c>
      <c r="CW73" s="1250"/>
      <c r="CX73" s="1250"/>
      <c r="CY73" s="1250"/>
      <c r="CZ73" s="1250"/>
      <c r="DA73" s="1250"/>
      <c r="DB73" s="1250"/>
      <c r="DC73" s="1250"/>
    </row>
    <row r="74" spans="2:107" ht="13.5" x14ac:dyDescent="0.15">
      <c r="B74" s="1244"/>
      <c r="G74" s="1259"/>
      <c r="H74" s="1259"/>
      <c r="I74" s="1259"/>
      <c r="J74" s="1259"/>
      <c r="K74" s="1256"/>
      <c r="L74" s="1256"/>
      <c r="M74" s="1256"/>
      <c r="N74" s="1256"/>
      <c r="AM74" s="1257"/>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ht="13.5" x14ac:dyDescent="0.15">
      <c r="B75" s="1244"/>
      <c r="G75" s="1259"/>
      <c r="H75" s="1259"/>
      <c r="I75" s="1255"/>
      <c r="J75" s="1255"/>
      <c r="K75" s="1258"/>
      <c r="L75" s="1258"/>
      <c r="M75" s="1258"/>
      <c r="N75" s="1258"/>
      <c r="AM75" s="1257"/>
      <c r="AN75" s="1251"/>
      <c r="AO75" s="1251"/>
      <c r="AP75" s="1251"/>
      <c r="AQ75" s="1251"/>
      <c r="AR75" s="1251"/>
      <c r="AS75" s="1251"/>
      <c r="AT75" s="1251"/>
      <c r="AU75" s="1251"/>
      <c r="AV75" s="1251"/>
      <c r="AW75" s="1251"/>
      <c r="AX75" s="1251"/>
      <c r="AY75" s="1251"/>
      <c r="AZ75" s="1251"/>
      <c r="BA75" s="1251"/>
      <c r="BB75" s="1251" t="s">
        <v>619</v>
      </c>
      <c r="BC75" s="1251"/>
      <c r="BD75" s="1251"/>
      <c r="BE75" s="1251"/>
      <c r="BF75" s="1251"/>
      <c r="BG75" s="1251"/>
      <c r="BH75" s="1251"/>
      <c r="BI75" s="1251"/>
      <c r="BJ75" s="1251"/>
      <c r="BK75" s="1251"/>
      <c r="BL75" s="1251"/>
      <c r="BM75" s="1251"/>
      <c r="BN75" s="1251"/>
      <c r="BO75" s="1251"/>
      <c r="BP75" s="1250">
        <v>12.5</v>
      </c>
      <c r="BQ75" s="1250"/>
      <c r="BR75" s="1250"/>
      <c r="BS75" s="1250"/>
      <c r="BT75" s="1250"/>
      <c r="BU75" s="1250"/>
      <c r="BV75" s="1250"/>
      <c r="BW75" s="1250"/>
      <c r="BX75" s="1250">
        <v>12.9</v>
      </c>
      <c r="BY75" s="1250"/>
      <c r="BZ75" s="1250"/>
      <c r="CA75" s="1250"/>
      <c r="CB75" s="1250"/>
      <c r="CC75" s="1250"/>
      <c r="CD75" s="1250"/>
      <c r="CE75" s="1250"/>
      <c r="CF75" s="1250">
        <v>12</v>
      </c>
      <c r="CG75" s="1250"/>
      <c r="CH75" s="1250"/>
      <c r="CI75" s="1250"/>
      <c r="CJ75" s="1250"/>
      <c r="CK75" s="1250"/>
      <c r="CL75" s="1250"/>
      <c r="CM75" s="1250"/>
      <c r="CN75" s="1250">
        <v>10.4</v>
      </c>
      <c r="CO75" s="1250"/>
      <c r="CP75" s="1250"/>
      <c r="CQ75" s="1250"/>
      <c r="CR75" s="1250"/>
      <c r="CS75" s="1250"/>
      <c r="CT75" s="1250"/>
      <c r="CU75" s="1250"/>
      <c r="CV75" s="1250">
        <v>9.5</v>
      </c>
      <c r="CW75" s="1250"/>
      <c r="CX75" s="1250"/>
      <c r="CY75" s="1250"/>
      <c r="CZ75" s="1250"/>
      <c r="DA75" s="1250"/>
      <c r="DB75" s="1250"/>
      <c r="DC75" s="1250"/>
    </row>
    <row r="76" spans="2:107" ht="13.5" x14ac:dyDescent="0.15">
      <c r="B76" s="1244"/>
      <c r="G76" s="1259"/>
      <c r="H76" s="1259"/>
      <c r="I76" s="1255"/>
      <c r="J76" s="1255"/>
      <c r="K76" s="1258"/>
      <c r="L76" s="1258"/>
      <c r="M76" s="1258"/>
      <c r="N76" s="1258"/>
      <c r="AM76" s="1257"/>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ht="13.5" x14ac:dyDescent="0.15">
      <c r="B77" s="1244"/>
      <c r="G77" s="1255"/>
      <c r="H77" s="1255"/>
      <c r="I77" s="1255"/>
      <c r="J77" s="1255"/>
      <c r="K77" s="1256"/>
      <c r="L77" s="1256"/>
      <c r="M77" s="1256"/>
      <c r="N77" s="1256"/>
      <c r="AN77" s="1252" t="s">
        <v>621</v>
      </c>
      <c r="AO77" s="1252"/>
      <c r="AP77" s="1252"/>
      <c r="AQ77" s="1252"/>
      <c r="AR77" s="1252"/>
      <c r="AS77" s="1252"/>
      <c r="AT77" s="1252"/>
      <c r="AU77" s="1252"/>
      <c r="AV77" s="1252"/>
      <c r="AW77" s="1252"/>
      <c r="AX77" s="1252"/>
      <c r="AY77" s="1252"/>
      <c r="AZ77" s="1252"/>
      <c r="BA77" s="1252"/>
      <c r="BB77" s="1251" t="s">
        <v>620</v>
      </c>
      <c r="BC77" s="1251"/>
      <c r="BD77" s="1251"/>
      <c r="BE77" s="1251"/>
      <c r="BF77" s="1251"/>
      <c r="BG77" s="1251"/>
      <c r="BH77" s="1251"/>
      <c r="BI77" s="1251"/>
      <c r="BJ77" s="1251"/>
      <c r="BK77" s="1251"/>
      <c r="BL77" s="1251"/>
      <c r="BM77" s="1251"/>
      <c r="BN77" s="1251"/>
      <c r="BO77" s="1251"/>
      <c r="BP77" s="1250">
        <v>0</v>
      </c>
      <c r="BQ77" s="1250"/>
      <c r="BR77" s="1250"/>
      <c r="BS77" s="1250"/>
      <c r="BT77" s="1250"/>
      <c r="BU77" s="1250"/>
      <c r="BV77" s="1250"/>
      <c r="BW77" s="1250"/>
      <c r="BX77" s="1250">
        <v>0</v>
      </c>
      <c r="BY77" s="1250"/>
      <c r="BZ77" s="1250"/>
      <c r="CA77" s="1250"/>
      <c r="CB77" s="1250"/>
      <c r="CC77" s="1250"/>
      <c r="CD77" s="1250"/>
      <c r="CE77" s="1250"/>
      <c r="CF77" s="1250">
        <v>0</v>
      </c>
      <c r="CG77" s="1250"/>
      <c r="CH77" s="1250"/>
      <c r="CI77" s="1250"/>
      <c r="CJ77" s="1250"/>
      <c r="CK77" s="1250"/>
      <c r="CL77" s="1250"/>
      <c r="CM77" s="1250"/>
      <c r="CN77" s="1250">
        <v>0</v>
      </c>
      <c r="CO77" s="1250"/>
      <c r="CP77" s="1250"/>
      <c r="CQ77" s="1250"/>
      <c r="CR77" s="1250"/>
      <c r="CS77" s="1250"/>
      <c r="CT77" s="1250"/>
      <c r="CU77" s="1250"/>
      <c r="CV77" s="1250">
        <v>0</v>
      </c>
      <c r="CW77" s="1250"/>
      <c r="CX77" s="1250"/>
      <c r="CY77" s="1250"/>
      <c r="CZ77" s="1250"/>
      <c r="DA77" s="1250"/>
      <c r="DB77" s="1250"/>
      <c r="DC77" s="1250"/>
    </row>
    <row r="78" spans="2:107" ht="13.5" x14ac:dyDescent="0.15">
      <c r="B78" s="1244"/>
      <c r="G78" s="1255"/>
      <c r="H78" s="1255"/>
      <c r="I78" s="1255"/>
      <c r="J78" s="1255"/>
      <c r="K78" s="1256"/>
      <c r="L78" s="1256"/>
      <c r="M78" s="1256"/>
      <c r="N78" s="1256"/>
      <c r="AN78" s="1252"/>
      <c r="AO78" s="1252"/>
      <c r="AP78" s="1252"/>
      <c r="AQ78" s="1252"/>
      <c r="AR78" s="1252"/>
      <c r="AS78" s="1252"/>
      <c r="AT78" s="1252"/>
      <c r="AU78" s="1252"/>
      <c r="AV78" s="1252"/>
      <c r="AW78" s="1252"/>
      <c r="AX78" s="1252"/>
      <c r="AY78" s="1252"/>
      <c r="AZ78" s="1252"/>
      <c r="BA78" s="1252"/>
      <c r="BB78" s="1251"/>
      <c r="BC78" s="1251"/>
      <c r="BD78" s="1251"/>
      <c r="BE78" s="1251"/>
      <c r="BF78" s="1251"/>
      <c r="BG78" s="1251"/>
      <c r="BH78" s="1251"/>
      <c r="BI78" s="1251"/>
      <c r="BJ78" s="1251"/>
      <c r="BK78" s="1251"/>
      <c r="BL78" s="1251"/>
      <c r="BM78" s="1251"/>
      <c r="BN78" s="1251"/>
      <c r="BO78" s="1251"/>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ht="13.5" x14ac:dyDescent="0.15">
      <c r="B79" s="1244"/>
      <c r="G79" s="1255"/>
      <c r="H79" s="1255"/>
      <c r="I79" s="1254"/>
      <c r="J79" s="1254"/>
      <c r="K79" s="1253"/>
      <c r="L79" s="1253"/>
      <c r="M79" s="1253"/>
      <c r="N79" s="1253"/>
      <c r="AN79" s="1252"/>
      <c r="AO79" s="1252"/>
      <c r="AP79" s="1252"/>
      <c r="AQ79" s="1252"/>
      <c r="AR79" s="1252"/>
      <c r="AS79" s="1252"/>
      <c r="AT79" s="1252"/>
      <c r="AU79" s="1252"/>
      <c r="AV79" s="1252"/>
      <c r="AW79" s="1252"/>
      <c r="AX79" s="1252"/>
      <c r="AY79" s="1252"/>
      <c r="AZ79" s="1252"/>
      <c r="BA79" s="1252"/>
      <c r="BB79" s="1251" t="s">
        <v>619</v>
      </c>
      <c r="BC79" s="1251"/>
      <c r="BD79" s="1251"/>
      <c r="BE79" s="1251"/>
      <c r="BF79" s="1251"/>
      <c r="BG79" s="1251"/>
      <c r="BH79" s="1251"/>
      <c r="BI79" s="1251"/>
      <c r="BJ79" s="1251"/>
      <c r="BK79" s="1251"/>
      <c r="BL79" s="1251"/>
      <c r="BM79" s="1251"/>
      <c r="BN79" s="1251"/>
      <c r="BO79" s="1251"/>
      <c r="BP79" s="1250">
        <v>7.2</v>
      </c>
      <c r="BQ79" s="1250"/>
      <c r="BR79" s="1250"/>
      <c r="BS79" s="1250"/>
      <c r="BT79" s="1250"/>
      <c r="BU79" s="1250"/>
      <c r="BV79" s="1250"/>
      <c r="BW79" s="1250"/>
      <c r="BX79" s="1250">
        <v>7.2</v>
      </c>
      <c r="BY79" s="1250"/>
      <c r="BZ79" s="1250"/>
      <c r="CA79" s="1250"/>
      <c r="CB79" s="1250"/>
      <c r="CC79" s="1250"/>
      <c r="CD79" s="1250"/>
      <c r="CE79" s="1250"/>
      <c r="CF79" s="1250">
        <v>7.7</v>
      </c>
      <c r="CG79" s="1250"/>
      <c r="CH79" s="1250"/>
      <c r="CI79" s="1250"/>
      <c r="CJ79" s="1250"/>
      <c r="CK79" s="1250"/>
      <c r="CL79" s="1250"/>
      <c r="CM79" s="1250"/>
      <c r="CN79" s="1250">
        <v>8</v>
      </c>
      <c r="CO79" s="1250"/>
      <c r="CP79" s="1250"/>
      <c r="CQ79" s="1250"/>
      <c r="CR79" s="1250"/>
      <c r="CS79" s="1250"/>
      <c r="CT79" s="1250"/>
      <c r="CU79" s="1250"/>
      <c r="CV79" s="1250">
        <v>8.9</v>
      </c>
      <c r="CW79" s="1250"/>
      <c r="CX79" s="1250"/>
      <c r="CY79" s="1250"/>
      <c r="CZ79" s="1250"/>
      <c r="DA79" s="1250"/>
      <c r="DB79" s="1250"/>
      <c r="DC79" s="1250"/>
    </row>
    <row r="80" spans="2:107" ht="13.5" x14ac:dyDescent="0.15">
      <c r="B80" s="1244"/>
      <c r="G80" s="1255"/>
      <c r="H80" s="1255"/>
      <c r="I80" s="1254"/>
      <c r="J80" s="1254"/>
      <c r="K80" s="1253"/>
      <c r="L80" s="1253"/>
      <c r="M80" s="1253"/>
      <c r="N80" s="1253"/>
      <c r="AN80" s="1252"/>
      <c r="AO80" s="1252"/>
      <c r="AP80" s="1252"/>
      <c r="AQ80" s="1252"/>
      <c r="AR80" s="1252"/>
      <c r="AS80" s="1252"/>
      <c r="AT80" s="1252"/>
      <c r="AU80" s="1252"/>
      <c r="AV80" s="1252"/>
      <c r="AW80" s="1252"/>
      <c r="AX80" s="1252"/>
      <c r="AY80" s="1252"/>
      <c r="AZ80" s="1252"/>
      <c r="BA80" s="1252"/>
      <c r="BB80" s="1251"/>
      <c r="BC80" s="1251"/>
      <c r="BD80" s="1251"/>
      <c r="BE80" s="1251"/>
      <c r="BF80" s="1251"/>
      <c r="BG80" s="1251"/>
      <c r="BH80" s="1251"/>
      <c r="BI80" s="1251"/>
      <c r="BJ80" s="1251"/>
      <c r="BK80" s="1251"/>
      <c r="BL80" s="1251"/>
      <c r="BM80" s="1251"/>
      <c r="BN80" s="1251"/>
      <c r="BO80" s="1251"/>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ht="13.5" x14ac:dyDescent="0.15">
      <c r="B81" s="1244"/>
    </row>
    <row r="82" spans="2:109" ht="17.25" x14ac:dyDescent="0.15">
      <c r="B82" s="1244"/>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5" x14ac:dyDescent="0.15">
      <c r="B83" s="1248"/>
      <c r="C83" s="1247"/>
      <c r="D83" s="1247"/>
      <c r="E83" s="1247"/>
      <c r="F83" s="1247"/>
      <c r="G83" s="1247"/>
      <c r="H83" s="1247"/>
      <c r="I83" s="1247"/>
      <c r="J83" s="1247"/>
      <c r="K83" s="1247"/>
      <c r="L83" s="1247"/>
      <c r="M83" s="1247"/>
      <c r="N83" s="1247"/>
      <c r="O83" s="1247"/>
      <c r="P83" s="1247"/>
      <c r="Q83" s="1247"/>
      <c r="R83" s="1247"/>
      <c r="S83" s="1247"/>
      <c r="T83" s="1247"/>
      <c r="U83" s="1247"/>
      <c r="V83" s="1247"/>
      <c r="W83" s="1247"/>
      <c r="X83" s="1247"/>
      <c r="Y83" s="1247"/>
      <c r="Z83" s="1247"/>
      <c r="AA83" s="1247"/>
      <c r="AB83" s="1247"/>
      <c r="AC83" s="1247"/>
      <c r="AD83" s="1247"/>
      <c r="AE83" s="1247"/>
      <c r="AF83" s="1247"/>
      <c r="AG83" s="1247"/>
      <c r="AH83" s="1247"/>
      <c r="AI83" s="1247"/>
      <c r="AJ83" s="1247"/>
      <c r="AK83" s="1247"/>
      <c r="AL83" s="1247"/>
      <c r="AM83" s="1247"/>
      <c r="AN83" s="1247"/>
      <c r="AO83" s="1247"/>
      <c r="AP83" s="1247"/>
      <c r="AQ83" s="1247"/>
      <c r="AR83" s="1247"/>
      <c r="AS83" s="1247"/>
      <c r="AT83" s="1247"/>
      <c r="AU83" s="1247"/>
      <c r="AV83" s="1247"/>
      <c r="AW83" s="1247"/>
      <c r="AX83" s="1247"/>
      <c r="AY83" s="1247"/>
      <c r="AZ83" s="1247"/>
      <c r="BA83" s="1247"/>
      <c r="BB83" s="1247"/>
      <c r="BC83" s="1247"/>
      <c r="BD83" s="1247"/>
      <c r="BE83" s="1247"/>
      <c r="BF83" s="1247"/>
      <c r="BG83" s="1247"/>
      <c r="BH83" s="1247"/>
      <c r="BI83" s="1247"/>
      <c r="BJ83" s="1247"/>
      <c r="BK83" s="1247"/>
      <c r="BL83" s="1247"/>
      <c r="BM83" s="1247"/>
      <c r="BN83" s="1247"/>
      <c r="BO83" s="1247"/>
      <c r="BP83" s="1247"/>
      <c r="BQ83" s="1247"/>
      <c r="BR83" s="1247"/>
      <c r="BS83" s="1247"/>
      <c r="BT83" s="1247"/>
      <c r="BU83" s="1247"/>
      <c r="BV83" s="1247"/>
      <c r="BW83" s="1247"/>
      <c r="BX83" s="1247"/>
      <c r="BY83" s="1247"/>
      <c r="BZ83" s="1247"/>
      <c r="CA83" s="1247"/>
      <c r="CB83" s="1247"/>
      <c r="CC83" s="1247"/>
      <c r="CD83" s="1247"/>
      <c r="CE83" s="1247"/>
      <c r="CF83" s="1247"/>
      <c r="CG83" s="1247"/>
      <c r="CH83" s="1247"/>
      <c r="CI83" s="1247"/>
      <c r="CJ83" s="1247"/>
      <c r="CK83" s="1247"/>
      <c r="CL83" s="1247"/>
      <c r="CM83" s="1247"/>
      <c r="CN83" s="1247"/>
      <c r="CO83" s="1247"/>
      <c r="CP83" s="1247"/>
      <c r="CQ83" s="1247"/>
      <c r="CR83" s="1247"/>
      <c r="CS83" s="1247"/>
      <c r="CT83" s="1247"/>
      <c r="CU83" s="1247"/>
      <c r="CV83" s="1247"/>
      <c r="CW83" s="1247"/>
      <c r="CX83" s="1247"/>
      <c r="CY83" s="1247"/>
      <c r="CZ83" s="1247"/>
      <c r="DA83" s="1247"/>
      <c r="DB83" s="1247"/>
      <c r="DC83" s="1247"/>
      <c r="DD83" s="1246"/>
    </row>
    <row r="84" spans="2:109" ht="13.5" x14ac:dyDescent="0.15">
      <c r="DD84" s="1243"/>
      <c r="DE84" s="1243"/>
    </row>
    <row r="85" spans="2:109" ht="13.5" x14ac:dyDescent="0.15">
      <c r="DD85" s="1243"/>
      <c r="DE85" s="1243"/>
    </row>
  </sheetData>
  <sheetProtection algorithmName="SHA-512" hashValue="FKKxmVTQoUgcvcuPlTfJUaIgzkywuwA24zCeapBVv5L86tSbPC4AEuyk9F27ftaC9PIlQm8D1vy+iPS9JvzZgA==" saltValue="+KSqI7PE8xRdXxurEHF2lQ=="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F9146-BFB1-457E-A7E9-55DFCEEA651E}">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522</v>
      </c>
    </row>
  </sheetData>
  <sheetProtection algorithmName="SHA-512" hashValue="7H6MNzDkVM9lGs/Bxwa4irvr3RH4a055Tl9FnF/J2Yh2F5iWO/ke7IxkmiCCpi5xCtlzsVwyfNMgWtlItVk99Q==" saltValue="HlYsUAR8HSo8ctpV7VROz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E7851-5A90-47B2-B7DC-78890892E50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522</v>
      </c>
    </row>
  </sheetData>
  <sheetProtection algorithmName="SHA-512" hashValue="o/K2DrXQWTv1cFZJ7UQi4lPPQL5JLoPG3PF/7geYSJ7Gf9zTRlHEHO3BM0q6N60DfdY12ReRnRHtE+ZM1RA7nA==" saltValue="paN38ePy35TZKWyXLIGXH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572</v>
      </c>
      <c r="G2" s="148"/>
      <c r="H2" s="149"/>
    </row>
    <row r="3" spans="1:8" x14ac:dyDescent="0.15">
      <c r="A3" s="145" t="s">
        <v>565</v>
      </c>
      <c r="B3" s="150"/>
      <c r="C3" s="151"/>
      <c r="D3" s="152">
        <v>104234</v>
      </c>
      <c r="E3" s="153"/>
      <c r="F3" s="154">
        <v>122882</v>
      </c>
      <c r="G3" s="155"/>
      <c r="H3" s="156"/>
    </row>
    <row r="4" spans="1:8" x14ac:dyDescent="0.15">
      <c r="A4" s="157"/>
      <c r="B4" s="158"/>
      <c r="C4" s="159"/>
      <c r="D4" s="160">
        <v>67158</v>
      </c>
      <c r="E4" s="161"/>
      <c r="F4" s="162">
        <v>65785</v>
      </c>
      <c r="G4" s="163"/>
      <c r="H4" s="164"/>
    </row>
    <row r="5" spans="1:8" x14ac:dyDescent="0.15">
      <c r="A5" s="145" t="s">
        <v>567</v>
      </c>
      <c r="B5" s="150"/>
      <c r="C5" s="151"/>
      <c r="D5" s="152">
        <v>69565</v>
      </c>
      <c r="E5" s="153"/>
      <c r="F5" s="154">
        <v>114790</v>
      </c>
      <c r="G5" s="155"/>
      <c r="H5" s="156"/>
    </row>
    <row r="6" spans="1:8" x14ac:dyDescent="0.15">
      <c r="A6" s="157"/>
      <c r="B6" s="158"/>
      <c r="C6" s="159"/>
      <c r="D6" s="160">
        <v>34695</v>
      </c>
      <c r="E6" s="161"/>
      <c r="F6" s="162">
        <v>55601</v>
      </c>
      <c r="G6" s="163"/>
      <c r="H6" s="164"/>
    </row>
    <row r="7" spans="1:8" x14ac:dyDescent="0.15">
      <c r="A7" s="145" t="s">
        <v>568</v>
      </c>
      <c r="B7" s="150"/>
      <c r="C7" s="151"/>
      <c r="D7" s="152">
        <v>54987</v>
      </c>
      <c r="E7" s="153"/>
      <c r="F7" s="154">
        <v>126262</v>
      </c>
      <c r="G7" s="155"/>
      <c r="H7" s="156"/>
    </row>
    <row r="8" spans="1:8" x14ac:dyDescent="0.15">
      <c r="A8" s="157"/>
      <c r="B8" s="158"/>
      <c r="C8" s="159"/>
      <c r="D8" s="160">
        <v>34884</v>
      </c>
      <c r="E8" s="161"/>
      <c r="F8" s="162">
        <v>56769</v>
      </c>
      <c r="G8" s="163"/>
      <c r="H8" s="164"/>
    </row>
    <row r="9" spans="1:8" x14ac:dyDescent="0.15">
      <c r="A9" s="145" t="s">
        <v>569</v>
      </c>
      <c r="B9" s="150"/>
      <c r="C9" s="151"/>
      <c r="D9" s="152">
        <v>66816</v>
      </c>
      <c r="E9" s="153"/>
      <c r="F9" s="154">
        <v>126525</v>
      </c>
      <c r="G9" s="155"/>
      <c r="H9" s="156"/>
    </row>
    <row r="10" spans="1:8" x14ac:dyDescent="0.15">
      <c r="A10" s="157"/>
      <c r="B10" s="158"/>
      <c r="C10" s="159"/>
      <c r="D10" s="160">
        <v>59354</v>
      </c>
      <c r="E10" s="161"/>
      <c r="F10" s="162">
        <v>67052</v>
      </c>
      <c r="G10" s="163"/>
      <c r="H10" s="164"/>
    </row>
    <row r="11" spans="1:8" x14ac:dyDescent="0.15">
      <c r="A11" s="145" t="s">
        <v>570</v>
      </c>
      <c r="B11" s="150"/>
      <c r="C11" s="151"/>
      <c r="D11" s="152">
        <v>111863</v>
      </c>
      <c r="E11" s="153"/>
      <c r="F11" s="154">
        <v>196914</v>
      </c>
      <c r="G11" s="155"/>
      <c r="H11" s="156"/>
    </row>
    <row r="12" spans="1:8" x14ac:dyDescent="0.15">
      <c r="A12" s="157"/>
      <c r="B12" s="158"/>
      <c r="C12" s="165"/>
      <c r="D12" s="160">
        <v>75712</v>
      </c>
      <c r="E12" s="161"/>
      <c r="F12" s="162">
        <v>98966</v>
      </c>
      <c r="G12" s="163"/>
      <c r="H12" s="164"/>
    </row>
    <row r="13" spans="1:8" x14ac:dyDescent="0.15">
      <c r="A13" s="145"/>
      <c r="B13" s="150"/>
      <c r="C13" s="166"/>
      <c r="D13" s="167">
        <v>81493</v>
      </c>
      <c r="E13" s="168"/>
      <c r="F13" s="169">
        <v>137475</v>
      </c>
      <c r="G13" s="170"/>
      <c r="H13" s="156"/>
    </row>
    <row r="14" spans="1:8" x14ac:dyDescent="0.15">
      <c r="A14" s="157"/>
      <c r="B14" s="158"/>
      <c r="C14" s="159"/>
      <c r="D14" s="160">
        <v>54361</v>
      </c>
      <c r="E14" s="161"/>
      <c r="F14" s="162">
        <v>68835</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2.96</v>
      </c>
      <c r="C19" s="171">
        <f>ROUND(VALUE(SUBSTITUTE(実質収支比率等に係る経年分析!G$48,"▲","-")),2)</f>
        <v>3.63</v>
      </c>
      <c r="D19" s="171">
        <f>ROUND(VALUE(SUBSTITUTE(実質収支比率等に係る経年分析!H$48,"▲","-")),2)</f>
        <v>4.57</v>
      </c>
      <c r="E19" s="171">
        <f>ROUND(VALUE(SUBSTITUTE(実質収支比率等に係る経年分析!I$48,"▲","-")),2)</f>
        <v>4.7</v>
      </c>
      <c r="F19" s="171">
        <f>ROUND(VALUE(SUBSTITUTE(実質収支比率等に係る経年分析!J$48,"▲","-")),2)</f>
        <v>4</v>
      </c>
    </row>
    <row r="20" spans="1:11" x14ac:dyDescent="0.15">
      <c r="A20" s="171" t="s">
        <v>55</v>
      </c>
      <c r="B20" s="171">
        <f>ROUND(VALUE(SUBSTITUTE(実質収支比率等に係る経年分析!F$47,"▲","-")),2)</f>
        <v>15.71</v>
      </c>
      <c r="C20" s="171">
        <f>ROUND(VALUE(SUBSTITUTE(実質収支比率等に係る経年分析!G$47,"▲","-")),2)</f>
        <v>15.79</v>
      </c>
      <c r="D20" s="171">
        <f>ROUND(VALUE(SUBSTITUTE(実質収支比率等に係る経年分析!H$47,"▲","-")),2)</f>
        <v>15.74</v>
      </c>
      <c r="E20" s="171">
        <f>ROUND(VALUE(SUBSTITUTE(実質収支比率等に係る経年分析!I$47,"▲","-")),2)</f>
        <v>15.16</v>
      </c>
      <c r="F20" s="171">
        <f>ROUND(VALUE(SUBSTITUTE(実質収支比率等に係る経年分析!J$47,"▲","-")),2)</f>
        <v>14.2</v>
      </c>
    </row>
    <row r="21" spans="1:11" x14ac:dyDescent="0.15">
      <c r="A21" s="171" t="s">
        <v>56</v>
      </c>
      <c r="B21" s="171">
        <f>IF(ISNUMBER(VALUE(SUBSTITUTE(実質収支比率等に係る経年分析!F$49,"▲","-"))),ROUND(VALUE(SUBSTITUTE(実質収支比率等に係る経年分析!F$49,"▲","-")),2),NA())</f>
        <v>-0.87</v>
      </c>
      <c r="C21" s="171">
        <f>IF(ISNUMBER(VALUE(SUBSTITUTE(実質収支比率等に係る経年分析!G$49,"▲","-"))),ROUND(VALUE(SUBSTITUTE(実質収支比率等に係る経年分析!G$49,"▲","-")),2),NA())</f>
        <v>0.71</v>
      </c>
      <c r="D21" s="171">
        <f>IF(ISNUMBER(VALUE(SUBSTITUTE(実質収支比率等に係る経年分析!H$49,"▲","-"))),ROUND(VALUE(SUBSTITUTE(実質収支比率等に係る経年分析!H$49,"▲","-")),2),NA())</f>
        <v>1.1200000000000001</v>
      </c>
      <c r="E21" s="171">
        <f>IF(ISNUMBER(VALUE(SUBSTITUTE(実質収支比率等に係る経年分析!I$49,"▲","-"))),ROUND(VALUE(SUBSTITUTE(実質収支比率等に係る経年分析!I$49,"▲","-")),2),NA())</f>
        <v>0.34</v>
      </c>
      <c r="F21" s="171">
        <f>IF(ISNUMBER(VALUE(SUBSTITUTE(実質収支比率等に係る経年分析!J$49,"▲","-"))),ROUND(VALUE(SUBSTITUTE(実質収支比率等に係る経年分析!J$49,"▲","-")),2),NA())</f>
        <v>-0.35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7.0000000000000007E-2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7.0000000000000007E-2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2.85</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漁業集落排水事業特別会計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0.05</v>
      </c>
    </row>
    <row r="31" spans="1:11" x14ac:dyDescent="0.15">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15">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0.14000000000000001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0.28000000000000003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v>
      </c>
    </row>
    <row r="33" spans="1:16" x14ac:dyDescent="0.15">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2.09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1.1599999999999999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1.1599999999999999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0.57999999999999996</v>
      </c>
    </row>
    <row r="34" spans="1:16" x14ac:dyDescent="0.15">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1.85</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2.94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3.62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4.5599999999999996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4.68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3.98</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2.97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4.9400000000000004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4.3600000000000003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8.67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9.02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497</v>
      </c>
      <c r="E42" s="173"/>
      <c r="F42" s="173"/>
      <c r="G42" s="173">
        <f>'実質公債費比率（分子）の構造'!L$52</f>
        <v>478</v>
      </c>
      <c r="H42" s="173"/>
      <c r="I42" s="173"/>
      <c r="J42" s="173">
        <f>'実質公債費比率（分子）の構造'!M$52</f>
        <v>482</v>
      </c>
      <c r="K42" s="173"/>
      <c r="L42" s="173"/>
      <c r="M42" s="173">
        <f>'実質公債費比率（分子）の構造'!N$52</f>
        <v>450</v>
      </c>
      <c r="N42" s="173"/>
      <c r="O42" s="173"/>
      <c r="P42" s="173">
        <f>'実質公債費比率（分子）の構造'!O$52</f>
        <v>423</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t="str">
        <f>'実質公債費比率（分子）の構造'!N$51</f>
        <v>-</v>
      </c>
      <c r="L43" s="173"/>
      <c r="M43" s="173"/>
      <c r="N43" s="173">
        <f>'実質公債費比率（分子）の構造'!O$51</f>
        <v>0</v>
      </c>
      <c r="O43" s="173"/>
      <c r="P43" s="173"/>
    </row>
    <row r="44" spans="1:16" x14ac:dyDescent="0.15">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66</v>
      </c>
      <c r="B45" s="173" t="str">
        <f>'実質公債費比率（分子）の構造'!K$49</f>
        <v>-</v>
      </c>
      <c r="C45" s="173"/>
      <c r="D45" s="173"/>
      <c r="E45" s="173" t="str">
        <f>'実質公債費比率（分子）の構造'!L$49</f>
        <v>-</v>
      </c>
      <c r="F45" s="173"/>
      <c r="G45" s="173"/>
      <c r="H45" s="173">
        <f>'実質公債費比率（分子）の構造'!M$49</f>
        <v>9</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179</v>
      </c>
      <c r="C46" s="173"/>
      <c r="D46" s="173"/>
      <c r="E46" s="173">
        <f>'実質公債費比率（分子）の構造'!L$48</f>
        <v>167</v>
      </c>
      <c r="F46" s="173"/>
      <c r="G46" s="173"/>
      <c r="H46" s="173">
        <f>'実質公債費比率（分子）の構造'!M$48</f>
        <v>169</v>
      </c>
      <c r="I46" s="173"/>
      <c r="J46" s="173"/>
      <c r="K46" s="173">
        <f>'実質公債費比率（分子）の構造'!N$48</f>
        <v>175</v>
      </c>
      <c r="L46" s="173"/>
      <c r="M46" s="173"/>
      <c r="N46" s="173">
        <f>'実質公債費比率（分子）の構造'!O$48</f>
        <v>169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661</v>
      </c>
      <c r="C49" s="173"/>
      <c r="D49" s="173"/>
      <c r="E49" s="173">
        <f>'実質公債費比率（分子）の構造'!L$45</f>
        <v>595</v>
      </c>
      <c r="F49" s="173"/>
      <c r="G49" s="173"/>
      <c r="H49" s="173">
        <f>'実質公債費比率（分子）の構造'!M$45</f>
        <v>565</v>
      </c>
      <c r="I49" s="173"/>
      <c r="J49" s="173"/>
      <c r="K49" s="173">
        <f>'実質公債費比率（分子）の構造'!N$45</f>
        <v>526</v>
      </c>
      <c r="L49" s="173"/>
      <c r="M49" s="173"/>
      <c r="N49" s="173">
        <f>'実質公債費比率（分子）の構造'!O$45</f>
        <v>513</v>
      </c>
      <c r="O49" s="173"/>
      <c r="P49" s="173"/>
    </row>
    <row r="50" spans="1:16" x14ac:dyDescent="0.15">
      <c r="A50" s="173" t="s">
        <v>71</v>
      </c>
      <c r="B50" s="173" t="e">
        <f>NA()</f>
        <v>#N/A</v>
      </c>
      <c r="C50" s="173">
        <f>IF(ISNUMBER('実質公債費比率（分子）の構造'!K$53),'実質公債費比率（分子）の構造'!K$53,NA())</f>
        <v>343</v>
      </c>
      <c r="D50" s="173" t="e">
        <f>NA()</f>
        <v>#N/A</v>
      </c>
      <c r="E50" s="173" t="e">
        <f>NA()</f>
        <v>#N/A</v>
      </c>
      <c r="F50" s="173">
        <f>IF(ISNUMBER('実質公債費比率（分子）の構造'!L$53),'実質公債費比率（分子）の構造'!L$53,NA())</f>
        <v>284</v>
      </c>
      <c r="G50" s="173" t="e">
        <f>NA()</f>
        <v>#N/A</v>
      </c>
      <c r="H50" s="173" t="e">
        <f>NA()</f>
        <v>#N/A</v>
      </c>
      <c r="I50" s="173">
        <f>IF(ISNUMBER('実質公債費比率（分子）の構造'!M$53),'実質公債費比率（分子）の構造'!M$53,NA())</f>
        <v>261</v>
      </c>
      <c r="J50" s="173" t="e">
        <f>NA()</f>
        <v>#N/A</v>
      </c>
      <c r="K50" s="173" t="e">
        <f>NA()</f>
        <v>#N/A</v>
      </c>
      <c r="L50" s="173">
        <f>IF(ISNUMBER('実質公債費比率（分子）の構造'!N$53),'実質公債費比率（分子）の構造'!N$53,NA())</f>
        <v>251</v>
      </c>
      <c r="M50" s="173" t="e">
        <f>NA()</f>
        <v>#N/A</v>
      </c>
      <c r="N50" s="173" t="e">
        <f>NA()</f>
        <v>#N/A</v>
      </c>
      <c r="O50" s="173">
        <f>IF(ISNUMBER('実質公債費比率（分子）の構造'!O$53),'実質公債費比率（分子）の構造'!O$53,NA())</f>
        <v>259</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5343</v>
      </c>
      <c r="E56" s="172"/>
      <c r="F56" s="172"/>
      <c r="G56" s="172">
        <f>'将来負担比率（分子）の構造'!J$52</f>
        <v>4924</v>
      </c>
      <c r="H56" s="172"/>
      <c r="I56" s="172"/>
      <c r="J56" s="172">
        <f>'将来負担比率（分子）の構造'!K$52</f>
        <v>4705</v>
      </c>
      <c r="K56" s="172"/>
      <c r="L56" s="172"/>
      <c r="M56" s="172">
        <f>'将来負担比率（分子）の構造'!L$52</f>
        <v>4512</v>
      </c>
      <c r="N56" s="172"/>
      <c r="O56" s="172"/>
      <c r="P56" s="172">
        <f>'将来負担比率（分子）の構造'!M$52</f>
        <v>4339</v>
      </c>
    </row>
    <row r="57" spans="1:16" x14ac:dyDescent="0.15">
      <c r="A57" s="172" t="s">
        <v>42</v>
      </c>
      <c r="B57" s="172"/>
      <c r="C57" s="172"/>
      <c r="D57" s="172">
        <f>'将来負担比率（分子）の構造'!I$51</f>
        <v>103</v>
      </c>
      <c r="E57" s="172"/>
      <c r="F57" s="172"/>
      <c r="G57" s="172">
        <f>'将来負担比率（分子）の構造'!J$51</f>
        <v>85</v>
      </c>
      <c r="H57" s="172"/>
      <c r="I57" s="172"/>
      <c r="J57" s="172">
        <f>'将来負担比率（分子）の構造'!K$51</f>
        <v>65</v>
      </c>
      <c r="K57" s="172"/>
      <c r="L57" s="172"/>
      <c r="M57" s="172">
        <f>'将来負担比率（分子）の構造'!L$51</f>
        <v>48</v>
      </c>
      <c r="N57" s="172"/>
      <c r="O57" s="172"/>
      <c r="P57" s="172">
        <f>'将来負担比率（分子）の構造'!M$51</f>
        <v>36</v>
      </c>
    </row>
    <row r="58" spans="1:16" x14ac:dyDescent="0.15">
      <c r="A58" s="172" t="s">
        <v>41</v>
      </c>
      <c r="B58" s="172"/>
      <c r="C58" s="172"/>
      <c r="D58" s="172">
        <f>'将来負担比率（分子）の構造'!I$50</f>
        <v>2206</v>
      </c>
      <c r="E58" s="172"/>
      <c r="F58" s="172"/>
      <c r="G58" s="172">
        <f>'将来負担比率（分子）の構造'!J$50</f>
        <v>2259</v>
      </c>
      <c r="H58" s="172"/>
      <c r="I58" s="172"/>
      <c r="J58" s="172">
        <f>'将来負担比率（分子）の構造'!K$50</f>
        <v>2428</v>
      </c>
      <c r="K58" s="172"/>
      <c r="L58" s="172"/>
      <c r="M58" s="172">
        <f>'将来負担比率（分子）の構造'!L$50</f>
        <v>2397</v>
      </c>
      <c r="N58" s="172"/>
      <c r="O58" s="172"/>
      <c r="P58" s="172">
        <f>'将来負担比率（分子）の構造'!M$50</f>
        <v>2602</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f>'将来負担比率（分子）の構造'!K$46</f>
        <v>2</v>
      </c>
      <c r="I61" s="172"/>
      <c r="J61" s="172"/>
      <c r="K61" s="172">
        <f>'将来負担比率（分子）の構造'!L$46</f>
        <v>12</v>
      </c>
      <c r="L61" s="172"/>
      <c r="M61" s="172"/>
      <c r="N61" s="172">
        <f>'将来負担比率（分子）の構造'!M$46</f>
        <v>2</v>
      </c>
      <c r="O61" s="172"/>
      <c r="P61" s="172"/>
    </row>
    <row r="62" spans="1:16" x14ac:dyDescent="0.15">
      <c r="A62" s="172" t="s">
        <v>35</v>
      </c>
      <c r="B62" s="172">
        <f>'将来負担比率（分子）の構造'!I$45</f>
        <v>727</v>
      </c>
      <c r="C62" s="172"/>
      <c r="D62" s="172"/>
      <c r="E62" s="172">
        <f>'将来負担比率（分子）の構造'!J$45</f>
        <v>717</v>
      </c>
      <c r="F62" s="172"/>
      <c r="G62" s="172"/>
      <c r="H62" s="172">
        <f>'将来負担比率（分子）の構造'!K$45</f>
        <v>685</v>
      </c>
      <c r="I62" s="172"/>
      <c r="J62" s="172"/>
      <c r="K62" s="172">
        <f>'将来負担比率（分子）の構造'!L$45</f>
        <v>636</v>
      </c>
      <c r="L62" s="172"/>
      <c r="M62" s="172"/>
      <c r="N62" s="172">
        <f>'将来負担比率（分子）の構造'!M$45</f>
        <v>652</v>
      </c>
      <c r="O62" s="172"/>
      <c r="P62" s="172"/>
    </row>
    <row r="63" spans="1:16" x14ac:dyDescent="0.15">
      <c r="A63" s="172" t="s">
        <v>34</v>
      </c>
      <c r="B63" s="172">
        <f>'将来負担比率（分子）の構造'!I$44</f>
        <v>1026</v>
      </c>
      <c r="C63" s="172"/>
      <c r="D63" s="172"/>
      <c r="E63" s="172">
        <f>'将来負担比率（分子）の構造'!J$44</f>
        <v>1152</v>
      </c>
      <c r="F63" s="172"/>
      <c r="G63" s="172"/>
      <c r="H63" s="172">
        <f>'将来負担比率（分子）の構造'!K$44</f>
        <v>1131</v>
      </c>
      <c r="I63" s="172"/>
      <c r="J63" s="172"/>
      <c r="K63" s="172">
        <f>'将来負担比率（分子）の構造'!L$44</f>
        <v>1106</v>
      </c>
      <c r="L63" s="172"/>
      <c r="M63" s="172"/>
      <c r="N63" s="172">
        <f>'将来負担比率（分子）の構造'!M$44</f>
        <v>1008</v>
      </c>
      <c r="O63" s="172"/>
      <c r="P63" s="172"/>
    </row>
    <row r="64" spans="1:16" x14ac:dyDescent="0.15">
      <c r="A64" s="172" t="s">
        <v>33</v>
      </c>
      <c r="B64" s="172">
        <f>'将来負担比率（分子）の構造'!I$43</f>
        <v>2918</v>
      </c>
      <c r="C64" s="172"/>
      <c r="D64" s="172"/>
      <c r="E64" s="172">
        <f>'将来負担比率（分子）の構造'!J$43</f>
        <v>3043</v>
      </c>
      <c r="F64" s="172"/>
      <c r="G64" s="172"/>
      <c r="H64" s="172">
        <f>'将来負担比率（分子）の構造'!K$43</f>
        <v>3054</v>
      </c>
      <c r="I64" s="172"/>
      <c r="J64" s="172"/>
      <c r="K64" s="172">
        <f>'将来負担比率（分子）の構造'!L$43</f>
        <v>2893</v>
      </c>
      <c r="L64" s="172"/>
      <c r="M64" s="172"/>
      <c r="N64" s="172">
        <f>'将来負担比率（分子）の構造'!M$43</f>
        <v>2920</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4839</v>
      </c>
      <c r="C66" s="172"/>
      <c r="D66" s="172"/>
      <c r="E66" s="172">
        <f>'将来負担比率（分子）の構造'!J$41</f>
        <v>4551</v>
      </c>
      <c r="F66" s="172"/>
      <c r="G66" s="172"/>
      <c r="H66" s="172">
        <f>'将来負担比率（分子）の構造'!K$41</f>
        <v>4275</v>
      </c>
      <c r="I66" s="172"/>
      <c r="J66" s="172"/>
      <c r="K66" s="172">
        <f>'将来負担比率（分子）の構造'!L$41</f>
        <v>3974</v>
      </c>
      <c r="L66" s="172"/>
      <c r="M66" s="172"/>
      <c r="N66" s="172">
        <f>'将来負担比率（分子）の構造'!M$41</f>
        <v>3819</v>
      </c>
      <c r="O66" s="172"/>
      <c r="P66" s="172"/>
    </row>
    <row r="67" spans="1:16" x14ac:dyDescent="0.15">
      <c r="A67" s="172" t="s">
        <v>75</v>
      </c>
      <c r="B67" s="172" t="e">
        <f>NA()</f>
        <v>#N/A</v>
      </c>
      <c r="C67" s="172">
        <f>IF(ISNUMBER('将来負担比率（分子）の構造'!I$53), IF('将来負担比率（分子）の構造'!I$53 &lt; 0, 0, '将来負担比率（分子）の構造'!I$53), NA())</f>
        <v>1857</v>
      </c>
      <c r="D67" s="172" t="e">
        <f>NA()</f>
        <v>#N/A</v>
      </c>
      <c r="E67" s="172" t="e">
        <f>NA()</f>
        <v>#N/A</v>
      </c>
      <c r="F67" s="172">
        <f>IF(ISNUMBER('将来負担比率（分子）の構造'!J$53), IF('将来負担比率（分子）の構造'!J$53 &lt; 0, 0, '将来負担比率（分子）の構造'!J$53), NA())</f>
        <v>2195</v>
      </c>
      <c r="G67" s="172" t="e">
        <f>NA()</f>
        <v>#N/A</v>
      </c>
      <c r="H67" s="172" t="e">
        <f>NA()</f>
        <v>#N/A</v>
      </c>
      <c r="I67" s="172">
        <f>IF(ISNUMBER('将来負担比率（分子）の構造'!K$53), IF('将来負担比率（分子）の構造'!K$53 &lt; 0, 0, '将来負担比率（分子）の構造'!K$53), NA())</f>
        <v>1949</v>
      </c>
      <c r="J67" s="172" t="e">
        <f>NA()</f>
        <v>#N/A</v>
      </c>
      <c r="K67" s="172" t="e">
        <f>NA()</f>
        <v>#N/A</v>
      </c>
      <c r="L67" s="172">
        <f>IF(ISNUMBER('将来負担比率（分子）の構造'!L$53), IF('将来負担比率（分子）の構造'!L$53 &lt; 0, 0, '将来負担比率（分子）の構造'!L$53), NA())</f>
        <v>1664</v>
      </c>
      <c r="M67" s="172" t="e">
        <f>NA()</f>
        <v>#N/A</v>
      </c>
      <c r="N67" s="172" t="e">
        <f>NA()</f>
        <v>#N/A</v>
      </c>
      <c r="O67" s="172">
        <f>IF(ISNUMBER('将来負担比率（分子）の構造'!M$53), IF('将来負担比率（分子）の構造'!M$53 &lt; 0, 0, '将来負担比率（分子）の構造'!M$53), NA())</f>
        <v>1424</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464</v>
      </c>
      <c r="C72" s="176">
        <f>基金残高に係る経年分析!G55</f>
        <v>466</v>
      </c>
      <c r="D72" s="176">
        <f>基金残高に係る経年分析!H55</f>
        <v>467</v>
      </c>
    </row>
    <row r="73" spans="1:16" x14ac:dyDescent="0.15">
      <c r="A73" s="175" t="s">
        <v>78</v>
      </c>
      <c r="B73" s="176">
        <f>基金残高に係る経年分析!F56</f>
        <v>195</v>
      </c>
      <c r="C73" s="176">
        <f>基金残高に係る経年分析!G56</f>
        <v>196</v>
      </c>
      <c r="D73" s="176">
        <f>基金残高に係る経年分析!H56</f>
        <v>196</v>
      </c>
    </row>
    <row r="74" spans="1:16" x14ac:dyDescent="0.15">
      <c r="A74" s="175" t="s">
        <v>79</v>
      </c>
      <c r="B74" s="176">
        <f>基金残高に係る経年分析!F57</f>
        <v>1204</v>
      </c>
      <c r="C74" s="176">
        <f>基金残高に係る経年分析!G57</f>
        <v>1152</v>
      </c>
      <c r="D74" s="176">
        <f>基金残高に係る経年分析!H57</f>
        <v>1340</v>
      </c>
    </row>
  </sheetData>
  <sheetProtection algorithmName="SHA-512" hashValue="8PCjgHAtV/gRkXoUBSPSF9JLjVtMwCyHB/qDfgM2Bh2osOPK+CaSOdqu8py0z+0jWQ3ZBGz9xzwctBAiUz/qRg==" saltValue="hxh4hjHGdVs4p6q1zKxJ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215</v>
      </c>
      <c r="DI1" s="606"/>
      <c r="DJ1" s="606"/>
      <c r="DK1" s="606"/>
      <c r="DL1" s="606"/>
      <c r="DM1" s="606"/>
      <c r="DN1" s="607"/>
      <c r="DO1" s="212"/>
      <c r="DP1" s="605" t="s">
        <v>216</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218</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219</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220</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221</v>
      </c>
      <c r="S4" s="609"/>
      <c r="T4" s="609"/>
      <c r="U4" s="609"/>
      <c r="V4" s="609"/>
      <c r="W4" s="609"/>
      <c r="X4" s="609"/>
      <c r="Y4" s="610"/>
      <c r="Z4" s="608" t="s">
        <v>222</v>
      </c>
      <c r="AA4" s="609"/>
      <c r="AB4" s="609"/>
      <c r="AC4" s="610"/>
      <c r="AD4" s="608" t="s">
        <v>223</v>
      </c>
      <c r="AE4" s="609"/>
      <c r="AF4" s="609"/>
      <c r="AG4" s="609"/>
      <c r="AH4" s="609"/>
      <c r="AI4" s="609"/>
      <c r="AJ4" s="609"/>
      <c r="AK4" s="610"/>
      <c r="AL4" s="608" t="s">
        <v>222</v>
      </c>
      <c r="AM4" s="609"/>
      <c r="AN4" s="609"/>
      <c r="AO4" s="610"/>
      <c r="AP4" s="614" t="s">
        <v>224</v>
      </c>
      <c r="AQ4" s="614"/>
      <c r="AR4" s="614"/>
      <c r="AS4" s="614"/>
      <c r="AT4" s="614"/>
      <c r="AU4" s="614"/>
      <c r="AV4" s="614"/>
      <c r="AW4" s="614"/>
      <c r="AX4" s="614"/>
      <c r="AY4" s="614"/>
      <c r="AZ4" s="614"/>
      <c r="BA4" s="614"/>
      <c r="BB4" s="614"/>
      <c r="BC4" s="614"/>
      <c r="BD4" s="614"/>
      <c r="BE4" s="614"/>
      <c r="BF4" s="614"/>
      <c r="BG4" s="614" t="s">
        <v>225</v>
      </c>
      <c r="BH4" s="614"/>
      <c r="BI4" s="614"/>
      <c r="BJ4" s="614"/>
      <c r="BK4" s="614"/>
      <c r="BL4" s="614"/>
      <c r="BM4" s="614"/>
      <c r="BN4" s="614"/>
      <c r="BO4" s="614" t="s">
        <v>222</v>
      </c>
      <c r="BP4" s="614"/>
      <c r="BQ4" s="614"/>
      <c r="BR4" s="614"/>
      <c r="BS4" s="614" t="s">
        <v>226</v>
      </c>
      <c r="BT4" s="614"/>
      <c r="BU4" s="614"/>
      <c r="BV4" s="614"/>
      <c r="BW4" s="614"/>
      <c r="BX4" s="614"/>
      <c r="BY4" s="614"/>
      <c r="BZ4" s="614"/>
      <c r="CA4" s="614"/>
      <c r="CB4" s="614"/>
      <c r="CD4" s="611" t="s">
        <v>227</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1" customFormat="1" ht="11.25" customHeight="1" x14ac:dyDescent="0.15">
      <c r="B5" s="615" t="s">
        <v>228</v>
      </c>
      <c r="C5" s="616"/>
      <c r="D5" s="616"/>
      <c r="E5" s="616"/>
      <c r="F5" s="616"/>
      <c r="G5" s="616"/>
      <c r="H5" s="616"/>
      <c r="I5" s="616"/>
      <c r="J5" s="616"/>
      <c r="K5" s="616"/>
      <c r="L5" s="616"/>
      <c r="M5" s="616"/>
      <c r="N5" s="616"/>
      <c r="O5" s="616"/>
      <c r="P5" s="616"/>
      <c r="Q5" s="617"/>
      <c r="R5" s="618">
        <v>759570</v>
      </c>
      <c r="S5" s="619"/>
      <c r="T5" s="619"/>
      <c r="U5" s="619"/>
      <c r="V5" s="619"/>
      <c r="W5" s="619"/>
      <c r="X5" s="619"/>
      <c r="Y5" s="620"/>
      <c r="Z5" s="621">
        <v>11.2</v>
      </c>
      <c r="AA5" s="621"/>
      <c r="AB5" s="621"/>
      <c r="AC5" s="621"/>
      <c r="AD5" s="622">
        <v>759570</v>
      </c>
      <c r="AE5" s="622"/>
      <c r="AF5" s="622"/>
      <c r="AG5" s="622"/>
      <c r="AH5" s="622"/>
      <c r="AI5" s="622"/>
      <c r="AJ5" s="622"/>
      <c r="AK5" s="622"/>
      <c r="AL5" s="623">
        <v>23.8</v>
      </c>
      <c r="AM5" s="624"/>
      <c r="AN5" s="624"/>
      <c r="AO5" s="625"/>
      <c r="AP5" s="615" t="s">
        <v>229</v>
      </c>
      <c r="AQ5" s="616"/>
      <c r="AR5" s="616"/>
      <c r="AS5" s="616"/>
      <c r="AT5" s="616"/>
      <c r="AU5" s="616"/>
      <c r="AV5" s="616"/>
      <c r="AW5" s="616"/>
      <c r="AX5" s="616"/>
      <c r="AY5" s="616"/>
      <c r="AZ5" s="616"/>
      <c r="BA5" s="616"/>
      <c r="BB5" s="616"/>
      <c r="BC5" s="616"/>
      <c r="BD5" s="616"/>
      <c r="BE5" s="616"/>
      <c r="BF5" s="617"/>
      <c r="BG5" s="629">
        <v>758815</v>
      </c>
      <c r="BH5" s="630"/>
      <c r="BI5" s="630"/>
      <c r="BJ5" s="630"/>
      <c r="BK5" s="630"/>
      <c r="BL5" s="630"/>
      <c r="BM5" s="630"/>
      <c r="BN5" s="631"/>
      <c r="BO5" s="632">
        <v>99.9</v>
      </c>
      <c r="BP5" s="632"/>
      <c r="BQ5" s="632"/>
      <c r="BR5" s="632"/>
      <c r="BS5" s="633" t="s">
        <v>127</v>
      </c>
      <c r="BT5" s="633"/>
      <c r="BU5" s="633"/>
      <c r="BV5" s="633"/>
      <c r="BW5" s="633"/>
      <c r="BX5" s="633"/>
      <c r="BY5" s="633"/>
      <c r="BZ5" s="633"/>
      <c r="CA5" s="633"/>
      <c r="CB5" s="637"/>
      <c r="CD5" s="611" t="s">
        <v>224</v>
      </c>
      <c r="CE5" s="612"/>
      <c r="CF5" s="612"/>
      <c r="CG5" s="612"/>
      <c r="CH5" s="612"/>
      <c r="CI5" s="612"/>
      <c r="CJ5" s="612"/>
      <c r="CK5" s="612"/>
      <c r="CL5" s="612"/>
      <c r="CM5" s="612"/>
      <c r="CN5" s="612"/>
      <c r="CO5" s="612"/>
      <c r="CP5" s="612"/>
      <c r="CQ5" s="613"/>
      <c r="CR5" s="611" t="s">
        <v>230</v>
      </c>
      <c r="CS5" s="612"/>
      <c r="CT5" s="612"/>
      <c r="CU5" s="612"/>
      <c r="CV5" s="612"/>
      <c r="CW5" s="612"/>
      <c r="CX5" s="612"/>
      <c r="CY5" s="613"/>
      <c r="CZ5" s="611" t="s">
        <v>222</v>
      </c>
      <c r="DA5" s="612"/>
      <c r="DB5" s="612"/>
      <c r="DC5" s="613"/>
      <c r="DD5" s="611" t="s">
        <v>231</v>
      </c>
      <c r="DE5" s="612"/>
      <c r="DF5" s="612"/>
      <c r="DG5" s="612"/>
      <c r="DH5" s="612"/>
      <c r="DI5" s="612"/>
      <c r="DJ5" s="612"/>
      <c r="DK5" s="612"/>
      <c r="DL5" s="612"/>
      <c r="DM5" s="612"/>
      <c r="DN5" s="612"/>
      <c r="DO5" s="612"/>
      <c r="DP5" s="613"/>
      <c r="DQ5" s="611" t="s">
        <v>232</v>
      </c>
      <c r="DR5" s="612"/>
      <c r="DS5" s="612"/>
      <c r="DT5" s="612"/>
      <c r="DU5" s="612"/>
      <c r="DV5" s="612"/>
      <c r="DW5" s="612"/>
      <c r="DX5" s="612"/>
      <c r="DY5" s="612"/>
      <c r="DZ5" s="612"/>
      <c r="EA5" s="612"/>
      <c r="EB5" s="612"/>
      <c r="EC5" s="613"/>
    </row>
    <row r="6" spans="2:143" ht="11.25" customHeight="1" x14ac:dyDescent="0.15">
      <c r="B6" s="626" t="s">
        <v>233</v>
      </c>
      <c r="C6" s="627"/>
      <c r="D6" s="627"/>
      <c r="E6" s="627"/>
      <c r="F6" s="627"/>
      <c r="G6" s="627"/>
      <c r="H6" s="627"/>
      <c r="I6" s="627"/>
      <c r="J6" s="627"/>
      <c r="K6" s="627"/>
      <c r="L6" s="627"/>
      <c r="M6" s="627"/>
      <c r="N6" s="627"/>
      <c r="O6" s="627"/>
      <c r="P6" s="627"/>
      <c r="Q6" s="628"/>
      <c r="R6" s="629">
        <v>62038</v>
      </c>
      <c r="S6" s="630"/>
      <c r="T6" s="630"/>
      <c r="U6" s="630"/>
      <c r="V6" s="630"/>
      <c r="W6" s="630"/>
      <c r="X6" s="630"/>
      <c r="Y6" s="631"/>
      <c r="Z6" s="632">
        <v>0.9</v>
      </c>
      <c r="AA6" s="632"/>
      <c r="AB6" s="632"/>
      <c r="AC6" s="632"/>
      <c r="AD6" s="633">
        <v>62038</v>
      </c>
      <c r="AE6" s="633"/>
      <c r="AF6" s="633"/>
      <c r="AG6" s="633"/>
      <c r="AH6" s="633"/>
      <c r="AI6" s="633"/>
      <c r="AJ6" s="633"/>
      <c r="AK6" s="633"/>
      <c r="AL6" s="634">
        <v>1.9</v>
      </c>
      <c r="AM6" s="635"/>
      <c r="AN6" s="635"/>
      <c r="AO6" s="636"/>
      <c r="AP6" s="626" t="s">
        <v>234</v>
      </c>
      <c r="AQ6" s="627"/>
      <c r="AR6" s="627"/>
      <c r="AS6" s="627"/>
      <c r="AT6" s="627"/>
      <c r="AU6" s="627"/>
      <c r="AV6" s="627"/>
      <c r="AW6" s="627"/>
      <c r="AX6" s="627"/>
      <c r="AY6" s="627"/>
      <c r="AZ6" s="627"/>
      <c r="BA6" s="627"/>
      <c r="BB6" s="627"/>
      <c r="BC6" s="627"/>
      <c r="BD6" s="627"/>
      <c r="BE6" s="627"/>
      <c r="BF6" s="628"/>
      <c r="BG6" s="629">
        <v>758815</v>
      </c>
      <c r="BH6" s="630"/>
      <c r="BI6" s="630"/>
      <c r="BJ6" s="630"/>
      <c r="BK6" s="630"/>
      <c r="BL6" s="630"/>
      <c r="BM6" s="630"/>
      <c r="BN6" s="631"/>
      <c r="BO6" s="632">
        <v>99.9</v>
      </c>
      <c r="BP6" s="632"/>
      <c r="BQ6" s="632"/>
      <c r="BR6" s="632"/>
      <c r="BS6" s="633" t="s">
        <v>127</v>
      </c>
      <c r="BT6" s="633"/>
      <c r="BU6" s="633"/>
      <c r="BV6" s="633"/>
      <c r="BW6" s="633"/>
      <c r="BX6" s="633"/>
      <c r="BY6" s="633"/>
      <c r="BZ6" s="633"/>
      <c r="CA6" s="633"/>
      <c r="CB6" s="637"/>
      <c r="CD6" s="640" t="s">
        <v>235</v>
      </c>
      <c r="CE6" s="641"/>
      <c r="CF6" s="641"/>
      <c r="CG6" s="641"/>
      <c r="CH6" s="641"/>
      <c r="CI6" s="641"/>
      <c r="CJ6" s="641"/>
      <c r="CK6" s="641"/>
      <c r="CL6" s="641"/>
      <c r="CM6" s="641"/>
      <c r="CN6" s="641"/>
      <c r="CO6" s="641"/>
      <c r="CP6" s="641"/>
      <c r="CQ6" s="642"/>
      <c r="CR6" s="629">
        <v>65596</v>
      </c>
      <c r="CS6" s="630"/>
      <c r="CT6" s="630"/>
      <c r="CU6" s="630"/>
      <c r="CV6" s="630"/>
      <c r="CW6" s="630"/>
      <c r="CX6" s="630"/>
      <c r="CY6" s="631"/>
      <c r="CZ6" s="623">
        <v>1</v>
      </c>
      <c r="DA6" s="624"/>
      <c r="DB6" s="624"/>
      <c r="DC6" s="643"/>
      <c r="DD6" s="638" t="s">
        <v>127</v>
      </c>
      <c r="DE6" s="630"/>
      <c r="DF6" s="630"/>
      <c r="DG6" s="630"/>
      <c r="DH6" s="630"/>
      <c r="DI6" s="630"/>
      <c r="DJ6" s="630"/>
      <c r="DK6" s="630"/>
      <c r="DL6" s="630"/>
      <c r="DM6" s="630"/>
      <c r="DN6" s="630"/>
      <c r="DO6" s="630"/>
      <c r="DP6" s="631"/>
      <c r="DQ6" s="638">
        <v>65592</v>
      </c>
      <c r="DR6" s="630"/>
      <c r="DS6" s="630"/>
      <c r="DT6" s="630"/>
      <c r="DU6" s="630"/>
      <c r="DV6" s="630"/>
      <c r="DW6" s="630"/>
      <c r="DX6" s="630"/>
      <c r="DY6" s="630"/>
      <c r="DZ6" s="630"/>
      <c r="EA6" s="630"/>
      <c r="EB6" s="630"/>
      <c r="EC6" s="639"/>
    </row>
    <row r="7" spans="2:143" ht="11.25" customHeight="1" x14ac:dyDescent="0.15">
      <c r="B7" s="626" t="s">
        <v>236</v>
      </c>
      <c r="C7" s="627"/>
      <c r="D7" s="627"/>
      <c r="E7" s="627"/>
      <c r="F7" s="627"/>
      <c r="G7" s="627"/>
      <c r="H7" s="627"/>
      <c r="I7" s="627"/>
      <c r="J7" s="627"/>
      <c r="K7" s="627"/>
      <c r="L7" s="627"/>
      <c r="M7" s="627"/>
      <c r="N7" s="627"/>
      <c r="O7" s="627"/>
      <c r="P7" s="627"/>
      <c r="Q7" s="628"/>
      <c r="R7" s="629">
        <v>347</v>
      </c>
      <c r="S7" s="630"/>
      <c r="T7" s="630"/>
      <c r="U7" s="630"/>
      <c r="V7" s="630"/>
      <c r="W7" s="630"/>
      <c r="X7" s="630"/>
      <c r="Y7" s="631"/>
      <c r="Z7" s="632">
        <v>0</v>
      </c>
      <c r="AA7" s="632"/>
      <c r="AB7" s="632"/>
      <c r="AC7" s="632"/>
      <c r="AD7" s="633">
        <v>347</v>
      </c>
      <c r="AE7" s="633"/>
      <c r="AF7" s="633"/>
      <c r="AG7" s="633"/>
      <c r="AH7" s="633"/>
      <c r="AI7" s="633"/>
      <c r="AJ7" s="633"/>
      <c r="AK7" s="633"/>
      <c r="AL7" s="634">
        <v>0</v>
      </c>
      <c r="AM7" s="635"/>
      <c r="AN7" s="635"/>
      <c r="AO7" s="636"/>
      <c r="AP7" s="626" t="s">
        <v>237</v>
      </c>
      <c r="AQ7" s="627"/>
      <c r="AR7" s="627"/>
      <c r="AS7" s="627"/>
      <c r="AT7" s="627"/>
      <c r="AU7" s="627"/>
      <c r="AV7" s="627"/>
      <c r="AW7" s="627"/>
      <c r="AX7" s="627"/>
      <c r="AY7" s="627"/>
      <c r="AZ7" s="627"/>
      <c r="BA7" s="627"/>
      <c r="BB7" s="627"/>
      <c r="BC7" s="627"/>
      <c r="BD7" s="627"/>
      <c r="BE7" s="627"/>
      <c r="BF7" s="628"/>
      <c r="BG7" s="629">
        <v>283547</v>
      </c>
      <c r="BH7" s="630"/>
      <c r="BI7" s="630"/>
      <c r="BJ7" s="630"/>
      <c r="BK7" s="630"/>
      <c r="BL7" s="630"/>
      <c r="BM7" s="630"/>
      <c r="BN7" s="631"/>
      <c r="BO7" s="632">
        <v>37.299999999999997</v>
      </c>
      <c r="BP7" s="632"/>
      <c r="BQ7" s="632"/>
      <c r="BR7" s="632"/>
      <c r="BS7" s="633" t="s">
        <v>127</v>
      </c>
      <c r="BT7" s="633"/>
      <c r="BU7" s="633"/>
      <c r="BV7" s="633"/>
      <c r="BW7" s="633"/>
      <c r="BX7" s="633"/>
      <c r="BY7" s="633"/>
      <c r="BZ7" s="633"/>
      <c r="CA7" s="633"/>
      <c r="CB7" s="637"/>
      <c r="CD7" s="644" t="s">
        <v>238</v>
      </c>
      <c r="CE7" s="645"/>
      <c r="CF7" s="645"/>
      <c r="CG7" s="645"/>
      <c r="CH7" s="645"/>
      <c r="CI7" s="645"/>
      <c r="CJ7" s="645"/>
      <c r="CK7" s="645"/>
      <c r="CL7" s="645"/>
      <c r="CM7" s="645"/>
      <c r="CN7" s="645"/>
      <c r="CO7" s="645"/>
      <c r="CP7" s="645"/>
      <c r="CQ7" s="646"/>
      <c r="CR7" s="629">
        <v>1090306</v>
      </c>
      <c r="CS7" s="630"/>
      <c r="CT7" s="630"/>
      <c r="CU7" s="630"/>
      <c r="CV7" s="630"/>
      <c r="CW7" s="630"/>
      <c r="CX7" s="630"/>
      <c r="CY7" s="631"/>
      <c r="CZ7" s="632">
        <v>16.899999999999999</v>
      </c>
      <c r="DA7" s="632"/>
      <c r="DB7" s="632"/>
      <c r="DC7" s="632"/>
      <c r="DD7" s="638">
        <v>26512</v>
      </c>
      <c r="DE7" s="630"/>
      <c r="DF7" s="630"/>
      <c r="DG7" s="630"/>
      <c r="DH7" s="630"/>
      <c r="DI7" s="630"/>
      <c r="DJ7" s="630"/>
      <c r="DK7" s="630"/>
      <c r="DL7" s="630"/>
      <c r="DM7" s="630"/>
      <c r="DN7" s="630"/>
      <c r="DO7" s="630"/>
      <c r="DP7" s="631"/>
      <c r="DQ7" s="638">
        <v>950234</v>
      </c>
      <c r="DR7" s="630"/>
      <c r="DS7" s="630"/>
      <c r="DT7" s="630"/>
      <c r="DU7" s="630"/>
      <c r="DV7" s="630"/>
      <c r="DW7" s="630"/>
      <c r="DX7" s="630"/>
      <c r="DY7" s="630"/>
      <c r="DZ7" s="630"/>
      <c r="EA7" s="630"/>
      <c r="EB7" s="630"/>
      <c r="EC7" s="639"/>
    </row>
    <row r="8" spans="2:143" ht="11.25" customHeight="1" x14ac:dyDescent="0.15">
      <c r="B8" s="626" t="s">
        <v>239</v>
      </c>
      <c r="C8" s="627"/>
      <c r="D8" s="627"/>
      <c r="E8" s="627"/>
      <c r="F8" s="627"/>
      <c r="G8" s="627"/>
      <c r="H8" s="627"/>
      <c r="I8" s="627"/>
      <c r="J8" s="627"/>
      <c r="K8" s="627"/>
      <c r="L8" s="627"/>
      <c r="M8" s="627"/>
      <c r="N8" s="627"/>
      <c r="O8" s="627"/>
      <c r="P8" s="627"/>
      <c r="Q8" s="628"/>
      <c r="R8" s="629">
        <v>2626</v>
      </c>
      <c r="S8" s="630"/>
      <c r="T8" s="630"/>
      <c r="U8" s="630"/>
      <c r="V8" s="630"/>
      <c r="W8" s="630"/>
      <c r="X8" s="630"/>
      <c r="Y8" s="631"/>
      <c r="Z8" s="632">
        <v>0</v>
      </c>
      <c r="AA8" s="632"/>
      <c r="AB8" s="632"/>
      <c r="AC8" s="632"/>
      <c r="AD8" s="633">
        <v>2626</v>
      </c>
      <c r="AE8" s="633"/>
      <c r="AF8" s="633"/>
      <c r="AG8" s="633"/>
      <c r="AH8" s="633"/>
      <c r="AI8" s="633"/>
      <c r="AJ8" s="633"/>
      <c r="AK8" s="633"/>
      <c r="AL8" s="634">
        <v>0.1</v>
      </c>
      <c r="AM8" s="635"/>
      <c r="AN8" s="635"/>
      <c r="AO8" s="636"/>
      <c r="AP8" s="626" t="s">
        <v>240</v>
      </c>
      <c r="AQ8" s="627"/>
      <c r="AR8" s="627"/>
      <c r="AS8" s="627"/>
      <c r="AT8" s="627"/>
      <c r="AU8" s="627"/>
      <c r="AV8" s="627"/>
      <c r="AW8" s="627"/>
      <c r="AX8" s="627"/>
      <c r="AY8" s="627"/>
      <c r="AZ8" s="627"/>
      <c r="BA8" s="627"/>
      <c r="BB8" s="627"/>
      <c r="BC8" s="627"/>
      <c r="BD8" s="627"/>
      <c r="BE8" s="627"/>
      <c r="BF8" s="628"/>
      <c r="BG8" s="629">
        <v>11836</v>
      </c>
      <c r="BH8" s="630"/>
      <c r="BI8" s="630"/>
      <c r="BJ8" s="630"/>
      <c r="BK8" s="630"/>
      <c r="BL8" s="630"/>
      <c r="BM8" s="630"/>
      <c r="BN8" s="631"/>
      <c r="BO8" s="632">
        <v>1.6</v>
      </c>
      <c r="BP8" s="632"/>
      <c r="BQ8" s="632"/>
      <c r="BR8" s="632"/>
      <c r="BS8" s="633" t="s">
        <v>127</v>
      </c>
      <c r="BT8" s="633"/>
      <c r="BU8" s="633"/>
      <c r="BV8" s="633"/>
      <c r="BW8" s="633"/>
      <c r="BX8" s="633"/>
      <c r="BY8" s="633"/>
      <c r="BZ8" s="633"/>
      <c r="CA8" s="633"/>
      <c r="CB8" s="637"/>
      <c r="CD8" s="644" t="s">
        <v>241</v>
      </c>
      <c r="CE8" s="645"/>
      <c r="CF8" s="645"/>
      <c r="CG8" s="645"/>
      <c r="CH8" s="645"/>
      <c r="CI8" s="645"/>
      <c r="CJ8" s="645"/>
      <c r="CK8" s="645"/>
      <c r="CL8" s="645"/>
      <c r="CM8" s="645"/>
      <c r="CN8" s="645"/>
      <c r="CO8" s="645"/>
      <c r="CP8" s="645"/>
      <c r="CQ8" s="646"/>
      <c r="CR8" s="629">
        <v>1590069</v>
      </c>
      <c r="CS8" s="630"/>
      <c r="CT8" s="630"/>
      <c r="CU8" s="630"/>
      <c r="CV8" s="630"/>
      <c r="CW8" s="630"/>
      <c r="CX8" s="630"/>
      <c r="CY8" s="631"/>
      <c r="CZ8" s="632">
        <v>24.6</v>
      </c>
      <c r="DA8" s="632"/>
      <c r="DB8" s="632"/>
      <c r="DC8" s="632"/>
      <c r="DD8" s="638">
        <v>190</v>
      </c>
      <c r="DE8" s="630"/>
      <c r="DF8" s="630"/>
      <c r="DG8" s="630"/>
      <c r="DH8" s="630"/>
      <c r="DI8" s="630"/>
      <c r="DJ8" s="630"/>
      <c r="DK8" s="630"/>
      <c r="DL8" s="630"/>
      <c r="DM8" s="630"/>
      <c r="DN8" s="630"/>
      <c r="DO8" s="630"/>
      <c r="DP8" s="631"/>
      <c r="DQ8" s="638">
        <v>696503</v>
      </c>
      <c r="DR8" s="630"/>
      <c r="DS8" s="630"/>
      <c r="DT8" s="630"/>
      <c r="DU8" s="630"/>
      <c r="DV8" s="630"/>
      <c r="DW8" s="630"/>
      <c r="DX8" s="630"/>
      <c r="DY8" s="630"/>
      <c r="DZ8" s="630"/>
      <c r="EA8" s="630"/>
      <c r="EB8" s="630"/>
      <c r="EC8" s="639"/>
    </row>
    <row r="9" spans="2:143" ht="11.25" customHeight="1" x14ac:dyDescent="0.15">
      <c r="B9" s="626" t="s">
        <v>242</v>
      </c>
      <c r="C9" s="627"/>
      <c r="D9" s="627"/>
      <c r="E9" s="627"/>
      <c r="F9" s="627"/>
      <c r="G9" s="627"/>
      <c r="H9" s="627"/>
      <c r="I9" s="627"/>
      <c r="J9" s="627"/>
      <c r="K9" s="627"/>
      <c r="L9" s="627"/>
      <c r="M9" s="627"/>
      <c r="N9" s="627"/>
      <c r="O9" s="627"/>
      <c r="P9" s="627"/>
      <c r="Q9" s="628"/>
      <c r="R9" s="629">
        <v>3310</v>
      </c>
      <c r="S9" s="630"/>
      <c r="T9" s="630"/>
      <c r="U9" s="630"/>
      <c r="V9" s="630"/>
      <c r="W9" s="630"/>
      <c r="X9" s="630"/>
      <c r="Y9" s="631"/>
      <c r="Z9" s="632">
        <v>0</v>
      </c>
      <c r="AA9" s="632"/>
      <c r="AB9" s="632"/>
      <c r="AC9" s="632"/>
      <c r="AD9" s="633">
        <v>3310</v>
      </c>
      <c r="AE9" s="633"/>
      <c r="AF9" s="633"/>
      <c r="AG9" s="633"/>
      <c r="AH9" s="633"/>
      <c r="AI9" s="633"/>
      <c r="AJ9" s="633"/>
      <c r="AK9" s="633"/>
      <c r="AL9" s="634">
        <v>0.1</v>
      </c>
      <c r="AM9" s="635"/>
      <c r="AN9" s="635"/>
      <c r="AO9" s="636"/>
      <c r="AP9" s="626" t="s">
        <v>243</v>
      </c>
      <c r="AQ9" s="627"/>
      <c r="AR9" s="627"/>
      <c r="AS9" s="627"/>
      <c r="AT9" s="627"/>
      <c r="AU9" s="627"/>
      <c r="AV9" s="627"/>
      <c r="AW9" s="627"/>
      <c r="AX9" s="627"/>
      <c r="AY9" s="627"/>
      <c r="AZ9" s="627"/>
      <c r="BA9" s="627"/>
      <c r="BB9" s="627"/>
      <c r="BC9" s="627"/>
      <c r="BD9" s="627"/>
      <c r="BE9" s="627"/>
      <c r="BF9" s="628"/>
      <c r="BG9" s="629">
        <v>231039</v>
      </c>
      <c r="BH9" s="630"/>
      <c r="BI9" s="630"/>
      <c r="BJ9" s="630"/>
      <c r="BK9" s="630"/>
      <c r="BL9" s="630"/>
      <c r="BM9" s="630"/>
      <c r="BN9" s="631"/>
      <c r="BO9" s="632">
        <v>30.4</v>
      </c>
      <c r="BP9" s="632"/>
      <c r="BQ9" s="632"/>
      <c r="BR9" s="632"/>
      <c r="BS9" s="633" t="s">
        <v>127</v>
      </c>
      <c r="BT9" s="633"/>
      <c r="BU9" s="633"/>
      <c r="BV9" s="633"/>
      <c r="BW9" s="633"/>
      <c r="BX9" s="633"/>
      <c r="BY9" s="633"/>
      <c r="BZ9" s="633"/>
      <c r="CA9" s="633"/>
      <c r="CB9" s="637"/>
      <c r="CD9" s="644" t="s">
        <v>244</v>
      </c>
      <c r="CE9" s="645"/>
      <c r="CF9" s="645"/>
      <c r="CG9" s="645"/>
      <c r="CH9" s="645"/>
      <c r="CI9" s="645"/>
      <c r="CJ9" s="645"/>
      <c r="CK9" s="645"/>
      <c r="CL9" s="645"/>
      <c r="CM9" s="645"/>
      <c r="CN9" s="645"/>
      <c r="CO9" s="645"/>
      <c r="CP9" s="645"/>
      <c r="CQ9" s="646"/>
      <c r="CR9" s="629">
        <v>413979</v>
      </c>
      <c r="CS9" s="630"/>
      <c r="CT9" s="630"/>
      <c r="CU9" s="630"/>
      <c r="CV9" s="630"/>
      <c r="CW9" s="630"/>
      <c r="CX9" s="630"/>
      <c r="CY9" s="631"/>
      <c r="CZ9" s="632">
        <v>6.4</v>
      </c>
      <c r="DA9" s="632"/>
      <c r="DB9" s="632"/>
      <c r="DC9" s="632"/>
      <c r="DD9" s="638">
        <v>24743</v>
      </c>
      <c r="DE9" s="630"/>
      <c r="DF9" s="630"/>
      <c r="DG9" s="630"/>
      <c r="DH9" s="630"/>
      <c r="DI9" s="630"/>
      <c r="DJ9" s="630"/>
      <c r="DK9" s="630"/>
      <c r="DL9" s="630"/>
      <c r="DM9" s="630"/>
      <c r="DN9" s="630"/>
      <c r="DO9" s="630"/>
      <c r="DP9" s="631"/>
      <c r="DQ9" s="638">
        <v>312300</v>
      </c>
      <c r="DR9" s="630"/>
      <c r="DS9" s="630"/>
      <c r="DT9" s="630"/>
      <c r="DU9" s="630"/>
      <c r="DV9" s="630"/>
      <c r="DW9" s="630"/>
      <c r="DX9" s="630"/>
      <c r="DY9" s="630"/>
      <c r="DZ9" s="630"/>
      <c r="EA9" s="630"/>
      <c r="EB9" s="630"/>
      <c r="EC9" s="639"/>
    </row>
    <row r="10" spans="2:143" ht="11.25" customHeight="1" x14ac:dyDescent="0.15">
      <c r="B10" s="626" t="s">
        <v>245</v>
      </c>
      <c r="C10" s="627"/>
      <c r="D10" s="627"/>
      <c r="E10" s="627"/>
      <c r="F10" s="627"/>
      <c r="G10" s="627"/>
      <c r="H10" s="627"/>
      <c r="I10" s="627"/>
      <c r="J10" s="627"/>
      <c r="K10" s="627"/>
      <c r="L10" s="627"/>
      <c r="M10" s="627"/>
      <c r="N10" s="627"/>
      <c r="O10" s="627"/>
      <c r="P10" s="627"/>
      <c r="Q10" s="628"/>
      <c r="R10" s="629" t="s">
        <v>127</v>
      </c>
      <c r="S10" s="630"/>
      <c r="T10" s="630"/>
      <c r="U10" s="630"/>
      <c r="V10" s="630"/>
      <c r="W10" s="630"/>
      <c r="X10" s="630"/>
      <c r="Y10" s="631"/>
      <c r="Z10" s="632" t="s">
        <v>127</v>
      </c>
      <c r="AA10" s="632"/>
      <c r="AB10" s="632"/>
      <c r="AC10" s="632"/>
      <c r="AD10" s="633" t="s">
        <v>127</v>
      </c>
      <c r="AE10" s="633"/>
      <c r="AF10" s="633"/>
      <c r="AG10" s="633"/>
      <c r="AH10" s="633"/>
      <c r="AI10" s="633"/>
      <c r="AJ10" s="633"/>
      <c r="AK10" s="633"/>
      <c r="AL10" s="634" t="s">
        <v>127</v>
      </c>
      <c r="AM10" s="635"/>
      <c r="AN10" s="635"/>
      <c r="AO10" s="636"/>
      <c r="AP10" s="626" t="s">
        <v>246</v>
      </c>
      <c r="AQ10" s="627"/>
      <c r="AR10" s="627"/>
      <c r="AS10" s="627"/>
      <c r="AT10" s="627"/>
      <c r="AU10" s="627"/>
      <c r="AV10" s="627"/>
      <c r="AW10" s="627"/>
      <c r="AX10" s="627"/>
      <c r="AY10" s="627"/>
      <c r="AZ10" s="627"/>
      <c r="BA10" s="627"/>
      <c r="BB10" s="627"/>
      <c r="BC10" s="627"/>
      <c r="BD10" s="627"/>
      <c r="BE10" s="627"/>
      <c r="BF10" s="628"/>
      <c r="BG10" s="629">
        <v>14946</v>
      </c>
      <c r="BH10" s="630"/>
      <c r="BI10" s="630"/>
      <c r="BJ10" s="630"/>
      <c r="BK10" s="630"/>
      <c r="BL10" s="630"/>
      <c r="BM10" s="630"/>
      <c r="BN10" s="631"/>
      <c r="BO10" s="632">
        <v>2</v>
      </c>
      <c r="BP10" s="632"/>
      <c r="BQ10" s="632"/>
      <c r="BR10" s="632"/>
      <c r="BS10" s="633" t="s">
        <v>127</v>
      </c>
      <c r="BT10" s="633"/>
      <c r="BU10" s="633"/>
      <c r="BV10" s="633"/>
      <c r="BW10" s="633"/>
      <c r="BX10" s="633"/>
      <c r="BY10" s="633"/>
      <c r="BZ10" s="633"/>
      <c r="CA10" s="633"/>
      <c r="CB10" s="637"/>
      <c r="CD10" s="644" t="s">
        <v>247</v>
      </c>
      <c r="CE10" s="645"/>
      <c r="CF10" s="645"/>
      <c r="CG10" s="645"/>
      <c r="CH10" s="645"/>
      <c r="CI10" s="645"/>
      <c r="CJ10" s="645"/>
      <c r="CK10" s="645"/>
      <c r="CL10" s="645"/>
      <c r="CM10" s="645"/>
      <c r="CN10" s="645"/>
      <c r="CO10" s="645"/>
      <c r="CP10" s="645"/>
      <c r="CQ10" s="646"/>
      <c r="CR10" s="629" t="s">
        <v>127</v>
      </c>
      <c r="CS10" s="630"/>
      <c r="CT10" s="630"/>
      <c r="CU10" s="630"/>
      <c r="CV10" s="630"/>
      <c r="CW10" s="630"/>
      <c r="CX10" s="630"/>
      <c r="CY10" s="631"/>
      <c r="CZ10" s="632" t="s">
        <v>127</v>
      </c>
      <c r="DA10" s="632"/>
      <c r="DB10" s="632"/>
      <c r="DC10" s="632"/>
      <c r="DD10" s="638" t="s">
        <v>127</v>
      </c>
      <c r="DE10" s="630"/>
      <c r="DF10" s="630"/>
      <c r="DG10" s="630"/>
      <c r="DH10" s="630"/>
      <c r="DI10" s="630"/>
      <c r="DJ10" s="630"/>
      <c r="DK10" s="630"/>
      <c r="DL10" s="630"/>
      <c r="DM10" s="630"/>
      <c r="DN10" s="630"/>
      <c r="DO10" s="630"/>
      <c r="DP10" s="631"/>
      <c r="DQ10" s="638" t="s">
        <v>127</v>
      </c>
      <c r="DR10" s="630"/>
      <c r="DS10" s="630"/>
      <c r="DT10" s="630"/>
      <c r="DU10" s="630"/>
      <c r="DV10" s="630"/>
      <c r="DW10" s="630"/>
      <c r="DX10" s="630"/>
      <c r="DY10" s="630"/>
      <c r="DZ10" s="630"/>
      <c r="EA10" s="630"/>
      <c r="EB10" s="630"/>
      <c r="EC10" s="639"/>
    </row>
    <row r="11" spans="2:143" ht="11.25" customHeight="1" x14ac:dyDescent="0.15">
      <c r="B11" s="626" t="s">
        <v>248</v>
      </c>
      <c r="C11" s="627"/>
      <c r="D11" s="627"/>
      <c r="E11" s="627"/>
      <c r="F11" s="627"/>
      <c r="G11" s="627"/>
      <c r="H11" s="627"/>
      <c r="I11" s="627"/>
      <c r="J11" s="627"/>
      <c r="K11" s="627"/>
      <c r="L11" s="627"/>
      <c r="M11" s="627"/>
      <c r="N11" s="627"/>
      <c r="O11" s="627"/>
      <c r="P11" s="627"/>
      <c r="Q11" s="628"/>
      <c r="R11" s="629">
        <v>185471</v>
      </c>
      <c r="S11" s="630"/>
      <c r="T11" s="630"/>
      <c r="U11" s="630"/>
      <c r="V11" s="630"/>
      <c r="W11" s="630"/>
      <c r="X11" s="630"/>
      <c r="Y11" s="631"/>
      <c r="Z11" s="634">
        <v>2.7</v>
      </c>
      <c r="AA11" s="635"/>
      <c r="AB11" s="635"/>
      <c r="AC11" s="647"/>
      <c r="AD11" s="638">
        <v>185471</v>
      </c>
      <c r="AE11" s="630"/>
      <c r="AF11" s="630"/>
      <c r="AG11" s="630"/>
      <c r="AH11" s="630"/>
      <c r="AI11" s="630"/>
      <c r="AJ11" s="630"/>
      <c r="AK11" s="631"/>
      <c r="AL11" s="634">
        <v>5.8</v>
      </c>
      <c r="AM11" s="635"/>
      <c r="AN11" s="635"/>
      <c r="AO11" s="636"/>
      <c r="AP11" s="626" t="s">
        <v>249</v>
      </c>
      <c r="AQ11" s="627"/>
      <c r="AR11" s="627"/>
      <c r="AS11" s="627"/>
      <c r="AT11" s="627"/>
      <c r="AU11" s="627"/>
      <c r="AV11" s="627"/>
      <c r="AW11" s="627"/>
      <c r="AX11" s="627"/>
      <c r="AY11" s="627"/>
      <c r="AZ11" s="627"/>
      <c r="BA11" s="627"/>
      <c r="BB11" s="627"/>
      <c r="BC11" s="627"/>
      <c r="BD11" s="627"/>
      <c r="BE11" s="627"/>
      <c r="BF11" s="628"/>
      <c r="BG11" s="629">
        <v>25726</v>
      </c>
      <c r="BH11" s="630"/>
      <c r="BI11" s="630"/>
      <c r="BJ11" s="630"/>
      <c r="BK11" s="630"/>
      <c r="BL11" s="630"/>
      <c r="BM11" s="630"/>
      <c r="BN11" s="631"/>
      <c r="BO11" s="632">
        <v>3.4</v>
      </c>
      <c r="BP11" s="632"/>
      <c r="BQ11" s="632"/>
      <c r="BR11" s="632"/>
      <c r="BS11" s="633" t="s">
        <v>127</v>
      </c>
      <c r="BT11" s="633"/>
      <c r="BU11" s="633"/>
      <c r="BV11" s="633"/>
      <c r="BW11" s="633"/>
      <c r="BX11" s="633"/>
      <c r="BY11" s="633"/>
      <c r="BZ11" s="633"/>
      <c r="CA11" s="633"/>
      <c r="CB11" s="637"/>
      <c r="CD11" s="644" t="s">
        <v>250</v>
      </c>
      <c r="CE11" s="645"/>
      <c r="CF11" s="645"/>
      <c r="CG11" s="645"/>
      <c r="CH11" s="645"/>
      <c r="CI11" s="645"/>
      <c r="CJ11" s="645"/>
      <c r="CK11" s="645"/>
      <c r="CL11" s="645"/>
      <c r="CM11" s="645"/>
      <c r="CN11" s="645"/>
      <c r="CO11" s="645"/>
      <c r="CP11" s="645"/>
      <c r="CQ11" s="646"/>
      <c r="CR11" s="629">
        <v>349196</v>
      </c>
      <c r="CS11" s="630"/>
      <c r="CT11" s="630"/>
      <c r="CU11" s="630"/>
      <c r="CV11" s="630"/>
      <c r="CW11" s="630"/>
      <c r="CX11" s="630"/>
      <c r="CY11" s="631"/>
      <c r="CZ11" s="632">
        <v>5.4</v>
      </c>
      <c r="DA11" s="632"/>
      <c r="DB11" s="632"/>
      <c r="DC11" s="632"/>
      <c r="DD11" s="638">
        <v>65242</v>
      </c>
      <c r="DE11" s="630"/>
      <c r="DF11" s="630"/>
      <c r="DG11" s="630"/>
      <c r="DH11" s="630"/>
      <c r="DI11" s="630"/>
      <c r="DJ11" s="630"/>
      <c r="DK11" s="630"/>
      <c r="DL11" s="630"/>
      <c r="DM11" s="630"/>
      <c r="DN11" s="630"/>
      <c r="DO11" s="630"/>
      <c r="DP11" s="631"/>
      <c r="DQ11" s="638">
        <v>186250</v>
      </c>
      <c r="DR11" s="630"/>
      <c r="DS11" s="630"/>
      <c r="DT11" s="630"/>
      <c r="DU11" s="630"/>
      <c r="DV11" s="630"/>
      <c r="DW11" s="630"/>
      <c r="DX11" s="630"/>
      <c r="DY11" s="630"/>
      <c r="DZ11" s="630"/>
      <c r="EA11" s="630"/>
      <c r="EB11" s="630"/>
      <c r="EC11" s="639"/>
    </row>
    <row r="12" spans="2:143" ht="11.25" customHeight="1" x14ac:dyDescent="0.15">
      <c r="B12" s="626" t="s">
        <v>251</v>
      </c>
      <c r="C12" s="627"/>
      <c r="D12" s="627"/>
      <c r="E12" s="627"/>
      <c r="F12" s="627"/>
      <c r="G12" s="627"/>
      <c r="H12" s="627"/>
      <c r="I12" s="627"/>
      <c r="J12" s="627"/>
      <c r="K12" s="627"/>
      <c r="L12" s="627"/>
      <c r="M12" s="627"/>
      <c r="N12" s="627"/>
      <c r="O12" s="627"/>
      <c r="P12" s="627"/>
      <c r="Q12" s="628"/>
      <c r="R12" s="629">
        <v>7075</v>
      </c>
      <c r="S12" s="630"/>
      <c r="T12" s="630"/>
      <c r="U12" s="630"/>
      <c r="V12" s="630"/>
      <c r="W12" s="630"/>
      <c r="X12" s="630"/>
      <c r="Y12" s="631"/>
      <c r="Z12" s="632">
        <v>0.1</v>
      </c>
      <c r="AA12" s="632"/>
      <c r="AB12" s="632"/>
      <c r="AC12" s="632"/>
      <c r="AD12" s="633">
        <v>7075</v>
      </c>
      <c r="AE12" s="633"/>
      <c r="AF12" s="633"/>
      <c r="AG12" s="633"/>
      <c r="AH12" s="633"/>
      <c r="AI12" s="633"/>
      <c r="AJ12" s="633"/>
      <c r="AK12" s="633"/>
      <c r="AL12" s="634">
        <v>0.2</v>
      </c>
      <c r="AM12" s="635"/>
      <c r="AN12" s="635"/>
      <c r="AO12" s="636"/>
      <c r="AP12" s="626" t="s">
        <v>252</v>
      </c>
      <c r="AQ12" s="627"/>
      <c r="AR12" s="627"/>
      <c r="AS12" s="627"/>
      <c r="AT12" s="627"/>
      <c r="AU12" s="627"/>
      <c r="AV12" s="627"/>
      <c r="AW12" s="627"/>
      <c r="AX12" s="627"/>
      <c r="AY12" s="627"/>
      <c r="AZ12" s="627"/>
      <c r="BA12" s="627"/>
      <c r="BB12" s="627"/>
      <c r="BC12" s="627"/>
      <c r="BD12" s="627"/>
      <c r="BE12" s="627"/>
      <c r="BF12" s="628"/>
      <c r="BG12" s="629">
        <v>397546</v>
      </c>
      <c r="BH12" s="630"/>
      <c r="BI12" s="630"/>
      <c r="BJ12" s="630"/>
      <c r="BK12" s="630"/>
      <c r="BL12" s="630"/>
      <c r="BM12" s="630"/>
      <c r="BN12" s="631"/>
      <c r="BO12" s="632">
        <v>52.3</v>
      </c>
      <c r="BP12" s="632"/>
      <c r="BQ12" s="632"/>
      <c r="BR12" s="632"/>
      <c r="BS12" s="633" t="s">
        <v>127</v>
      </c>
      <c r="BT12" s="633"/>
      <c r="BU12" s="633"/>
      <c r="BV12" s="633"/>
      <c r="BW12" s="633"/>
      <c r="BX12" s="633"/>
      <c r="BY12" s="633"/>
      <c r="BZ12" s="633"/>
      <c r="CA12" s="633"/>
      <c r="CB12" s="637"/>
      <c r="CD12" s="644" t="s">
        <v>253</v>
      </c>
      <c r="CE12" s="645"/>
      <c r="CF12" s="645"/>
      <c r="CG12" s="645"/>
      <c r="CH12" s="645"/>
      <c r="CI12" s="645"/>
      <c r="CJ12" s="645"/>
      <c r="CK12" s="645"/>
      <c r="CL12" s="645"/>
      <c r="CM12" s="645"/>
      <c r="CN12" s="645"/>
      <c r="CO12" s="645"/>
      <c r="CP12" s="645"/>
      <c r="CQ12" s="646"/>
      <c r="CR12" s="629">
        <v>193940</v>
      </c>
      <c r="CS12" s="630"/>
      <c r="CT12" s="630"/>
      <c r="CU12" s="630"/>
      <c r="CV12" s="630"/>
      <c r="CW12" s="630"/>
      <c r="CX12" s="630"/>
      <c r="CY12" s="631"/>
      <c r="CZ12" s="632">
        <v>3</v>
      </c>
      <c r="DA12" s="632"/>
      <c r="DB12" s="632"/>
      <c r="DC12" s="632"/>
      <c r="DD12" s="638">
        <v>322</v>
      </c>
      <c r="DE12" s="630"/>
      <c r="DF12" s="630"/>
      <c r="DG12" s="630"/>
      <c r="DH12" s="630"/>
      <c r="DI12" s="630"/>
      <c r="DJ12" s="630"/>
      <c r="DK12" s="630"/>
      <c r="DL12" s="630"/>
      <c r="DM12" s="630"/>
      <c r="DN12" s="630"/>
      <c r="DO12" s="630"/>
      <c r="DP12" s="631"/>
      <c r="DQ12" s="638">
        <v>159047</v>
      </c>
      <c r="DR12" s="630"/>
      <c r="DS12" s="630"/>
      <c r="DT12" s="630"/>
      <c r="DU12" s="630"/>
      <c r="DV12" s="630"/>
      <c r="DW12" s="630"/>
      <c r="DX12" s="630"/>
      <c r="DY12" s="630"/>
      <c r="DZ12" s="630"/>
      <c r="EA12" s="630"/>
      <c r="EB12" s="630"/>
      <c r="EC12" s="639"/>
    </row>
    <row r="13" spans="2:143" ht="11.25" customHeight="1" x14ac:dyDescent="0.15">
      <c r="B13" s="626" t="s">
        <v>254</v>
      </c>
      <c r="C13" s="627"/>
      <c r="D13" s="627"/>
      <c r="E13" s="627"/>
      <c r="F13" s="627"/>
      <c r="G13" s="627"/>
      <c r="H13" s="627"/>
      <c r="I13" s="627"/>
      <c r="J13" s="627"/>
      <c r="K13" s="627"/>
      <c r="L13" s="627"/>
      <c r="M13" s="627"/>
      <c r="N13" s="627"/>
      <c r="O13" s="627"/>
      <c r="P13" s="627"/>
      <c r="Q13" s="628"/>
      <c r="R13" s="629" t="s">
        <v>127</v>
      </c>
      <c r="S13" s="630"/>
      <c r="T13" s="630"/>
      <c r="U13" s="630"/>
      <c r="V13" s="630"/>
      <c r="W13" s="630"/>
      <c r="X13" s="630"/>
      <c r="Y13" s="631"/>
      <c r="Z13" s="632" t="s">
        <v>127</v>
      </c>
      <c r="AA13" s="632"/>
      <c r="AB13" s="632"/>
      <c r="AC13" s="632"/>
      <c r="AD13" s="633" t="s">
        <v>127</v>
      </c>
      <c r="AE13" s="633"/>
      <c r="AF13" s="633"/>
      <c r="AG13" s="633"/>
      <c r="AH13" s="633"/>
      <c r="AI13" s="633"/>
      <c r="AJ13" s="633"/>
      <c r="AK13" s="633"/>
      <c r="AL13" s="634" t="s">
        <v>127</v>
      </c>
      <c r="AM13" s="635"/>
      <c r="AN13" s="635"/>
      <c r="AO13" s="636"/>
      <c r="AP13" s="626" t="s">
        <v>255</v>
      </c>
      <c r="AQ13" s="627"/>
      <c r="AR13" s="627"/>
      <c r="AS13" s="627"/>
      <c r="AT13" s="627"/>
      <c r="AU13" s="627"/>
      <c r="AV13" s="627"/>
      <c r="AW13" s="627"/>
      <c r="AX13" s="627"/>
      <c r="AY13" s="627"/>
      <c r="AZ13" s="627"/>
      <c r="BA13" s="627"/>
      <c r="BB13" s="627"/>
      <c r="BC13" s="627"/>
      <c r="BD13" s="627"/>
      <c r="BE13" s="627"/>
      <c r="BF13" s="628"/>
      <c r="BG13" s="629">
        <v>393065</v>
      </c>
      <c r="BH13" s="630"/>
      <c r="BI13" s="630"/>
      <c r="BJ13" s="630"/>
      <c r="BK13" s="630"/>
      <c r="BL13" s="630"/>
      <c r="BM13" s="630"/>
      <c r="BN13" s="631"/>
      <c r="BO13" s="632">
        <v>51.7</v>
      </c>
      <c r="BP13" s="632"/>
      <c r="BQ13" s="632"/>
      <c r="BR13" s="632"/>
      <c r="BS13" s="633" t="s">
        <v>127</v>
      </c>
      <c r="BT13" s="633"/>
      <c r="BU13" s="633"/>
      <c r="BV13" s="633"/>
      <c r="BW13" s="633"/>
      <c r="BX13" s="633"/>
      <c r="BY13" s="633"/>
      <c r="BZ13" s="633"/>
      <c r="CA13" s="633"/>
      <c r="CB13" s="637"/>
      <c r="CD13" s="644" t="s">
        <v>256</v>
      </c>
      <c r="CE13" s="645"/>
      <c r="CF13" s="645"/>
      <c r="CG13" s="645"/>
      <c r="CH13" s="645"/>
      <c r="CI13" s="645"/>
      <c r="CJ13" s="645"/>
      <c r="CK13" s="645"/>
      <c r="CL13" s="645"/>
      <c r="CM13" s="645"/>
      <c r="CN13" s="645"/>
      <c r="CO13" s="645"/>
      <c r="CP13" s="645"/>
      <c r="CQ13" s="646"/>
      <c r="CR13" s="629">
        <v>1049863</v>
      </c>
      <c r="CS13" s="630"/>
      <c r="CT13" s="630"/>
      <c r="CU13" s="630"/>
      <c r="CV13" s="630"/>
      <c r="CW13" s="630"/>
      <c r="CX13" s="630"/>
      <c r="CY13" s="631"/>
      <c r="CZ13" s="632">
        <v>16.3</v>
      </c>
      <c r="DA13" s="632"/>
      <c r="DB13" s="632"/>
      <c r="DC13" s="632"/>
      <c r="DD13" s="638">
        <v>525135</v>
      </c>
      <c r="DE13" s="630"/>
      <c r="DF13" s="630"/>
      <c r="DG13" s="630"/>
      <c r="DH13" s="630"/>
      <c r="DI13" s="630"/>
      <c r="DJ13" s="630"/>
      <c r="DK13" s="630"/>
      <c r="DL13" s="630"/>
      <c r="DM13" s="630"/>
      <c r="DN13" s="630"/>
      <c r="DO13" s="630"/>
      <c r="DP13" s="631"/>
      <c r="DQ13" s="638">
        <v>514124</v>
      </c>
      <c r="DR13" s="630"/>
      <c r="DS13" s="630"/>
      <c r="DT13" s="630"/>
      <c r="DU13" s="630"/>
      <c r="DV13" s="630"/>
      <c r="DW13" s="630"/>
      <c r="DX13" s="630"/>
      <c r="DY13" s="630"/>
      <c r="DZ13" s="630"/>
      <c r="EA13" s="630"/>
      <c r="EB13" s="630"/>
      <c r="EC13" s="639"/>
    </row>
    <row r="14" spans="2:143" ht="11.25" customHeight="1" x14ac:dyDescent="0.15">
      <c r="B14" s="626" t="s">
        <v>257</v>
      </c>
      <c r="C14" s="627"/>
      <c r="D14" s="627"/>
      <c r="E14" s="627"/>
      <c r="F14" s="627"/>
      <c r="G14" s="627"/>
      <c r="H14" s="627"/>
      <c r="I14" s="627"/>
      <c r="J14" s="627"/>
      <c r="K14" s="627"/>
      <c r="L14" s="627"/>
      <c r="M14" s="627"/>
      <c r="N14" s="627"/>
      <c r="O14" s="627"/>
      <c r="P14" s="627"/>
      <c r="Q14" s="628"/>
      <c r="R14" s="629" t="s">
        <v>127</v>
      </c>
      <c r="S14" s="630"/>
      <c r="T14" s="630"/>
      <c r="U14" s="630"/>
      <c r="V14" s="630"/>
      <c r="W14" s="630"/>
      <c r="X14" s="630"/>
      <c r="Y14" s="631"/>
      <c r="Z14" s="632" t="s">
        <v>127</v>
      </c>
      <c r="AA14" s="632"/>
      <c r="AB14" s="632"/>
      <c r="AC14" s="632"/>
      <c r="AD14" s="633" t="s">
        <v>127</v>
      </c>
      <c r="AE14" s="633"/>
      <c r="AF14" s="633"/>
      <c r="AG14" s="633"/>
      <c r="AH14" s="633"/>
      <c r="AI14" s="633"/>
      <c r="AJ14" s="633"/>
      <c r="AK14" s="633"/>
      <c r="AL14" s="634" t="s">
        <v>127</v>
      </c>
      <c r="AM14" s="635"/>
      <c r="AN14" s="635"/>
      <c r="AO14" s="636"/>
      <c r="AP14" s="626" t="s">
        <v>258</v>
      </c>
      <c r="AQ14" s="627"/>
      <c r="AR14" s="627"/>
      <c r="AS14" s="627"/>
      <c r="AT14" s="627"/>
      <c r="AU14" s="627"/>
      <c r="AV14" s="627"/>
      <c r="AW14" s="627"/>
      <c r="AX14" s="627"/>
      <c r="AY14" s="627"/>
      <c r="AZ14" s="627"/>
      <c r="BA14" s="627"/>
      <c r="BB14" s="627"/>
      <c r="BC14" s="627"/>
      <c r="BD14" s="627"/>
      <c r="BE14" s="627"/>
      <c r="BF14" s="628"/>
      <c r="BG14" s="629">
        <v>36055</v>
      </c>
      <c r="BH14" s="630"/>
      <c r="BI14" s="630"/>
      <c r="BJ14" s="630"/>
      <c r="BK14" s="630"/>
      <c r="BL14" s="630"/>
      <c r="BM14" s="630"/>
      <c r="BN14" s="631"/>
      <c r="BO14" s="632">
        <v>4.7</v>
      </c>
      <c r="BP14" s="632"/>
      <c r="BQ14" s="632"/>
      <c r="BR14" s="632"/>
      <c r="BS14" s="633" t="s">
        <v>127</v>
      </c>
      <c r="BT14" s="633"/>
      <c r="BU14" s="633"/>
      <c r="BV14" s="633"/>
      <c r="BW14" s="633"/>
      <c r="BX14" s="633"/>
      <c r="BY14" s="633"/>
      <c r="BZ14" s="633"/>
      <c r="CA14" s="633"/>
      <c r="CB14" s="637"/>
      <c r="CD14" s="644" t="s">
        <v>259</v>
      </c>
      <c r="CE14" s="645"/>
      <c r="CF14" s="645"/>
      <c r="CG14" s="645"/>
      <c r="CH14" s="645"/>
      <c r="CI14" s="645"/>
      <c r="CJ14" s="645"/>
      <c r="CK14" s="645"/>
      <c r="CL14" s="645"/>
      <c r="CM14" s="645"/>
      <c r="CN14" s="645"/>
      <c r="CO14" s="645"/>
      <c r="CP14" s="645"/>
      <c r="CQ14" s="646"/>
      <c r="CR14" s="629">
        <v>197373</v>
      </c>
      <c r="CS14" s="630"/>
      <c r="CT14" s="630"/>
      <c r="CU14" s="630"/>
      <c r="CV14" s="630"/>
      <c r="CW14" s="630"/>
      <c r="CX14" s="630"/>
      <c r="CY14" s="631"/>
      <c r="CZ14" s="632">
        <v>3.1</v>
      </c>
      <c r="DA14" s="632"/>
      <c r="DB14" s="632"/>
      <c r="DC14" s="632"/>
      <c r="DD14" s="638">
        <v>9464</v>
      </c>
      <c r="DE14" s="630"/>
      <c r="DF14" s="630"/>
      <c r="DG14" s="630"/>
      <c r="DH14" s="630"/>
      <c r="DI14" s="630"/>
      <c r="DJ14" s="630"/>
      <c r="DK14" s="630"/>
      <c r="DL14" s="630"/>
      <c r="DM14" s="630"/>
      <c r="DN14" s="630"/>
      <c r="DO14" s="630"/>
      <c r="DP14" s="631"/>
      <c r="DQ14" s="638">
        <v>183776</v>
      </c>
      <c r="DR14" s="630"/>
      <c r="DS14" s="630"/>
      <c r="DT14" s="630"/>
      <c r="DU14" s="630"/>
      <c r="DV14" s="630"/>
      <c r="DW14" s="630"/>
      <c r="DX14" s="630"/>
      <c r="DY14" s="630"/>
      <c r="DZ14" s="630"/>
      <c r="EA14" s="630"/>
      <c r="EB14" s="630"/>
      <c r="EC14" s="639"/>
    </row>
    <row r="15" spans="2:143" ht="11.25" customHeight="1" x14ac:dyDescent="0.15">
      <c r="B15" s="626" t="s">
        <v>260</v>
      </c>
      <c r="C15" s="627"/>
      <c r="D15" s="627"/>
      <c r="E15" s="627"/>
      <c r="F15" s="627"/>
      <c r="G15" s="627"/>
      <c r="H15" s="627"/>
      <c r="I15" s="627"/>
      <c r="J15" s="627"/>
      <c r="K15" s="627"/>
      <c r="L15" s="627"/>
      <c r="M15" s="627"/>
      <c r="N15" s="627"/>
      <c r="O15" s="627"/>
      <c r="P15" s="627"/>
      <c r="Q15" s="628"/>
      <c r="R15" s="629" t="s">
        <v>127</v>
      </c>
      <c r="S15" s="630"/>
      <c r="T15" s="630"/>
      <c r="U15" s="630"/>
      <c r="V15" s="630"/>
      <c r="W15" s="630"/>
      <c r="X15" s="630"/>
      <c r="Y15" s="631"/>
      <c r="Z15" s="632" t="s">
        <v>127</v>
      </c>
      <c r="AA15" s="632"/>
      <c r="AB15" s="632"/>
      <c r="AC15" s="632"/>
      <c r="AD15" s="633" t="s">
        <v>127</v>
      </c>
      <c r="AE15" s="633"/>
      <c r="AF15" s="633"/>
      <c r="AG15" s="633"/>
      <c r="AH15" s="633"/>
      <c r="AI15" s="633"/>
      <c r="AJ15" s="633"/>
      <c r="AK15" s="633"/>
      <c r="AL15" s="634" t="s">
        <v>127</v>
      </c>
      <c r="AM15" s="635"/>
      <c r="AN15" s="635"/>
      <c r="AO15" s="636"/>
      <c r="AP15" s="626" t="s">
        <v>261</v>
      </c>
      <c r="AQ15" s="627"/>
      <c r="AR15" s="627"/>
      <c r="AS15" s="627"/>
      <c r="AT15" s="627"/>
      <c r="AU15" s="627"/>
      <c r="AV15" s="627"/>
      <c r="AW15" s="627"/>
      <c r="AX15" s="627"/>
      <c r="AY15" s="627"/>
      <c r="AZ15" s="627"/>
      <c r="BA15" s="627"/>
      <c r="BB15" s="627"/>
      <c r="BC15" s="627"/>
      <c r="BD15" s="627"/>
      <c r="BE15" s="627"/>
      <c r="BF15" s="628"/>
      <c r="BG15" s="629">
        <v>41667</v>
      </c>
      <c r="BH15" s="630"/>
      <c r="BI15" s="630"/>
      <c r="BJ15" s="630"/>
      <c r="BK15" s="630"/>
      <c r="BL15" s="630"/>
      <c r="BM15" s="630"/>
      <c r="BN15" s="631"/>
      <c r="BO15" s="632">
        <v>5.5</v>
      </c>
      <c r="BP15" s="632"/>
      <c r="BQ15" s="632"/>
      <c r="BR15" s="632"/>
      <c r="BS15" s="633" t="s">
        <v>127</v>
      </c>
      <c r="BT15" s="633"/>
      <c r="BU15" s="633"/>
      <c r="BV15" s="633"/>
      <c r="BW15" s="633"/>
      <c r="BX15" s="633"/>
      <c r="BY15" s="633"/>
      <c r="BZ15" s="633"/>
      <c r="CA15" s="633"/>
      <c r="CB15" s="637"/>
      <c r="CD15" s="644" t="s">
        <v>262</v>
      </c>
      <c r="CE15" s="645"/>
      <c r="CF15" s="645"/>
      <c r="CG15" s="645"/>
      <c r="CH15" s="645"/>
      <c r="CI15" s="645"/>
      <c r="CJ15" s="645"/>
      <c r="CK15" s="645"/>
      <c r="CL15" s="645"/>
      <c r="CM15" s="645"/>
      <c r="CN15" s="645"/>
      <c r="CO15" s="645"/>
      <c r="CP15" s="645"/>
      <c r="CQ15" s="646"/>
      <c r="CR15" s="629">
        <v>740351</v>
      </c>
      <c r="CS15" s="630"/>
      <c r="CT15" s="630"/>
      <c r="CU15" s="630"/>
      <c r="CV15" s="630"/>
      <c r="CW15" s="630"/>
      <c r="CX15" s="630"/>
      <c r="CY15" s="631"/>
      <c r="CZ15" s="632">
        <v>11.5</v>
      </c>
      <c r="DA15" s="632"/>
      <c r="DB15" s="632"/>
      <c r="DC15" s="632"/>
      <c r="DD15" s="638">
        <v>204259</v>
      </c>
      <c r="DE15" s="630"/>
      <c r="DF15" s="630"/>
      <c r="DG15" s="630"/>
      <c r="DH15" s="630"/>
      <c r="DI15" s="630"/>
      <c r="DJ15" s="630"/>
      <c r="DK15" s="630"/>
      <c r="DL15" s="630"/>
      <c r="DM15" s="630"/>
      <c r="DN15" s="630"/>
      <c r="DO15" s="630"/>
      <c r="DP15" s="631"/>
      <c r="DQ15" s="638">
        <v>503172</v>
      </c>
      <c r="DR15" s="630"/>
      <c r="DS15" s="630"/>
      <c r="DT15" s="630"/>
      <c r="DU15" s="630"/>
      <c r="DV15" s="630"/>
      <c r="DW15" s="630"/>
      <c r="DX15" s="630"/>
      <c r="DY15" s="630"/>
      <c r="DZ15" s="630"/>
      <c r="EA15" s="630"/>
      <c r="EB15" s="630"/>
      <c r="EC15" s="639"/>
    </row>
    <row r="16" spans="2:143" ht="11.25" customHeight="1" x14ac:dyDescent="0.15">
      <c r="B16" s="626" t="s">
        <v>263</v>
      </c>
      <c r="C16" s="627"/>
      <c r="D16" s="627"/>
      <c r="E16" s="627"/>
      <c r="F16" s="627"/>
      <c r="G16" s="627"/>
      <c r="H16" s="627"/>
      <c r="I16" s="627"/>
      <c r="J16" s="627"/>
      <c r="K16" s="627"/>
      <c r="L16" s="627"/>
      <c r="M16" s="627"/>
      <c r="N16" s="627"/>
      <c r="O16" s="627"/>
      <c r="P16" s="627"/>
      <c r="Q16" s="628"/>
      <c r="R16" s="629">
        <v>3007</v>
      </c>
      <c r="S16" s="630"/>
      <c r="T16" s="630"/>
      <c r="U16" s="630"/>
      <c r="V16" s="630"/>
      <c r="W16" s="630"/>
      <c r="X16" s="630"/>
      <c r="Y16" s="631"/>
      <c r="Z16" s="632">
        <v>0</v>
      </c>
      <c r="AA16" s="632"/>
      <c r="AB16" s="632"/>
      <c r="AC16" s="632"/>
      <c r="AD16" s="633">
        <v>3007</v>
      </c>
      <c r="AE16" s="633"/>
      <c r="AF16" s="633"/>
      <c r="AG16" s="633"/>
      <c r="AH16" s="633"/>
      <c r="AI16" s="633"/>
      <c r="AJ16" s="633"/>
      <c r="AK16" s="633"/>
      <c r="AL16" s="634">
        <v>0.1</v>
      </c>
      <c r="AM16" s="635"/>
      <c r="AN16" s="635"/>
      <c r="AO16" s="636"/>
      <c r="AP16" s="626" t="s">
        <v>264</v>
      </c>
      <c r="AQ16" s="627"/>
      <c r="AR16" s="627"/>
      <c r="AS16" s="627"/>
      <c r="AT16" s="627"/>
      <c r="AU16" s="627"/>
      <c r="AV16" s="627"/>
      <c r="AW16" s="627"/>
      <c r="AX16" s="627"/>
      <c r="AY16" s="627"/>
      <c r="AZ16" s="627"/>
      <c r="BA16" s="627"/>
      <c r="BB16" s="627"/>
      <c r="BC16" s="627"/>
      <c r="BD16" s="627"/>
      <c r="BE16" s="627"/>
      <c r="BF16" s="628"/>
      <c r="BG16" s="629" t="s">
        <v>127</v>
      </c>
      <c r="BH16" s="630"/>
      <c r="BI16" s="630"/>
      <c r="BJ16" s="630"/>
      <c r="BK16" s="630"/>
      <c r="BL16" s="630"/>
      <c r="BM16" s="630"/>
      <c r="BN16" s="631"/>
      <c r="BO16" s="632" t="s">
        <v>127</v>
      </c>
      <c r="BP16" s="632"/>
      <c r="BQ16" s="632"/>
      <c r="BR16" s="632"/>
      <c r="BS16" s="633" t="s">
        <v>127</v>
      </c>
      <c r="BT16" s="633"/>
      <c r="BU16" s="633"/>
      <c r="BV16" s="633"/>
      <c r="BW16" s="633"/>
      <c r="BX16" s="633"/>
      <c r="BY16" s="633"/>
      <c r="BZ16" s="633"/>
      <c r="CA16" s="633"/>
      <c r="CB16" s="637"/>
      <c r="CD16" s="644" t="s">
        <v>265</v>
      </c>
      <c r="CE16" s="645"/>
      <c r="CF16" s="645"/>
      <c r="CG16" s="645"/>
      <c r="CH16" s="645"/>
      <c r="CI16" s="645"/>
      <c r="CJ16" s="645"/>
      <c r="CK16" s="645"/>
      <c r="CL16" s="645"/>
      <c r="CM16" s="645"/>
      <c r="CN16" s="645"/>
      <c r="CO16" s="645"/>
      <c r="CP16" s="645"/>
      <c r="CQ16" s="646"/>
      <c r="CR16" s="629">
        <v>255981</v>
      </c>
      <c r="CS16" s="630"/>
      <c r="CT16" s="630"/>
      <c r="CU16" s="630"/>
      <c r="CV16" s="630"/>
      <c r="CW16" s="630"/>
      <c r="CX16" s="630"/>
      <c r="CY16" s="631"/>
      <c r="CZ16" s="632">
        <v>4</v>
      </c>
      <c r="DA16" s="632"/>
      <c r="DB16" s="632"/>
      <c r="DC16" s="632"/>
      <c r="DD16" s="638" t="s">
        <v>127</v>
      </c>
      <c r="DE16" s="630"/>
      <c r="DF16" s="630"/>
      <c r="DG16" s="630"/>
      <c r="DH16" s="630"/>
      <c r="DI16" s="630"/>
      <c r="DJ16" s="630"/>
      <c r="DK16" s="630"/>
      <c r="DL16" s="630"/>
      <c r="DM16" s="630"/>
      <c r="DN16" s="630"/>
      <c r="DO16" s="630"/>
      <c r="DP16" s="631"/>
      <c r="DQ16" s="638">
        <v>44378</v>
      </c>
      <c r="DR16" s="630"/>
      <c r="DS16" s="630"/>
      <c r="DT16" s="630"/>
      <c r="DU16" s="630"/>
      <c r="DV16" s="630"/>
      <c r="DW16" s="630"/>
      <c r="DX16" s="630"/>
      <c r="DY16" s="630"/>
      <c r="DZ16" s="630"/>
      <c r="EA16" s="630"/>
      <c r="EB16" s="630"/>
      <c r="EC16" s="639"/>
    </row>
    <row r="17" spans="2:133" ht="11.25" customHeight="1" x14ac:dyDescent="0.15">
      <c r="B17" s="626" t="s">
        <v>266</v>
      </c>
      <c r="C17" s="627"/>
      <c r="D17" s="627"/>
      <c r="E17" s="627"/>
      <c r="F17" s="627"/>
      <c r="G17" s="627"/>
      <c r="H17" s="627"/>
      <c r="I17" s="627"/>
      <c r="J17" s="627"/>
      <c r="K17" s="627"/>
      <c r="L17" s="627"/>
      <c r="M17" s="627"/>
      <c r="N17" s="627"/>
      <c r="O17" s="627"/>
      <c r="P17" s="627"/>
      <c r="Q17" s="628"/>
      <c r="R17" s="629">
        <v>8615</v>
      </c>
      <c r="S17" s="630"/>
      <c r="T17" s="630"/>
      <c r="U17" s="630"/>
      <c r="V17" s="630"/>
      <c r="W17" s="630"/>
      <c r="X17" s="630"/>
      <c r="Y17" s="631"/>
      <c r="Z17" s="632">
        <v>0.1</v>
      </c>
      <c r="AA17" s="632"/>
      <c r="AB17" s="632"/>
      <c r="AC17" s="632"/>
      <c r="AD17" s="633">
        <v>8615</v>
      </c>
      <c r="AE17" s="633"/>
      <c r="AF17" s="633"/>
      <c r="AG17" s="633"/>
      <c r="AH17" s="633"/>
      <c r="AI17" s="633"/>
      <c r="AJ17" s="633"/>
      <c r="AK17" s="633"/>
      <c r="AL17" s="634">
        <v>0.3</v>
      </c>
      <c r="AM17" s="635"/>
      <c r="AN17" s="635"/>
      <c r="AO17" s="636"/>
      <c r="AP17" s="626" t="s">
        <v>267</v>
      </c>
      <c r="AQ17" s="627"/>
      <c r="AR17" s="627"/>
      <c r="AS17" s="627"/>
      <c r="AT17" s="627"/>
      <c r="AU17" s="627"/>
      <c r="AV17" s="627"/>
      <c r="AW17" s="627"/>
      <c r="AX17" s="627"/>
      <c r="AY17" s="627"/>
      <c r="AZ17" s="627"/>
      <c r="BA17" s="627"/>
      <c r="BB17" s="627"/>
      <c r="BC17" s="627"/>
      <c r="BD17" s="627"/>
      <c r="BE17" s="627"/>
      <c r="BF17" s="628"/>
      <c r="BG17" s="629" t="s">
        <v>127</v>
      </c>
      <c r="BH17" s="630"/>
      <c r="BI17" s="630"/>
      <c r="BJ17" s="630"/>
      <c r="BK17" s="630"/>
      <c r="BL17" s="630"/>
      <c r="BM17" s="630"/>
      <c r="BN17" s="631"/>
      <c r="BO17" s="632" t="s">
        <v>127</v>
      </c>
      <c r="BP17" s="632"/>
      <c r="BQ17" s="632"/>
      <c r="BR17" s="632"/>
      <c r="BS17" s="633" t="s">
        <v>127</v>
      </c>
      <c r="BT17" s="633"/>
      <c r="BU17" s="633"/>
      <c r="BV17" s="633"/>
      <c r="BW17" s="633"/>
      <c r="BX17" s="633"/>
      <c r="BY17" s="633"/>
      <c r="BZ17" s="633"/>
      <c r="CA17" s="633"/>
      <c r="CB17" s="637"/>
      <c r="CD17" s="644" t="s">
        <v>268</v>
      </c>
      <c r="CE17" s="645"/>
      <c r="CF17" s="645"/>
      <c r="CG17" s="645"/>
      <c r="CH17" s="645"/>
      <c r="CI17" s="645"/>
      <c r="CJ17" s="645"/>
      <c r="CK17" s="645"/>
      <c r="CL17" s="645"/>
      <c r="CM17" s="645"/>
      <c r="CN17" s="645"/>
      <c r="CO17" s="645"/>
      <c r="CP17" s="645"/>
      <c r="CQ17" s="646"/>
      <c r="CR17" s="629">
        <v>512972</v>
      </c>
      <c r="CS17" s="630"/>
      <c r="CT17" s="630"/>
      <c r="CU17" s="630"/>
      <c r="CV17" s="630"/>
      <c r="CW17" s="630"/>
      <c r="CX17" s="630"/>
      <c r="CY17" s="631"/>
      <c r="CZ17" s="632">
        <v>7.9</v>
      </c>
      <c r="DA17" s="632"/>
      <c r="DB17" s="632"/>
      <c r="DC17" s="632"/>
      <c r="DD17" s="638" t="s">
        <v>127</v>
      </c>
      <c r="DE17" s="630"/>
      <c r="DF17" s="630"/>
      <c r="DG17" s="630"/>
      <c r="DH17" s="630"/>
      <c r="DI17" s="630"/>
      <c r="DJ17" s="630"/>
      <c r="DK17" s="630"/>
      <c r="DL17" s="630"/>
      <c r="DM17" s="630"/>
      <c r="DN17" s="630"/>
      <c r="DO17" s="630"/>
      <c r="DP17" s="631"/>
      <c r="DQ17" s="638">
        <v>500335</v>
      </c>
      <c r="DR17" s="630"/>
      <c r="DS17" s="630"/>
      <c r="DT17" s="630"/>
      <c r="DU17" s="630"/>
      <c r="DV17" s="630"/>
      <c r="DW17" s="630"/>
      <c r="DX17" s="630"/>
      <c r="DY17" s="630"/>
      <c r="DZ17" s="630"/>
      <c r="EA17" s="630"/>
      <c r="EB17" s="630"/>
      <c r="EC17" s="639"/>
    </row>
    <row r="18" spans="2:133" ht="11.25" customHeight="1" x14ac:dyDescent="0.15">
      <c r="B18" s="626" t="s">
        <v>269</v>
      </c>
      <c r="C18" s="627"/>
      <c r="D18" s="627"/>
      <c r="E18" s="627"/>
      <c r="F18" s="627"/>
      <c r="G18" s="627"/>
      <c r="H18" s="627"/>
      <c r="I18" s="627"/>
      <c r="J18" s="627"/>
      <c r="K18" s="627"/>
      <c r="L18" s="627"/>
      <c r="M18" s="627"/>
      <c r="N18" s="627"/>
      <c r="O18" s="627"/>
      <c r="P18" s="627"/>
      <c r="Q18" s="628"/>
      <c r="R18" s="629">
        <v>23758</v>
      </c>
      <c r="S18" s="630"/>
      <c r="T18" s="630"/>
      <c r="U18" s="630"/>
      <c r="V18" s="630"/>
      <c r="W18" s="630"/>
      <c r="X18" s="630"/>
      <c r="Y18" s="631"/>
      <c r="Z18" s="632">
        <v>0.4</v>
      </c>
      <c r="AA18" s="632"/>
      <c r="AB18" s="632"/>
      <c r="AC18" s="632"/>
      <c r="AD18" s="633">
        <v>23758</v>
      </c>
      <c r="AE18" s="633"/>
      <c r="AF18" s="633"/>
      <c r="AG18" s="633"/>
      <c r="AH18" s="633"/>
      <c r="AI18" s="633"/>
      <c r="AJ18" s="633"/>
      <c r="AK18" s="633"/>
      <c r="AL18" s="634">
        <v>0.69999998807907104</v>
      </c>
      <c r="AM18" s="635"/>
      <c r="AN18" s="635"/>
      <c r="AO18" s="636"/>
      <c r="AP18" s="626" t="s">
        <v>270</v>
      </c>
      <c r="AQ18" s="627"/>
      <c r="AR18" s="627"/>
      <c r="AS18" s="627"/>
      <c r="AT18" s="627"/>
      <c r="AU18" s="627"/>
      <c r="AV18" s="627"/>
      <c r="AW18" s="627"/>
      <c r="AX18" s="627"/>
      <c r="AY18" s="627"/>
      <c r="AZ18" s="627"/>
      <c r="BA18" s="627"/>
      <c r="BB18" s="627"/>
      <c r="BC18" s="627"/>
      <c r="BD18" s="627"/>
      <c r="BE18" s="627"/>
      <c r="BF18" s="628"/>
      <c r="BG18" s="629" t="s">
        <v>127</v>
      </c>
      <c r="BH18" s="630"/>
      <c r="BI18" s="630"/>
      <c r="BJ18" s="630"/>
      <c r="BK18" s="630"/>
      <c r="BL18" s="630"/>
      <c r="BM18" s="630"/>
      <c r="BN18" s="631"/>
      <c r="BO18" s="632" t="s">
        <v>127</v>
      </c>
      <c r="BP18" s="632"/>
      <c r="BQ18" s="632"/>
      <c r="BR18" s="632"/>
      <c r="BS18" s="633" t="s">
        <v>127</v>
      </c>
      <c r="BT18" s="633"/>
      <c r="BU18" s="633"/>
      <c r="BV18" s="633"/>
      <c r="BW18" s="633"/>
      <c r="BX18" s="633"/>
      <c r="BY18" s="633"/>
      <c r="BZ18" s="633"/>
      <c r="CA18" s="633"/>
      <c r="CB18" s="637"/>
      <c r="CD18" s="644" t="s">
        <v>271</v>
      </c>
      <c r="CE18" s="645"/>
      <c r="CF18" s="645"/>
      <c r="CG18" s="645"/>
      <c r="CH18" s="645"/>
      <c r="CI18" s="645"/>
      <c r="CJ18" s="645"/>
      <c r="CK18" s="645"/>
      <c r="CL18" s="645"/>
      <c r="CM18" s="645"/>
      <c r="CN18" s="645"/>
      <c r="CO18" s="645"/>
      <c r="CP18" s="645"/>
      <c r="CQ18" s="646"/>
      <c r="CR18" s="629" t="s">
        <v>127</v>
      </c>
      <c r="CS18" s="630"/>
      <c r="CT18" s="630"/>
      <c r="CU18" s="630"/>
      <c r="CV18" s="630"/>
      <c r="CW18" s="630"/>
      <c r="CX18" s="630"/>
      <c r="CY18" s="631"/>
      <c r="CZ18" s="632" t="s">
        <v>127</v>
      </c>
      <c r="DA18" s="632"/>
      <c r="DB18" s="632"/>
      <c r="DC18" s="632"/>
      <c r="DD18" s="638" t="s">
        <v>127</v>
      </c>
      <c r="DE18" s="630"/>
      <c r="DF18" s="630"/>
      <c r="DG18" s="630"/>
      <c r="DH18" s="630"/>
      <c r="DI18" s="630"/>
      <c r="DJ18" s="630"/>
      <c r="DK18" s="630"/>
      <c r="DL18" s="630"/>
      <c r="DM18" s="630"/>
      <c r="DN18" s="630"/>
      <c r="DO18" s="630"/>
      <c r="DP18" s="631"/>
      <c r="DQ18" s="638" t="s">
        <v>127</v>
      </c>
      <c r="DR18" s="630"/>
      <c r="DS18" s="630"/>
      <c r="DT18" s="630"/>
      <c r="DU18" s="630"/>
      <c r="DV18" s="630"/>
      <c r="DW18" s="630"/>
      <c r="DX18" s="630"/>
      <c r="DY18" s="630"/>
      <c r="DZ18" s="630"/>
      <c r="EA18" s="630"/>
      <c r="EB18" s="630"/>
      <c r="EC18" s="639"/>
    </row>
    <row r="19" spans="2:133" ht="11.25" customHeight="1" x14ac:dyDescent="0.15">
      <c r="B19" s="626" t="s">
        <v>272</v>
      </c>
      <c r="C19" s="627"/>
      <c r="D19" s="627"/>
      <c r="E19" s="627"/>
      <c r="F19" s="627"/>
      <c r="G19" s="627"/>
      <c r="H19" s="627"/>
      <c r="I19" s="627"/>
      <c r="J19" s="627"/>
      <c r="K19" s="627"/>
      <c r="L19" s="627"/>
      <c r="M19" s="627"/>
      <c r="N19" s="627"/>
      <c r="O19" s="627"/>
      <c r="P19" s="627"/>
      <c r="Q19" s="628"/>
      <c r="R19" s="629">
        <v>3587</v>
      </c>
      <c r="S19" s="630"/>
      <c r="T19" s="630"/>
      <c r="U19" s="630"/>
      <c r="V19" s="630"/>
      <c r="W19" s="630"/>
      <c r="X19" s="630"/>
      <c r="Y19" s="631"/>
      <c r="Z19" s="632">
        <v>0.1</v>
      </c>
      <c r="AA19" s="632"/>
      <c r="AB19" s="632"/>
      <c r="AC19" s="632"/>
      <c r="AD19" s="633">
        <v>3587</v>
      </c>
      <c r="AE19" s="633"/>
      <c r="AF19" s="633"/>
      <c r="AG19" s="633"/>
      <c r="AH19" s="633"/>
      <c r="AI19" s="633"/>
      <c r="AJ19" s="633"/>
      <c r="AK19" s="633"/>
      <c r="AL19" s="634">
        <v>0.1</v>
      </c>
      <c r="AM19" s="635"/>
      <c r="AN19" s="635"/>
      <c r="AO19" s="636"/>
      <c r="AP19" s="626" t="s">
        <v>273</v>
      </c>
      <c r="AQ19" s="627"/>
      <c r="AR19" s="627"/>
      <c r="AS19" s="627"/>
      <c r="AT19" s="627"/>
      <c r="AU19" s="627"/>
      <c r="AV19" s="627"/>
      <c r="AW19" s="627"/>
      <c r="AX19" s="627"/>
      <c r="AY19" s="627"/>
      <c r="AZ19" s="627"/>
      <c r="BA19" s="627"/>
      <c r="BB19" s="627"/>
      <c r="BC19" s="627"/>
      <c r="BD19" s="627"/>
      <c r="BE19" s="627"/>
      <c r="BF19" s="628"/>
      <c r="BG19" s="629">
        <v>755</v>
      </c>
      <c r="BH19" s="630"/>
      <c r="BI19" s="630"/>
      <c r="BJ19" s="630"/>
      <c r="BK19" s="630"/>
      <c r="BL19" s="630"/>
      <c r="BM19" s="630"/>
      <c r="BN19" s="631"/>
      <c r="BO19" s="632">
        <v>0.1</v>
      </c>
      <c r="BP19" s="632"/>
      <c r="BQ19" s="632"/>
      <c r="BR19" s="632"/>
      <c r="BS19" s="633" t="s">
        <v>127</v>
      </c>
      <c r="BT19" s="633"/>
      <c r="BU19" s="633"/>
      <c r="BV19" s="633"/>
      <c r="BW19" s="633"/>
      <c r="BX19" s="633"/>
      <c r="BY19" s="633"/>
      <c r="BZ19" s="633"/>
      <c r="CA19" s="633"/>
      <c r="CB19" s="637"/>
      <c r="CD19" s="644" t="s">
        <v>274</v>
      </c>
      <c r="CE19" s="645"/>
      <c r="CF19" s="645"/>
      <c r="CG19" s="645"/>
      <c r="CH19" s="645"/>
      <c r="CI19" s="645"/>
      <c r="CJ19" s="645"/>
      <c r="CK19" s="645"/>
      <c r="CL19" s="645"/>
      <c r="CM19" s="645"/>
      <c r="CN19" s="645"/>
      <c r="CO19" s="645"/>
      <c r="CP19" s="645"/>
      <c r="CQ19" s="646"/>
      <c r="CR19" s="629" t="s">
        <v>127</v>
      </c>
      <c r="CS19" s="630"/>
      <c r="CT19" s="630"/>
      <c r="CU19" s="630"/>
      <c r="CV19" s="630"/>
      <c r="CW19" s="630"/>
      <c r="CX19" s="630"/>
      <c r="CY19" s="631"/>
      <c r="CZ19" s="632" t="s">
        <v>127</v>
      </c>
      <c r="DA19" s="632"/>
      <c r="DB19" s="632"/>
      <c r="DC19" s="632"/>
      <c r="DD19" s="638" t="s">
        <v>127</v>
      </c>
      <c r="DE19" s="630"/>
      <c r="DF19" s="630"/>
      <c r="DG19" s="630"/>
      <c r="DH19" s="630"/>
      <c r="DI19" s="630"/>
      <c r="DJ19" s="630"/>
      <c r="DK19" s="630"/>
      <c r="DL19" s="630"/>
      <c r="DM19" s="630"/>
      <c r="DN19" s="630"/>
      <c r="DO19" s="630"/>
      <c r="DP19" s="631"/>
      <c r="DQ19" s="638" t="s">
        <v>127</v>
      </c>
      <c r="DR19" s="630"/>
      <c r="DS19" s="630"/>
      <c r="DT19" s="630"/>
      <c r="DU19" s="630"/>
      <c r="DV19" s="630"/>
      <c r="DW19" s="630"/>
      <c r="DX19" s="630"/>
      <c r="DY19" s="630"/>
      <c r="DZ19" s="630"/>
      <c r="EA19" s="630"/>
      <c r="EB19" s="630"/>
      <c r="EC19" s="639"/>
    </row>
    <row r="20" spans="2:133" ht="11.25" customHeight="1" x14ac:dyDescent="0.15">
      <c r="B20" s="626" t="s">
        <v>275</v>
      </c>
      <c r="C20" s="627"/>
      <c r="D20" s="627"/>
      <c r="E20" s="627"/>
      <c r="F20" s="627"/>
      <c r="G20" s="627"/>
      <c r="H20" s="627"/>
      <c r="I20" s="627"/>
      <c r="J20" s="627"/>
      <c r="K20" s="627"/>
      <c r="L20" s="627"/>
      <c r="M20" s="627"/>
      <c r="N20" s="627"/>
      <c r="O20" s="627"/>
      <c r="P20" s="627"/>
      <c r="Q20" s="628"/>
      <c r="R20" s="629">
        <v>985</v>
      </c>
      <c r="S20" s="630"/>
      <c r="T20" s="630"/>
      <c r="U20" s="630"/>
      <c r="V20" s="630"/>
      <c r="W20" s="630"/>
      <c r="X20" s="630"/>
      <c r="Y20" s="631"/>
      <c r="Z20" s="632">
        <v>0</v>
      </c>
      <c r="AA20" s="632"/>
      <c r="AB20" s="632"/>
      <c r="AC20" s="632"/>
      <c r="AD20" s="633">
        <v>985</v>
      </c>
      <c r="AE20" s="633"/>
      <c r="AF20" s="633"/>
      <c r="AG20" s="633"/>
      <c r="AH20" s="633"/>
      <c r="AI20" s="633"/>
      <c r="AJ20" s="633"/>
      <c r="AK20" s="633"/>
      <c r="AL20" s="634">
        <v>0</v>
      </c>
      <c r="AM20" s="635"/>
      <c r="AN20" s="635"/>
      <c r="AO20" s="636"/>
      <c r="AP20" s="626" t="s">
        <v>276</v>
      </c>
      <c r="AQ20" s="627"/>
      <c r="AR20" s="627"/>
      <c r="AS20" s="627"/>
      <c r="AT20" s="627"/>
      <c r="AU20" s="627"/>
      <c r="AV20" s="627"/>
      <c r="AW20" s="627"/>
      <c r="AX20" s="627"/>
      <c r="AY20" s="627"/>
      <c r="AZ20" s="627"/>
      <c r="BA20" s="627"/>
      <c r="BB20" s="627"/>
      <c r="BC20" s="627"/>
      <c r="BD20" s="627"/>
      <c r="BE20" s="627"/>
      <c r="BF20" s="628"/>
      <c r="BG20" s="629">
        <v>755</v>
      </c>
      <c r="BH20" s="630"/>
      <c r="BI20" s="630"/>
      <c r="BJ20" s="630"/>
      <c r="BK20" s="630"/>
      <c r="BL20" s="630"/>
      <c r="BM20" s="630"/>
      <c r="BN20" s="631"/>
      <c r="BO20" s="632">
        <v>0.1</v>
      </c>
      <c r="BP20" s="632"/>
      <c r="BQ20" s="632"/>
      <c r="BR20" s="632"/>
      <c r="BS20" s="633" t="s">
        <v>127</v>
      </c>
      <c r="BT20" s="633"/>
      <c r="BU20" s="633"/>
      <c r="BV20" s="633"/>
      <c r="BW20" s="633"/>
      <c r="BX20" s="633"/>
      <c r="BY20" s="633"/>
      <c r="BZ20" s="633"/>
      <c r="CA20" s="633"/>
      <c r="CB20" s="637"/>
      <c r="CD20" s="644" t="s">
        <v>277</v>
      </c>
      <c r="CE20" s="645"/>
      <c r="CF20" s="645"/>
      <c r="CG20" s="645"/>
      <c r="CH20" s="645"/>
      <c r="CI20" s="645"/>
      <c r="CJ20" s="645"/>
      <c r="CK20" s="645"/>
      <c r="CL20" s="645"/>
      <c r="CM20" s="645"/>
      <c r="CN20" s="645"/>
      <c r="CO20" s="645"/>
      <c r="CP20" s="645"/>
      <c r="CQ20" s="646"/>
      <c r="CR20" s="629">
        <v>6459626</v>
      </c>
      <c r="CS20" s="630"/>
      <c r="CT20" s="630"/>
      <c r="CU20" s="630"/>
      <c r="CV20" s="630"/>
      <c r="CW20" s="630"/>
      <c r="CX20" s="630"/>
      <c r="CY20" s="631"/>
      <c r="CZ20" s="632">
        <v>100</v>
      </c>
      <c r="DA20" s="632"/>
      <c r="DB20" s="632"/>
      <c r="DC20" s="632"/>
      <c r="DD20" s="638">
        <v>855867</v>
      </c>
      <c r="DE20" s="630"/>
      <c r="DF20" s="630"/>
      <c r="DG20" s="630"/>
      <c r="DH20" s="630"/>
      <c r="DI20" s="630"/>
      <c r="DJ20" s="630"/>
      <c r="DK20" s="630"/>
      <c r="DL20" s="630"/>
      <c r="DM20" s="630"/>
      <c r="DN20" s="630"/>
      <c r="DO20" s="630"/>
      <c r="DP20" s="631"/>
      <c r="DQ20" s="638">
        <v>4115711</v>
      </c>
      <c r="DR20" s="630"/>
      <c r="DS20" s="630"/>
      <c r="DT20" s="630"/>
      <c r="DU20" s="630"/>
      <c r="DV20" s="630"/>
      <c r="DW20" s="630"/>
      <c r="DX20" s="630"/>
      <c r="DY20" s="630"/>
      <c r="DZ20" s="630"/>
      <c r="EA20" s="630"/>
      <c r="EB20" s="630"/>
      <c r="EC20" s="639"/>
    </row>
    <row r="21" spans="2:133" ht="11.25" customHeight="1" x14ac:dyDescent="0.15">
      <c r="B21" s="626" t="s">
        <v>278</v>
      </c>
      <c r="C21" s="627"/>
      <c r="D21" s="627"/>
      <c r="E21" s="627"/>
      <c r="F21" s="627"/>
      <c r="G21" s="627"/>
      <c r="H21" s="627"/>
      <c r="I21" s="627"/>
      <c r="J21" s="627"/>
      <c r="K21" s="627"/>
      <c r="L21" s="627"/>
      <c r="M21" s="627"/>
      <c r="N21" s="627"/>
      <c r="O21" s="627"/>
      <c r="P21" s="627"/>
      <c r="Q21" s="628"/>
      <c r="R21" s="629">
        <v>431</v>
      </c>
      <c r="S21" s="630"/>
      <c r="T21" s="630"/>
      <c r="U21" s="630"/>
      <c r="V21" s="630"/>
      <c r="W21" s="630"/>
      <c r="X21" s="630"/>
      <c r="Y21" s="631"/>
      <c r="Z21" s="632">
        <v>0</v>
      </c>
      <c r="AA21" s="632"/>
      <c r="AB21" s="632"/>
      <c r="AC21" s="632"/>
      <c r="AD21" s="633">
        <v>431</v>
      </c>
      <c r="AE21" s="633"/>
      <c r="AF21" s="633"/>
      <c r="AG21" s="633"/>
      <c r="AH21" s="633"/>
      <c r="AI21" s="633"/>
      <c r="AJ21" s="633"/>
      <c r="AK21" s="633"/>
      <c r="AL21" s="634">
        <v>0</v>
      </c>
      <c r="AM21" s="635"/>
      <c r="AN21" s="635"/>
      <c r="AO21" s="636"/>
      <c r="AP21" s="648" t="s">
        <v>279</v>
      </c>
      <c r="AQ21" s="649"/>
      <c r="AR21" s="649"/>
      <c r="AS21" s="649"/>
      <c r="AT21" s="649"/>
      <c r="AU21" s="649"/>
      <c r="AV21" s="649"/>
      <c r="AW21" s="649"/>
      <c r="AX21" s="649"/>
      <c r="AY21" s="649"/>
      <c r="AZ21" s="649"/>
      <c r="BA21" s="649"/>
      <c r="BB21" s="649"/>
      <c r="BC21" s="649"/>
      <c r="BD21" s="649"/>
      <c r="BE21" s="649"/>
      <c r="BF21" s="650"/>
      <c r="BG21" s="629">
        <v>755</v>
      </c>
      <c r="BH21" s="630"/>
      <c r="BI21" s="630"/>
      <c r="BJ21" s="630"/>
      <c r="BK21" s="630"/>
      <c r="BL21" s="630"/>
      <c r="BM21" s="630"/>
      <c r="BN21" s="631"/>
      <c r="BO21" s="632">
        <v>0.1</v>
      </c>
      <c r="BP21" s="632"/>
      <c r="BQ21" s="632"/>
      <c r="BR21" s="632"/>
      <c r="BS21" s="633" t="s">
        <v>127</v>
      </c>
      <c r="BT21" s="633"/>
      <c r="BU21" s="633"/>
      <c r="BV21" s="633"/>
      <c r="BW21" s="633"/>
      <c r="BX21" s="633"/>
      <c r="BY21" s="633"/>
      <c r="BZ21" s="633"/>
      <c r="CA21" s="633"/>
      <c r="CB21" s="637"/>
      <c r="CD21" s="657"/>
      <c r="CE21" s="658"/>
      <c r="CF21" s="658"/>
      <c r="CG21" s="658"/>
      <c r="CH21" s="658"/>
      <c r="CI21" s="658"/>
      <c r="CJ21" s="658"/>
      <c r="CK21" s="658"/>
      <c r="CL21" s="658"/>
      <c r="CM21" s="658"/>
      <c r="CN21" s="658"/>
      <c r="CO21" s="658"/>
      <c r="CP21" s="658"/>
      <c r="CQ21" s="659"/>
      <c r="CR21" s="660"/>
      <c r="CS21" s="652"/>
      <c r="CT21" s="652"/>
      <c r="CU21" s="652"/>
      <c r="CV21" s="652"/>
      <c r="CW21" s="652"/>
      <c r="CX21" s="652"/>
      <c r="CY21" s="661"/>
      <c r="CZ21" s="662"/>
      <c r="DA21" s="662"/>
      <c r="DB21" s="662"/>
      <c r="DC21" s="662"/>
      <c r="DD21" s="651"/>
      <c r="DE21" s="652"/>
      <c r="DF21" s="652"/>
      <c r="DG21" s="652"/>
      <c r="DH21" s="652"/>
      <c r="DI21" s="652"/>
      <c r="DJ21" s="652"/>
      <c r="DK21" s="652"/>
      <c r="DL21" s="652"/>
      <c r="DM21" s="652"/>
      <c r="DN21" s="652"/>
      <c r="DO21" s="652"/>
      <c r="DP21" s="661"/>
      <c r="DQ21" s="651"/>
      <c r="DR21" s="652"/>
      <c r="DS21" s="652"/>
      <c r="DT21" s="652"/>
      <c r="DU21" s="652"/>
      <c r="DV21" s="652"/>
      <c r="DW21" s="652"/>
      <c r="DX21" s="652"/>
      <c r="DY21" s="652"/>
      <c r="DZ21" s="652"/>
      <c r="EA21" s="652"/>
      <c r="EB21" s="652"/>
      <c r="EC21" s="653"/>
    </row>
    <row r="22" spans="2:133" ht="11.25" customHeight="1" x14ac:dyDescent="0.15">
      <c r="B22" s="654" t="s">
        <v>280</v>
      </c>
      <c r="C22" s="655"/>
      <c r="D22" s="655"/>
      <c r="E22" s="655"/>
      <c r="F22" s="655"/>
      <c r="G22" s="655"/>
      <c r="H22" s="655"/>
      <c r="I22" s="655"/>
      <c r="J22" s="655"/>
      <c r="K22" s="655"/>
      <c r="L22" s="655"/>
      <c r="M22" s="655"/>
      <c r="N22" s="655"/>
      <c r="O22" s="655"/>
      <c r="P22" s="655"/>
      <c r="Q22" s="656"/>
      <c r="R22" s="629">
        <v>18755</v>
      </c>
      <c r="S22" s="630"/>
      <c r="T22" s="630"/>
      <c r="U22" s="630"/>
      <c r="V22" s="630"/>
      <c r="W22" s="630"/>
      <c r="X22" s="630"/>
      <c r="Y22" s="631"/>
      <c r="Z22" s="632">
        <v>0.3</v>
      </c>
      <c r="AA22" s="632"/>
      <c r="AB22" s="632"/>
      <c r="AC22" s="632"/>
      <c r="AD22" s="633">
        <v>18755</v>
      </c>
      <c r="AE22" s="633"/>
      <c r="AF22" s="633"/>
      <c r="AG22" s="633"/>
      <c r="AH22" s="633"/>
      <c r="AI22" s="633"/>
      <c r="AJ22" s="633"/>
      <c r="AK22" s="633"/>
      <c r="AL22" s="634">
        <v>0.60000002384185791</v>
      </c>
      <c r="AM22" s="635"/>
      <c r="AN22" s="635"/>
      <c r="AO22" s="636"/>
      <c r="AP22" s="648" t="s">
        <v>281</v>
      </c>
      <c r="AQ22" s="649"/>
      <c r="AR22" s="649"/>
      <c r="AS22" s="649"/>
      <c r="AT22" s="649"/>
      <c r="AU22" s="649"/>
      <c r="AV22" s="649"/>
      <c r="AW22" s="649"/>
      <c r="AX22" s="649"/>
      <c r="AY22" s="649"/>
      <c r="AZ22" s="649"/>
      <c r="BA22" s="649"/>
      <c r="BB22" s="649"/>
      <c r="BC22" s="649"/>
      <c r="BD22" s="649"/>
      <c r="BE22" s="649"/>
      <c r="BF22" s="650"/>
      <c r="BG22" s="629" t="s">
        <v>127</v>
      </c>
      <c r="BH22" s="630"/>
      <c r="BI22" s="630"/>
      <c r="BJ22" s="630"/>
      <c r="BK22" s="630"/>
      <c r="BL22" s="630"/>
      <c r="BM22" s="630"/>
      <c r="BN22" s="631"/>
      <c r="BO22" s="632" t="s">
        <v>127</v>
      </c>
      <c r="BP22" s="632"/>
      <c r="BQ22" s="632"/>
      <c r="BR22" s="632"/>
      <c r="BS22" s="633" t="s">
        <v>127</v>
      </c>
      <c r="BT22" s="633"/>
      <c r="BU22" s="633"/>
      <c r="BV22" s="633"/>
      <c r="BW22" s="633"/>
      <c r="BX22" s="633"/>
      <c r="BY22" s="633"/>
      <c r="BZ22" s="633"/>
      <c r="CA22" s="633"/>
      <c r="CB22" s="637"/>
      <c r="CD22" s="611" t="s">
        <v>282</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283</v>
      </c>
      <c r="C23" s="627"/>
      <c r="D23" s="627"/>
      <c r="E23" s="627"/>
      <c r="F23" s="627"/>
      <c r="G23" s="627"/>
      <c r="H23" s="627"/>
      <c r="I23" s="627"/>
      <c r="J23" s="627"/>
      <c r="K23" s="627"/>
      <c r="L23" s="627"/>
      <c r="M23" s="627"/>
      <c r="N23" s="627"/>
      <c r="O23" s="627"/>
      <c r="P23" s="627"/>
      <c r="Q23" s="628"/>
      <c r="R23" s="629">
        <v>2290522</v>
      </c>
      <c r="S23" s="630"/>
      <c r="T23" s="630"/>
      <c r="U23" s="630"/>
      <c r="V23" s="630"/>
      <c r="W23" s="630"/>
      <c r="X23" s="630"/>
      <c r="Y23" s="631"/>
      <c r="Z23" s="632">
        <v>33.9</v>
      </c>
      <c r="AA23" s="632"/>
      <c r="AB23" s="632"/>
      <c r="AC23" s="632"/>
      <c r="AD23" s="633">
        <v>2136637</v>
      </c>
      <c r="AE23" s="633"/>
      <c r="AF23" s="633"/>
      <c r="AG23" s="633"/>
      <c r="AH23" s="633"/>
      <c r="AI23" s="633"/>
      <c r="AJ23" s="633"/>
      <c r="AK23" s="633"/>
      <c r="AL23" s="634">
        <v>66.900000000000006</v>
      </c>
      <c r="AM23" s="635"/>
      <c r="AN23" s="635"/>
      <c r="AO23" s="636"/>
      <c r="AP23" s="648" t="s">
        <v>284</v>
      </c>
      <c r="AQ23" s="649"/>
      <c r="AR23" s="649"/>
      <c r="AS23" s="649"/>
      <c r="AT23" s="649"/>
      <c r="AU23" s="649"/>
      <c r="AV23" s="649"/>
      <c r="AW23" s="649"/>
      <c r="AX23" s="649"/>
      <c r="AY23" s="649"/>
      <c r="AZ23" s="649"/>
      <c r="BA23" s="649"/>
      <c r="BB23" s="649"/>
      <c r="BC23" s="649"/>
      <c r="BD23" s="649"/>
      <c r="BE23" s="649"/>
      <c r="BF23" s="650"/>
      <c r="BG23" s="629" t="s">
        <v>127</v>
      </c>
      <c r="BH23" s="630"/>
      <c r="BI23" s="630"/>
      <c r="BJ23" s="630"/>
      <c r="BK23" s="630"/>
      <c r="BL23" s="630"/>
      <c r="BM23" s="630"/>
      <c r="BN23" s="631"/>
      <c r="BO23" s="632" t="s">
        <v>127</v>
      </c>
      <c r="BP23" s="632"/>
      <c r="BQ23" s="632"/>
      <c r="BR23" s="632"/>
      <c r="BS23" s="633" t="s">
        <v>127</v>
      </c>
      <c r="BT23" s="633"/>
      <c r="BU23" s="633"/>
      <c r="BV23" s="633"/>
      <c r="BW23" s="633"/>
      <c r="BX23" s="633"/>
      <c r="BY23" s="633"/>
      <c r="BZ23" s="633"/>
      <c r="CA23" s="633"/>
      <c r="CB23" s="637"/>
      <c r="CD23" s="611" t="s">
        <v>224</v>
      </c>
      <c r="CE23" s="612"/>
      <c r="CF23" s="612"/>
      <c r="CG23" s="612"/>
      <c r="CH23" s="612"/>
      <c r="CI23" s="612"/>
      <c r="CJ23" s="612"/>
      <c r="CK23" s="612"/>
      <c r="CL23" s="612"/>
      <c r="CM23" s="612"/>
      <c r="CN23" s="612"/>
      <c r="CO23" s="612"/>
      <c r="CP23" s="612"/>
      <c r="CQ23" s="613"/>
      <c r="CR23" s="611" t="s">
        <v>285</v>
      </c>
      <c r="CS23" s="612"/>
      <c r="CT23" s="612"/>
      <c r="CU23" s="612"/>
      <c r="CV23" s="612"/>
      <c r="CW23" s="612"/>
      <c r="CX23" s="612"/>
      <c r="CY23" s="613"/>
      <c r="CZ23" s="611" t="s">
        <v>286</v>
      </c>
      <c r="DA23" s="612"/>
      <c r="DB23" s="612"/>
      <c r="DC23" s="613"/>
      <c r="DD23" s="611" t="s">
        <v>287</v>
      </c>
      <c r="DE23" s="612"/>
      <c r="DF23" s="612"/>
      <c r="DG23" s="612"/>
      <c r="DH23" s="612"/>
      <c r="DI23" s="612"/>
      <c r="DJ23" s="612"/>
      <c r="DK23" s="613"/>
      <c r="DL23" s="663" t="s">
        <v>288</v>
      </c>
      <c r="DM23" s="664"/>
      <c r="DN23" s="664"/>
      <c r="DO23" s="664"/>
      <c r="DP23" s="664"/>
      <c r="DQ23" s="664"/>
      <c r="DR23" s="664"/>
      <c r="DS23" s="664"/>
      <c r="DT23" s="664"/>
      <c r="DU23" s="664"/>
      <c r="DV23" s="665"/>
      <c r="DW23" s="611" t="s">
        <v>289</v>
      </c>
      <c r="DX23" s="612"/>
      <c r="DY23" s="612"/>
      <c r="DZ23" s="612"/>
      <c r="EA23" s="612"/>
      <c r="EB23" s="612"/>
      <c r="EC23" s="613"/>
    </row>
    <row r="24" spans="2:133" ht="11.25" customHeight="1" x14ac:dyDescent="0.15">
      <c r="B24" s="626" t="s">
        <v>290</v>
      </c>
      <c r="C24" s="627"/>
      <c r="D24" s="627"/>
      <c r="E24" s="627"/>
      <c r="F24" s="627"/>
      <c r="G24" s="627"/>
      <c r="H24" s="627"/>
      <c r="I24" s="627"/>
      <c r="J24" s="627"/>
      <c r="K24" s="627"/>
      <c r="L24" s="627"/>
      <c r="M24" s="627"/>
      <c r="N24" s="627"/>
      <c r="O24" s="627"/>
      <c r="P24" s="627"/>
      <c r="Q24" s="628"/>
      <c r="R24" s="629">
        <v>2136637</v>
      </c>
      <c r="S24" s="630"/>
      <c r="T24" s="630"/>
      <c r="U24" s="630"/>
      <c r="V24" s="630"/>
      <c r="W24" s="630"/>
      <c r="X24" s="630"/>
      <c r="Y24" s="631"/>
      <c r="Z24" s="632">
        <v>31.6</v>
      </c>
      <c r="AA24" s="632"/>
      <c r="AB24" s="632"/>
      <c r="AC24" s="632"/>
      <c r="AD24" s="633">
        <v>2136637</v>
      </c>
      <c r="AE24" s="633"/>
      <c r="AF24" s="633"/>
      <c r="AG24" s="633"/>
      <c r="AH24" s="633"/>
      <c r="AI24" s="633"/>
      <c r="AJ24" s="633"/>
      <c r="AK24" s="633"/>
      <c r="AL24" s="634">
        <v>66.900000000000006</v>
      </c>
      <c r="AM24" s="635"/>
      <c r="AN24" s="635"/>
      <c r="AO24" s="636"/>
      <c r="AP24" s="648" t="s">
        <v>291</v>
      </c>
      <c r="AQ24" s="649"/>
      <c r="AR24" s="649"/>
      <c r="AS24" s="649"/>
      <c r="AT24" s="649"/>
      <c r="AU24" s="649"/>
      <c r="AV24" s="649"/>
      <c r="AW24" s="649"/>
      <c r="AX24" s="649"/>
      <c r="AY24" s="649"/>
      <c r="AZ24" s="649"/>
      <c r="BA24" s="649"/>
      <c r="BB24" s="649"/>
      <c r="BC24" s="649"/>
      <c r="BD24" s="649"/>
      <c r="BE24" s="649"/>
      <c r="BF24" s="650"/>
      <c r="BG24" s="629" t="s">
        <v>127</v>
      </c>
      <c r="BH24" s="630"/>
      <c r="BI24" s="630"/>
      <c r="BJ24" s="630"/>
      <c r="BK24" s="630"/>
      <c r="BL24" s="630"/>
      <c r="BM24" s="630"/>
      <c r="BN24" s="631"/>
      <c r="BO24" s="632" t="s">
        <v>127</v>
      </c>
      <c r="BP24" s="632"/>
      <c r="BQ24" s="632"/>
      <c r="BR24" s="632"/>
      <c r="BS24" s="633" t="s">
        <v>127</v>
      </c>
      <c r="BT24" s="633"/>
      <c r="BU24" s="633"/>
      <c r="BV24" s="633"/>
      <c r="BW24" s="633"/>
      <c r="BX24" s="633"/>
      <c r="BY24" s="633"/>
      <c r="BZ24" s="633"/>
      <c r="CA24" s="633"/>
      <c r="CB24" s="637"/>
      <c r="CD24" s="640" t="s">
        <v>292</v>
      </c>
      <c r="CE24" s="641"/>
      <c r="CF24" s="641"/>
      <c r="CG24" s="641"/>
      <c r="CH24" s="641"/>
      <c r="CI24" s="641"/>
      <c r="CJ24" s="641"/>
      <c r="CK24" s="641"/>
      <c r="CL24" s="641"/>
      <c r="CM24" s="641"/>
      <c r="CN24" s="641"/>
      <c r="CO24" s="641"/>
      <c r="CP24" s="641"/>
      <c r="CQ24" s="642"/>
      <c r="CR24" s="618">
        <v>2282470</v>
      </c>
      <c r="CS24" s="619"/>
      <c r="CT24" s="619"/>
      <c r="CU24" s="619"/>
      <c r="CV24" s="619"/>
      <c r="CW24" s="619"/>
      <c r="CX24" s="619"/>
      <c r="CY24" s="620"/>
      <c r="CZ24" s="623">
        <v>35.299999999999997</v>
      </c>
      <c r="DA24" s="624"/>
      <c r="DB24" s="624"/>
      <c r="DC24" s="643"/>
      <c r="DD24" s="666">
        <v>1425038</v>
      </c>
      <c r="DE24" s="619"/>
      <c r="DF24" s="619"/>
      <c r="DG24" s="619"/>
      <c r="DH24" s="619"/>
      <c r="DI24" s="619"/>
      <c r="DJ24" s="619"/>
      <c r="DK24" s="620"/>
      <c r="DL24" s="666">
        <v>1420898</v>
      </c>
      <c r="DM24" s="619"/>
      <c r="DN24" s="619"/>
      <c r="DO24" s="619"/>
      <c r="DP24" s="619"/>
      <c r="DQ24" s="619"/>
      <c r="DR24" s="619"/>
      <c r="DS24" s="619"/>
      <c r="DT24" s="619"/>
      <c r="DU24" s="619"/>
      <c r="DV24" s="620"/>
      <c r="DW24" s="623">
        <v>43.2</v>
      </c>
      <c r="DX24" s="624"/>
      <c r="DY24" s="624"/>
      <c r="DZ24" s="624"/>
      <c r="EA24" s="624"/>
      <c r="EB24" s="624"/>
      <c r="EC24" s="625"/>
    </row>
    <row r="25" spans="2:133" ht="11.25" customHeight="1" x14ac:dyDescent="0.15">
      <c r="B25" s="626" t="s">
        <v>293</v>
      </c>
      <c r="C25" s="627"/>
      <c r="D25" s="627"/>
      <c r="E25" s="627"/>
      <c r="F25" s="627"/>
      <c r="G25" s="627"/>
      <c r="H25" s="627"/>
      <c r="I25" s="627"/>
      <c r="J25" s="627"/>
      <c r="K25" s="627"/>
      <c r="L25" s="627"/>
      <c r="M25" s="627"/>
      <c r="N25" s="627"/>
      <c r="O25" s="627"/>
      <c r="P25" s="627"/>
      <c r="Q25" s="628"/>
      <c r="R25" s="629">
        <v>153885</v>
      </c>
      <c r="S25" s="630"/>
      <c r="T25" s="630"/>
      <c r="U25" s="630"/>
      <c r="V25" s="630"/>
      <c r="W25" s="630"/>
      <c r="X25" s="630"/>
      <c r="Y25" s="631"/>
      <c r="Z25" s="632">
        <v>2.2999999999999998</v>
      </c>
      <c r="AA25" s="632"/>
      <c r="AB25" s="632"/>
      <c r="AC25" s="632"/>
      <c r="AD25" s="633" t="s">
        <v>127</v>
      </c>
      <c r="AE25" s="633"/>
      <c r="AF25" s="633"/>
      <c r="AG25" s="633"/>
      <c r="AH25" s="633"/>
      <c r="AI25" s="633"/>
      <c r="AJ25" s="633"/>
      <c r="AK25" s="633"/>
      <c r="AL25" s="634" t="s">
        <v>127</v>
      </c>
      <c r="AM25" s="635"/>
      <c r="AN25" s="635"/>
      <c r="AO25" s="636"/>
      <c r="AP25" s="648" t="s">
        <v>294</v>
      </c>
      <c r="AQ25" s="649"/>
      <c r="AR25" s="649"/>
      <c r="AS25" s="649"/>
      <c r="AT25" s="649"/>
      <c r="AU25" s="649"/>
      <c r="AV25" s="649"/>
      <c r="AW25" s="649"/>
      <c r="AX25" s="649"/>
      <c r="AY25" s="649"/>
      <c r="AZ25" s="649"/>
      <c r="BA25" s="649"/>
      <c r="BB25" s="649"/>
      <c r="BC25" s="649"/>
      <c r="BD25" s="649"/>
      <c r="BE25" s="649"/>
      <c r="BF25" s="650"/>
      <c r="BG25" s="629" t="s">
        <v>127</v>
      </c>
      <c r="BH25" s="630"/>
      <c r="BI25" s="630"/>
      <c r="BJ25" s="630"/>
      <c r="BK25" s="630"/>
      <c r="BL25" s="630"/>
      <c r="BM25" s="630"/>
      <c r="BN25" s="631"/>
      <c r="BO25" s="632" t="s">
        <v>127</v>
      </c>
      <c r="BP25" s="632"/>
      <c r="BQ25" s="632"/>
      <c r="BR25" s="632"/>
      <c r="BS25" s="633" t="s">
        <v>127</v>
      </c>
      <c r="BT25" s="633"/>
      <c r="BU25" s="633"/>
      <c r="BV25" s="633"/>
      <c r="BW25" s="633"/>
      <c r="BX25" s="633"/>
      <c r="BY25" s="633"/>
      <c r="BZ25" s="633"/>
      <c r="CA25" s="633"/>
      <c r="CB25" s="637"/>
      <c r="CD25" s="644" t="s">
        <v>295</v>
      </c>
      <c r="CE25" s="645"/>
      <c r="CF25" s="645"/>
      <c r="CG25" s="645"/>
      <c r="CH25" s="645"/>
      <c r="CI25" s="645"/>
      <c r="CJ25" s="645"/>
      <c r="CK25" s="645"/>
      <c r="CL25" s="645"/>
      <c r="CM25" s="645"/>
      <c r="CN25" s="645"/>
      <c r="CO25" s="645"/>
      <c r="CP25" s="645"/>
      <c r="CQ25" s="646"/>
      <c r="CR25" s="629">
        <v>743176</v>
      </c>
      <c r="CS25" s="667"/>
      <c r="CT25" s="667"/>
      <c r="CU25" s="667"/>
      <c r="CV25" s="667"/>
      <c r="CW25" s="667"/>
      <c r="CX25" s="667"/>
      <c r="CY25" s="668"/>
      <c r="CZ25" s="634">
        <v>11.5</v>
      </c>
      <c r="DA25" s="669"/>
      <c r="DB25" s="669"/>
      <c r="DC25" s="672"/>
      <c r="DD25" s="638">
        <v>677586</v>
      </c>
      <c r="DE25" s="667"/>
      <c r="DF25" s="667"/>
      <c r="DG25" s="667"/>
      <c r="DH25" s="667"/>
      <c r="DI25" s="667"/>
      <c r="DJ25" s="667"/>
      <c r="DK25" s="668"/>
      <c r="DL25" s="638">
        <v>676137</v>
      </c>
      <c r="DM25" s="667"/>
      <c r="DN25" s="667"/>
      <c r="DO25" s="667"/>
      <c r="DP25" s="667"/>
      <c r="DQ25" s="667"/>
      <c r="DR25" s="667"/>
      <c r="DS25" s="667"/>
      <c r="DT25" s="667"/>
      <c r="DU25" s="667"/>
      <c r="DV25" s="668"/>
      <c r="DW25" s="634">
        <v>20.6</v>
      </c>
      <c r="DX25" s="669"/>
      <c r="DY25" s="669"/>
      <c r="DZ25" s="669"/>
      <c r="EA25" s="669"/>
      <c r="EB25" s="669"/>
      <c r="EC25" s="670"/>
    </row>
    <row r="26" spans="2:133" ht="11.25" customHeight="1" x14ac:dyDescent="0.15">
      <c r="B26" s="626" t="s">
        <v>296</v>
      </c>
      <c r="C26" s="627"/>
      <c r="D26" s="627"/>
      <c r="E26" s="627"/>
      <c r="F26" s="627"/>
      <c r="G26" s="627"/>
      <c r="H26" s="627"/>
      <c r="I26" s="627"/>
      <c r="J26" s="627"/>
      <c r="K26" s="627"/>
      <c r="L26" s="627"/>
      <c r="M26" s="627"/>
      <c r="N26" s="627"/>
      <c r="O26" s="627"/>
      <c r="P26" s="627"/>
      <c r="Q26" s="628"/>
      <c r="R26" s="629" t="s">
        <v>127</v>
      </c>
      <c r="S26" s="630"/>
      <c r="T26" s="630"/>
      <c r="U26" s="630"/>
      <c r="V26" s="630"/>
      <c r="W26" s="630"/>
      <c r="X26" s="630"/>
      <c r="Y26" s="631"/>
      <c r="Z26" s="632" t="s">
        <v>127</v>
      </c>
      <c r="AA26" s="632"/>
      <c r="AB26" s="632"/>
      <c r="AC26" s="632"/>
      <c r="AD26" s="633" t="s">
        <v>127</v>
      </c>
      <c r="AE26" s="633"/>
      <c r="AF26" s="633"/>
      <c r="AG26" s="633"/>
      <c r="AH26" s="633"/>
      <c r="AI26" s="633"/>
      <c r="AJ26" s="633"/>
      <c r="AK26" s="633"/>
      <c r="AL26" s="634" t="s">
        <v>127</v>
      </c>
      <c r="AM26" s="635"/>
      <c r="AN26" s="635"/>
      <c r="AO26" s="636"/>
      <c r="AP26" s="648" t="s">
        <v>297</v>
      </c>
      <c r="AQ26" s="671"/>
      <c r="AR26" s="671"/>
      <c r="AS26" s="671"/>
      <c r="AT26" s="671"/>
      <c r="AU26" s="671"/>
      <c r="AV26" s="671"/>
      <c r="AW26" s="671"/>
      <c r="AX26" s="671"/>
      <c r="AY26" s="671"/>
      <c r="AZ26" s="671"/>
      <c r="BA26" s="671"/>
      <c r="BB26" s="671"/>
      <c r="BC26" s="671"/>
      <c r="BD26" s="671"/>
      <c r="BE26" s="671"/>
      <c r="BF26" s="650"/>
      <c r="BG26" s="629" t="s">
        <v>127</v>
      </c>
      <c r="BH26" s="630"/>
      <c r="BI26" s="630"/>
      <c r="BJ26" s="630"/>
      <c r="BK26" s="630"/>
      <c r="BL26" s="630"/>
      <c r="BM26" s="630"/>
      <c r="BN26" s="631"/>
      <c r="BO26" s="632" t="s">
        <v>127</v>
      </c>
      <c r="BP26" s="632"/>
      <c r="BQ26" s="632"/>
      <c r="BR26" s="632"/>
      <c r="BS26" s="633" t="s">
        <v>127</v>
      </c>
      <c r="BT26" s="633"/>
      <c r="BU26" s="633"/>
      <c r="BV26" s="633"/>
      <c r="BW26" s="633"/>
      <c r="BX26" s="633"/>
      <c r="BY26" s="633"/>
      <c r="BZ26" s="633"/>
      <c r="CA26" s="633"/>
      <c r="CB26" s="637"/>
      <c r="CD26" s="644" t="s">
        <v>298</v>
      </c>
      <c r="CE26" s="645"/>
      <c r="CF26" s="645"/>
      <c r="CG26" s="645"/>
      <c r="CH26" s="645"/>
      <c r="CI26" s="645"/>
      <c r="CJ26" s="645"/>
      <c r="CK26" s="645"/>
      <c r="CL26" s="645"/>
      <c r="CM26" s="645"/>
      <c r="CN26" s="645"/>
      <c r="CO26" s="645"/>
      <c r="CP26" s="645"/>
      <c r="CQ26" s="646"/>
      <c r="CR26" s="629">
        <v>405812</v>
      </c>
      <c r="CS26" s="630"/>
      <c r="CT26" s="630"/>
      <c r="CU26" s="630"/>
      <c r="CV26" s="630"/>
      <c r="CW26" s="630"/>
      <c r="CX26" s="630"/>
      <c r="CY26" s="631"/>
      <c r="CZ26" s="634">
        <v>6.3</v>
      </c>
      <c r="DA26" s="669"/>
      <c r="DB26" s="669"/>
      <c r="DC26" s="672"/>
      <c r="DD26" s="638">
        <v>365434</v>
      </c>
      <c r="DE26" s="630"/>
      <c r="DF26" s="630"/>
      <c r="DG26" s="630"/>
      <c r="DH26" s="630"/>
      <c r="DI26" s="630"/>
      <c r="DJ26" s="630"/>
      <c r="DK26" s="631"/>
      <c r="DL26" s="638" t="s">
        <v>127</v>
      </c>
      <c r="DM26" s="630"/>
      <c r="DN26" s="630"/>
      <c r="DO26" s="630"/>
      <c r="DP26" s="630"/>
      <c r="DQ26" s="630"/>
      <c r="DR26" s="630"/>
      <c r="DS26" s="630"/>
      <c r="DT26" s="630"/>
      <c r="DU26" s="630"/>
      <c r="DV26" s="631"/>
      <c r="DW26" s="634" t="s">
        <v>127</v>
      </c>
      <c r="DX26" s="669"/>
      <c r="DY26" s="669"/>
      <c r="DZ26" s="669"/>
      <c r="EA26" s="669"/>
      <c r="EB26" s="669"/>
      <c r="EC26" s="670"/>
    </row>
    <row r="27" spans="2:133" ht="11.25" customHeight="1" x14ac:dyDescent="0.15">
      <c r="B27" s="626" t="s">
        <v>299</v>
      </c>
      <c r="C27" s="627"/>
      <c r="D27" s="627"/>
      <c r="E27" s="627"/>
      <c r="F27" s="627"/>
      <c r="G27" s="627"/>
      <c r="H27" s="627"/>
      <c r="I27" s="627"/>
      <c r="J27" s="627"/>
      <c r="K27" s="627"/>
      <c r="L27" s="627"/>
      <c r="M27" s="627"/>
      <c r="N27" s="627"/>
      <c r="O27" s="627"/>
      <c r="P27" s="627"/>
      <c r="Q27" s="628"/>
      <c r="R27" s="629">
        <v>3346339</v>
      </c>
      <c r="S27" s="630"/>
      <c r="T27" s="630"/>
      <c r="U27" s="630"/>
      <c r="V27" s="630"/>
      <c r="W27" s="630"/>
      <c r="X27" s="630"/>
      <c r="Y27" s="631"/>
      <c r="Z27" s="632">
        <v>49.5</v>
      </c>
      <c r="AA27" s="632"/>
      <c r="AB27" s="632"/>
      <c r="AC27" s="632"/>
      <c r="AD27" s="633">
        <v>3192454</v>
      </c>
      <c r="AE27" s="633"/>
      <c r="AF27" s="633"/>
      <c r="AG27" s="633"/>
      <c r="AH27" s="633"/>
      <c r="AI27" s="633"/>
      <c r="AJ27" s="633"/>
      <c r="AK27" s="633"/>
      <c r="AL27" s="634">
        <v>99.900001525878906</v>
      </c>
      <c r="AM27" s="635"/>
      <c r="AN27" s="635"/>
      <c r="AO27" s="636"/>
      <c r="AP27" s="626" t="s">
        <v>300</v>
      </c>
      <c r="AQ27" s="627"/>
      <c r="AR27" s="627"/>
      <c r="AS27" s="627"/>
      <c r="AT27" s="627"/>
      <c r="AU27" s="627"/>
      <c r="AV27" s="627"/>
      <c r="AW27" s="627"/>
      <c r="AX27" s="627"/>
      <c r="AY27" s="627"/>
      <c r="AZ27" s="627"/>
      <c r="BA27" s="627"/>
      <c r="BB27" s="627"/>
      <c r="BC27" s="627"/>
      <c r="BD27" s="627"/>
      <c r="BE27" s="627"/>
      <c r="BF27" s="628"/>
      <c r="BG27" s="629">
        <v>759570</v>
      </c>
      <c r="BH27" s="630"/>
      <c r="BI27" s="630"/>
      <c r="BJ27" s="630"/>
      <c r="BK27" s="630"/>
      <c r="BL27" s="630"/>
      <c r="BM27" s="630"/>
      <c r="BN27" s="631"/>
      <c r="BO27" s="632">
        <v>100</v>
      </c>
      <c r="BP27" s="632"/>
      <c r="BQ27" s="632"/>
      <c r="BR27" s="632"/>
      <c r="BS27" s="633" t="s">
        <v>127</v>
      </c>
      <c r="BT27" s="633"/>
      <c r="BU27" s="633"/>
      <c r="BV27" s="633"/>
      <c r="BW27" s="633"/>
      <c r="BX27" s="633"/>
      <c r="BY27" s="633"/>
      <c r="BZ27" s="633"/>
      <c r="CA27" s="633"/>
      <c r="CB27" s="637"/>
      <c r="CD27" s="644" t="s">
        <v>301</v>
      </c>
      <c r="CE27" s="645"/>
      <c r="CF27" s="645"/>
      <c r="CG27" s="645"/>
      <c r="CH27" s="645"/>
      <c r="CI27" s="645"/>
      <c r="CJ27" s="645"/>
      <c r="CK27" s="645"/>
      <c r="CL27" s="645"/>
      <c r="CM27" s="645"/>
      <c r="CN27" s="645"/>
      <c r="CO27" s="645"/>
      <c r="CP27" s="645"/>
      <c r="CQ27" s="646"/>
      <c r="CR27" s="629">
        <v>1026322</v>
      </c>
      <c r="CS27" s="667"/>
      <c r="CT27" s="667"/>
      <c r="CU27" s="667"/>
      <c r="CV27" s="667"/>
      <c r="CW27" s="667"/>
      <c r="CX27" s="667"/>
      <c r="CY27" s="668"/>
      <c r="CZ27" s="634">
        <v>15.9</v>
      </c>
      <c r="DA27" s="669"/>
      <c r="DB27" s="669"/>
      <c r="DC27" s="672"/>
      <c r="DD27" s="638">
        <v>247117</v>
      </c>
      <c r="DE27" s="667"/>
      <c r="DF27" s="667"/>
      <c r="DG27" s="667"/>
      <c r="DH27" s="667"/>
      <c r="DI27" s="667"/>
      <c r="DJ27" s="667"/>
      <c r="DK27" s="668"/>
      <c r="DL27" s="638">
        <v>244426</v>
      </c>
      <c r="DM27" s="667"/>
      <c r="DN27" s="667"/>
      <c r="DO27" s="667"/>
      <c r="DP27" s="667"/>
      <c r="DQ27" s="667"/>
      <c r="DR27" s="667"/>
      <c r="DS27" s="667"/>
      <c r="DT27" s="667"/>
      <c r="DU27" s="667"/>
      <c r="DV27" s="668"/>
      <c r="DW27" s="634">
        <v>7.4</v>
      </c>
      <c r="DX27" s="669"/>
      <c r="DY27" s="669"/>
      <c r="DZ27" s="669"/>
      <c r="EA27" s="669"/>
      <c r="EB27" s="669"/>
      <c r="EC27" s="670"/>
    </row>
    <row r="28" spans="2:133" ht="11.25" customHeight="1" x14ac:dyDescent="0.15">
      <c r="B28" s="626" t="s">
        <v>302</v>
      </c>
      <c r="C28" s="627"/>
      <c r="D28" s="627"/>
      <c r="E28" s="627"/>
      <c r="F28" s="627"/>
      <c r="G28" s="627"/>
      <c r="H28" s="627"/>
      <c r="I28" s="627"/>
      <c r="J28" s="627"/>
      <c r="K28" s="627"/>
      <c r="L28" s="627"/>
      <c r="M28" s="627"/>
      <c r="N28" s="627"/>
      <c r="O28" s="627"/>
      <c r="P28" s="627"/>
      <c r="Q28" s="628"/>
      <c r="R28" s="629">
        <v>1169</v>
      </c>
      <c r="S28" s="630"/>
      <c r="T28" s="630"/>
      <c r="U28" s="630"/>
      <c r="V28" s="630"/>
      <c r="W28" s="630"/>
      <c r="X28" s="630"/>
      <c r="Y28" s="631"/>
      <c r="Z28" s="632">
        <v>0</v>
      </c>
      <c r="AA28" s="632"/>
      <c r="AB28" s="632"/>
      <c r="AC28" s="632"/>
      <c r="AD28" s="633">
        <v>1169</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303</v>
      </c>
      <c r="CE28" s="645"/>
      <c r="CF28" s="645"/>
      <c r="CG28" s="645"/>
      <c r="CH28" s="645"/>
      <c r="CI28" s="645"/>
      <c r="CJ28" s="645"/>
      <c r="CK28" s="645"/>
      <c r="CL28" s="645"/>
      <c r="CM28" s="645"/>
      <c r="CN28" s="645"/>
      <c r="CO28" s="645"/>
      <c r="CP28" s="645"/>
      <c r="CQ28" s="646"/>
      <c r="CR28" s="629">
        <v>512972</v>
      </c>
      <c r="CS28" s="630"/>
      <c r="CT28" s="630"/>
      <c r="CU28" s="630"/>
      <c r="CV28" s="630"/>
      <c r="CW28" s="630"/>
      <c r="CX28" s="630"/>
      <c r="CY28" s="631"/>
      <c r="CZ28" s="634">
        <v>7.9</v>
      </c>
      <c r="DA28" s="669"/>
      <c r="DB28" s="669"/>
      <c r="DC28" s="672"/>
      <c r="DD28" s="638">
        <v>500335</v>
      </c>
      <c r="DE28" s="630"/>
      <c r="DF28" s="630"/>
      <c r="DG28" s="630"/>
      <c r="DH28" s="630"/>
      <c r="DI28" s="630"/>
      <c r="DJ28" s="630"/>
      <c r="DK28" s="631"/>
      <c r="DL28" s="638">
        <v>500335</v>
      </c>
      <c r="DM28" s="630"/>
      <c r="DN28" s="630"/>
      <c r="DO28" s="630"/>
      <c r="DP28" s="630"/>
      <c r="DQ28" s="630"/>
      <c r="DR28" s="630"/>
      <c r="DS28" s="630"/>
      <c r="DT28" s="630"/>
      <c r="DU28" s="630"/>
      <c r="DV28" s="631"/>
      <c r="DW28" s="634">
        <v>15.2</v>
      </c>
      <c r="DX28" s="669"/>
      <c r="DY28" s="669"/>
      <c r="DZ28" s="669"/>
      <c r="EA28" s="669"/>
      <c r="EB28" s="669"/>
      <c r="EC28" s="670"/>
    </row>
    <row r="29" spans="2:133" ht="11.25" customHeight="1" x14ac:dyDescent="0.15">
      <c r="B29" s="626" t="s">
        <v>304</v>
      </c>
      <c r="C29" s="627"/>
      <c r="D29" s="627"/>
      <c r="E29" s="627"/>
      <c r="F29" s="627"/>
      <c r="G29" s="627"/>
      <c r="H29" s="627"/>
      <c r="I29" s="627"/>
      <c r="J29" s="627"/>
      <c r="K29" s="627"/>
      <c r="L29" s="627"/>
      <c r="M29" s="627"/>
      <c r="N29" s="627"/>
      <c r="O29" s="627"/>
      <c r="P29" s="627"/>
      <c r="Q29" s="628"/>
      <c r="R29" s="629">
        <v>10421</v>
      </c>
      <c r="S29" s="630"/>
      <c r="T29" s="630"/>
      <c r="U29" s="630"/>
      <c r="V29" s="630"/>
      <c r="W29" s="630"/>
      <c r="X29" s="630"/>
      <c r="Y29" s="631"/>
      <c r="Z29" s="632">
        <v>0.2</v>
      </c>
      <c r="AA29" s="632"/>
      <c r="AB29" s="632"/>
      <c r="AC29" s="632"/>
      <c r="AD29" s="633" t="s">
        <v>127</v>
      </c>
      <c r="AE29" s="633"/>
      <c r="AF29" s="633"/>
      <c r="AG29" s="633"/>
      <c r="AH29" s="633"/>
      <c r="AI29" s="633"/>
      <c r="AJ29" s="633"/>
      <c r="AK29" s="633"/>
      <c r="AL29" s="634" t="s">
        <v>127</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305</v>
      </c>
      <c r="CE29" s="679"/>
      <c r="CF29" s="644" t="s">
        <v>70</v>
      </c>
      <c r="CG29" s="645"/>
      <c r="CH29" s="645"/>
      <c r="CI29" s="645"/>
      <c r="CJ29" s="645"/>
      <c r="CK29" s="645"/>
      <c r="CL29" s="645"/>
      <c r="CM29" s="645"/>
      <c r="CN29" s="645"/>
      <c r="CO29" s="645"/>
      <c r="CP29" s="645"/>
      <c r="CQ29" s="646"/>
      <c r="CR29" s="629">
        <v>512972</v>
      </c>
      <c r="CS29" s="667"/>
      <c r="CT29" s="667"/>
      <c r="CU29" s="667"/>
      <c r="CV29" s="667"/>
      <c r="CW29" s="667"/>
      <c r="CX29" s="667"/>
      <c r="CY29" s="668"/>
      <c r="CZ29" s="634">
        <v>7.9</v>
      </c>
      <c r="DA29" s="669"/>
      <c r="DB29" s="669"/>
      <c r="DC29" s="672"/>
      <c r="DD29" s="638">
        <v>500335</v>
      </c>
      <c r="DE29" s="667"/>
      <c r="DF29" s="667"/>
      <c r="DG29" s="667"/>
      <c r="DH29" s="667"/>
      <c r="DI29" s="667"/>
      <c r="DJ29" s="667"/>
      <c r="DK29" s="668"/>
      <c r="DL29" s="638">
        <v>500335</v>
      </c>
      <c r="DM29" s="667"/>
      <c r="DN29" s="667"/>
      <c r="DO29" s="667"/>
      <c r="DP29" s="667"/>
      <c r="DQ29" s="667"/>
      <c r="DR29" s="667"/>
      <c r="DS29" s="667"/>
      <c r="DT29" s="667"/>
      <c r="DU29" s="667"/>
      <c r="DV29" s="668"/>
      <c r="DW29" s="634">
        <v>15.2</v>
      </c>
      <c r="DX29" s="669"/>
      <c r="DY29" s="669"/>
      <c r="DZ29" s="669"/>
      <c r="EA29" s="669"/>
      <c r="EB29" s="669"/>
      <c r="EC29" s="670"/>
    </row>
    <row r="30" spans="2:133" ht="11.25" customHeight="1" x14ac:dyDescent="0.15">
      <c r="B30" s="626" t="s">
        <v>306</v>
      </c>
      <c r="C30" s="627"/>
      <c r="D30" s="627"/>
      <c r="E30" s="627"/>
      <c r="F30" s="627"/>
      <c r="G30" s="627"/>
      <c r="H30" s="627"/>
      <c r="I30" s="627"/>
      <c r="J30" s="627"/>
      <c r="K30" s="627"/>
      <c r="L30" s="627"/>
      <c r="M30" s="627"/>
      <c r="N30" s="627"/>
      <c r="O30" s="627"/>
      <c r="P30" s="627"/>
      <c r="Q30" s="628"/>
      <c r="R30" s="629">
        <v>47111</v>
      </c>
      <c r="S30" s="630"/>
      <c r="T30" s="630"/>
      <c r="U30" s="630"/>
      <c r="V30" s="630"/>
      <c r="W30" s="630"/>
      <c r="X30" s="630"/>
      <c r="Y30" s="631"/>
      <c r="Z30" s="632">
        <v>0.7</v>
      </c>
      <c r="AA30" s="632"/>
      <c r="AB30" s="632"/>
      <c r="AC30" s="632"/>
      <c r="AD30" s="633" t="s">
        <v>127</v>
      </c>
      <c r="AE30" s="633"/>
      <c r="AF30" s="633"/>
      <c r="AG30" s="633"/>
      <c r="AH30" s="633"/>
      <c r="AI30" s="633"/>
      <c r="AJ30" s="633"/>
      <c r="AK30" s="633"/>
      <c r="AL30" s="634" t="s">
        <v>127</v>
      </c>
      <c r="AM30" s="635"/>
      <c r="AN30" s="635"/>
      <c r="AO30" s="636"/>
      <c r="AP30" s="608" t="s">
        <v>224</v>
      </c>
      <c r="AQ30" s="609"/>
      <c r="AR30" s="609"/>
      <c r="AS30" s="609"/>
      <c r="AT30" s="609"/>
      <c r="AU30" s="609"/>
      <c r="AV30" s="609"/>
      <c r="AW30" s="609"/>
      <c r="AX30" s="609"/>
      <c r="AY30" s="609"/>
      <c r="AZ30" s="609"/>
      <c r="BA30" s="609"/>
      <c r="BB30" s="609"/>
      <c r="BC30" s="609"/>
      <c r="BD30" s="609"/>
      <c r="BE30" s="609"/>
      <c r="BF30" s="610"/>
      <c r="BG30" s="608" t="s">
        <v>307</v>
      </c>
      <c r="BH30" s="676"/>
      <c r="BI30" s="676"/>
      <c r="BJ30" s="676"/>
      <c r="BK30" s="676"/>
      <c r="BL30" s="676"/>
      <c r="BM30" s="676"/>
      <c r="BN30" s="676"/>
      <c r="BO30" s="676"/>
      <c r="BP30" s="676"/>
      <c r="BQ30" s="677"/>
      <c r="BR30" s="608" t="s">
        <v>308</v>
      </c>
      <c r="BS30" s="676"/>
      <c r="BT30" s="676"/>
      <c r="BU30" s="676"/>
      <c r="BV30" s="676"/>
      <c r="BW30" s="676"/>
      <c r="BX30" s="676"/>
      <c r="BY30" s="676"/>
      <c r="BZ30" s="676"/>
      <c r="CA30" s="676"/>
      <c r="CB30" s="677"/>
      <c r="CD30" s="680"/>
      <c r="CE30" s="681"/>
      <c r="CF30" s="644" t="s">
        <v>309</v>
      </c>
      <c r="CG30" s="645"/>
      <c r="CH30" s="645"/>
      <c r="CI30" s="645"/>
      <c r="CJ30" s="645"/>
      <c r="CK30" s="645"/>
      <c r="CL30" s="645"/>
      <c r="CM30" s="645"/>
      <c r="CN30" s="645"/>
      <c r="CO30" s="645"/>
      <c r="CP30" s="645"/>
      <c r="CQ30" s="646"/>
      <c r="CR30" s="629">
        <v>495979</v>
      </c>
      <c r="CS30" s="630"/>
      <c r="CT30" s="630"/>
      <c r="CU30" s="630"/>
      <c r="CV30" s="630"/>
      <c r="CW30" s="630"/>
      <c r="CX30" s="630"/>
      <c r="CY30" s="631"/>
      <c r="CZ30" s="634">
        <v>7.7</v>
      </c>
      <c r="DA30" s="669"/>
      <c r="DB30" s="669"/>
      <c r="DC30" s="672"/>
      <c r="DD30" s="638">
        <v>484019</v>
      </c>
      <c r="DE30" s="630"/>
      <c r="DF30" s="630"/>
      <c r="DG30" s="630"/>
      <c r="DH30" s="630"/>
      <c r="DI30" s="630"/>
      <c r="DJ30" s="630"/>
      <c r="DK30" s="631"/>
      <c r="DL30" s="638">
        <v>484019</v>
      </c>
      <c r="DM30" s="630"/>
      <c r="DN30" s="630"/>
      <c r="DO30" s="630"/>
      <c r="DP30" s="630"/>
      <c r="DQ30" s="630"/>
      <c r="DR30" s="630"/>
      <c r="DS30" s="630"/>
      <c r="DT30" s="630"/>
      <c r="DU30" s="630"/>
      <c r="DV30" s="631"/>
      <c r="DW30" s="634">
        <v>14.7</v>
      </c>
      <c r="DX30" s="669"/>
      <c r="DY30" s="669"/>
      <c r="DZ30" s="669"/>
      <c r="EA30" s="669"/>
      <c r="EB30" s="669"/>
      <c r="EC30" s="670"/>
    </row>
    <row r="31" spans="2:133" ht="11.25" customHeight="1" x14ac:dyDescent="0.15">
      <c r="B31" s="626" t="s">
        <v>310</v>
      </c>
      <c r="C31" s="627"/>
      <c r="D31" s="627"/>
      <c r="E31" s="627"/>
      <c r="F31" s="627"/>
      <c r="G31" s="627"/>
      <c r="H31" s="627"/>
      <c r="I31" s="627"/>
      <c r="J31" s="627"/>
      <c r="K31" s="627"/>
      <c r="L31" s="627"/>
      <c r="M31" s="627"/>
      <c r="N31" s="627"/>
      <c r="O31" s="627"/>
      <c r="P31" s="627"/>
      <c r="Q31" s="628"/>
      <c r="R31" s="629">
        <v>4947</v>
      </c>
      <c r="S31" s="630"/>
      <c r="T31" s="630"/>
      <c r="U31" s="630"/>
      <c r="V31" s="630"/>
      <c r="W31" s="630"/>
      <c r="X31" s="630"/>
      <c r="Y31" s="631"/>
      <c r="Z31" s="632">
        <v>0.1</v>
      </c>
      <c r="AA31" s="632"/>
      <c r="AB31" s="632"/>
      <c r="AC31" s="632"/>
      <c r="AD31" s="633" t="s">
        <v>127</v>
      </c>
      <c r="AE31" s="633"/>
      <c r="AF31" s="633"/>
      <c r="AG31" s="633"/>
      <c r="AH31" s="633"/>
      <c r="AI31" s="633"/>
      <c r="AJ31" s="633"/>
      <c r="AK31" s="633"/>
      <c r="AL31" s="634" t="s">
        <v>127</v>
      </c>
      <c r="AM31" s="635"/>
      <c r="AN31" s="635"/>
      <c r="AO31" s="636"/>
      <c r="AP31" s="684" t="s">
        <v>311</v>
      </c>
      <c r="AQ31" s="685"/>
      <c r="AR31" s="685"/>
      <c r="AS31" s="685"/>
      <c r="AT31" s="690" t="s">
        <v>312</v>
      </c>
      <c r="AU31" s="360"/>
      <c r="AV31" s="360"/>
      <c r="AW31" s="360"/>
      <c r="AX31" s="615" t="s">
        <v>189</v>
      </c>
      <c r="AY31" s="616"/>
      <c r="AZ31" s="616"/>
      <c r="BA31" s="616"/>
      <c r="BB31" s="616"/>
      <c r="BC31" s="616"/>
      <c r="BD31" s="616"/>
      <c r="BE31" s="616"/>
      <c r="BF31" s="617"/>
      <c r="BG31" s="693">
        <v>99.6</v>
      </c>
      <c r="BH31" s="694"/>
      <c r="BI31" s="694"/>
      <c r="BJ31" s="694"/>
      <c r="BK31" s="694"/>
      <c r="BL31" s="694"/>
      <c r="BM31" s="624">
        <v>98.4</v>
      </c>
      <c r="BN31" s="694"/>
      <c r="BO31" s="694"/>
      <c r="BP31" s="694"/>
      <c r="BQ31" s="695"/>
      <c r="BR31" s="693">
        <v>98.8</v>
      </c>
      <c r="BS31" s="694"/>
      <c r="BT31" s="694"/>
      <c r="BU31" s="694"/>
      <c r="BV31" s="694"/>
      <c r="BW31" s="694"/>
      <c r="BX31" s="624">
        <v>97.5</v>
      </c>
      <c r="BY31" s="694"/>
      <c r="BZ31" s="694"/>
      <c r="CA31" s="694"/>
      <c r="CB31" s="695"/>
      <c r="CD31" s="680"/>
      <c r="CE31" s="681"/>
      <c r="CF31" s="644" t="s">
        <v>313</v>
      </c>
      <c r="CG31" s="645"/>
      <c r="CH31" s="645"/>
      <c r="CI31" s="645"/>
      <c r="CJ31" s="645"/>
      <c r="CK31" s="645"/>
      <c r="CL31" s="645"/>
      <c r="CM31" s="645"/>
      <c r="CN31" s="645"/>
      <c r="CO31" s="645"/>
      <c r="CP31" s="645"/>
      <c r="CQ31" s="646"/>
      <c r="CR31" s="629">
        <v>16993</v>
      </c>
      <c r="CS31" s="667"/>
      <c r="CT31" s="667"/>
      <c r="CU31" s="667"/>
      <c r="CV31" s="667"/>
      <c r="CW31" s="667"/>
      <c r="CX31" s="667"/>
      <c r="CY31" s="668"/>
      <c r="CZ31" s="634">
        <v>0.3</v>
      </c>
      <c r="DA31" s="669"/>
      <c r="DB31" s="669"/>
      <c r="DC31" s="672"/>
      <c r="DD31" s="638">
        <v>16316</v>
      </c>
      <c r="DE31" s="667"/>
      <c r="DF31" s="667"/>
      <c r="DG31" s="667"/>
      <c r="DH31" s="667"/>
      <c r="DI31" s="667"/>
      <c r="DJ31" s="667"/>
      <c r="DK31" s="668"/>
      <c r="DL31" s="638">
        <v>16316</v>
      </c>
      <c r="DM31" s="667"/>
      <c r="DN31" s="667"/>
      <c r="DO31" s="667"/>
      <c r="DP31" s="667"/>
      <c r="DQ31" s="667"/>
      <c r="DR31" s="667"/>
      <c r="DS31" s="667"/>
      <c r="DT31" s="667"/>
      <c r="DU31" s="667"/>
      <c r="DV31" s="668"/>
      <c r="DW31" s="634">
        <v>0.5</v>
      </c>
      <c r="DX31" s="669"/>
      <c r="DY31" s="669"/>
      <c r="DZ31" s="669"/>
      <c r="EA31" s="669"/>
      <c r="EB31" s="669"/>
      <c r="EC31" s="670"/>
    </row>
    <row r="32" spans="2:133" ht="11.25" customHeight="1" x14ac:dyDescent="0.15">
      <c r="B32" s="626" t="s">
        <v>314</v>
      </c>
      <c r="C32" s="627"/>
      <c r="D32" s="627"/>
      <c r="E32" s="627"/>
      <c r="F32" s="627"/>
      <c r="G32" s="627"/>
      <c r="H32" s="627"/>
      <c r="I32" s="627"/>
      <c r="J32" s="627"/>
      <c r="K32" s="627"/>
      <c r="L32" s="627"/>
      <c r="M32" s="627"/>
      <c r="N32" s="627"/>
      <c r="O32" s="627"/>
      <c r="P32" s="627"/>
      <c r="Q32" s="628"/>
      <c r="R32" s="629">
        <v>1095346</v>
      </c>
      <c r="S32" s="630"/>
      <c r="T32" s="630"/>
      <c r="U32" s="630"/>
      <c r="V32" s="630"/>
      <c r="W32" s="630"/>
      <c r="X32" s="630"/>
      <c r="Y32" s="631"/>
      <c r="Z32" s="632">
        <v>16.2</v>
      </c>
      <c r="AA32" s="632"/>
      <c r="AB32" s="632"/>
      <c r="AC32" s="632"/>
      <c r="AD32" s="633" t="s">
        <v>127</v>
      </c>
      <c r="AE32" s="633"/>
      <c r="AF32" s="633"/>
      <c r="AG32" s="633"/>
      <c r="AH32" s="633"/>
      <c r="AI32" s="633"/>
      <c r="AJ32" s="633"/>
      <c r="AK32" s="633"/>
      <c r="AL32" s="634" t="s">
        <v>127</v>
      </c>
      <c r="AM32" s="635"/>
      <c r="AN32" s="635"/>
      <c r="AO32" s="636"/>
      <c r="AP32" s="686"/>
      <c r="AQ32" s="687"/>
      <c r="AR32" s="687"/>
      <c r="AS32" s="687"/>
      <c r="AT32" s="691"/>
      <c r="AU32" s="361" t="s">
        <v>315</v>
      </c>
      <c r="AV32" s="361"/>
      <c r="AW32" s="361"/>
      <c r="AX32" s="626" t="s">
        <v>316</v>
      </c>
      <c r="AY32" s="627"/>
      <c r="AZ32" s="627"/>
      <c r="BA32" s="627"/>
      <c r="BB32" s="627"/>
      <c r="BC32" s="627"/>
      <c r="BD32" s="627"/>
      <c r="BE32" s="627"/>
      <c r="BF32" s="628"/>
      <c r="BG32" s="696">
        <v>99.4</v>
      </c>
      <c r="BH32" s="667"/>
      <c r="BI32" s="667"/>
      <c r="BJ32" s="667"/>
      <c r="BK32" s="667"/>
      <c r="BL32" s="667"/>
      <c r="BM32" s="635">
        <v>98</v>
      </c>
      <c r="BN32" s="697"/>
      <c r="BO32" s="697"/>
      <c r="BP32" s="697"/>
      <c r="BQ32" s="698"/>
      <c r="BR32" s="696">
        <v>99.4</v>
      </c>
      <c r="BS32" s="667"/>
      <c r="BT32" s="667"/>
      <c r="BU32" s="667"/>
      <c r="BV32" s="667"/>
      <c r="BW32" s="667"/>
      <c r="BX32" s="635">
        <v>98.1</v>
      </c>
      <c r="BY32" s="697"/>
      <c r="BZ32" s="697"/>
      <c r="CA32" s="697"/>
      <c r="CB32" s="698"/>
      <c r="CD32" s="682"/>
      <c r="CE32" s="683"/>
      <c r="CF32" s="644" t="s">
        <v>317</v>
      </c>
      <c r="CG32" s="645"/>
      <c r="CH32" s="645"/>
      <c r="CI32" s="645"/>
      <c r="CJ32" s="645"/>
      <c r="CK32" s="645"/>
      <c r="CL32" s="645"/>
      <c r="CM32" s="645"/>
      <c r="CN32" s="645"/>
      <c r="CO32" s="645"/>
      <c r="CP32" s="645"/>
      <c r="CQ32" s="646"/>
      <c r="CR32" s="629" t="s">
        <v>127</v>
      </c>
      <c r="CS32" s="630"/>
      <c r="CT32" s="630"/>
      <c r="CU32" s="630"/>
      <c r="CV32" s="630"/>
      <c r="CW32" s="630"/>
      <c r="CX32" s="630"/>
      <c r="CY32" s="631"/>
      <c r="CZ32" s="634" t="s">
        <v>127</v>
      </c>
      <c r="DA32" s="669"/>
      <c r="DB32" s="669"/>
      <c r="DC32" s="672"/>
      <c r="DD32" s="638" t="s">
        <v>127</v>
      </c>
      <c r="DE32" s="630"/>
      <c r="DF32" s="630"/>
      <c r="DG32" s="630"/>
      <c r="DH32" s="630"/>
      <c r="DI32" s="630"/>
      <c r="DJ32" s="630"/>
      <c r="DK32" s="631"/>
      <c r="DL32" s="638" t="s">
        <v>127</v>
      </c>
      <c r="DM32" s="630"/>
      <c r="DN32" s="630"/>
      <c r="DO32" s="630"/>
      <c r="DP32" s="630"/>
      <c r="DQ32" s="630"/>
      <c r="DR32" s="630"/>
      <c r="DS32" s="630"/>
      <c r="DT32" s="630"/>
      <c r="DU32" s="630"/>
      <c r="DV32" s="631"/>
      <c r="DW32" s="634" t="s">
        <v>127</v>
      </c>
      <c r="DX32" s="669"/>
      <c r="DY32" s="669"/>
      <c r="DZ32" s="669"/>
      <c r="EA32" s="669"/>
      <c r="EB32" s="669"/>
      <c r="EC32" s="670"/>
    </row>
    <row r="33" spans="2:133" ht="11.25" customHeight="1" x14ac:dyDescent="0.15">
      <c r="B33" s="654" t="s">
        <v>318</v>
      </c>
      <c r="C33" s="655"/>
      <c r="D33" s="655"/>
      <c r="E33" s="655"/>
      <c r="F33" s="655"/>
      <c r="G33" s="655"/>
      <c r="H33" s="655"/>
      <c r="I33" s="655"/>
      <c r="J33" s="655"/>
      <c r="K33" s="655"/>
      <c r="L33" s="655"/>
      <c r="M33" s="655"/>
      <c r="N33" s="655"/>
      <c r="O33" s="655"/>
      <c r="P33" s="655"/>
      <c r="Q33" s="656"/>
      <c r="R33" s="629">
        <v>1431</v>
      </c>
      <c r="S33" s="630"/>
      <c r="T33" s="630"/>
      <c r="U33" s="630"/>
      <c r="V33" s="630"/>
      <c r="W33" s="630"/>
      <c r="X33" s="630"/>
      <c r="Y33" s="631"/>
      <c r="Z33" s="632">
        <v>0</v>
      </c>
      <c r="AA33" s="632"/>
      <c r="AB33" s="632"/>
      <c r="AC33" s="632"/>
      <c r="AD33" s="633">
        <v>1431</v>
      </c>
      <c r="AE33" s="633"/>
      <c r="AF33" s="633"/>
      <c r="AG33" s="633"/>
      <c r="AH33" s="633"/>
      <c r="AI33" s="633"/>
      <c r="AJ33" s="633"/>
      <c r="AK33" s="633"/>
      <c r="AL33" s="634">
        <v>0</v>
      </c>
      <c r="AM33" s="635"/>
      <c r="AN33" s="635"/>
      <c r="AO33" s="636"/>
      <c r="AP33" s="688"/>
      <c r="AQ33" s="689"/>
      <c r="AR33" s="689"/>
      <c r="AS33" s="689"/>
      <c r="AT33" s="692"/>
      <c r="AU33" s="362"/>
      <c r="AV33" s="362"/>
      <c r="AW33" s="362"/>
      <c r="AX33" s="673" t="s">
        <v>319</v>
      </c>
      <c r="AY33" s="674"/>
      <c r="AZ33" s="674"/>
      <c r="BA33" s="674"/>
      <c r="BB33" s="674"/>
      <c r="BC33" s="674"/>
      <c r="BD33" s="674"/>
      <c r="BE33" s="674"/>
      <c r="BF33" s="675"/>
      <c r="BG33" s="699">
        <v>99.7</v>
      </c>
      <c r="BH33" s="700"/>
      <c r="BI33" s="700"/>
      <c r="BJ33" s="700"/>
      <c r="BK33" s="700"/>
      <c r="BL33" s="700"/>
      <c r="BM33" s="701">
        <v>98.5</v>
      </c>
      <c r="BN33" s="700"/>
      <c r="BO33" s="700"/>
      <c r="BP33" s="700"/>
      <c r="BQ33" s="702"/>
      <c r="BR33" s="699">
        <v>98.1</v>
      </c>
      <c r="BS33" s="700"/>
      <c r="BT33" s="700"/>
      <c r="BU33" s="700"/>
      <c r="BV33" s="700"/>
      <c r="BW33" s="700"/>
      <c r="BX33" s="701">
        <v>96.7</v>
      </c>
      <c r="BY33" s="700"/>
      <c r="BZ33" s="700"/>
      <c r="CA33" s="700"/>
      <c r="CB33" s="702"/>
      <c r="CD33" s="644" t="s">
        <v>320</v>
      </c>
      <c r="CE33" s="645"/>
      <c r="CF33" s="645"/>
      <c r="CG33" s="645"/>
      <c r="CH33" s="645"/>
      <c r="CI33" s="645"/>
      <c r="CJ33" s="645"/>
      <c r="CK33" s="645"/>
      <c r="CL33" s="645"/>
      <c r="CM33" s="645"/>
      <c r="CN33" s="645"/>
      <c r="CO33" s="645"/>
      <c r="CP33" s="645"/>
      <c r="CQ33" s="646"/>
      <c r="CR33" s="629">
        <v>3065308</v>
      </c>
      <c r="CS33" s="667"/>
      <c r="CT33" s="667"/>
      <c r="CU33" s="667"/>
      <c r="CV33" s="667"/>
      <c r="CW33" s="667"/>
      <c r="CX33" s="667"/>
      <c r="CY33" s="668"/>
      <c r="CZ33" s="634">
        <v>47.5</v>
      </c>
      <c r="DA33" s="669"/>
      <c r="DB33" s="669"/>
      <c r="DC33" s="672"/>
      <c r="DD33" s="638">
        <v>2530979</v>
      </c>
      <c r="DE33" s="667"/>
      <c r="DF33" s="667"/>
      <c r="DG33" s="667"/>
      <c r="DH33" s="667"/>
      <c r="DI33" s="667"/>
      <c r="DJ33" s="667"/>
      <c r="DK33" s="668"/>
      <c r="DL33" s="638">
        <v>1290667</v>
      </c>
      <c r="DM33" s="667"/>
      <c r="DN33" s="667"/>
      <c r="DO33" s="667"/>
      <c r="DP33" s="667"/>
      <c r="DQ33" s="667"/>
      <c r="DR33" s="667"/>
      <c r="DS33" s="667"/>
      <c r="DT33" s="667"/>
      <c r="DU33" s="667"/>
      <c r="DV33" s="668"/>
      <c r="DW33" s="634">
        <v>39.299999999999997</v>
      </c>
      <c r="DX33" s="669"/>
      <c r="DY33" s="669"/>
      <c r="DZ33" s="669"/>
      <c r="EA33" s="669"/>
      <c r="EB33" s="669"/>
      <c r="EC33" s="670"/>
    </row>
    <row r="34" spans="2:133" ht="11.25" customHeight="1" x14ac:dyDescent="0.15">
      <c r="B34" s="626" t="s">
        <v>321</v>
      </c>
      <c r="C34" s="627"/>
      <c r="D34" s="627"/>
      <c r="E34" s="627"/>
      <c r="F34" s="627"/>
      <c r="G34" s="627"/>
      <c r="H34" s="627"/>
      <c r="I34" s="627"/>
      <c r="J34" s="627"/>
      <c r="K34" s="627"/>
      <c r="L34" s="627"/>
      <c r="M34" s="627"/>
      <c r="N34" s="627"/>
      <c r="O34" s="627"/>
      <c r="P34" s="627"/>
      <c r="Q34" s="628"/>
      <c r="R34" s="629">
        <v>490824</v>
      </c>
      <c r="S34" s="630"/>
      <c r="T34" s="630"/>
      <c r="U34" s="630"/>
      <c r="V34" s="630"/>
      <c r="W34" s="630"/>
      <c r="X34" s="630"/>
      <c r="Y34" s="631"/>
      <c r="Z34" s="632">
        <v>7.3</v>
      </c>
      <c r="AA34" s="632"/>
      <c r="AB34" s="632"/>
      <c r="AC34" s="632"/>
      <c r="AD34" s="633" t="s">
        <v>127</v>
      </c>
      <c r="AE34" s="633"/>
      <c r="AF34" s="633"/>
      <c r="AG34" s="633"/>
      <c r="AH34" s="633"/>
      <c r="AI34" s="633"/>
      <c r="AJ34" s="633"/>
      <c r="AK34" s="633"/>
      <c r="AL34" s="634" t="s">
        <v>127</v>
      </c>
      <c r="AM34" s="635"/>
      <c r="AN34" s="635"/>
      <c r="AO34" s="636"/>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322</v>
      </c>
      <c r="CE34" s="645"/>
      <c r="CF34" s="645"/>
      <c r="CG34" s="645"/>
      <c r="CH34" s="645"/>
      <c r="CI34" s="645"/>
      <c r="CJ34" s="645"/>
      <c r="CK34" s="645"/>
      <c r="CL34" s="645"/>
      <c r="CM34" s="645"/>
      <c r="CN34" s="645"/>
      <c r="CO34" s="645"/>
      <c r="CP34" s="645"/>
      <c r="CQ34" s="646"/>
      <c r="CR34" s="629">
        <v>718186</v>
      </c>
      <c r="CS34" s="630"/>
      <c r="CT34" s="630"/>
      <c r="CU34" s="630"/>
      <c r="CV34" s="630"/>
      <c r="CW34" s="630"/>
      <c r="CX34" s="630"/>
      <c r="CY34" s="631"/>
      <c r="CZ34" s="634">
        <v>11.1</v>
      </c>
      <c r="DA34" s="669"/>
      <c r="DB34" s="669"/>
      <c r="DC34" s="672"/>
      <c r="DD34" s="638">
        <v>555430</v>
      </c>
      <c r="DE34" s="630"/>
      <c r="DF34" s="630"/>
      <c r="DG34" s="630"/>
      <c r="DH34" s="630"/>
      <c r="DI34" s="630"/>
      <c r="DJ34" s="630"/>
      <c r="DK34" s="631"/>
      <c r="DL34" s="638">
        <v>379042</v>
      </c>
      <c r="DM34" s="630"/>
      <c r="DN34" s="630"/>
      <c r="DO34" s="630"/>
      <c r="DP34" s="630"/>
      <c r="DQ34" s="630"/>
      <c r="DR34" s="630"/>
      <c r="DS34" s="630"/>
      <c r="DT34" s="630"/>
      <c r="DU34" s="630"/>
      <c r="DV34" s="631"/>
      <c r="DW34" s="634">
        <v>11.5</v>
      </c>
      <c r="DX34" s="669"/>
      <c r="DY34" s="669"/>
      <c r="DZ34" s="669"/>
      <c r="EA34" s="669"/>
      <c r="EB34" s="669"/>
      <c r="EC34" s="670"/>
    </row>
    <row r="35" spans="2:133" ht="11.25" customHeight="1" x14ac:dyDescent="0.15">
      <c r="B35" s="626" t="s">
        <v>323</v>
      </c>
      <c r="C35" s="627"/>
      <c r="D35" s="627"/>
      <c r="E35" s="627"/>
      <c r="F35" s="627"/>
      <c r="G35" s="627"/>
      <c r="H35" s="627"/>
      <c r="I35" s="627"/>
      <c r="J35" s="627"/>
      <c r="K35" s="627"/>
      <c r="L35" s="627"/>
      <c r="M35" s="627"/>
      <c r="N35" s="627"/>
      <c r="O35" s="627"/>
      <c r="P35" s="627"/>
      <c r="Q35" s="628"/>
      <c r="R35" s="629">
        <v>52258</v>
      </c>
      <c r="S35" s="630"/>
      <c r="T35" s="630"/>
      <c r="U35" s="630"/>
      <c r="V35" s="630"/>
      <c r="W35" s="630"/>
      <c r="X35" s="630"/>
      <c r="Y35" s="631"/>
      <c r="Z35" s="632">
        <v>0.8</v>
      </c>
      <c r="AA35" s="632"/>
      <c r="AB35" s="632"/>
      <c r="AC35" s="632"/>
      <c r="AD35" s="633" t="s">
        <v>127</v>
      </c>
      <c r="AE35" s="633"/>
      <c r="AF35" s="633"/>
      <c r="AG35" s="633"/>
      <c r="AH35" s="633"/>
      <c r="AI35" s="633"/>
      <c r="AJ35" s="633"/>
      <c r="AK35" s="633"/>
      <c r="AL35" s="634" t="s">
        <v>127</v>
      </c>
      <c r="AM35" s="635"/>
      <c r="AN35" s="635"/>
      <c r="AO35" s="636"/>
      <c r="AP35" s="218"/>
      <c r="AQ35" s="608" t="s">
        <v>324</v>
      </c>
      <c r="AR35" s="609"/>
      <c r="AS35" s="609"/>
      <c r="AT35" s="609"/>
      <c r="AU35" s="609"/>
      <c r="AV35" s="609"/>
      <c r="AW35" s="609"/>
      <c r="AX35" s="609"/>
      <c r="AY35" s="609"/>
      <c r="AZ35" s="609"/>
      <c r="BA35" s="609"/>
      <c r="BB35" s="609"/>
      <c r="BC35" s="609"/>
      <c r="BD35" s="609"/>
      <c r="BE35" s="609"/>
      <c r="BF35" s="610"/>
      <c r="BG35" s="608" t="s">
        <v>325</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326</v>
      </c>
      <c r="CE35" s="645"/>
      <c r="CF35" s="645"/>
      <c r="CG35" s="645"/>
      <c r="CH35" s="645"/>
      <c r="CI35" s="645"/>
      <c r="CJ35" s="645"/>
      <c r="CK35" s="645"/>
      <c r="CL35" s="645"/>
      <c r="CM35" s="645"/>
      <c r="CN35" s="645"/>
      <c r="CO35" s="645"/>
      <c r="CP35" s="645"/>
      <c r="CQ35" s="646"/>
      <c r="CR35" s="629">
        <v>76537</v>
      </c>
      <c r="CS35" s="667"/>
      <c r="CT35" s="667"/>
      <c r="CU35" s="667"/>
      <c r="CV35" s="667"/>
      <c r="CW35" s="667"/>
      <c r="CX35" s="667"/>
      <c r="CY35" s="668"/>
      <c r="CZ35" s="634">
        <v>1.2</v>
      </c>
      <c r="DA35" s="669"/>
      <c r="DB35" s="669"/>
      <c r="DC35" s="672"/>
      <c r="DD35" s="638">
        <v>58121</v>
      </c>
      <c r="DE35" s="667"/>
      <c r="DF35" s="667"/>
      <c r="DG35" s="667"/>
      <c r="DH35" s="667"/>
      <c r="DI35" s="667"/>
      <c r="DJ35" s="667"/>
      <c r="DK35" s="668"/>
      <c r="DL35" s="638">
        <v>56276</v>
      </c>
      <c r="DM35" s="667"/>
      <c r="DN35" s="667"/>
      <c r="DO35" s="667"/>
      <c r="DP35" s="667"/>
      <c r="DQ35" s="667"/>
      <c r="DR35" s="667"/>
      <c r="DS35" s="667"/>
      <c r="DT35" s="667"/>
      <c r="DU35" s="667"/>
      <c r="DV35" s="668"/>
      <c r="DW35" s="634">
        <v>1.7</v>
      </c>
      <c r="DX35" s="669"/>
      <c r="DY35" s="669"/>
      <c r="DZ35" s="669"/>
      <c r="EA35" s="669"/>
      <c r="EB35" s="669"/>
      <c r="EC35" s="670"/>
    </row>
    <row r="36" spans="2:133" ht="11.25" customHeight="1" x14ac:dyDescent="0.15">
      <c r="B36" s="626" t="s">
        <v>327</v>
      </c>
      <c r="C36" s="627"/>
      <c r="D36" s="627"/>
      <c r="E36" s="627"/>
      <c r="F36" s="627"/>
      <c r="G36" s="627"/>
      <c r="H36" s="627"/>
      <c r="I36" s="627"/>
      <c r="J36" s="627"/>
      <c r="K36" s="627"/>
      <c r="L36" s="627"/>
      <c r="M36" s="627"/>
      <c r="N36" s="627"/>
      <c r="O36" s="627"/>
      <c r="P36" s="627"/>
      <c r="Q36" s="628"/>
      <c r="R36" s="629">
        <v>334464</v>
      </c>
      <c r="S36" s="630"/>
      <c r="T36" s="630"/>
      <c r="U36" s="630"/>
      <c r="V36" s="630"/>
      <c r="W36" s="630"/>
      <c r="X36" s="630"/>
      <c r="Y36" s="631"/>
      <c r="Z36" s="632">
        <v>4.9000000000000004</v>
      </c>
      <c r="AA36" s="632"/>
      <c r="AB36" s="632"/>
      <c r="AC36" s="632"/>
      <c r="AD36" s="633" t="s">
        <v>127</v>
      </c>
      <c r="AE36" s="633"/>
      <c r="AF36" s="633"/>
      <c r="AG36" s="633"/>
      <c r="AH36" s="633"/>
      <c r="AI36" s="633"/>
      <c r="AJ36" s="633"/>
      <c r="AK36" s="633"/>
      <c r="AL36" s="634" t="s">
        <v>127</v>
      </c>
      <c r="AM36" s="635"/>
      <c r="AN36" s="635"/>
      <c r="AO36" s="636"/>
      <c r="AP36" s="218"/>
      <c r="AQ36" s="703" t="s">
        <v>328</v>
      </c>
      <c r="AR36" s="704"/>
      <c r="AS36" s="704"/>
      <c r="AT36" s="704"/>
      <c r="AU36" s="704"/>
      <c r="AV36" s="704"/>
      <c r="AW36" s="704"/>
      <c r="AX36" s="704"/>
      <c r="AY36" s="705"/>
      <c r="AZ36" s="618">
        <v>865101</v>
      </c>
      <c r="BA36" s="619"/>
      <c r="BB36" s="619"/>
      <c r="BC36" s="619"/>
      <c r="BD36" s="619"/>
      <c r="BE36" s="619"/>
      <c r="BF36" s="706"/>
      <c r="BG36" s="640" t="s">
        <v>329</v>
      </c>
      <c r="BH36" s="641"/>
      <c r="BI36" s="641"/>
      <c r="BJ36" s="641"/>
      <c r="BK36" s="641"/>
      <c r="BL36" s="641"/>
      <c r="BM36" s="641"/>
      <c r="BN36" s="641"/>
      <c r="BO36" s="641"/>
      <c r="BP36" s="641"/>
      <c r="BQ36" s="641"/>
      <c r="BR36" s="641"/>
      <c r="BS36" s="641"/>
      <c r="BT36" s="641"/>
      <c r="BU36" s="642"/>
      <c r="BV36" s="618">
        <v>19390</v>
      </c>
      <c r="BW36" s="619"/>
      <c r="BX36" s="619"/>
      <c r="BY36" s="619"/>
      <c r="BZ36" s="619"/>
      <c r="CA36" s="619"/>
      <c r="CB36" s="706"/>
      <c r="CD36" s="644" t="s">
        <v>330</v>
      </c>
      <c r="CE36" s="645"/>
      <c r="CF36" s="645"/>
      <c r="CG36" s="645"/>
      <c r="CH36" s="645"/>
      <c r="CI36" s="645"/>
      <c r="CJ36" s="645"/>
      <c r="CK36" s="645"/>
      <c r="CL36" s="645"/>
      <c r="CM36" s="645"/>
      <c r="CN36" s="645"/>
      <c r="CO36" s="645"/>
      <c r="CP36" s="645"/>
      <c r="CQ36" s="646"/>
      <c r="CR36" s="629">
        <v>1163882</v>
      </c>
      <c r="CS36" s="630"/>
      <c r="CT36" s="630"/>
      <c r="CU36" s="630"/>
      <c r="CV36" s="630"/>
      <c r="CW36" s="630"/>
      <c r="CX36" s="630"/>
      <c r="CY36" s="631"/>
      <c r="CZ36" s="634">
        <v>18</v>
      </c>
      <c r="DA36" s="669"/>
      <c r="DB36" s="669"/>
      <c r="DC36" s="672"/>
      <c r="DD36" s="638">
        <v>901300</v>
      </c>
      <c r="DE36" s="630"/>
      <c r="DF36" s="630"/>
      <c r="DG36" s="630"/>
      <c r="DH36" s="630"/>
      <c r="DI36" s="630"/>
      <c r="DJ36" s="630"/>
      <c r="DK36" s="631"/>
      <c r="DL36" s="638">
        <v>501124</v>
      </c>
      <c r="DM36" s="630"/>
      <c r="DN36" s="630"/>
      <c r="DO36" s="630"/>
      <c r="DP36" s="630"/>
      <c r="DQ36" s="630"/>
      <c r="DR36" s="630"/>
      <c r="DS36" s="630"/>
      <c r="DT36" s="630"/>
      <c r="DU36" s="630"/>
      <c r="DV36" s="631"/>
      <c r="DW36" s="634">
        <v>15.3</v>
      </c>
      <c r="DX36" s="669"/>
      <c r="DY36" s="669"/>
      <c r="DZ36" s="669"/>
      <c r="EA36" s="669"/>
      <c r="EB36" s="669"/>
      <c r="EC36" s="670"/>
    </row>
    <row r="37" spans="2:133" ht="11.25" customHeight="1" x14ac:dyDescent="0.15">
      <c r="B37" s="626" t="s">
        <v>331</v>
      </c>
      <c r="C37" s="627"/>
      <c r="D37" s="627"/>
      <c r="E37" s="627"/>
      <c r="F37" s="627"/>
      <c r="G37" s="627"/>
      <c r="H37" s="627"/>
      <c r="I37" s="627"/>
      <c r="J37" s="627"/>
      <c r="K37" s="627"/>
      <c r="L37" s="627"/>
      <c r="M37" s="627"/>
      <c r="N37" s="627"/>
      <c r="O37" s="627"/>
      <c r="P37" s="627"/>
      <c r="Q37" s="628"/>
      <c r="R37" s="629">
        <v>290081</v>
      </c>
      <c r="S37" s="630"/>
      <c r="T37" s="630"/>
      <c r="U37" s="630"/>
      <c r="V37" s="630"/>
      <c r="W37" s="630"/>
      <c r="X37" s="630"/>
      <c r="Y37" s="631"/>
      <c r="Z37" s="632">
        <v>4.3</v>
      </c>
      <c r="AA37" s="632"/>
      <c r="AB37" s="632"/>
      <c r="AC37" s="632"/>
      <c r="AD37" s="633" t="s">
        <v>127</v>
      </c>
      <c r="AE37" s="633"/>
      <c r="AF37" s="633"/>
      <c r="AG37" s="633"/>
      <c r="AH37" s="633"/>
      <c r="AI37" s="633"/>
      <c r="AJ37" s="633"/>
      <c r="AK37" s="633"/>
      <c r="AL37" s="634" t="s">
        <v>127</v>
      </c>
      <c r="AM37" s="635"/>
      <c r="AN37" s="635"/>
      <c r="AO37" s="636"/>
      <c r="AQ37" s="707" t="s">
        <v>332</v>
      </c>
      <c r="AR37" s="708"/>
      <c r="AS37" s="708"/>
      <c r="AT37" s="708"/>
      <c r="AU37" s="708"/>
      <c r="AV37" s="708"/>
      <c r="AW37" s="708"/>
      <c r="AX37" s="708"/>
      <c r="AY37" s="709"/>
      <c r="AZ37" s="629">
        <v>375490</v>
      </c>
      <c r="BA37" s="630"/>
      <c r="BB37" s="630"/>
      <c r="BC37" s="630"/>
      <c r="BD37" s="667"/>
      <c r="BE37" s="667"/>
      <c r="BF37" s="698"/>
      <c r="BG37" s="644" t="s">
        <v>333</v>
      </c>
      <c r="BH37" s="645"/>
      <c r="BI37" s="645"/>
      <c r="BJ37" s="645"/>
      <c r="BK37" s="645"/>
      <c r="BL37" s="645"/>
      <c r="BM37" s="645"/>
      <c r="BN37" s="645"/>
      <c r="BO37" s="645"/>
      <c r="BP37" s="645"/>
      <c r="BQ37" s="645"/>
      <c r="BR37" s="645"/>
      <c r="BS37" s="645"/>
      <c r="BT37" s="645"/>
      <c r="BU37" s="646"/>
      <c r="BV37" s="629">
        <v>3893</v>
      </c>
      <c r="BW37" s="630"/>
      <c r="BX37" s="630"/>
      <c r="BY37" s="630"/>
      <c r="BZ37" s="630"/>
      <c r="CA37" s="630"/>
      <c r="CB37" s="639"/>
      <c r="CD37" s="644" t="s">
        <v>334</v>
      </c>
      <c r="CE37" s="645"/>
      <c r="CF37" s="645"/>
      <c r="CG37" s="645"/>
      <c r="CH37" s="645"/>
      <c r="CI37" s="645"/>
      <c r="CJ37" s="645"/>
      <c r="CK37" s="645"/>
      <c r="CL37" s="645"/>
      <c r="CM37" s="645"/>
      <c r="CN37" s="645"/>
      <c r="CO37" s="645"/>
      <c r="CP37" s="645"/>
      <c r="CQ37" s="646"/>
      <c r="CR37" s="629">
        <v>151237</v>
      </c>
      <c r="CS37" s="667"/>
      <c r="CT37" s="667"/>
      <c r="CU37" s="667"/>
      <c r="CV37" s="667"/>
      <c r="CW37" s="667"/>
      <c r="CX37" s="667"/>
      <c r="CY37" s="668"/>
      <c r="CZ37" s="634">
        <v>2.2999999999999998</v>
      </c>
      <c r="DA37" s="669"/>
      <c r="DB37" s="669"/>
      <c r="DC37" s="672"/>
      <c r="DD37" s="638">
        <v>151182</v>
      </c>
      <c r="DE37" s="667"/>
      <c r="DF37" s="667"/>
      <c r="DG37" s="667"/>
      <c r="DH37" s="667"/>
      <c r="DI37" s="667"/>
      <c r="DJ37" s="667"/>
      <c r="DK37" s="668"/>
      <c r="DL37" s="638">
        <v>151182</v>
      </c>
      <c r="DM37" s="667"/>
      <c r="DN37" s="667"/>
      <c r="DO37" s="667"/>
      <c r="DP37" s="667"/>
      <c r="DQ37" s="667"/>
      <c r="DR37" s="667"/>
      <c r="DS37" s="667"/>
      <c r="DT37" s="667"/>
      <c r="DU37" s="667"/>
      <c r="DV37" s="668"/>
      <c r="DW37" s="634">
        <v>4.5999999999999996</v>
      </c>
      <c r="DX37" s="669"/>
      <c r="DY37" s="669"/>
      <c r="DZ37" s="669"/>
      <c r="EA37" s="669"/>
      <c r="EB37" s="669"/>
      <c r="EC37" s="670"/>
    </row>
    <row r="38" spans="2:133" ht="11.25" customHeight="1" x14ac:dyDescent="0.15">
      <c r="B38" s="626" t="s">
        <v>335</v>
      </c>
      <c r="C38" s="627"/>
      <c r="D38" s="627"/>
      <c r="E38" s="627"/>
      <c r="F38" s="627"/>
      <c r="G38" s="627"/>
      <c r="H38" s="627"/>
      <c r="I38" s="627"/>
      <c r="J38" s="627"/>
      <c r="K38" s="627"/>
      <c r="L38" s="627"/>
      <c r="M38" s="627"/>
      <c r="N38" s="627"/>
      <c r="O38" s="627"/>
      <c r="P38" s="627"/>
      <c r="Q38" s="628"/>
      <c r="R38" s="629">
        <v>405917</v>
      </c>
      <c r="S38" s="630"/>
      <c r="T38" s="630"/>
      <c r="U38" s="630"/>
      <c r="V38" s="630"/>
      <c r="W38" s="630"/>
      <c r="X38" s="630"/>
      <c r="Y38" s="631"/>
      <c r="Z38" s="632">
        <v>6</v>
      </c>
      <c r="AA38" s="632"/>
      <c r="AB38" s="632"/>
      <c r="AC38" s="632"/>
      <c r="AD38" s="633" t="s">
        <v>127</v>
      </c>
      <c r="AE38" s="633"/>
      <c r="AF38" s="633"/>
      <c r="AG38" s="633"/>
      <c r="AH38" s="633"/>
      <c r="AI38" s="633"/>
      <c r="AJ38" s="633"/>
      <c r="AK38" s="633"/>
      <c r="AL38" s="634" t="s">
        <v>127</v>
      </c>
      <c r="AM38" s="635"/>
      <c r="AN38" s="635"/>
      <c r="AO38" s="636"/>
      <c r="AQ38" s="707" t="s">
        <v>336</v>
      </c>
      <c r="AR38" s="708"/>
      <c r="AS38" s="708"/>
      <c r="AT38" s="708"/>
      <c r="AU38" s="708"/>
      <c r="AV38" s="708"/>
      <c r="AW38" s="708"/>
      <c r="AX38" s="708"/>
      <c r="AY38" s="709"/>
      <c r="AZ38" s="629">
        <v>89383</v>
      </c>
      <c r="BA38" s="630"/>
      <c r="BB38" s="630"/>
      <c r="BC38" s="630"/>
      <c r="BD38" s="667"/>
      <c r="BE38" s="667"/>
      <c r="BF38" s="698"/>
      <c r="BG38" s="644" t="s">
        <v>337</v>
      </c>
      <c r="BH38" s="645"/>
      <c r="BI38" s="645"/>
      <c r="BJ38" s="645"/>
      <c r="BK38" s="645"/>
      <c r="BL38" s="645"/>
      <c r="BM38" s="645"/>
      <c r="BN38" s="645"/>
      <c r="BO38" s="645"/>
      <c r="BP38" s="645"/>
      <c r="BQ38" s="645"/>
      <c r="BR38" s="645"/>
      <c r="BS38" s="645"/>
      <c r="BT38" s="645"/>
      <c r="BU38" s="646"/>
      <c r="BV38" s="629">
        <v>1184</v>
      </c>
      <c r="BW38" s="630"/>
      <c r="BX38" s="630"/>
      <c r="BY38" s="630"/>
      <c r="BZ38" s="630"/>
      <c r="CA38" s="630"/>
      <c r="CB38" s="639"/>
      <c r="CD38" s="644" t="s">
        <v>338</v>
      </c>
      <c r="CE38" s="645"/>
      <c r="CF38" s="645"/>
      <c r="CG38" s="645"/>
      <c r="CH38" s="645"/>
      <c r="CI38" s="645"/>
      <c r="CJ38" s="645"/>
      <c r="CK38" s="645"/>
      <c r="CL38" s="645"/>
      <c r="CM38" s="645"/>
      <c r="CN38" s="645"/>
      <c r="CO38" s="645"/>
      <c r="CP38" s="645"/>
      <c r="CQ38" s="646"/>
      <c r="CR38" s="629">
        <v>448128</v>
      </c>
      <c r="CS38" s="630"/>
      <c r="CT38" s="630"/>
      <c r="CU38" s="630"/>
      <c r="CV38" s="630"/>
      <c r="CW38" s="630"/>
      <c r="CX38" s="630"/>
      <c r="CY38" s="631"/>
      <c r="CZ38" s="634">
        <v>6.9</v>
      </c>
      <c r="DA38" s="669"/>
      <c r="DB38" s="669"/>
      <c r="DC38" s="672"/>
      <c r="DD38" s="638">
        <v>360264</v>
      </c>
      <c r="DE38" s="630"/>
      <c r="DF38" s="630"/>
      <c r="DG38" s="630"/>
      <c r="DH38" s="630"/>
      <c r="DI38" s="630"/>
      <c r="DJ38" s="630"/>
      <c r="DK38" s="631"/>
      <c r="DL38" s="638">
        <v>314819</v>
      </c>
      <c r="DM38" s="630"/>
      <c r="DN38" s="630"/>
      <c r="DO38" s="630"/>
      <c r="DP38" s="630"/>
      <c r="DQ38" s="630"/>
      <c r="DR38" s="630"/>
      <c r="DS38" s="630"/>
      <c r="DT38" s="630"/>
      <c r="DU38" s="630"/>
      <c r="DV38" s="631"/>
      <c r="DW38" s="634">
        <v>9.6</v>
      </c>
      <c r="DX38" s="669"/>
      <c r="DY38" s="669"/>
      <c r="DZ38" s="669"/>
      <c r="EA38" s="669"/>
      <c r="EB38" s="669"/>
      <c r="EC38" s="670"/>
    </row>
    <row r="39" spans="2:133" ht="11.25" customHeight="1" x14ac:dyDescent="0.15">
      <c r="B39" s="626" t="s">
        <v>339</v>
      </c>
      <c r="C39" s="627"/>
      <c r="D39" s="627"/>
      <c r="E39" s="627"/>
      <c r="F39" s="627"/>
      <c r="G39" s="627"/>
      <c r="H39" s="627"/>
      <c r="I39" s="627"/>
      <c r="J39" s="627"/>
      <c r="K39" s="627"/>
      <c r="L39" s="627"/>
      <c r="M39" s="627"/>
      <c r="N39" s="627"/>
      <c r="O39" s="627"/>
      <c r="P39" s="627"/>
      <c r="Q39" s="628"/>
      <c r="R39" s="629">
        <v>340291</v>
      </c>
      <c r="S39" s="630"/>
      <c r="T39" s="630"/>
      <c r="U39" s="630"/>
      <c r="V39" s="630"/>
      <c r="W39" s="630"/>
      <c r="X39" s="630"/>
      <c r="Y39" s="631"/>
      <c r="Z39" s="632">
        <v>5</v>
      </c>
      <c r="AA39" s="632"/>
      <c r="AB39" s="632"/>
      <c r="AC39" s="632"/>
      <c r="AD39" s="633">
        <v>10</v>
      </c>
      <c r="AE39" s="633"/>
      <c r="AF39" s="633"/>
      <c r="AG39" s="633"/>
      <c r="AH39" s="633"/>
      <c r="AI39" s="633"/>
      <c r="AJ39" s="633"/>
      <c r="AK39" s="633"/>
      <c r="AL39" s="634">
        <v>0</v>
      </c>
      <c r="AM39" s="635"/>
      <c r="AN39" s="635"/>
      <c r="AO39" s="636"/>
      <c r="AQ39" s="707" t="s">
        <v>340</v>
      </c>
      <c r="AR39" s="708"/>
      <c r="AS39" s="708"/>
      <c r="AT39" s="708"/>
      <c r="AU39" s="708"/>
      <c r="AV39" s="708"/>
      <c r="AW39" s="708"/>
      <c r="AX39" s="708"/>
      <c r="AY39" s="709"/>
      <c r="AZ39" s="629" t="s">
        <v>127</v>
      </c>
      <c r="BA39" s="630"/>
      <c r="BB39" s="630"/>
      <c r="BC39" s="630"/>
      <c r="BD39" s="667"/>
      <c r="BE39" s="667"/>
      <c r="BF39" s="698"/>
      <c r="BG39" s="644" t="s">
        <v>341</v>
      </c>
      <c r="BH39" s="645"/>
      <c r="BI39" s="645"/>
      <c r="BJ39" s="645"/>
      <c r="BK39" s="645"/>
      <c r="BL39" s="645"/>
      <c r="BM39" s="645"/>
      <c r="BN39" s="645"/>
      <c r="BO39" s="645"/>
      <c r="BP39" s="645"/>
      <c r="BQ39" s="645"/>
      <c r="BR39" s="645"/>
      <c r="BS39" s="645"/>
      <c r="BT39" s="645"/>
      <c r="BU39" s="646"/>
      <c r="BV39" s="629">
        <v>2013</v>
      </c>
      <c r="BW39" s="630"/>
      <c r="BX39" s="630"/>
      <c r="BY39" s="630"/>
      <c r="BZ39" s="630"/>
      <c r="CA39" s="630"/>
      <c r="CB39" s="639"/>
      <c r="CD39" s="644" t="s">
        <v>342</v>
      </c>
      <c r="CE39" s="645"/>
      <c r="CF39" s="645"/>
      <c r="CG39" s="645"/>
      <c r="CH39" s="645"/>
      <c r="CI39" s="645"/>
      <c r="CJ39" s="645"/>
      <c r="CK39" s="645"/>
      <c r="CL39" s="645"/>
      <c r="CM39" s="645"/>
      <c r="CN39" s="645"/>
      <c r="CO39" s="645"/>
      <c r="CP39" s="645"/>
      <c r="CQ39" s="646"/>
      <c r="CR39" s="629">
        <v>479169</v>
      </c>
      <c r="CS39" s="667"/>
      <c r="CT39" s="667"/>
      <c r="CU39" s="667"/>
      <c r="CV39" s="667"/>
      <c r="CW39" s="667"/>
      <c r="CX39" s="667"/>
      <c r="CY39" s="668"/>
      <c r="CZ39" s="634">
        <v>7.4</v>
      </c>
      <c r="DA39" s="669"/>
      <c r="DB39" s="669"/>
      <c r="DC39" s="672"/>
      <c r="DD39" s="638">
        <v>476458</v>
      </c>
      <c r="DE39" s="667"/>
      <c r="DF39" s="667"/>
      <c r="DG39" s="667"/>
      <c r="DH39" s="667"/>
      <c r="DI39" s="667"/>
      <c r="DJ39" s="667"/>
      <c r="DK39" s="668"/>
      <c r="DL39" s="638" t="s">
        <v>127</v>
      </c>
      <c r="DM39" s="667"/>
      <c r="DN39" s="667"/>
      <c r="DO39" s="667"/>
      <c r="DP39" s="667"/>
      <c r="DQ39" s="667"/>
      <c r="DR39" s="667"/>
      <c r="DS39" s="667"/>
      <c r="DT39" s="667"/>
      <c r="DU39" s="667"/>
      <c r="DV39" s="668"/>
      <c r="DW39" s="634" t="s">
        <v>127</v>
      </c>
      <c r="DX39" s="669"/>
      <c r="DY39" s="669"/>
      <c r="DZ39" s="669"/>
      <c r="EA39" s="669"/>
      <c r="EB39" s="669"/>
      <c r="EC39" s="670"/>
    </row>
    <row r="40" spans="2:133" ht="11.25" customHeight="1" x14ac:dyDescent="0.15">
      <c r="B40" s="626" t="s">
        <v>343</v>
      </c>
      <c r="C40" s="627"/>
      <c r="D40" s="627"/>
      <c r="E40" s="627"/>
      <c r="F40" s="627"/>
      <c r="G40" s="627"/>
      <c r="H40" s="627"/>
      <c r="I40" s="627"/>
      <c r="J40" s="627"/>
      <c r="K40" s="627"/>
      <c r="L40" s="627"/>
      <c r="M40" s="627"/>
      <c r="N40" s="627"/>
      <c r="O40" s="627"/>
      <c r="P40" s="627"/>
      <c r="Q40" s="628"/>
      <c r="R40" s="629">
        <v>340699</v>
      </c>
      <c r="S40" s="630"/>
      <c r="T40" s="630"/>
      <c r="U40" s="630"/>
      <c r="V40" s="630"/>
      <c r="W40" s="630"/>
      <c r="X40" s="630"/>
      <c r="Y40" s="631"/>
      <c r="Z40" s="632">
        <v>5</v>
      </c>
      <c r="AA40" s="632"/>
      <c r="AB40" s="632"/>
      <c r="AC40" s="632"/>
      <c r="AD40" s="633" t="s">
        <v>127</v>
      </c>
      <c r="AE40" s="633"/>
      <c r="AF40" s="633"/>
      <c r="AG40" s="633"/>
      <c r="AH40" s="633"/>
      <c r="AI40" s="633"/>
      <c r="AJ40" s="633"/>
      <c r="AK40" s="633"/>
      <c r="AL40" s="634" t="s">
        <v>127</v>
      </c>
      <c r="AM40" s="635"/>
      <c r="AN40" s="635"/>
      <c r="AO40" s="636"/>
      <c r="AQ40" s="707" t="s">
        <v>344</v>
      </c>
      <c r="AR40" s="708"/>
      <c r="AS40" s="708"/>
      <c r="AT40" s="708"/>
      <c r="AU40" s="708"/>
      <c r="AV40" s="708"/>
      <c r="AW40" s="708"/>
      <c r="AX40" s="708"/>
      <c r="AY40" s="709"/>
      <c r="AZ40" s="629" t="s">
        <v>127</v>
      </c>
      <c r="BA40" s="630"/>
      <c r="BB40" s="630"/>
      <c r="BC40" s="630"/>
      <c r="BD40" s="667"/>
      <c r="BE40" s="667"/>
      <c r="BF40" s="698"/>
      <c r="BG40" s="710" t="s">
        <v>345</v>
      </c>
      <c r="BH40" s="711"/>
      <c r="BI40" s="711"/>
      <c r="BJ40" s="711"/>
      <c r="BK40" s="711"/>
      <c r="BL40" s="363"/>
      <c r="BM40" s="645" t="s">
        <v>346</v>
      </c>
      <c r="BN40" s="645"/>
      <c r="BO40" s="645"/>
      <c r="BP40" s="645"/>
      <c r="BQ40" s="645"/>
      <c r="BR40" s="645"/>
      <c r="BS40" s="645"/>
      <c r="BT40" s="645"/>
      <c r="BU40" s="646"/>
      <c r="BV40" s="629">
        <v>98</v>
      </c>
      <c r="BW40" s="630"/>
      <c r="BX40" s="630"/>
      <c r="BY40" s="630"/>
      <c r="BZ40" s="630"/>
      <c r="CA40" s="630"/>
      <c r="CB40" s="639"/>
      <c r="CD40" s="644" t="s">
        <v>347</v>
      </c>
      <c r="CE40" s="645"/>
      <c r="CF40" s="645"/>
      <c r="CG40" s="645"/>
      <c r="CH40" s="645"/>
      <c r="CI40" s="645"/>
      <c r="CJ40" s="645"/>
      <c r="CK40" s="645"/>
      <c r="CL40" s="645"/>
      <c r="CM40" s="645"/>
      <c r="CN40" s="645"/>
      <c r="CO40" s="645"/>
      <c r="CP40" s="645"/>
      <c r="CQ40" s="646"/>
      <c r="CR40" s="629">
        <v>179406</v>
      </c>
      <c r="CS40" s="630"/>
      <c r="CT40" s="630"/>
      <c r="CU40" s="630"/>
      <c r="CV40" s="630"/>
      <c r="CW40" s="630"/>
      <c r="CX40" s="630"/>
      <c r="CY40" s="631"/>
      <c r="CZ40" s="634">
        <v>2.8</v>
      </c>
      <c r="DA40" s="669"/>
      <c r="DB40" s="669"/>
      <c r="DC40" s="672"/>
      <c r="DD40" s="638">
        <v>179406</v>
      </c>
      <c r="DE40" s="630"/>
      <c r="DF40" s="630"/>
      <c r="DG40" s="630"/>
      <c r="DH40" s="630"/>
      <c r="DI40" s="630"/>
      <c r="DJ40" s="630"/>
      <c r="DK40" s="631"/>
      <c r="DL40" s="638">
        <v>39406</v>
      </c>
      <c r="DM40" s="630"/>
      <c r="DN40" s="630"/>
      <c r="DO40" s="630"/>
      <c r="DP40" s="630"/>
      <c r="DQ40" s="630"/>
      <c r="DR40" s="630"/>
      <c r="DS40" s="630"/>
      <c r="DT40" s="630"/>
      <c r="DU40" s="630"/>
      <c r="DV40" s="631"/>
      <c r="DW40" s="634">
        <v>1.2</v>
      </c>
      <c r="DX40" s="669"/>
      <c r="DY40" s="669"/>
      <c r="DZ40" s="669"/>
      <c r="EA40" s="669"/>
      <c r="EB40" s="669"/>
      <c r="EC40" s="670"/>
    </row>
    <row r="41" spans="2:133" ht="11.25" customHeight="1" x14ac:dyDescent="0.15">
      <c r="B41" s="626" t="s">
        <v>348</v>
      </c>
      <c r="C41" s="627"/>
      <c r="D41" s="627"/>
      <c r="E41" s="627"/>
      <c r="F41" s="627"/>
      <c r="G41" s="627"/>
      <c r="H41" s="627"/>
      <c r="I41" s="627"/>
      <c r="J41" s="627"/>
      <c r="K41" s="627"/>
      <c r="L41" s="627"/>
      <c r="M41" s="627"/>
      <c r="N41" s="627"/>
      <c r="O41" s="627"/>
      <c r="P41" s="627"/>
      <c r="Q41" s="628"/>
      <c r="R41" s="629" t="s">
        <v>127</v>
      </c>
      <c r="S41" s="630"/>
      <c r="T41" s="630"/>
      <c r="U41" s="630"/>
      <c r="V41" s="630"/>
      <c r="W41" s="630"/>
      <c r="X41" s="630"/>
      <c r="Y41" s="631"/>
      <c r="Z41" s="632" t="s">
        <v>127</v>
      </c>
      <c r="AA41" s="632"/>
      <c r="AB41" s="632"/>
      <c r="AC41" s="632"/>
      <c r="AD41" s="633" t="s">
        <v>127</v>
      </c>
      <c r="AE41" s="633"/>
      <c r="AF41" s="633"/>
      <c r="AG41" s="633"/>
      <c r="AH41" s="633"/>
      <c r="AI41" s="633"/>
      <c r="AJ41" s="633"/>
      <c r="AK41" s="633"/>
      <c r="AL41" s="634" t="s">
        <v>127</v>
      </c>
      <c r="AM41" s="635"/>
      <c r="AN41" s="635"/>
      <c r="AO41" s="636"/>
      <c r="AQ41" s="707" t="s">
        <v>349</v>
      </c>
      <c r="AR41" s="708"/>
      <c r="AS41" s="708"/>
      <c r="AT41" s="708"/>
      <c r="AU41" s="708"/>
      <c r="AV41" s="708"/>
      <c r="AW41" s="708"/>
      <c r="AX41" s="708"/>
      <c r="AY41" s="709"/>
      <c r="AZ41" s="629">
        <v>99871</v>
      </c>
      <c r="BA41" s="630"/>
      <c r="BB41" s="630"/>
      <c r="BC41" s="630"/>
      <c r="BD41" s="667"/>
      <c r="BE41" s="667"/>
      <c r="BF41" s="698"/>
      <c r="BG41" s="710"/>
      <c r="BH41" s="711"/>
      <c r="BI41" s="711"/>
      <c r="BJ41" s="711"/>
      <c r="BK41" s="711"/>
      <c r="BL41" s="363"/>
      <c r="BM41" s="645" t="s">
        <v>350</v>
      </c>
      <c r="BN41" s="645"/>
      <c r="BO41" s="645"/>
      <c r="BP41" s="645"/>
      <c r="BQ41" s="645"/>
      <c r="BR41" s="645"/>
      <c r="BS41" s="645"/>
      <c r="BT41" s="645"/>
      <c r="BU41" s="646"/>
      <c r="BV41" s="629" t="s">
        <v>127</v>
      </c>
      <c r="BW41" s="630"/>
      <c r="BX41" s="630"/>
      <c r="BY41" s="630"/>
      <c r="BZ41" s="630"/>
      <c r="CA41" s="630"/>
      <c r="CB41" s="639"/>
      <c r="CD41" s="644" t="s">
        <v>351</v>
      </c>
      <c r="CE41" s="645"/>
      <c r="CF41" s="645"/>
      <c r="CG41" s="645"/>
      <c r="CH41" s="645"/>
      <c r="CI41" s="645"/>
      <c r="CJ41" s="645"/>
      <c r="CK41" s="645"/>
      <c r="CL41" s="645"/>
      <c r="CM41" s="645"/>
      <c r="CN41" s="645"/>
      <c r="CO41" s="645"/>
      <c r="CP41" s="645"/>
      <c r="CQ41" s="646"/>
      <c r="CR41" s="629" t="s">
        <v>127</v>
      </c>
      <c r="CS41" s="667"/>
      <c r="CT41" s="667"/>
      <c r="CU41" s="667"/>
      <c r="CV41" s="667"/>
      <c r="CW41" s="667"/>
      <c r="CX41" s="667"/>
      <c r="CY41" s="668"/>
      <c r="CZ41" s="634" t="s">
        <v>127</v>
      </c>
      <c r="DA41" s="669"/>
      <c r="DB41" s="669"/>
      <c r="DC41" s="672"/>
      <c r="DD41" s="638" t="s">
        <v>127</v>
      </c>
      <c r="DE41" s="667"/>
      <c r="DF41" s="667"/>
      <c r="DG41" s="667"/>
      <c r="DH41" s="667"/>
      <c r="DI41" s="667"/>
      <c r="DJ41" s="667"/>
      <c r="DK41" s="668"/>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352</v>
      </c>
      <c r="C42" s="627"/>
      <c r="D42" s="627"/>
      <c r="E42" s="627"/>
      <c r="F42" s="627"/>
      <c r="G42" s="627"/>
      <c r="H42" s="627"/>
      <c r="I42" s="627"/>
      <c r="J42" s="627"/>
      <c r="K42" s="627"/>
      <c r="L42" s="627"/>
      <c r="M42" s="627"/>
      <c r="N42" s="627"/>
      <c r="O42" s="627"/>
      <c r="P42" s="627"/>
      <c r="Q42" s="628"/>
      <c r="R42" s="629" t="s">
        <v>127</v>
      </c>
      <c r="S42" s="630"/>
      <c r="T42" s="630"/>
      <c r="U42" s="630"/>
      <c r="V42" s="630"/>
      <c r="W42" s="630"/>
      <c r="X42" s="630"/>
      <c r="Y42" s="631"/>
      <c r="Z42" s="632" t="s">
        <v>127</v>
      </c>
      <c r="AA42" s="632"/>
      <c r="AB42" s="632"/>
      <c r="AC42" s="632"/>
      <c r="AD42" s="633" t="s">
        <v>127</v>
      </c>
      <c r="AE42" s="633"/>
      <c r="AF42" s="633"/>
      <c r="AG42" s="633"/>
      <c r="AH42" s="633"/>
      <c r="AI42" s="633"/>
      <c r="AJ42" s="633"/>
      <c r="AK42" s="633"/>
      <c r="AL42" s="634" t="s">
        <v>127</v>
      </c>
      <c r="AM42" s="635"/>
      <c r="AN42" s="635"/>
      <c r="AO42" s="636"/>
      <c r="AQ42" s="717" t="s">
        <v>353</v>
      </c>
      <c r="AR42" s="718"/>
      <c r="AS42" s="718"/>
      <c r="AT42" s="718"/>
      <c r="AU42" s="718"/>
      <c r="AV42" s="718"/>
      <c r="AW42" s="718"/>
      <c r="AX42" s="718"/>
      <c r="AY42" s="719"/>
      <c r="AZ42" s="723">
        <v>300357</v>
      </c>
      <c r="BA42" s="724"/>
      <c r="BB42" s="724"/>
      <c r="BC42" s="724"/>
      <c r="BD42" s="700"/>
      <c r="BE42" s="700"/>
      <c r="BF42" s="702"/>
      <c r="BG42" s="712"/>
      <c r="BH42" s="713"/>
      <c r="BI42" s="713"/>
      <c r="BJ42" s="713"/>
      <c r="BK42" s="713"/>
      <c r="BL42" s="364"/>
      <c r="BM42" s="658" t="s">
        <v>354</v>
      </c>
      <c r="BN42" s="658"/>
      <c r="BO42" s="658"/>
      <c r="BP42" s="658"/>
      <c r="BQ42" s="658"/>
      <c r="BR42" s="658"/>
      <c r="BS42" s="658"/>
      <c r="BT42" s="658"/>
      <c r="BU42" s="659"/>
      <c r="BV42" s="723">
        <v>381</v>
      </c>
      <c r="BW42" s="724"/>
      <c r="BX42" s="724"/>
      <c r="BY42" s="724"/>
      <c r="BZ42" s="724"/>
      <c r="CA42" s="724"/>
      <c r="CB42" s="736"/>
      <c r="CD42" s="626" t="s">
        <v>355</v>
      </c>
      <c r="CE42" s="627"/>
      <c r="CF42" s="627"/>
      <c r="CG42" s="627"/>
      <c r="CH42" s="627"/>
      <c r="CI42" s="627"/>
      <c r="CJ42" s="627"/>
      <c r="CK42" s="627"/>
      <c r="CL42" s="627"/>
      <c r="CM42" s="627"/>
      <c r="CN42" s="627"/>
      <c r="CO42" s="627"/>
      <c r="CP42" s="627"/>
      <c r="CQ42" s="628"/>
      <c r="CR42" s="629">
        <v>1111848</v>
      </c>
      <c r="CS42" s="667"/>
      <c r="CT42" s="667"/>
      <c r="CU42" s="667"/>
      <c r="CV42" s="667"/>
      <c r="CW42" s="667"/>
      <c r="CX42" s="667"/>
      <c r="CY42" s="668"/>
      <c r="CZ42" s="634">
        <v>17.2</v>
      </c>
      <c r="DA42" s="669"/>
      <c r="DB42" s="669"/>
      <c r="DC42" s="672"/>
      <c r="DD42" s="638">
        <v>159694</v>
      </c>
      <c r="DE42" s="667"/>
      <c r="DF42" s="667"/>
      <c r="DG42" s="667"/>
      <c r="DH42" s="667"/>
      <c r="DI42" s="667"/>
      <c r="DJ42" s="667"/>
      <c r="DK42" s="668"/>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356</v>
      </c>
      <c r="C43" s="627"/>
      <c r="D43" s="627"/>
      <c r="E43" s="627"/>
      <c r="F43" s="627"/>
      <c r="G43" s="627"/>
      <c r="H43" s="627"/>
      <c r="I43" s="627"/>
      <c r="J43" s="627"/>
      <c r="K43" s="627"/>
      <c r="L43" s="627"/>
      <c r="M43" s="627"/>
      <c r="N43" s="627"/>
      <c r="O43" s="627"/>
      <c r="P43" s="627"/>
      <c r="Q43" s="628"/>
      <c r="R43" s="629">
        <v>90709</v>
      </c>
      <c r="S43" s="630"/>
      <c r="T43" s="630"/>
      <c r="U43" s="630"/>
      <c r="V43" s="630"/>
      <c r="W43" s="630"/>
      <c r="X43" s="630"/>
      <c r="Y43" s="631"/>
      <c r="Z43" s="632">
        <v>1.3</v>
      </c>
      <c r="AA43" s="632"/>
      <c r="AB43" s="632"/>
      <c r="AC43" s="632"/>
      <c r="AD43" s="633" t="s">
        <v>127</v>
      </c>
      <c r="AE43" s="633"/>
      <c r="AF43" s="633"/>
      <c r="AG43" s="633"/>
      <c r="AH43" s="633"/>
      <c r="AI43" s="633"/>
      <c r="AJ43" s="633"/>
      <c r="AK43" s="633"/>
      <c r="AL43" s="634" t="s">
        <v>127</v>
      </c>
      <c r="AM43" s="635"/>
      <c r="AN43" s="635"/>
      <c r="AO43" s="636"/>
      <c r="BV43" s="219"/>
      <c r="BW43" s="219"/>
      <c r="BX43" s="219"/>
      <c r="BY43" s="219"/>
      <c r="BZ43" s="219"/>
      <c r="CA43" s="219"/>
      <c r="CB43" s="219"/>
      <c r="CD43" s="626" t="s">
        <v>357</v>
      </c>
      <c r="CE43" s="627"/>
      <c r="CF43" s="627"/>
      <c r="CG43" s="627"/>
      <c r="CH43" s="627"/>
      <c r="CI43" s="627"/>
      <c r="CJ43" s="627"/>
      <c r="CK43" s="627"/>
      <c r="CL43" s="627"/>
      <c r="CM43" s="627"/>
      <c r="CN43" s="627"/>
      <c r="CO43" s="627"/>
      <c r="CP43" s="627"/>
      <c r="CQ43" s="628"/>
      <c r="CR43" s="629">
        <v>39489</v>
      </c>
      <c r="CS43" s="667"/>
      <c r="CT43" s="667"/>
      <c r="CU43" s="667"/>
      <c r="CV43" s="667"/>
      <c r="CW43" s="667"/>
      <c r="CX43" s="667"/>
      <c r="CY43" s="668"/>
      <c r="CZ43" s="634">
        <v>0.6</v>
      </c>
      <c r="DA43" s="669"/>
      <c r="DB43" s="669"/>
      <c r="DC43" s="672"/>
      <c r="DD43" s="638">
        <v>39489</v>
      </c>
      <c r="DE43" s="667"/>
      <c r="DF43" s="667"/>
      <c r="DG43" s="667"/>
      <c r="DH43" s="667"/>
      <c r="DI43" s="667"/>
      <c r="DJ43" s="667"/>
      <c r="DK43" s="668"/>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358</v>
      </c>
      <c r="C44" s="674"/>
      <c r="D44" s="674"/>
      <c r="E44" s="674"/>
      <c r="F44" s="674"/>
      <c r="G44" s="674"/>
      <c r="H44" s="674"/>
      <c r="I44" s="674"/>
      <c r="J44" s="674"/>
      <c r="K44" s="674"/>
      <c r="L44" s="674"/>
      <c r="M44" s="674"/>
      <c r="N44" s="674"/>
      <c r="O44" s="674"/>
      <c r="P44" s="674"/>
      <c r="Q44" s="675"/>
      <c r="R44" s="723">
        <v>6761298</v>
      </c>
      <c r="S44" s="724"/>
      <c r="T44" s="724"/>
      <c r="U44" s="724"/>
      <c r="V44" s="724"/>
      <c r="W44" s="724"/>
      <c r="X44" s="724"/>
      <c r="Y44" s="725"/>
      <c r="Z44" s="726">
        <v>100</v>
      </c>
      <c r="AA44" s="726"/>
      <c r="AB44" s="726"/>
      <c r="AC44" s="726"/>
      <c r="AD44" s="727">
        <v>3195064</v>
      </c>
      <c r="AE44" s="727"/>
      <c r="AF44" s="727"/>
      <c r="AG44" s="727"/>
      <c r="AH44" s="727"/>
      <c r="AI44" s="727"/>
      <c r="AJ44" s="727"/>
      <c r="AK44" s="727"/>
      <c r="AL44" s="728">
        <v>100</v>
      </c>
      <c r="AM44" s="701"/>
      <c r="AN44" s="701"/>
      <c r="AO44" s="729"/>
      <c r="CD44" s="730" t="s">
        <v>305</v>
      </c>
      <c r="CE44" s="731"/>
      <c r="CF44" s="626" t="s">
        <v>359</v>
      </c>
      <c r="CG44" s="627"/>
      <c r="CH44" s="627"/>
      <c r="CI44" s="627"/>
      <c r="CJ44" s="627"/>
      <c r="CK44" s="627"/>
      <c r="CL44" s="627"/>
      <c r="CM44" s="627"/>
      <c r="CN44" s="627"/>
      <c r="CO44" s="627"/>
      <c r="CP44" s="627"/>
      <c r="CQ44" s="628"/>
      <c r="CR44" s="629">
        <v>855867</v>
      </c>
      <c r="CS44" s="630"/>
      <c r="CT44" s="630"/>
      <c r="CU44" s="630"/>
      <c r="CV44" s="630"/>
      <c r="CW44" s="630"/>
      <c r="CX44" s="630"/>
      <c r="CY44" s="631"/>
      <c r="CZ44" s="634">
        <v>13.2</v>
      </c>
      <c r="DA44" s="635"/>
      <c r="DB44" s="635"/>
      <c r="DC44" s="647"/>
      <c r="DD44" s="638">
        <v>115316</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360</v>
      </c>
      <c r="CG45" s="627"/>
      <c r="CH45" s="627"/>
      <c r="CI45" s="627"/>
      <c r="CJ45" s="627"/>
      <c r="CK45" s="627"/>
      <c r="CL45" s="627"/>
      <c r="CM45" s="627"/>
      <c r="CN45" s="627"/>
      <c r="CO45" s="627"/>
      <c r="CP45" s="627"/>
      <c r="CQ45" s="628"/>
      <c r="CR45" s="629">
        <v>243397</v>
      </c>
      <c r="CS45" s="667"/>
      <c r="CT45" s="667"/>
      <c r="CU45" s="667"/>
      <c r="CV45" s="667"/>
      <c r="CW45" s="667"/>
      <c r="CX45" s="667"/>
      <c r="CY45" s="668"/>
      <c r="CZ45" s="634">
        <v>3.8</v>
      </c>
      <c r="DA45" s="669"/>
      <c r="DB45" s="669"/>
      <c r="DC45" s="672"/>
      <c r="DD45" s="638">
        <v>8412</v>
      </c>
      <c r="DE45" s="667"/>
      <c r="DF45" s="667"/>
      <c r="DG45" s="667"/>
      <c r="DH45" s="667"/>
      <c r="DI45" s="667"/>
      <c r="DJ45" s="667"/>
      <c r="DK45" s="668"/>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362</v>
      </c>
      <c r="CG46" s="627"/>
      <c r="CH46" s="627"/>
      <c r="CI46" s="627"/>
      <c r="CJ46" s="627"/>
      <c r="CK46" s="627"/>
      <c r="CL46" s="627"/>
      <c r="CM46" s="627"/>
      <c r="CN46" s="627"/>
      <c r="CO46" s="627"/>
      <c r="CP46" s="627"/>
      <c r="CQ46" s="628"/>
      <c r="CR46" s="629">
        <v>579275</v>
      </c>
      <c r="CS46" s="630"/>
      <c r="CT46" s="630"/>
      <c r="CU46" s="630"/>
      <c r="CV46" s="630"/>
      <c r="CW46" s="630"/>
      <c r="CX46" s="630"/>
      <c r="CY46" s="631"/>
      <c r="CZ46" s="634">
        <v>9</v>
      </c>
      <c r="DA46" s="635"/>
      <c r="DB46" s="635"/>
      <c r="DC46" s="647"/>
      <c r="DD46" s="638">
        <v>106680</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363</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364</v>
      </c>
      <c r="CG47" s="627"/>
      <c r="CH47" s="627"/>
      <c r="CI47" s="627"/>
      <c r="CJ47" s="627"/>
      <c r="CK47" s="627"/>
      <c r="CL47" s="627"/>
      <c r="CM47" s="627"/>
      <c r="CN47" s="627"/>
      <c r="CO47" s="627"/>
      <c r="CP47" s="627"/>
      <c r="CQ47" s="628"/>
      <c r="CR47" s="629">
        <v>255981</v>
      </c>
      <c r="CS47" s="667"/>
      <c r="CT47" s="667"/>
      <c r="CU47" s="667"/>
      <c r="CV47" s="667"/>
      <c r="CW47" s="667"/>
      <c r="CX47" s="667"/>
      <c r="CY47" s="668"/>
      <c r="CZ47" s="634">
        <v>4</v>
      </c>
      <c r="DA47" s="669"/>
      <c r="DB47" s="669"/>
      <c r="DC47" s="672"/>
      <c r="DD47" s="638">
        <v>44378</v>
      </c>
      <c r="DE47" s="667"/>
      <c r="DF47" s="667"/>
      <c r="DG47" s="667"/>
      <c r="DH47" s="667"/>
      <c r="DI47" s="667"/>
      <c r="DJ47" s="667"/>
      <c r="DK47" s="668"/>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365</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366</v>
      </c>
      <c r="CG48" s="627"/>
      <c r="CH48" s="627"/>
      <c r="CI48" s="627"/>
      <c r="CJ48" s="627"/>
      <c r="CK48" s="627"/>
      <c r="CL48" s="627"/>
      <c r="CM48" s="627"/>
      <c r="CN48" s="627"/>
      <c r="CO48" s="627"/>
      <c r="CP48" s="627"/>
      <c r="CQ48" s="628"/>
      <c r="CR48" s="629" t="s">
        <v>127</v>
      </c>
      <c r="CS48" s="630"/>
      <c r="CT48" s="630"/>
      <c r="CU48" s="630"/>
      <c r="CV48" s="630"/>
      <c r="CW48" s="630"/>
      <c r="CX48" s="630"/>
      <c r="CY48" s="631"/>
      <c r="CZ48" s="634" t="s">
        <v>127</v>
      </c>
      <c r="DA48" s="635"/>
      <c r="DB48" s="635"/>
      <c r="DC48" s="647"/>
      <c r="DD48" s="638" t="s">
        <v>127</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367</v>
      </c>
      <c r="CE49" s="674"/>
      <c r="CF49" s="674"/>
      <c r="CG49" s="674"/>
      <c r="CH49" s="674"/>
      <c r="CI49" s="674"/>
      <c r="CJ49" s="674"/>
      <c r="CK49" s="674"/>
      <c r="CL49" s="674"/>
      <c r="CM49" s="674"/>
      <c r="CN49" s="674"/>
      <c r="CO49" s="674"/>
      <c r="CP49" s="674"/>
      <c r="CQ49" s="675"/>
      <c r="CR49" s="723">
        <v>6459626</v>
      </c>
      <c r="CS49" s="700"/>
      <c r="CT49" s="700"/>
      <c r="CU49" s="700"/>
      <c r="CV49" s="700"/>
      <c r="CW49" s="700"/>
      <c r="CX49" s="700"/>
      <c r="CY49" s="737"/>
      <c r="CZ49" s="728">
        <v>100</v>
      </c>
      <c r="DA49" s="738"/>
      <c r="DB49" s="738"/>
      <c r="DC49" s="739"/>
      <c r="DD49" s="740">
        <v>4115711</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Vt+kNmyH7jg/onYGUq16MQouoo3nz7Jjn8rhubc8NYNjvqqTIGsbeVu7UrutCSJfk3k8tfx6BD83HEipKsrgGQ==" saltValue="sv3j26OCKB8R8xxr6f2mK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21" t="s">
        <v>368</v>
      </c>
      <c r="B2" s="1121"/>
      <c r="C2" s="1121"/>
      <c r="D2" s="1121"/>
      <c r="E2" s="1121"/>
      <c r="F2" s="1121"/>
      <c r="G2" s="1121"/>
      <c r="H2" s="1121"/>
      <c r="I2" s="1121"/>
      <c r="J2" s="1121"/>
      <c r="K2" s="1121"/>
      <c r="L2" s="1121"/>
      <c r="M2" s="1121"/>
      <c r="N2" s="1121"/>
      <c r="O2" s="1121"/>
      <c r="P2" s="1121"/>
      <c r="Q2" s="1121"/>
      <c r="R2" s="1121"/>
      <c r="S2" s="1121"/>
      <c r="T2" s="1121"/>
      <c r="U2" s="1121"/>
      <c r="V2" s="1121"/>
      <c r="W2" s="1121"/>
      <c r="X2" s="1121"/>
      <c r="Y2" s="1121"/>
      <c r="Z2" s="1121"/>
      <c r="AA2" s="1121"/>
      <c r="AB2" s="1121"/>
      <c r="AC2" s="1121"/>
      <c r="AD2" s="1121"/>
      <c r="AE2" s="1121"/>
      <c r="AF2" s="1121"/>
      <c r="AG2" s="1121"/>
      <c r="AH2" s="1121"/>
      <c r="AI2" s="1121"/>
      <c r="AJ2" s="1121"/>
      <c r="AK2" s="1121"/>
      <c r="AL2" s="1121"/>
      <c r="AM2" s="1121"/>
      <c r="AN2" s="1121"/>
      <c r="AO2" s="1121"/>
      <c r="AP2" s="1121"/>
      <c r="AQ2" s="1121"/>
      <c r="AR2" s="1121"/>
      <c r="AS2" s="1121"/>
      <c r="AT2" s="1121"/>
      <c r="AU2" s="1121"/>
      <c r="AV2" s="1121"/>
      <c r="AW2" s="1121"/>
      <c r="AX2" s="1121"/>
      <c r="AY2" s="1121"/>
      <c r="AZ2" s="1121"/>
      <c r="BA2" s="1121"/>
      <c r="BB2" s="1121"/>
      <c r="BC2" s="1121"/>
      <c r="BD2" s="1121"/>
      <c r="BE2" s="1121"/>
      <c r="BF2" s="1121"/>
      <c r="BG2" s="1121"/>
      <c r="BH2" s="1121"/>
      <c r="BI2" s="1121"/>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2" t="s">
        <v>369</v>
      </c>
      <c r="DK2" s="1123"/>
      <c r="DL2" s="1123"/>
      <c r="DM2" s="1123"/>
      <c r="DN2" s="1123"/>
      <c r="DO2" s="1124"/>
      <c r="DP2" s="224"/>
      <c r="DQ2" s="1122" t="s">
        <v>370</v>
      </c>
      <c r="DR2" s="1123"/>
      <c r="DS2" s="1123"/>
      <c r="DT2" s="1123"/>
      <c r="DU2" s="1123"/>
      <c r="DV2" s="1123"/>
      <c r="DW2" s="1123"/>
      <c r="DX2" s="1123"/>
      <c r="DY2" s="1123"/>
      <c r="DZ2" s="1124"/>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90" t="s">
        <v>371</v>
      </c>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228"/>
      <c r="BA4" s="228"/>
      <c r="BB4" s="228"/>
      <c r="BC4" s="228"/>
      <c r="BD4" s="228"/>
      <c r="BE4" s="229"/>
      <c r="BF4" s="229"/>
      <c r="BG4" s="229"/>
      <c r="BH4" s="229"/>
      <c r="BI4" s="229"/>
      <c r="BJ4" s="229"/>
      <c r="BK4" s="229"/>
      <c r="BL4" s="229"/>
      <c r="BM4" s="229"/>
      <c r="BN4" s="229"/>
      <c r="BO4" s="229"/>
      <c r="BP4" s="229"/>
      <c r="BQ4" s="758" t="s">
        <v>372</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373</v>
      </c>
      <c r="B5" s="1024"/>
      <c r="C5" s="1024"/>
      <c r="D5" s="1024"/>
      <c r="E5" s="1024"/>
      <c r="F5" s="1024"/>
      <c r="G5" s="1024"/>
      <c r="H5" s="1024"/>
      <c r="I5" s="1024"/>
      <c r="J5" s="1024"/>
      <c r="K5" s="1024"/>
      <c r="L5" s="1024"/>
      <c r="M5" s="1024"/>
      <c r="N5" s="1024"/>
      <c r="O5" s="1024"/>
      <c r="P5" s="1025"/>
      <c r="Q5" s="1029" t="s">
        <v>374</v>
      </c>
      <c r="R5" s="1030"/>
      <c r="S5" s="1030"/>
      <c r="T5" s="1030"/>
      <c r="U5" s="1031"/>
      <c r="V5" s="1029" t="s">
        <v>375</v>
      </c>
      <c r="W5" s="1030"/>
      <c r="X5" s="1030"/>
      <c r="Y5" s="1030"/>
      <c r="Z5" s="1031"/>
      <c r="AA5" s="1029" t="s">
        <v>376</v>
      </c>
      <c r="AB5" s="1030"/>
      <c r="AC5" s="1030"/>
      <c r="AD5" s="1030"/>
      <c r="AE5" s="1030"/>
      <c r="AF5" s="1125" t="s">
        <v>377</v>
      </c>
      <c r="AG5" s="1030"/>
      <c r="AH5" s="1030"/>
      <c r="AI5" s="1030"/>
      <c r="AJ5" s="1043"/>
      <c r="AK5" s="1030" t="s">
        <v>378</v>
      </c>
      <c r="AL5" s="1030"/>
      <c r="AM5" s="1030"/>
      <c r="AN5" s="1030"/>
      <c r="AO5" s="1031"/>
      <c r="AP5" s="1029" t="s">
        <v>379</v>
      </c>
      <c r="AQ5" s="1030"/>
      <c r="AR5" s="1030"/>
      <c r="AS5" s="1030"/>
      <c r="AT5" s="1031"/>
      <c r="AU5" s="1029" t="s">
        <v>380</v>
      </c>
      <c r="AV5" s="1030"/>
      <c r="AW5" s="1030"/>
      <c r="AX5" s="1030"/>
      <c r="AY5" s="1043"/>
      <c r="AZ5" s="228"/>
      <c r="BA5" s="228"/>
      <c r="BB5" s="228"/>
      <c r="BC5" s="228"/>
      <c r="BD5" s="228"/>
      <c r="BE5" s="229"/>
      <c r="BF5" s="229"/>
      <c r="BG5" s="229"/>
      <c r="BH5" s="229"/>
      <c r="BI5" s="229"/>
      <c r="BJ5" s="229"/>
      <c r="BK5" s="229"/>
      <c r="BL5" s="229"/>
      <c r="BM5" s="229"/>
      <c r="BN5" s="229"/>
      <c r="BO5" s="229"/>
      <c r="BP5" s="229"/>
      <c r="BQ5" s="1023" t="s">
        <v>381</v>
      </c>
      <c r="BR5" s="1024"/>
      <c r="BS5" s="1024"/>
      <c r="BT5" s="1024"/>
      <c r="BU5" s="1024"/>
      <c r="BV5" s="1024"/>
      <c r="BW5" s="1024"/>
      <c r="BX5" s="1024"/>
      <c r="BY5" s="1024"/>
      <c r="BZ5" s="1024"/>
      <c r="CA5" s="1024"/>
      <c r="CB5" s="1024"/>
      <c r="CC5" s="1024"/>
      <c r="CD5" s="1024"/>
      <c r="CE5" s="1024"/>
      <c r="CF5" s="1024"/>
      <c r="CG5" s="1025"/>
      <c r="CH5" s="1029" t="s">
        <v>382</v>
      </c>
      <c r="CI5" s="1030"/>
      <c r="CJ5" s="1030"/>
      <c r="CK5" s="1030"/>
      <c r="CL5" s="1031"/>
      <c r="CM5" s="1029" t="s">
        <v>383</v>
      </c>
      <c r="CN5" s="1030"/>
      <c r="CO5" s="1030"/>
      <c r="CP5" s="1030"/>
      <c r="CQ5" s="1031"/>
      <c r="CR5" s="1029" t="s">
        <v>384</v>
      </c>
      <c r="CS5" s="1030"/>
      <c r="CT5" s="1030"/>
      <c r="CU5" s="1030"/>
      <c r="CV5" s="1031"/>
      <c r="CW5" s="1029" t="s">
        <v>385</v>
      </c>
      <c r="CX5" s="1030"/>
      <c r="CY5" s="1030"/>
      <c r="CZ5" s="1030"/>
      <c r="DA5" s="1031"/>
      <c r="DB5" s="1029" t="s">
        <v>386</v>
      </c>
      <c r="DC5" s="1030"/>
      <c r="DD5" s="1030"/>
      <c r="DE5" s="1030"/>
      <c r="DF5" s="1031"/>
      <c r="DG5" s="1115" t="s">
        <v>387</v>
      </c>
      <c r="DH5" s="1116"/>
      <c r="DI5" s="1116"/>
      <c r="DJ5" s="1116"/>
      <c r="DK5" s="1117"/>
      <c r="DL5" s="1115" t="s">
        <v>388</v>
      </c>
      <c r="DM5" s="1116"/>
      <c r="DN5" s="1116"/>
      <c r="DO5" s="1116"/>
      <c r="DP5" s="1117"/>
      <c r="DQ5" s="1029" t="s">
        <v>389</v>
      </c>
      <c r="DR5" s="1030"/>
      <c r="DS5" s="1030"/>
      <c r="DT5" s="1030"/>
      <c r="DU5" s="1031"/>
      <c r="DV5" s="1029" t="s">
        <v>380</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6"/>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8"/>
      <c r="DH6" s="1119"/>
      <c r="DI6" s="1119"/>
      <c r="DJ6" s="1119"/>
      <c r="DK6" s="1120"/>
      <c r="DL6" s="1118"/>
      <c r="DM6" s="1119"/>
      <c r="DN6" s="1119"/>
      <c r="DO6" s="1119"/>
      <c r="DP6" s="1120"/>
      <c r="DQ6" s="1032"/>
      <c r="DR6" s="1033"/>
      <c r="DS6" s="1033"/>
      <c r="DT6" s="1033"/>
      <c r="DU6" s="1034"/>
      <c r="DV6" s="1032"/>
      <c r="DW6" s="1033"/>
      <c r="DX6" s="1033"/>
      <c r="DY6" s="1033"/>
      <c r="DZ6" s="1044"/>
      <c r="EA6" s="230"/>
    </row>
    <row r="7" spans="1:131" s="231" customFormat="1" ht="26.25" customHeight="1" thickTop="1" x14ac:dyDescent="0.15">
      <c r="A7" s="232">
        <v>1</v>
      </c>
      <c r="B7" s="1078" t="s">
        <v>390</v>
      </c>
      <c r="C7" s="1079"/>
      <c r="D7" s="1079"/>
      <c r="E7" s="1079"/>
      <c r="F7" s="1079"/>
      <c r="G7" s="1079"/>
      <c r="H7" s="1079"/>
      <c r="I7" s="1079"/>
      <c r="J7" s="1079"/>
      <c r="K7" s="1079"/>
      <c r="L7" s="1079"/>
      <c r="M7" s="1079"/>
      <c r="N7" s="1079"/>
      <c r="O7" s="1079"/>
      <c r="P7" s="1080"/>
      <c r="Q7" s="1133">
        <v>6761</v>
      </c>
      <c r="R7" s="1134"/>
      <c r="S7" s="1134"/>
      <c r="T7" s="1134"/>
      <c r="U7" s="1134"/>
      <c r="V7" s="1134">
        <v>6460</v>
      </c>
      <c r="W7" s="1134"/>
      <c r="X7" s="1134"/>
      <c r="Y7" s="1134"/>
      <c r="Z7" s="1134"/>
      <c r="AA7" s="1134">
        <v>301</v>
      </c>
      <c r="AB7" s="1134"/>
      <c r="AC7" s="1134"/>
      <c r="AD7" s="1134"/>
      <c r="AE7" s="1135"/>
      <c r="AF7" s="1136">
        <v>131</v>
      </c>
      <c r="AG7" s="1137"/>
      <c r="AH7" s="1137"/>
      <c r="AI7" s="1137"/>
      <c r="AJ7" s="1138"/>
      <c r="AK7" s="1139">
        <v>290</v>
      </c>
      <c r="AL7" s="1140"/>
      <c r="AM7" s="1140"/>
      <c r="AN7" s="1140"/>
      <c r="AO7" s="1140"/>
      <c r="AP7" s="1140">
        <v>3819</v>
      </c>
      <c r="AQ7" s="1140"/>
      <c r="AR7" s="1140"/>
      <c r="AS7" s="1140"/>
      <c r="AT7" s="1140"/>
      <c r="AU7" s="1141"/>
      <c r="AV7" s="1141"/>
      <c r="AW7" s="1141"/>
      <c r="AX7" s="1141"/>
      <c r="AY7" s="1142"/>
      <c r="AZ7" s="228"/>
      <c r="BA7" s="228"/>
      <c r="BB7" s="228"/>
      <c r="BC7" s="228"/>
      <c r="BD7" s="228"/>
      <c r="BE7" s="229"/>
      <c r="BF7" s="229"/>
      <c r="BG7" s="229"/>
      <c r="BH7" s="229"/>
      <c r="BI7" s="229"/>
      <c r="BJ7" s="229"/>
      <c r="BK7" s="229"/>
      <c r="BL7" s="229"/>
      <c r="BM7" s="229"/>
      <c r="BN7" s="229"/>
      <c r="BO7" s="229"/>
      <c r="BP7" s="229"/>
      <c r="BQ7" s="232">
        <v>1</v>
      </c>
      <c r="BR7" s="233" t="s">
        <v>611</v>
      </c>
      <c r="BS7" s="1130" t="s">
        <v>610</v>
      </c>
      <c r="BT7" s="1131"/>
      <c r="BU7" s="1131"/>
      <c r="BV7" s="1131"/>
      <c r="BW7" s="1131"/>
      <c r="BX7" s="1131"/>
      <c r="BY7" s="1131"/>
      <c r="BZ7" s="1131"/>
      <c r="CA7" s="1131"/>
      <c r="CB7" s="1131"/>
      <c r="CC7" s="1131"/>
      <c r="CD7" s="1131"/>
      <c r="CE7" s="1131"/>
      <c r="CF7" s="1131"/>
      <c r="CG7" s="1143"/>
      <c r="CH7" s="1127">
        <v>240</v>
      </c>
      <c r="CI7" s="1128"/>
      <c r="CJ7" s="1128"/>
      <c r="CK7" s="1128"/>
      <c r="CL7" s="1129"/>
      <c r="CM7" s="1127">
        <v>30102</v>
      </c>
      <c r="CN7" s="1128"/>
      <c r="CO7" s="1128"/>
      <c r="CP7" s="1128"/>
      <c r="CQ7" s="1129"/>
      <c r="CR7" s="1127">
        <v>0</v>
      </c>
      <c r="CS7" s="1128"/>
      <c r="CT7" s="1128"/>
      <c r="CU7" s="1128"/>
      <c r="CV7" s="1129"/>
      <c r="CW7" s="1127" t="s">
        <v>609</v>
      </c>
      <c r="CX7" s="1128"/>
      <c r="CY7" s="1128"/>
      <c r="CZ7" s="1128"/>
      <c r="DA7" s="1129"/>
      <c r="DB7" s="1127">
        <v>32</v>
      </c>
      <c r="DC7" s="1128"/>
      <c r="DD7" s="1128"/>
      <c r="DE7" s="1128"/>
      <c r="DF7" s="1129"/>
      <c r="DG7" s="1127" t="s">
        <v>609</v>
      </c>
      <c r="DH7" s="1128"/>
      <c r="DI7" s="1128"/>
      <c r="DJ7" s="1128"/>
      <c r="DK7" s="1129"/>
      <c r="DL7" s="1127">
        <v>16</v>
      </c>
      <c r="DM7" s="1128"/>
      <c r="DN7" s="1128"/>
      <c r="DO7" s="1128"/>
      <c r="DP7" s="1129"/>
      <c r="DQ7" s="1127" t="s">
        <v>609</v>
      </c>
      <c r="DR7" s="1128"/>
      <c r="DS7" s="1128"/>
      <c r="DT7" s="1128"/>
      <c r="DU7" s="1129"/>
      <c r="DV7" s="1130"/>
      <c r="DW7" s="1131"/>
      <c r="DX7" s="1131"/>
      <c r="DY7" s="1131"/>
      <c r="DZ7" s="1132"/>
      <c r="EA7" s="230"/>
    </row>
    <row r="8" spans="1:131" s="231" customFormat="1" ht="26.25" customHeight="1" x14ac:dyDescent="0.15">
      <c r="A8" s="234">
        <v>2</v>
      </c>
      <c r="B8" s="1058" t="s">
        <v>391</v>
      </c>
      <c r="C8" s="1059"/>
      <c r="D8" s="1059"/>
      <c r="E8" s="1059"/>
      <c r="F8" s="1059"/>
      <c r="G8" s="1059"/>
      <c r="H8" s="1059"/>
      <c r="I8" s="1059"/>
      <c r="J8" s="1059"/>
      <c r="K8" s="1059"/>
      <c r="L8" s="1059"/>
      <c r="M8" s="1059"/>
      <c r="N8" s="1059"/>
      <c r="O8" s="1059"/>
      <c r="P8" s="1060"/>
      <c r="Q8" s="1066">
        <v>0</v>
      </c>
      <c r="R8" s="1067"/>
      <c r="S8" s="1067"/>
      <c r="T8" s="1067"/>
      <c r="U8" s="1067"/>
      <c r="V8" s="1067">
        <v>0</v>
      </c>
      <c r="W8" s="1067"/>
      <c r="X8" s="1067"/>
      <c r="Y8" s="1067"/>
      <c r="Z8" s="1067"/>
      <c r="AA8" s="1067">
        <v>0</v>
      </c>
      <c r="AB8" s="1067"/>
      <c r="AC8" s="1067"/>
      <c r="AD8" s="1067"/>
      <c r="AE8" s="1068"/>
      <c r="AF8" s="1063">
        <v>0</v>
      </c>
      <c r="AG8" s="1064"/>
      <c r="AH8" s="1064"/>
      <c r="AI8" s="1064"/>
      <c r="AJ8" s="1065"/>
      <c r="AK8" s="1111" t="s">
        <v>598</v>
      </c>
      <c r="AL8" s="1112"/>
      <c r="AM8" s="1112"/>
      <c r="AN8" s="1112"/>
      <c r="AO8" s="1112"/>
      <c r="AP8" s="1112" t="s">
        <v>598</v>
      </c>
      <c r="AQ8" s="1112"/>
      <c r="AR8" s="1112"/>
      <c r="AS8" s="1112"/>
      <c r="AT8" s="1112"/>
      <c r="AU8" s="1113"/>
      <c r="AV8" s="1113"/>
      <c r="AW8" s="1113"/>
      <c r="AX8" s="1113"/>
      <c r="AY8" s="1114"/>
      <c r="AZ8" s="228"/>
      <c r="BA8" s="228"/>
      <c r="BB8" s="228"/>
      <c r="BC8" s="228"/>
      <c r="BD8" s="228"/>
      <c r="BE8" s="229"/>
      <c r="BF8" s="229"/>
      <c r="BG8" s="229"/>
      <c r="BH8" s="229"/>
      <c r="BI8" s="229"/>
      <c r="BJ8" s="229"/>
      <c r="BK8" s="229"/>
      <c r="BL8" s="229"/>
      <c r="BM8" s="229"/>
      <c r="BN8" s="229"/>
      <c r="BO8" s="229"/>
      <c r="BP8" s="229"/>
      <c r="BQ8" s="234">
        <v>2</v>
      </c>
      <c r="BR8" s="235"/>
      <c r="BS8" s="1020"/>
      <c r="BT8" s="1021"/>
      <c r="BU8" s="1021"/>
      <c r="BV8" s="1021"/>
      <c r="BW8" s="1021"/>
      <c r="BX8" s="1021"/>
      <c r="BY8" s="1021"/>
      <c r="BZ8" s="1021"/>
      <c r="CA8" s="1021"/>
      <c r="CB8" s="1021"/>
      <c r="CC8" s="1021"/>
      <c r="CD8" s="1021"/>
      <c r="CE8" s="1021"/>
      <c r="CF8" s="1021"/>
      <c r="CG8" s="1042"/>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30"/>
    </row>
    <row r="9" spans="1:131" s="231" customFormat="1" ht="26.25" customHeight="1" x14ac:dyDescent="0.15">
      <c r="A9" s="234">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11"/>
      <c r="AL9" s="1112"/>
      <c r="AM9" s="1112"/>
      <c r="AN9" s="1112"/>
      <c r="AO9" s="1112"/>
      <c r="AP9" s="1112"/>
      <c r="AQ9" s="1112"/>
      <c r="AR9" s="1112"/>
      <c r="AS9" s="1112"/>
      <c r="AT9" s="1112"/>
      <c r="AU9" s="1113"/>
      <c r="AV9" s="1113"/>
      <c r="AW9" s="1113"/>
      <c r="AX9" s="1113"/>
      <c r="AY9" s="1114"/>
      <c r="AZ9" s="228"/>
      <c r="BA9" s="228"/>
      <c r="BB9" s="228"/>
      <c r="BC9" s="228"/>
      <c r="BD9" s="228"/>
      <c r="BE9" s="229"/>
      <c r="BF9" s="229"/>
      <c r="BG9" s="229"/>
      <c r="BH9" s="229"/>
      <c r="BI9" s="229"/>
      <c r="BJ9" s="229"/>
      <c r="BK9" s="229"/>
      <c r="BL9" s="229"/>
      <c r="BM9" s="229"/>
      <c r="BN9" s="229"/>
      <c r="BO9" s="229"/>
      <c r="BP9" s="229"/>
      <c r="BQ9" s="234">
        <v>3</v>
      </c>
      <c r="BR9" s="235"/>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0"/>
    </row>
    <row r="10" spans="1:131" s="231" customFormat="1" ht="26.25" customHeight="1" x14ac:dyDescent="0.15">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11"/>
      <c r="AL10" s="1112"/>
      <c r="AM10" s="1112"/>
      <c r="AN10" s="1112"/>
      <c r="AO10" s="1112"/>
      <c r="AP10" s="1112"/>
      <c r="AQ10" s="1112"/>
      <c r="AR10" s="1112"/>
      <c r="AS10" s="1112"/>
      <c r="AT10" s="1112"/>
      <c r="AU10" s="1113"/>
      <c r="AV10" s="1113"/>
      <c r="AW10" s="1113"/>
      <c r="AX10" s="1113"/>
      <c r="AY10" s="1114"/>
      <c r="AZ10" s="228"/>
      <c r="BA10" s="228"/>
      <c r="BB10" s="228"/>
      <c r="BC10" s="228"/>
      <c r="BD10" s="228"/>
      <c r="BE10" s="229"/>
      <c r="BF10" s="229"/>
      <c r="BG10" s="229"/>
      <c r="BH10" s="229"/>
      <c r="BI10" s="229"/>
      <c r="BJ10" s="229"/>
      <c r="BK10" s="229"/>
      <c r="BL10" s="229"/>
      <c r="BM10" s="229"/>
      <c r="BN10" s="229"/>
      <c r="BO10" s="229"/>
      <c r="BP10" s="229"/>
      <c r="BQ10" s="234">
        <v>4</v>
      </c>
      <c r="BR10" s="235"/>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0"/>
    </row>
    <row r="11" spans="1:131" s="231" customFormat="1" ht="26.25" customHeight="1" x14ac:dyDescent="0.15">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11"/>
      <c r="AL11" s="1112"/>
      <c r="AM11" s="1112"/>
      <c r="AN11" s="1112"/>
      <c r="AO11" s="1112"/>
      <c r="AP11" s="1112"/>
      <c r="AQ11" s="1112"/>
      <c r="AR11" s="1112"/>
      <c r="AS11" s="1112"/>
      <c r="AT11" s="1112"/>
      <c r="AU11" s="1113"/>
      <c r="AV11" s="1113"/>
      <c r="AW11" s="1113"/>
      <c r="AX11" s="1113"/>
      <c r="AY11" s="1114"/>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15">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11"/>
      <c r="AL12" s="1112"/>
      <c r="AM12" s="1112"/>
      <c r="AN12" s="1112"/>
      <c r="AO12" s="1112"/>
      <c r="AP12" s="1112"/>
      <c r="AQ12" s="1112"/>
      <c r="AR12" s="1112"/>
      <c r="AS12" s="1112"/>
      <c r="AT12" s="1112"/>
      <c r="AU12" s="1113"/>
      <c r="AV12" s="1113"/>
      <c r="AW12" s="1113"/>
      <c r="AX12" s="1113"/>
      <c r="AY12" s="1114"/>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15">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11"/>
      <c r="AL13" s="1112"/>
      <c r="AM13" s="1112"/>
      <c r="AN13" s="1112"/>
      <c r="AO13" s="1112"/>
      <c r="AP13" s="1112"/>
      <c r="AQ13" s="1112"/>
      <c r="AR13" s="1112"/>
      <c r="AS13" s="1112"/>
      <c r="AT13" s="1112"/>
      <c r="AU13" s="1113"/>
      <c r="AV13" s="1113"/>
      <c r="AW13" s="1113"/>
      <c r="AX13" s="1113"/>
      <c r="AY13" s="1114"/>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15">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11"/>
      <c r="AL14" s="1112"/>
      <c r="AM14" s="1112"/>
      <c r="AN14" s="1112"/>
      <c r="AO14" s="1112"/>
      <c r="AP14" s="1112"/>
      <c r="AQ14" s="1112"/>
      <c r="AR14" s="1112"/>
      <c r="AS14" s="1112"/>
      <c r="AT14" s="1112"/>
      <c r="AU14" s="1113"/>
      <c r="AV14" s="1113"/>
      <c r="AW14" s="1113"/>
      <c r="AX14" s="1113"/>
      <c r="AY14" s="1114"/>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15">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11"/>
      <c r="AL15" s="1112"/>
      <c r="AM15" s="1112"/>
      <c r="AN15" s="1112"/>
      <c r="AO15" s="1112"/>
      <c r="AP15" s="1112"/>
      <c r="AQ15" s="1112"/>
      <c r="AR15" s="1112"/>
      <c r="AS15" s="1112"/>
      <c r="AT15" s="1112"/>
      <c r="AU15" s="1113"/>
      <c r="AV15" s="1113"/>
      <c r="AW15" s="1113"/>
      <c r="AX15" s="1113"/>
      <c r="AY15" s="1114"/>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15">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11"/>
      <c r="AL16" s="1112"/>
      <c r="AM16" s="1112"/>
      <c r="AN16" s="1112"/>
      <c r="AO16" s="1112"/>
      <c r="AP16" s="1112"/>
      <c r="AQ16" s="1112"/>
      <c r="AR16" s="1112"/>
      <c r="AS16" s="1112"/>
      <c r="AT16" s="1112"/>
      <c r="AU16" s="1113"/>
      <c r="AV16" s="1113"/>
      <c r="AW16" s="1113"/>
      <c r="AX16" s="1113"/>
      <c r="AY16" s="1114"/>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11"/>
      <c r="AL17" s="1112"/>
      <c r="AM17" s="1112"/>
      <c r="AN17" s="1112"/>
      <c r="AO17" s="1112"/>
      <c r="AP17" s="1112"/>
      <c r="AQ17" s="1112"/>
      <c r="AR17" s="1112"/>
      <c r="AS17" s="1112"/>
      <c r="AT17" s="1112"/>
      <c r="AU17" s="1113"/>
      <c r="AV17" s="1113"/>
      <c r="AW17" s="1113"/>
      <c r="AX17" s="1113"/>
      <c r="AY17" s="1114"/>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11"/>
      <c r="AL18" s="1112"/>
      <c r="AM18" s="1112"/>
      <c r="AN18" s="1112"/>
      <c r="AO18" s="1112"/>
      <c r="AP18" s="1112"/>
      <c r="AQ18" s="1112"/>
      <c r="AR18" s="1112"/>
      <c r="AS18" s="1112"/>
      <c r="AT18" s="1112"/>
      <c r="AU18" s="1113"/>
      <c r="AV18" s="1113"/>
      <c r="AW18" s="1113"/>
      <c r="AX18" s="1113"/>
      <c r="AY18" s="1114"/>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11"/>
      <c r="AL19" s="1112"/>
      <c r="AM19" s="1112"/>
      <c r="AN19" s="1112"/>
      <c r="AO19" s="1112"/>
      <c r="AP19" s="1112"/>
      <c r="AQ19" s="1112"/>
      <c r="AR19" s="1112"/>
      <c r="AS19" s="1112"/>
      <c r="AT19" s="1112"/>
      <c r="AU19" s="1113"/>
      <c r="AV19" s="1113"/>
      <c r="AW19" s="1113"/>
      <c r="AX19" s="1113"/>
      <c r="AY19" s="1114"/>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11"/>
      <c r="AL20" s="1112"/>
      <c r="AM20" s="1112"/>
      <c r="AN20" s="1112"/>
      <c r="AO20" s="1112"/>
      <c r="AP20" s="1112"/>
      <c r="AQ20" s="1112"/>
      <c r="AR20" s="1112"/>
      <c r="AS20" s="1112"/>
      <c r="AT20" s="1112"/>
      <c r="AU20" s="1113"/>
      <c r="AV20" s="1113"/>
      <c r="AW20" s="1113"/>
      <c r="AX20" s="1113"/>
      <c r="AY20" s="1114"/>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11"/>
      <c r="AL21" s="1112"/>
      <c r="AM21" s="1112"/>
      <c r="AN21" s="1112"/>
      <c r="AO21" s="1112"/>
      <c r="AP21" s="1112"/>
      <c r="AQ21" s="1112"/>
      <c r="AR21" s="1112"/>
      <c r="AS21" s="1112"/>
      <c r="AT21" s="1112"/>
      <c r="AU21" s="1113"/>
      <c r="AV21" s="1113"/>
      <c r="AW21" s="1113"/>
      <c r="AX21" s="1113"/>
      <c r="AY21" s="1114"/>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16</v>
      </c>
      <c r="B22" s="1058"/>
      <c r="C22" s="1059"/>
      <c r="D22" s="1059"/>
      <c r="E22" s="1059"/>
      <c r="F22" s="1059"/>
      <c r="G22" s="1059"/>
      <c r="H22" s="1059"/>
      <c r="I22" s="1059"/>
      <c r="J22" s="1059"/>
      <c r="K22" s="1059"/>
      <c r="L22" s="1059"/>
      <c r="M22" s="1059"/>
      <c r="N22" s="1059"/>
      <c r="O22" s="1059"/>
      <c r="P22" s="1060"/>
      <c r="Q22" s="1104"/>
      <c r="R22" s="1105"/>
      <c r="S22" s="1105"/>
      <c r="T22" s="1105"/>
      <c r="U22" s="1105"/>
      <c r="V22" s="1105"/>
      <c r="W22" s="1105"/>
      <c r="X22" s="1105"/>
      <c r="Y22" s="1105"/>
      <c r="Z22" s="1105"/>
      <c r="AA22" s="1105"/>
      <c r="AB22" s="1105"/>
      <c r="AC22" s="1105"/>
      <c r="AD22" s="1105"/>
      <c r="AE22" s="1106"/>
      <c r="AF22" s="1063"/>
      <c r="AG22" s="1064"/>
      <c r="AH22" s="1064"/>
      <c r="AI22" s="1064"/>
      <c r="AJ22" s="1065"/>
      <c r="AK22" s="1107"/>
      <c r="AL22" s="1108"/>
      <c r="AM22" s="1108"/>
      <c r="AN22" s="1108"/>
      <c r="AO22" s="1108"/>
      <c r="AP22" s="1108"/>
      <c r="AQ22" s="1108"/>
      <c r="AR22" s="1108"/>
      <c r="AS22" s="1108"/>
      <c r="AT22" s="1108"/>
      <c r="AU22" s="1109"/>
      <c r="AV22" s="1109"/>
      <c r="AW22" s="1109"/>
      <c r="AX22" s="1109"/>
      <c r="AY22" s="1110"/>
      <c r="AZ22" s="1056" t="s">
        <v>392</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393</v>
      </c>
      <c r="B23" s="965" t="s">
        <v>394</v>
      </c>
      <c r="C23" s="966"/>
      <c r="D23" s="966"/>
      <c r="E23" s="966"/>
      <c r="F23" s="966"/>
      <c r="G23" s="966"/>
      <c r="H23" s="966"/>
      <c r="I23" s="966"/>
      <c r="J23" s="966"/>
      <c r="K23" s="966"/>
      <c r="L23" s="966"/>
      <c r="M23" s="966"/>
      <c r="N23" s="966"/>
      <c r="O23" s="966"/>
      <c r="P23" s="976"/>
      <c r="Q23" s="1098">
        <v>6761</v>
      </c>
      <c r="R23" s="1092"/>
      <c r="S23" s="1092"/>
      <c r="T23" s="1092"/>
      <c r="U23" s="1092"/>
      <c r="V23" s="1092">
        <v>6460</v>
      </c>
      <c r="W23" s="1092"/>
      <c r="X23" s="1092"/>
      <c r="Y23" s="1092"/>
      <c r="Z23" s="1092"/>
      <c r="AA23" s="1092">
        <v>302</v>
      </c>
      <c r="AB23" s="1092"/>
      <c r="AC23" s="1092"/>
      <c r="AD23" s="1092"/>
      <c r="AE23" s="1099"/>
      <c r="AF23" s="1100">
        <v>131</v>
      </c>
      <c r="AG23" s="1092"/>
      <c r="AH23" s="1092"/>
      <c r="AI23" s="1092"/>
      <c r="AJ23" s="1101"/>
      <c r="AK23" s="1102"/>
      <c r="AL23" s="1103"/>
      <c r="AM23" s="1103"/>
      <c r="AN23" s="1103"/>
      <c r="AO23" s="1103"/>
      <c r="AP23" s="1092">
        <v>3819</v>
      </c>
      <c r="AQ23" s="1092"/>
      <c r="AR23" s="1092"/>
      <c r="AS23" s="1092"/>
      <c r="AT23" s="1092"/>
      <c r="AU23" s="1093"/>
      <c r="AV23" s="1093"/>
      <c r="AW23" s="1093"/>
      <c r="AX23" s="1093"/>
      <c r="AY23" s="1094"/>
      <c r="AZ23" s="1095" t="s">
        <v>395</v>
      </c>
      <c r="BA23" s="1096"/>
      <c r="BB23" s="1096"/>
      <c r="BC23" s="1096"/>
      <c r="BD23" s="1097"/>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91" t="s">
        <v>396</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90" t="s">
        <v>397</v>
      </c>
      <c r="B25" s="1090"/>
      <c r="C25" s="1090"/>
      <c r="D25" s="1090"/>
      <c r="E25" s="1090"/>
      <c r="F25" s="1090"/>
      <c r="G25" s="1090"/>
      <c r="H25" s="1090"/>
      <c r="I25" s="1090"/>
      <c r="J25" s="1090"/>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0"/>
      <c r="AL25" s="1090"/>
      <c r="AM25" s="1090"/>
      <c r="AN25" s="1090"/>
      <c r="AO25" s="1090"/>
      <c r="AP25" s="1090"/>
      <c r="AQ25" s="1090"/>
      <c r="AR25" s="1090"/>
      <c r="AS25" s="1090"/>
      <c r="AT25" s="1090"/>
      <c r="AU25" s="1090"/>
      <c r="AV25" s="1090"/>
      <c r="AW25" s="1090"/>
      <c r="AX25" s="1090"/>
      <c r="AY25" s="1090"/>
      <c r="AZ25" s="1090"/>
      <c r="BA25" s="1090"/>
      <c r="BB25" s="1090"/>
      <c r="BC25" s="1090"/>
      <c r="BD25" s="1090"/>
      <c r="BE25" s="1090"/>
      <c r="BF25" s="1090"/>
      <c r="BG25" s="1090"/>
      <c r="BH25" s="1090"/>
      <c r="BI25" s="1090"/>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373</v>
      </c>
      <c r="B26" s="1024"/>
      <c r="C26" s="1024"/>
      <c r="D26" s="1024"/>
      <c r="E26" s="1024"/>
      <c r="F26" s="1024"/>
      <c r="G26" s="1024"/>
      <c r="H26" s="1024"/>
      <c r="I26" s="1024"/>
      <c r="J26" s="1024"/>
      <c r="K26" s="1024"/>
      <c r="L26" s="1024"/>
      <c r="M26" s="1024"/>
      <c r="N26" s="1024"/>
      <c r="O26" s="1024"/>
      <c r="P26" s="1025"/>
      <c r="Q26" s="1029" t="s">
        <v>398</v>
      </c>
      <c r="R26" s="1030"/>
      <c r="S26" s="1030"/>
      <c r="T26" s="1030"/>
      <c r="U26" s="1031"/>
      <c r="V26" s="1029" t="s">
        <v>399</v>
      </c>
      <c r="W26" s="1030"/>
      <c r="X26" s="1030"/>
      <c r="Y26" s="1030"/>
      <c r="Z26" s="1031"/>
      <c r="AA26" s="1029" t="s">
        <v>400</v>
      </c>
      <c r="AB26" s="1030"/>
      <c r="AC26" s="1030"/>
      <c r="AD26" s="1030"/>
      <c r="AE26" s="1030"/>
      <c r="AF26" s="1086" t="s">
        <v>401</v>
      </c>
      <c r="AG26" s="1036"/>
      <c r="AH26" s="1036"/>
      <c r="AI26" s="1036"/>
      <c r="AJ26" s="1087"/>
      <c r="AK26" s="1030" t="s">
        <v>402</v>
      </c>
      <c r="AL26" s="1030"/>
      <c r="AM26" s="1030"/>
      <c r="AN26" s="1030"/>
      <c r="AO26" s="1031"/>
      <c r="AP26" s="1029" t="s">
        <v>403</v>
      </c>
      <c r="AQ26" s="1030"/>
      <c r="AR26" s="1030"/>
      <c r="AS26" s="1030"/>
      <c r="AT26" s="1031"/>
      <c r="AU26" s="1029" t="s">
        <v>404</v>
      </c>
      <c r="AV26" s="1030"/>
      <c r="AW26" s="1030"/>
      <c r="AX26" s="1030"/>
      <c r="AY26" s="1031"/>
      <c r="AZ26" s="1029" t="s">
        <v>405</v>
      </c>
      <c r="BA26" s="1030"/>
      <c r="BB26" s="1030"/>
      <c r="BC26" s="1030"/>
      <c r="BD26" s="1031"/>
      <c r="BE26" s="1029" t="s">
        <v>380</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8"/>
      <c r="AG27" s="1039"/>
      <c r="AH27" s="1039"/>
      <c r="AI27" s="1039"/>
      <c r="AJ27" s="1089"/>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1</v>
      </c>
      <c r="B28" s="1078" t="s">
        <v>406</v>
      </c>
      <c r="C28" s="1079"/>
      <c r="D28" s="1079"/>
      <c r="E28" s="1079"/>
      <c r="F28" s="1079"/>
      <c r="G28" s="1079"/>
      <c r="H28" s="1079"/>
      <c r="I28" s="1079"/>
      <c r="J28" s="1079"/>
      <c r="K28" s="1079"/>
      <c r="L28" s="1079"/>
      <c r="M28" s="1079"/>
      <c r="N28" s="1079"/>
      <c r="O28" s="1079"/>
      <c r="P28" s="1080"/>
      <c r="Q28" s="1081">
        <v>1106</v>
      </c>
      <c r="R28" s="1082"/>
      <c r="S28" s="1082"/>
      <c r="T28" s="1082"/>
      <c r="U28" s="1082"/>
      <c r="V28" s="1082">
        <v>1087</v>
      </c>
      <c r="W28" s="1082"/>
      <c r="X28" s="1082"/>
      <c r="Y28" s="1082"/>
      <c r="Z28" s="1082"/>
      <c r="AA28" s="1082">
        <v>19</v>
      </c>
      <c r="AB28" s="1082"/>
      <c r="AC28" s="1082"/>
      <c r="AD28" s="1082"/>
      <c r="AE28" s="1083"/>
      <c r="AF28" s="1084">
        <v>19</v>
      </c>
      <c r="AG28" s="1082"/>
      <c r="AH28" s="1082"/>
      <c r="AI28" s="1082"/>
      <c r="AJ28" s="1085"/>
      <c r="AK28" s="1073">
        <v>82</v>
      </c>
      <c r="AL28" s="1074"/>
      <c r="AM28" s="1074"/>
      <c r="AN28" s="1074"/>
      <c r="AO28" s="1074"/>
      <c r="AP28" s="1074" t="s">
        <v>598</v>
      </c>
      <c r="AQ28" s="1074"/>
      <c r="AR28" s="1074"/>
      <c r="AS28" s="1074"/>
      <c r="AT28" s="1074"/>
      <c r="AU28" s="1074" t="s">
        <v>598</v>
      </c>
      <c r="AV28" s="1074"/>
      <c r="AW28" s="1074"/>
      <c r="AX28" s="1074"/>
      <c r="AY28" s="1074"/>
      <c r="AZ28" s="1075" t="s">
        <v>598</v>
      </c>
      <c r="BA28" s="1075"/>
      <c r="BB28" s="1075"/>
      <c r="BC28" s="1075"/>
      <c r="BD28" s="1075"/>
      <c r="BE28" s="1076"/>
      <c r="BF28" s="1076"/>
      <c r="BG28" s="1076"/>
      <c r="BH28" s="1076"/>
      <c r="BI28" s="1077"/>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2</v>
      </c>
      <c r="B29" s="1058" t="s">
        <v>407</v>
      </c>
      <c r="C29" s="1059"/>
      <c r="D29" s="1059"/>
      <c r="E29" s="1059"/>
      <c r="F29" s="1059"/>
      <c r="G29" s="1059"/>
      <c r="H29" s="1059"/>
      <c r="I29" s="1059"/>
      <c r="J29" s="1059"/>
      <c r="K29" s="1059"/>
      <c r="L29" s="1059"/>
      <c r="M29" s="1059"/>
      <c r="N29" s="1059"/>
      <c r="O29" s="1059"/>
      <c r="P29" s="1060"/>
      <c r="Q29" s="1066">
        <v>860</v>
      </c>
      <c r="R29" s="1067"/>
      <c r="S29" s="1067"/>
      <c r="T29" s="1067"/>
      <c r="U29" s="1067"/>
      <c r="V29" s="1067">
        <v>844</v>
      </c>
      <c r="W29" s="1067"/>
      <c r="X29" s="1067"/>
      <c r="Y29" s="1067"/>
      <c r="Z29" s="1067"/>
      <c r="AA29" s="1067">
        <v>16</v>
      </c>
      <c r="AB29" s="1067"/>
      <c r="AC29" s="1067"/>
      <c r="AD29" s="1067"/>
      <c r="AE29" s="1068"/>
      <c r="AF29" s="1063">
        <v>16</v>
      </c>
      <c r="AG29" s="1064"/>
      <c r="AH29" s="1064"/>
      <c r="AI29" s="1064"/>
      <c r="AJ29" s="1065"/>
      <c r="AK29" s="1008">
        <v>134</v>
      </c>
      <c r="AL29" s="999"/>
      <c r="AM29" s="999"/>
      <c r="AN29" s="999"/>
      <c r="AO29" s="999"/>
      <c r="AP29" s="1009" t="s">
        <v>598</v>
      </c>
      <c r="AQ29" s="1007"/>
      <c r="AR29" s="1007"/>
      <c r="AS29" s="1007"/>
      <c r="AT29" s="1008"/>
      <c r="AU29" s="1009" t="s">
        <v>598</v>
      </c>
      <c r="AV29" s="1007"/>
      <c r="AW29" s="1007"/>
      <c r="AX29" s="1007"/>
      <c r="AY29" s="1008"/>
      <c r="AZ29" s="1070" t="s">
        <v>598</v>
      </c>
      <c r="BA29" s="1071"/>
      <c r="BB29" s="1071"/>
      <c r="BC29" s="1071"/>
      <c r="BD29" s="1072"/>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3</v>
      </c>
      <c r="B30" s="1058" t="s">
        <v>408</v>
      </c>
      <c r="C30" s="1059"/>
      <c r="D30" s="1059"/>
      <c r="E30" s="1059"/>
      <c r="F30" s="1059"/>
      <c r="G30" s="1059"/>
      <c r="H30" s="1059"/>
      <c r="I30" s="1059"/>
      <c r="J30" s="1059"/>
      <c r="K30" s="1059"/>
      <c r="L30" s="1059"/>
      <c r="M30" s="1059"/>
      <c r="N30" s="1059"/>
      <c r="O30" s="1059"/>
      <c r="P30" s="1060"/>
      <c r="Q30" s="1066">
        <v>116</v>
      </c>
      <c r="R30" s="1067"/>
      <c r="S30" s="1067"/>
      <c r="T30" s="1067"/>
      <c r="U30" s="1067"/>
      <c r="V30" s="1067">
        <v>114</v>
      </c>
      <c r="W30" s="1067"/>
      <c r="X30" s="1067"/>
      <c r="Y30" s="1067"/>
      <c r="Z30" s="1067"/>
      <c r="AA30" s="1067">
        <v>2</v>
      </c>
      <c r="AB30" s="1067"/>
      <c r="AC30" s="1067"/>
      <c r="AD30" s="1067"/>
      <c r="AE30" s="1068"/>
      <c r="AF30" s="1063">
        <v>2</v>
      </c>
      <c r="AG30" s="1064"/>
      <c r="AH30" s="1064"/>
      <c r="AI30" s="1064"/>
      <c r="AJ30" s="1065"/>
      <c r="AK30" s="1008">
        <v>39</v>
      </c>
      <c r="AL30" s="999"/>
      <c r="AM30" s="999"/>
      <c r="AN30" s="999"/>
      <c r="AO30" s="999"/>
      <c r="AP30" s="1009" t="s">
        <v>598</v>
      </c>
      <c r="AQ30" s="1007"/>
      <c r="AR30" s="1007"/>
      <c r="AS30" s="1007"/>
      <c r="AT30" s="1008"/>
      <c r="AU30" s="1009" t="s">
        <v>598</v>
      </c>
      <c r="AV30" s="1007"/>
      <c r="AW30" s="1007"/>
      <c r="AX30" s="1007"/>
      <c r="AY30" s="1008"/>
      <c r="AZ30" s="1070" t="s">
        <v>598</v>
      </c>
      <c r="BA30" s="1071"/>
      <c r="BB30" s="1071"/>
      <c r="BC30" s="1071"/>
      <c r="BD30" s="1072"/>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4</v>
      </c>
      <c r="B31" s="1058" t="s">
        <v>409</v>
      </c>
      <c r="C31" s="1059"/>
      <c r="D31" s="1059"/>
      <c r="E31" s="1059"/>
      <c r="F31" s="1059"/>
      <c r="G31" s="1059"/>
      <c r="H31" s="1059"/>
      <c r="I31" s="1059"/>
      <c r="J31" s="1059"/>
      <c r="K31" s="1059"/>
      <c r="L31" s="1059"/>
      <c r="M31" s="1059"/>
      <c r="N31" s="1059"/>
      <c r="O31" s="1059"/>
      <c r="P31" s="1060"/>
      <c r="Q31" s="1066">
        <v>245</v>
      </c>
      <c r="R31" s="1067"/>
      <c r="S31" s="1067"/>
      <c r="T31" s="1067"/>
      <c r="U31" s="1067"/>
      <c r="V31" s="1067">
        <v>218</v>
      </c>
      <c r="W31" s="1067"/>
      <c r="X31" s="1067"/>
      <c r="Y31" s="1067"/>
      <c r="Z31" s="1067"/>
      <c r="AA31" s="1067">
        <v>27</v>
      </c>
      <c r="AB31" s="1067"/>
      <c r="AC31" s="1067"/>
      <c r="AD31" s="1067"/>
      <c r="AE31" s="1068"/>
      <c r="AF31" s="1063">
        <v>297</v>
      </c>
      <c r="AG31" s="1064"/>
      <c r="AH31" s="1064"/>
      <c r="AI31" s="1064"/>
      <c r="AJ31" s="1065"/>
      <c r="AK31" s="1008">
        <v>70</v>
      </c>
      <c r="AL31" s="999"/>
      <c r="AM31" s="999"/>
      <c r="AN31" s="999"/>
      <c r="AO31" s="999"/>
      <c r="AP31" s="999">
        <v>990</v>
      </c>
      <c r="AQ31" s="999"/>
      <c r="AR31" s="999"/>
      <c r="AS31" s="999"/>
      <c r="AT31" s="999"/>
      <c r="AU31" s="999">
        <v>640</v>
      </c>
      <c r="AV31" s="999"/>
      <c r="AW31" s="999"/>
      <c r="AX31" s="999"/>
      <c r="AY31" s="999"/>
      <c r="AZ31" s="1070" t="s">
        <v>598</v>
      </c>
      <c r="BA31" s="1071"/>
      <c r="BB31" s="1071"/>
      <c r="BC31" s="1071"/>
      <c r="BD31" s="1072"/>
      <c r="BE31" s="1000" t="s">
        <v>410</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5</v>
      </c>
      <c r="B32" s="1058" t="s">
        <v>411</v>
      </c>
      <c r="C32" s="1059"/>
      <c r="D32" s="1059"/>
      <c r="E32" s="1059"/>
      <c r="F32" s="1059"/>
      <c r="G32" s="1059"/>
      <c r="H32" s="1059"/>
      <c r="I32" s="1059"/>
      <c r="J32" s="1059"/>
      <c r="K32" s="1059"/>
      <c r="L32" s="1059"/>
      <c r="M32" s="1059"/>
      <c r="N32" s="1059"/>
      <c r="O32" s="1059"/>
      <c r="P32" s="1060"/>
      <c r="Q32" s="1066">
        <v>293</v>
      </c>
      <c r="R32" s="1067"/>
      <c r="S32" s="1067"/>
      <c r="T32" s="1067"/>
      <c r="U32" s="1067"/>
      <c r="V32" s="1067">
        <v>258</v>
      </c>
      <c r="W32" s="1067"/>
      <c r="X32" s="1067"/>
      <c r="Y32" s="1067"/>
      <c r="Z32" s="1067"/>
      <c r="AA32" s="1067">
        <v>35</v>
      </c>
      <c r="AB32" s="1067"/>
      <c r="AC32" s="1067"/>
      <c r="AD32" s="1067"/>
      <c r="AE32" s="1068"/>
      <c r="AF32" s="1063">
        <v>61</v>
      </c>
      <c r="AG32" s="1064"/>
      <c r="AH32" s="1064"/>
      <c r="AI32" s="1064"/>
      <c r="AJ32" s="1065"/>
      <c r="AK32" s="1008">
        <v>188</v>
      </c>
      <c r="AL32" s="999"/>
      <c r="AM32" s="999"/>
      <c r="AN32" s="999"/>
      <c r="AO32" s="999"/>
      <c r="AP32" s="999">
        <v>2097</v>
      </c>
      <c r="AQ32" s="999"/>
      <c r="AR32" s="999"/>
      <c r="AS32" s="999"/>
      <c r="AT32" s="999"/>
      <c r="AU32" s="999">
        <v>2044</v>
      </c>
      <c r="AV32" s="999"/>
      <c r="AW32" s="999"/>
      <c r="AX32" s="999"/>
      <c r="AY32" s="999"/>
      <c r="AZ32" s="1070" t="s">
        <v>598</v>
      </c>
      <c r="BA32" s="1071"/>
      <c r="BB32" s="1071"/>
      <c r="BC32" s="1071"/>
      <c r="BD32" s="1072"/>
      <c r="BE32" s="1000" t="s">
        <v>412</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6</v>
      </c>
      <c r="B33" s="1058" t="s">
        <v>413</v>
      </c>
      <c r="C33" s="1059"/>
      <c r="D33" s="1059"/>
      <c r="E33" s="1059"/>
      <c r="F33" s="1059"/>
      <c r="G33" s="1059"/>
      <c r="H33" s="1059"/>
      <c r="I33" s="1059"/>
      <c r="J33" s="1059"/>
      <c r="K33" s="1059"/>
      <c r="L33" s="1059"/>
      <c r="M33" s="1059"/>
      <c r="N33" s="1059"/>
      <c r="O33" s="1059"/>
      <c r="P33" s="1060"/>
      <c r="Q33" s="1066">
        <v>66</v>
      </c>
      <c r="R33" s="1067"/>
      <c r="S33" s="1067"/>
      <c r="T33" s="1067"/>
      <c r="U33" s="1067"/>
      <c r="V33" s="1067">
        <v>64</v>
      </c>
      <c r="W33" s="1067"/>
      <c r="X33" s="1067"/>
      <c r="Y33" s="1067"/>
      <c r="Z33" s="1067"/>
      <c r="AA33" s="1067">
        <v>2</v>
      </c>
      <c r="AB33" s="1067"/>
      <c r="AC33" s="1067"/>
      <c r="AD33" s="1067"/>
      <c r="AE33" s="1068"/>
      <c r="AF33" s="1063">
        <v>2</v>
      </c>
      <c r="AG33" s="1064"/>
      <c r="AH33" s="1064"/>
      <c r="AI33" s="1064"/>
      <c r="AJ33" s="1065"/>
      <c r="AK33" s="1008">
        <v>43</v>
      </c>
      <c r="AL33" s="999"/>
      <c r="AM33" s="999"/>
      <c r="AN33" s="999"/>
      <c r="AO33" s="999"/>
      <c r="AP33" s="999">
        <v>209</v>
      </c>
      <c r="AQ33" s="999"/>
      <c r="AR33" s="999"/>
      <c r="AS33" s="999"/>
      <c r="AT33" s="999"/>
      <c r="AU33" s="999">
        <v>204</v>
      </c>
      <c r="AV33" s="999"/>
      <c r="AW33" s="999"/>
      <c r="AX33" s="999"/>
      <c r="AY33" s="999"/>
      <c r="AZ33" s="1070" t="s">
        <v>598</v>
      </c>
      <c r="BA33" s="1071"/>
      <c r="BB33" s="1071"/>
      <c r="BC33" s="1071"/>
      <c r="BD33" s="1072"/>
      <c r="BE33" s="1000" t="s">
        <v>414</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7</v>
      </c>
      <c r="B34" s="1058" t="s">
        <v>415</v>
      </c>
      <c r="C34" s="1059"/>
      <c r="D34" s="1059"/>
      <c r="E34" s="1059"/>
      <c r="F34" s="1059"/>
      <c r="G34" s="1059"/>
      <c r="H34" s="1059"/>
      <c r="I34" s="1059"/>
      <c r="J34" s="1059"/>
      <c r="K34" s="1059"/>
      <c r="L34" s="1059"/>
      <c r="M34" s="1059"/>
      <c r="N34" s="1059"/>
      <c r="O34" s="1059"/>
      <c r="P34" s="1060"/>
      <c r="Q34" s="1066">
        <v>13</v>
      </c>
      <c r="R34" s="1067"/>
      <c r="S34" s="1067"/>
      <c r="T34" s="1067"/>
      <c r="U34" s="1067"/>
      <c r="V34" s="1067">
        <v>12</v>
      </c>
      <c r="W34" s="1067"/>
      <c r="X34" s="1067"/>
      <c r="Y34" s="1067"/>
      <c r="Z34" s="1067"/>
      <c r="AA34" s="1067">
        <v>1</v>
      </c>
      <c r="AB34" s="1067"/>
      <c r="AC34" s="1067"/>
      <c r="AD34" s="1067"/>
      <c r="AE34" s="1068"/>
      <c r="AF34" s="1063">
        <v>1</v>
      </c>
      <c r="AG34" s="1064"/>
      <c r="AH34" s="1064"/>
      <c r="AI34" s="1064"/>
      <c r="AJ34" s="1065"/>
      <c r="AK34" s="1008">
        <v>5</v>
      </c>
      <c r="AL34" s="999"/>
      <c r="AM34" s="999"/>
      <c r="AN34" s="999"/>
      <c r="AO34" s="999"/>
      <c r="AP34" s="999">
        <v>33</v>
      </c>
      <c r="AQ34" s="999"/>
      <c r="AR34" s="999"/>
      <c r="AS34" s="999"/>
      <c r="AT34" s="999"/>
      <c r="AU34" s="999">
        <v>31</v>
      </c>
      <c r="AV34" s="999"/>
      <c r="AW34" s="999"/>
      <c r="AX34" s="999"/>
      <c r="AY34" s="999"/>
      <c r="AZ34" s="1070" t="s">
        <v>598</v>
      </c>
      <c r="BA34" s="1071"/>
      <c r="BB34" s="1071"/>
      <c r="BC34" s="1071"/>
      <c r="BD34" s="1072"/>
      <c r="BE34" s="1000" t="s">
        <v>416</v>
      </c>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417</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393</v>
      </c>
      <c r="B63" s="965" t="s">
        <v>418</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398</v>
      </c>
      <c r="AG63" s="987"/>
      <c r="AH63" s="987"/>
      <c r="AI63" s="987"/>
      <c r="AJ63" s="1050"/>
      <c r="AK63" s="1051"/>
      <c r="AL63" s="991"/>
      <c r="AM63" s="991"/>
      <c r="AN63" s="991"/>
      <c r="AO63" s="991"/>
      <c r="AP63" s="987">
        <v>3329</v>
      </c>
      <c r="AQ63" s="987"/>
      <c r="AR63" s="987"/>
      <c r="AS63" s="987"/>
      <c r="AT63" s="987"/>
      <c r="AU63" s="987">
        <v>2919</v>
      </c>
      <c r="AV63" s="987"/>
      <c r="AW63" s="987"/>
      <c r="AX63" s="987"/>
      <c r="AY63" s="987"/>
      <c r="AZ63" s="1045"/>
      <c r="BA63" s="1045"/>
      <c r="BB63" s="1045"/>
      <c r="BC63" s="1045"/>
      <c r="BD63" s="1045"/>
      <c r="BE63" s="988"/>
      <c r="BF63" s="988"/>
      <c r="BG63" s="988"/>
      <c r="BH63" s="988"/>
      <c r="BI63" s="989"/>
      <c r="BJ63" s="1046" t="s">
        <v>419</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420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421</v>
      </c>
      <c r="B66" s="1024"/>
      <c r="C66" s="1024"/>
      <c r="D66" s="1024"/>
      <c r="E66" s="1024"/>
      <c r="F66" s="1024"/>
      <c r="G66" s="1024"/>
      <c r="H66" s="1024"/>
      <c r="I66" s="1024"/>
      <c r="J66" s="1024"/>
      <c r="K66" s="1024"/>
      <c r="L66" s="1024"/>
      <c r="M66" s="1024"/>
      <c r="N66" s="1024"/>
      <c r="O66" s="1024"/>
      <c r="P66" s="1025"/>
      <c r="Q66" s="1029" t="s">
        <v>422</v>
      </c>
      <c r="R66" s="1030"/>
      <c r="S66" s="1030"/>
      <c r="T66" s="1030"/>
      <c r="U66" s="1031"/>
      <c r="V66" s="1029" t="s">
        <v>423</v>
      </c>
      <c r="W66" s="1030"/>
      <c r="X66" s="1030"/>
      <c r="Y66" s="1030"/>
      <c r="Z66" s="1031"/>
      <c r="AA66" s="1029" t="s">
        <v>424</v>
      </c>
      <c r="AB66" s="1030"/>
      <c r="AC66" s="1030"/>
      <c r="AD66" s="1030"/>
      <c r="AE66" s="1031"/>
      <c r="AF66" s="1035" t="s">
        <v>425</v>
      </c>
      <c r="AG66" s="1036"/>
      <c r="AH66" s="1036"/>
      <c r="AI66" s="1036"/>
      <c r="AJ66" s="1037"/>
      <c r="AK66" s="1029" t="s">
        <v>426</v>
      </c>
      <c r="AL66" s="1024"/>
      <c r="AM66" s="1024"/>
      <c r="AN66" s="1024"/>
      <c r="AO66" s="1025"/>
      <c r="AP66" s="1029" t="s">
        <v>427</v>
      </c>
      <c r="AQ66" s="1030"/>
      <c r="AR66" s="1030"/>
      <c r="AS66" s="1030"/>
      <c r="AT66" s="1031"/>
      <c r="AU66" s="1029" t="s">
        <v>428</v>
      </c>
      <c r="AV66" s="1030"/>
      <c r="AW66" s="1030"/>
      <c r="AX66" s="1030"/>
      <c r="AY66" s="1031"/>
      <c r="AZ66" s="1029" t="s">
        <v>380</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013" t="s">
        <v>599</v>
      </c>
      <c r="C68" s="1014"/>
      <c r="D68" s="1014"/>
      <c r="E68" s="1014"/>
      <c r="F68" s="1014"/>
      <c r="G68" s="1014"/>
      <c r="H68" s="1014"/>
      <c r="I68" s="1014"/>
      <c r="J68" s="1014"/>
      <c r="K68" s="1014"/>
      <c r="L68" s="1014"/>
      <c r="M68" s="1014"/>
      <c r="N68" s="1014"/>
      <c r="O68" s="1014"/>
      <c r="P68" s="1015"/>
      <c r="Q68" s="1016">
        <v>1216</v>
      </c>
      <c r="R68" s="1010"/>
      <c r="S68" s="1010"/>
      <c r="T68" s="1010"/>
      <c r="U68" s="1010"/>
      <c r="V68" s="1010">
        <v>1175</v>
      </c>
      <c r="W68" s="1010"/>
      <c r="X68" s="1010"/>
      <c r="Y68" s="1010"/>
      <c r="Z68" s="1010"/>
      <c r="AA68" s="1010">
        <v>41</v>
      </c>
      <c r="AB68" s="1010"/>
      <c r="AC68" s="1010"/>
      <c r="AD68" s="1010"/>
      <c r="AE68" s="1010"/>
      <c r="AF68" s="1010">
        <v>41</v>
      </c>
      <c r="AG68" s="1010"/>
      <c r="AH68" s="1010"/>
      <c r="AI68" s="1010"/>
      <c r="AJ68" s="1010"/>
      <c r="AK68" s="1010" t="s">
        <v>598</v>
      </c>
      <c r="AL68" s="1010"/>
      <c r="AM68" s="1010"/>
      <c r="AN68" s="1010"/>
      <c r="AO68" s="1010"/>
      <c r="AP68" s="1010">
        <v>4422</v>
      </c>
      <c r="AQ68" s="1010"/>
      <c r="AR68" s="1010"/>
      <c r="AS68" s="1010"/>
      <c r="AT68" s="1010"/>
      <c r="AU68" s="1010">
        <v>4422</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600</v>
      </c>
      <c r="C69" s="1003"/>
      <c r="D69" s="1003"/>
      <c r="E69" s="1003"/>
      <c r="F69" s="1003"/>
      <c r="G69" s="1003"/>
      <c r="H69" s="1003"/>
      <c r="I69" s="1003"/>
      <c r="J69" s="1003"/>
      <c r="K69" s="1003"/>
      <c r="L69" s="1003"/>
      <c r="M69" s="1003"/>
      <c r="N69" s="1003"/>
      <c r="O69" s="1003"/>
      <c r="P69" s="1004"/>
      <c r="Q69" s="1005">
        <v>6</v>
      </c>
      <c r="R69" s="999"/>
      <c r="S69" s="999"/>
      <c r="T69" s="999"/>
      <c r="U69" s="999"/>
      <c r="V69" s="999">
        <v>6</v>
      </c>
      <c r="W69" s="999"/>
      <c r="X69" s="999"/>
      <c r="Y69" s="999"/>
      <c r="Z69" s="999"/>
      <c r="AA69" s="999">
        <v>0</v>
      </c>
      <c r="AB69" s="999"/>
      <c r="AC69" s="999"/>
      <c r="AD69" s="999"/>
      <c r="AE69" s="999"/>
      <c r="AF69" s="999">
        <v>0</v>
      </c>
      <c r="AG69" s="999"/>
      <c r="AH69" s="999"/>
      <c r="AI69" s="999"/>
      <c r="AJ69" s="999"/>
      <c r="AK69" s="999" t="s">
        <v>598</v>
      </c>
      <c r="AL69" s="999"/>
      <c r="AM69" s="999"/>
      <c r="AN69" s="999"/>
      <c r="AO69" s="999"/>
      <c r="AP69" s="999" t="s">
        <v>598</v>
      </c>
      <c r="AQ69" s="999"/>
      <c r="AR69" s="999"/>
      <c r="AS69" s="999"/>
      <c r="AT69" s="999"/>
      <c r="AU69" s="999" t="s">
        <v>598</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601</v>
      </c>
      <c r="C70" s="1003"/>
      <c r="D70" s="1003"/>
      <c r="E70" s="1003"/>
      <c r="F70" s="1003"/>
      <c r="G70" s="1003"/>
      <c r="H70" s="1003"/>
      <c r="I70" s="1003"/>
      <c r="J70" s="1003"/>
      <c r="K70" s="1003"/>
      <c r="L70" s="1003"/>
      <c r="M70" s="1003"/>
      <c r="N70" s="1003"/>
      <c r="O70" s="1003"/>
      <c r="P70" s="1004"/>
      <c r="Q70" s="1005">
        <v>266</v>
      </c>
      <c r="R70" s="999"/>
      <c r="S70" s="999"/>
      <c r="T70" s="999"/>
      <c r="U70" s="999"/>
      <c r="V70" s="999">
        <v>254</v>
      </c>
      <c r="W70" s="999"/>
      <c r="X70" s="999"/>
      <c r="Y70" s="999"/>
      <c r="Z70" s="999"/>
      <c r="AA70" s="999">
        <v>12</v>
      </c>
      <c r="AB70" s="999"/>
      <c r="AC70" s="999"/>
      <c r="AD70" s="999"/>
      <c r="AE70" s="999"/>
      <c r="AF70" s="999">
        <v>12</v>
      </c>
      <c r="AG70" s="999"/>
      <c r="AH70" s="999"/>
      <c r="AI70" s="999"/>
      <c r="AJ70" s="999"/>
      <c r="AK70" s="999">
        <v>16</v>
      </c>
      <c r="AL70" s="999"/>
      <c r="AM70" s="999"/>
      <c r="AN70" s="999"/>
      <c r="AO70" s="999"/>
      <c r="AP70" s="999" t="s">
        <v>609</v>
      </c>
      <c r="AQ70" s="999"/>
      <c r="AR70" s="999"/>
      <c r="AS70" s="999"/>
      <c r="AT70" s="999"/>
      <c r="AU70" s="999" t="s">
        <v>609</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t="s">
        <v>602</v>
      </c>
      <c r="C71" s="1003"/>
      <c r="D71" s="1003"/>
      <c r="E71" s="1003"/>
      <c r="F71" s="1003"/>
      <c r="G71" s="1003"/>
      <c r="H71" s="1003"/>
      <c r="I71" s="1003"/>
      <c r="J71" s="1003"/>
      <c r="K71" s="1003"/>
      <c r="L71" s="1003"/>
      <c r="M71" s="1003"/>
      <c r="N71" s="1003"/>
      <c r="O71" s="1003"/>
      <c r="P71" s="1004"/>
      <c r="Q71" s="1005">
        <v>234546</v>
      </c>
      <c r="R71" s="999"/>
      <c r="S71" s="999"/>
      <c r="T71" s="999"/>
      <c r="U71" s="999"/>
      <c r="V71" s="999">
        <v>227103</v>
      </c>
      <c r="W71" s="999"/>
      <c r="X71" s="999"/>
      <c r="Y71" s="999"/>
      <c r="Z71" s="999"/>
      <c r="AA71" s="999">
        <v>7443</v>
      </c>
      <c r="AB71" s="999"/>
      <c r="AC71" s="999"/>
      <c r="AD71" s="999"/>
      <c r="AE71" s="999"/>
      <c r="AF71" s="999">
        <v>7443</v>
      </c>
      <c r="AG71" s="999"/>
      <c r="AH71" s="999"/>
      <c r="AI71" s="999"/>
      <c r="AJ71" s="999"/>
      <c r="AK71" s="999">
        <v>41</v>
      </c>
      <c r="AL71" s="999"/>
      <c r="AM71" s="999"/>
      <c r="AN71" s="999"/>
      <c r="AO71" s="999"/>
      <c r="AP71" s="999" t="s">
        <v>609</v>
      </c>
      <c r="AQ71" s="999"/>
      <c r="AR71" s="999"/>
      <c r="AS71" s="999"/>
      <c r="AT71" s="999"/>
      <c r="AU71" s="999" t="s">
        <v>609</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t="s">
        <v>603</v>
      </c>
      <c r="C72" s="1003"/>
      <c r="D72" s="1003"/>
      <c r="E72" s="1003"/>
      <c r="F72" s="1003"/>
      <c r="G72" s="1003"/>
      <c r="H72" s="1003"/>
      <c r="I72" s="1003"/>
      <c r="J72" s="1003"/>
      <c r="K72" s="1003"/>
      <c r="L72" s="1003"/>
      <c r="M72" s="1003"/>
      <c r="N72" s="1003"/>
      <c r="O72" s="1003"/>
      <c r="P72" s="1004"/>
      <c r="Q72" s="1005">
        <v>7317</v>
      </c>
      <c r="R72" s="999"/>
      <c r="S72" s="999"/>
      <c r="T72" s="999"/>
      <c r="U72" s="999"/>
      <c r="V72" s="999">
        <v>6766</v>
      </c>
      <c r="W72" s="999"/>
      <c r="X72" s="999"/>
      <c r="Y72" s="999"/>
      <c r="Z72" s="999"/>
      <c r="AA72" s="999">
        <v>551</v>
      </c>
      <c r="AB72" s="999"/>
      <c r="AC72" s="999"/>
      <c r="AD72" s="999"/>
      <c r="AE72" s="999"/>
      <c r="AF72" s="999">
        <v>551</v>
      </c>
      <c r="AG72" s="999"/>
      <c r="AH72" s="999"/>
      <c r="AI72" s="999"/>
      <c r="AJ72" s="999"/>
      <c r="AK72" s="999">
        <v>1540</v>
      </c>
      <c r="AL72" s="999"/>
      <c r="AM72" s="999"/>
      <c r="AN72" s="999"/>
      <c r="AO72" s="999"/>
      <c r="AP72" s="999" t="s">
        <v>598</v>
      </c>
      <c r="AQ72" s="999"/>
      <c r="AR72" s="999"/>
      <c r="AS72" s="999"/>
      <c r="AT72" s="999"/>
      <c r="AU72" s="999" t="s">
        <v>598</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t="s">
        <v>604</v>
      </c>
      <c r="C73" s="1003"/>
      <c r="D73" s="1003"/>
      <c r="E73" s="1003"/>
      <c r="F73" s="1003"/>
      <c r="G73" s="1003"/>
      <c r="H73" s="1003"/>
      <c r="I73" s="1003"/>
      <c r="J73" s="1003"/>
      <c r="K73" s="1003"/>
      <c r="L73" s="1003"/>
      <c r="M73" s="1003"/>
      <c r="N73" s="1003"/>
      <c r="O73" s="1003"/>
      <c r="P73" s="1004"/>
      <c r="Q73" s="1005">
        <v>53</v>
      </c>
      <c r="R73" s="999"/>
      <c r="S73" s="999"/>
      <c r="T73" s="999"/>
      <c r="U73" s="999"/>
      <c r="V73" s="999">
        <v>47</v>
      </c>
      <c r="W73" s="999"/>
      <c r="X73" s="999"/>
      <c r="Y73" s="999"/>
      <c r="Z73" s="999"/>
      <c r="AA73" s="999">
        <v>5</v>
      </c>
      <c r="AB73" s="999"/>
      <c r="AC73" s="999"/>
      <c r="AD73" s="999"/>
      <c r="AE73" s="999"/>
      <c r="AF73" s="999">
        <v>5</v>
      </c>
      <c r="AG73" s="999"/>
      <c r="AH73" s="999"/>
      <c r="AI73" s="999"/>
      <c r="AJ73" s="999"/>
      <c r="AK73" s="999" t="s">
        <v>617</v>
      </c>
      <c r="AL73" s="999"/>
      <c r="AM73" s="999"/>
      <c r="AN73" s="999"/>
      <c r="AO73" s="999"/>
      <c r="AP73" s="999" t="s">
        <v>598</v>
      </c>
      <c r="AQ73" s="999"/>
      <c r="AR73" s="999"/>
      <c r="AS73" s="999"/>
      <c r="AT73" s="999"/>
      <c r="AU73" s="999" t="s">
        <v>598</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t="s">
        <v>605</v>
      </c>
      <c r="C74" s="1003"/>
      <c r="D74" s="1003"/>
      <c r="E74" s="1003"/>
      <c r="F74" s="1003"/>
      <c r="G74" s="1003"/>
      <c r="H74" s="1003"/>
      <c r="I74" s="1003"/>
      <c r="J74" s="1003"/>
      <c r="K74" s="1003"/>
      <c r="L74" s="1003"/>
      <c r="M74" s="1003"/>
      <c r="N74" s="1003"/>
      <c r="O74" s="1003"/>
      <c r="P74" s="1004"/>
      <c r="Q74" s="1005">
        <v>11</v>
      </c>
      <c r="R74" s="999"/>
      <c r="S74" s="999"/>
      <c r="T74" s="999"/>
      <c r="U74" s="999"/>
      <c r="V74" s="999">
        <v>7</v>
      </c>
      <c r="W74" s="999"/>
      <c r="X74" s="999"/>
      <c r="Y74" s="999"/>
      <c r="Z74" s="999"/>
      <c r="AA74" s="999">
        <v>4</v>
      </c>
      <c r="AB74" s="999"/>
      <c r="AC74" s="999"/>
      <c r="AD74" s="999"/>
      <c r="AE74" s="999"/>
      <c r="AF74" s="999">
        <v>4</v>
      </c>
      <c r="AG74" s="999"/>
      <c r="AH74" s="999"/>
      <c r="AI74" s="999"/>
      <c r="AJ74" s="999"/>
      <c r="AK74" s="999" t="s">
        <v>617</v>
      </c>
      <c r="AL74" s="999"/>
      <c r="AM74" s="999"/>
      <c r="AN74" s="999"/>
      <c r="AO74" s="999"/>
      <c r="AP74" s="999" t="s">
        <v>598</v>
      </c>
      <c r="AQ74" s="999"/>
      <c r="AR74" s="999"/>
      <c r="AS74" s="999"/>
      <c r="AT74" s="999"/>
      <c r="AU74" s="999" t="s">
        <v>598</v>
      </c>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t="s">
        <v>606</v>
      </c>
      <c r="C75" s="1003"/>
      <c r="D75" s="1003"/>
      <c r="E75" s="1003"/>
      <c r="F75" s="1003"/>
      <c r="G75" s="1003"/>
      <c r="H75" s="1003"/>
      <c r="I75" s="1003"/>
      <c r="J75" s="1003"/>
      <c r="K75" s="1003"/>
      <c r="L75" s="1003"/>
      <c r="M75" s="1003"/>
      <c r="N75" s="1003"/>
      <c r="O75" s="1003"/>
      <c r="P75" s="1004"/>
      <c r="Q75" s="1006">
        <v>3</v>
      </c>
      <c r="R75" s="1007"/>
      <c r="S75" s="1007"/>
      <c r="T75" s="1007"/>
      <c r="U75" s="1008"/>
      <c r="V75" s="1009">
        <v>0</v>
      </c>
      <c r="W75" s="1007"/>
      <c r="X75" s="1007"/>
      <c r="Y75" s="1007"/>
      <c r="Z75" s="1008"/>
      <c r="AA75" s="1009">
        <v>2</v>
      </c>
      <c r="AB75" s="1007"/>
      <c r="AC75" s="1007"/>
      <c r="AD75" s="1007"/>
      <c r="AE75" s="1008"/>
      <c r="AF75" s="1009">
        <v>2</v>
      </c>
      <c r="AG75" s="1007"/>
      <c r="AH75" s="1007"/>
      <c r="AI75" s="1007"/>
      <c r="AJ75" s="1008"/>
      <c r="AK75" s="999" t="s">
        <v>617</v>
      </c>
      <c r="AL75" s="999"/>
      <c r="AM75" s="999"/>
      <c r="AN75" s="999"/>
      <c r="AO75" s="999"/>
      <c r="AP75" s="999" t="s">
        <v>598</v>
      </c>
      <c r="AQ75" s="999"/>
      <c r="AR75" s="999"/>
      <c r="AS75" s="999"/>
      <c r="AT75" s="999"/>
      <c r="AU75" s="999" t="s">
        <v>598</v>
      </c>
      <c r="AV75" s="999"/>
      <c r="AW75" s="999"/>
      <c r="AX75" s="999"/>
      <c r="AY75" s="999"/>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t="s">
        <v>607</v>
      </c>
      <c r="C76" s="1003"/>
      <c r="D76" s="1003"/>
      <c r="E76" s="1003"/>
      <c r="F76" s="1003"/>
      <c r="G76" s="1003"/>
      <c r="H76" s="1003"/>
      <c r="I76" s="1003"/>
      <c r="J76" s="1003"/>
      <c r="K76" s="1003"/>
      <c r="L76" s="1003"/>
      <c r="M76" s="1003"/>
      <c r="N76" s="1003"/>
      <c r="O76" s="1003"/>
      <c r="P76" s="1004"/>
      <c r="Q76" s="1006">
        <v>6</v>
      </c>
      <c r="R76" s="1007"/>
      <c r="S76" s="1007"/>
      <c r="T76" s="1007"/>
      <c r="U76" s="1008"/>
      <c r="V76" s="1009">
        <v>3</v>
      </c>
      <c r="W76" s="1007"/>
      <c r="X76" s="1007"/>
      <c r="Y76" s="1007"/>
      <c r="Z76" s="1008"/>
      <c r="AA76" s="1009">
        <v>3</v>
      </c>
      <c r="AB76" s="1007"/>
      <c r="AC76" s="1007"/>
      <c r="AD76" s="1007"/>
      <c r="AE76" s="1008"/>
      <c r="AF76" s="1009">
        <v>3</v>
      </c>
      <c r="AG76" s="1007"/>
      <c r="AH76" s="1007"/>
      <c r="AI76" s="1007"/>
      <c r="AJ76" s="1008"/>
      <c r="AK76" s="999" t="s">
        <v>617</v>
      </c>
      <c r="AL76" s="999"/>
      <c r="AM76" s="999"/>
      <c r="AN76" s="999"/>
      <c r="AO76" s="999"/>
      <c r="AP76" s="999" t="s">
        <v>598</v>
      </c>
      <c r="AQ76" s="999"/>
      <c r="AR76" s="999"/>
      <c r="AS76" s="999"/>
      <c r="AT76" s="999"/>
      <c r="AU76" s="999" t="s">
        <v>598</v>
      </c>
      <c r="AV76" s="999"/>
      <c r="AW76" s="999"/>
      <c r="AX76" s="999"/>
      <c r="AY76" s="999"/>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t="s">
        <v>608</v>
      </c>
      <c r="C77" s="1003"/>
      <c r="D77" s="1003"/>
      <c r="E77" s="1003"/>
      <c r="F77" s="1003"/>
      <c r="G77" s="1003"/>
      <c r="H77" s="1003"/>
      <c r="I77" s="1003"/>
      <c r="J77" s="1003"/>
      <c r="K77" s="1003"/>
      <c r="L77" s="1003"/>
      <c r="M77" s="1003"/>
      <c r="N77" s="1003"/>
      <c r="O77" s="1003"/>
      <c r="P77" s="1004"/>
      <c r="Q77" s="1006">
        <v>34</v>
      </c>
      <c r="R77" s="1007"/>
      <c r="S77" s="1007"/>
      <c r="T77" s="1007"/>
      <c r="U77" s="1008"/>
      <c r="V77" s="1009">
        <v>26</v>
      </c>
      <c r="W77" s="1007"/>
      <c r="X77" s="1007"/>
      <c r="Y77" s="1007"/>
      <c r="Z77" s="1008"/>
      <c r="AA77" s="1009">
        <v>9</v>
      </c>
      <c r="AB77" s="1007"/>
      <c r="AC77" s="1007"/>
      <c r="AD77" s="1007"/>
      <c r="AE77" s="1008"/>
      <c r="AF77" s="1009">
        <v>9</v>
      </c>
      <c r="AG77" s="1007"/>
      <c r="AH77" s="1007"/>
      <c r="AI77" s="1007"/>
      <c r="AJ77" s="1008"/>
      <c r="AK77" s="999" t="s">
        <v>617</v>
      </c>
      <c r="AL77" s="999"/>
      <c r="AM77" s="999"/>
      <c r="AN77" s="999"/>
      <c r="AO77" s="999"/>
      <c r="AP77" s="999" t="s">
        <v>598</v>
      </c>
      <c r="AQ77" s="999"/>
      <c r="AR77" s="999"/>
      <c r="AS77" s="999"/>
      <c r="AT77" s="999"/>
      <c r="AU77" s="999" t="s">
        <v>598</v>
      </c>
      <c r="AV77" s="999"/>
      <c r="AW77" s="999"/>
      <c r="AX77" s="999"/>
      <c r="AY77" s="999"/>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393</v>
      </c>
      <c r="B88" s="965" t="s">
        <v>429</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8070</v>
      </c>
      <c r="AG88" s="987"/>
      <c r="AH88" s="987"/>
      <c r="AI88" s="987"/>
      <c r="AJ88" s="987"/>
      <c r="AK88" s="991"/>
      <c r="AL88" s="991"/>
      <c r="AM88" s="991"/>
      <c r="AN88" s="991"/>
      <c r="AO88" s="991"/>
      <c r="AP88" s="987">
        <v>4422</v>
      </c>
      <c r="AQ88" s="987"/>
      <c r="AR88" s="987"/>
      <c r="AS88" s="987"/>
      <c r="AT88" s="987"/>
      <c r="AU88" s="987">
        <v>4422</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965" t="s">
        <v>430</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0</v>
      </c>
      <c r="CS102" s="981"/>
      <c r="CT102" s="981"/>
      <c r="CU102" s="981"/>
      <c r="CV102" s="982"/>
      <c r="CW102" s="980" t="s">
        <v>609</v>
      </c>
      <c r="CX102" s="981"/>
      <c r="CY102" s="981"/>
      <c r="CZ102" s="981"/>
      <c r="DA102" s="982"/>
      <c r="DB102" s="980">
        <v>32</v>
      </c>
      <c r="DC102" s="981"/>
      <c r="DD102" s="981"/>
      <c r="DE102" s="981"/>
      <c r="DF102" s="982"/>
      <c r="DG102" s="980" t="s">
        <v>609</v>
      </c>
      <c r="DH102" s="981"/>
      <c r="DI102" s="981"/>
      <c r="DJ102" s="981"/>
      <c r="DK102" s="982"/>
      <c r="DL102" s="980">
        <v>16</v>
      </c>
      <c r="DM102" s="981"/>
      <c r="DN102" s="981"/>
      <c r="DO102" s="981"/>
      <c r="DP102" s="982"/>
      <c r="DQ102" s="980" t="s">
        <v>609</v>
      </c>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431</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432</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435</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436</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437</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438</v>
      </c>
      <c r="AB109" s="924"/>
      <c r="AC109" s="924"/>
      <c r="AD109" s="924"/>
      <c r="AE109" s="925"/>
      <c r="AF109" s="926" t="s">
        <v>439</v>
      </c>
      <c r="AG109" s="924"/>
      <c r="AH109" s="924"/>
      <c r="AI109" s="924"/>
      <c r="AJ109" s="925"/>
      <c r="AK109" s="926" t="s">
        <v>307</v>
      </c>
      <c r="AL109" s="924"/>
      <c r="AM109" s="924"/>
      <c r="AN109" s="924"/>
      <c r="AO109" s="925"/>
      <c r="AP109" s="926" t="s">
        <v>440</v>
      </c>
      <c r="AQ109" s="924"/>
      <c r="AR109" s="924"/>
      <c r="AS109" s="924"/>
      <c r="AT109" s="957"/>
      <c r="AU109" s="923" t="s">
        <v>437</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438</v>
      </c>
      <c r="BR109" s="924"/>
      <c r="BS109" s="924"/>
      <c r="BT109" s="924"/>
      <c r="BU109" s="925"/>
      <c r="BV109" s="926" t="s">
        <v>439</v>
      </c>
      <c r="BW109" s="924"/>
      <c r="BX109" s="924"/>
      <c r="BY109" s="924"/>
      <c r="BZ109" s="925"/>
      <c r="CA109" s="926" t="s">
        <v>307</v>
      </c>
      <c r="CB109" s="924"/>
      <c r="CC109" s="924"/>
      <c r="CD109" s="924"/>
      <c r="CE109" s="925"/>
      <c r="CF109" s="964" t="s">
        <v>440</v>
      </c>
      <c r="CG109" s="964"/>
      <c r="CH109" s="964"/>
      <c r="CI109" s="964"/>
      <c r="CJ109" s="964"/>
      <c r="CK109" s="926" t="s">
        <v>441</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438</v>
      </c>
      <c r="DH109" s="924"/>
      <c r="DI109" s="924"/>
      <c r="DJ109" s="924"/>
      <c r="DK109" s="925"/>
      <c r="DL109" s="926" t="s">
        <v>439</v>
      </c>
      <c r="DM109" s="924"/>
      <c r="DN109" s="924"/>
      <c r="DO109" s="924"/>
      <c r="DP109" s="925"/>
      <c r="DQ109" s="926" t="s">
        <v>307</v>
      </c>
      <c r="DR109" s="924"/>
      <c r="DS109" s="924"/>
      <c r="DT109" s="924"/>
      <c r="DU109" s="925"/>
      <c r="DV109" s="926" t="s">
        <v>440</v>
      </c>
      <c r="DW109" s="924"/>
      <c r="DX109" s="924"/>
      <c r="DY109" s="924"/>
      <c r="DZ109" s="957"/>
    </row>
    <row r="110" spans="1:131" s="226" customFormat="1" ht="26.25" customHeight="1" x14ac:dyDescent="0.15">
      <c r="A110" s="835" t="s">
        <v>442</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564850</v>
      </c>
      <c r="AB110" s="917"/>
      <c r="AC110" s="917"/>
      <c r="AD110" s="917"/>
      <c r="AE110" s="918"/>
      <c r="AF110" s="919">
        <v>525929</v>
      </c>
      <c r="AG110" s="917"/>
      <c r="AH110" s="917"/>
      <c r="AI110" s="917"/>
      <c r="AJ110" s="918"/>
      <c r="AK110" s="919">
        <v>512971</v>
      </c>
      <c r="AL110" s="917"/>
      <c r="AM110" s="917"/>
      <c r="AN110" s="917"/>
      <c r="AO110" s="918"/>
      <c r="AP110" s="920">
        <v>17.8</v>
      </c>
      <c r="AQ110" s="921"/>
      <c r="AR110" s="921"/>
      <c r="AS110" s="921"/>
      <c r="AT110" s="922"/>
      <c r="AU110" s="958" t="s">
        <v>73</v>
      </c>
      <c r="AV110" s="959"/>
      <c r="AW110" s="959"/>
      <c r="AX110" s="959"/>
      <c r="AY110" s="959"/>
      <c r="AZ110" s="888" t="s">
        <v>443</v>
      </c>
      <c r="BA110" s="836"/>
      <c r="BB110" s="836"/>
      <c r="BC110" s="836"/>
      <c r="BD110" s="836"/>
      <c r="BE110" s="836"/>
      <c r="BF110" s="836"/>
      <c r="BG110" s="836"/>
      <c r="BH110" s="836"/>
      <c r="BI110" s="836"/>
      <c r="BJ110" s="836"/>
      <c r="BK110" s="836"/>
      <c r="BL110" s="836"/>
      <c r="BM110" s="836"/>
      <c r="BN110" s="836"/>
      <c r="BO110" s="836"/>
      <c r="BP110" s="837"/>
      <c r="BQ110" s="889">
        <v>4275152</v>
      </c>
      <c r="BR110" s="870"/>
      <c r="BS110" s="870"/>
      <c r="BT110" s="870"/>
      <c r="BU110" s="870"/>
      <c r="BV110" s="870">
        <v>3973857</v>
      </c>
      <c r="BW110" s="870"/>
      <c r="BX110" s="870"/>
      <c r="BY110" s="870"/>
      <c r="BZ110" s="870"/>
      <c r="CA110" s="870">
        <v>3818577</v>
      </c>
      <c r="CB110" s="870"/>
      <c r="CC110" s="870"/>
      <c r="CD110" s="870"/>
      <c r="CE110" s="870"/>
      <c r="CF110" s="894">
        <v>132.69999999999999</v>
      </c>
      <c r="CG110" s="895"/>
      <c r="CH110" s="895"/>
      <c r="CI110" s="895"/>
      <c r="CJ110" s="895"/>
      <c r="CK110" s="954" t="s">
        <v>444</v>
      </c>
      <c r="CL110" s="847"/>
      <c r="CM110" s="888" t="s">
        <v>445</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446</v>
      </c>
      <c r="DH110" s="870"/>
      <c r="DI110" s="870"/>
      <c r="DJ110" s="870"/>
      <c r="DK110" s="870"/>
      <c r="DL110" s="870" t="s">
        <v>447</v>
      </c>
      <c r="DM110" s="870"/>
      <c r="DN110" s="870"/>
      <c r="DO110" s="870"/>
      <c r="DP110" s="870"/>
      <c r="DQ110" s="870" t="s">
        <v>395</v>
      </c>
      <c r="DR110" s="870"/>
      <c r="DS110" s="870"/>
      <c r="DT110" s="870"/>
      <c r="DU110" s="870"/>
      <c r="DV110" s="871" t="s">
        <v>447</v>
      </c>
      <c r="DW110" s="871"/>
      <c r="DX110" s="871"/>
      <c r="DY110" s="871"/>
      <c r="DZ110" s="872"/>
    </row>
    <row r="111" spans="1:131" s="226" customFormat="1" ht="26.25" customHeight="1" x14ac:dyDescent="0.15">
      <c r="A111" s="802" t="s">
        <v>448</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395</v>
      </c>
      <c r="AB111" s="947"/>
      <c r="AC111" s="947"/>
      <c r="AD111" s="947"/>
      <c r="AE111" s="948"/>
      <c r="AF111" s="949" t="s">
        <v>449</v>
      </c>
      <c r="AG111" s="947"/>
      <c r="AH111" s="947"/>
      <c r="AI111" s="947"/>
      <c r="AJ111" s="948"/>
      <c r="AK111" s="949" t="s">
        <v>395</v>
      </c>
      <c r="AL111" s="947"/>
      <c r="AM111" s="947"/>
      <c r="AN111" s="947"/>
      <c r="AO111" s="948"/>
      <c r="AP111" s="950" t="s">
        <v>447</v>
      </c>
      <c r="AQ111" s="951"/>
      <c r="AR111" s="951"/>
      <c r="AS111" s="951"/>
      <c r="AT111" s="952"/>
      <c r="AU111" s="960"/>
      <c r="AV111" s="961"/>
      <c r="AW111" s="961"/>
      <c r="AX111" s="961"/>
      <c r="AY111" s="961"/>
      <c r="AZ111" s="843" t="s">
        <v>450</v>
      </c>
      <c r="BA111" s="780"/>
      <c r="BB111" s="780"/>
      <c r="BC111" s="780"/>
      <c r="BD111" s="780"/>
      <c r="BE111" s="780"/>
      <c r="BF111" s="780"/>
      <c r="BG111" s="780"/>
      <c r="BH111" s="780"/>
      <c r="BI111" s="780"/>
      <c r="BJ111" s="780"/>
      <c r="BK111" s="780"/>
      <c r="BL111" s="780"/>
      <c r="BM111" s="780"/>
      <c r="BN111" s="780"/>
      <c r="BO111" s="780"/>
      <c r="BP111" s="781"/>
      <c r="BQ111" s="844" t="s">
        <v>451</v>
      </c>
      <c r="BR111" s="845"/>
      <c r="BS111" s="845"/>
      <c r="BT111" s="845"/>
      <c r="BU111" s="845"/>
      <c r="BV111" s="845" t="s">
        <v>447</v>
      </c>
      <c r="BW111" s="845"/>
      <c r="BX111" s="845"/>
      <c r="BY111" s="845"/>
      <c r="BZ111" s="845"/>
      <c r="CA111" s="845" t="s">
        <v>446</v>
      </c>
      <c r="CB111" s="845"/>
      <c r="CC111" s="845"/>
      <c r="CD111" s="845"/>
      <c r="CE111" s="845"/>
      <c r="CF111" s="903" t="s">
        <v>452</v>
      </c>
      <c r="CG111" s="904"/>
      <c r="CH111" s="904"/>
      <c r="CI111" s="904"/>
      <c r="CJ111" s="904"/>
      <c r="CK111" s="955"/>
      <c r="CL111" s="849"/>
      <c r="CM111" s="843" t="s">
        <v>453</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447</v>
      </c>
      <c r="DH111" s="845"/>
      <c r="DI111" s="845"/>
      <c r="DJ111" s="845"/>
      <c r="DK111" s="845"/>
      <c r="DL111" s="845" t="s">
        <v>451</v>
      </c>
      <c r="DM111" s="845"/>
      <c r="DN111" s="845"/>
      <c r="DO111" s="845"/>
      <c r="DP111" s="845"/>
      <c r="DQ111" s="845" t="s">
        <v>454</v>
      </c>
      <c r="DR111" s="845"/>
      <c r="DS111" s="845"/>
      <c r="DT111" s="845"/>
      <c r="DU111" s="845"/>
      <c r="DV111" s="822" t="s">
        <v>455</v>
      </c>
      <c r="DW111" s="822"/>
      <c r="DX111" s="822"/>
      <c r="DY111" s="822"/>
      <c r="DZ111" s="823"/>
    </row>
    <row r="112" spans="1:131" s="226" customFormat="1" ht="26.25" customHeight="1" x14ac:dyDescent="0.15">
      <c r="A112" s="940" t="s">
        <v>456</v>
      </c>
      <c r="B112" s="941"/>
      <c r="C112" s="780" t="s">
        <v>457</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452</v>
      </c>
      <c r="AB112" s="808"/>
      <c r="AC112" s="808"/>
      <c r="AD112" s="808"/>
      <c r="AE112" s="809"/>
      <c r="AF112" s="810" t="s">
        <v>458</v>
      </c>
      <c r="AG112" s="808"/>
      <c r="AH112" s="808"/>
      <c r="AI112" s="808"/>
      <c r="AJ112" s="809"/>
      <c r="AK112" s="810" t="s">
        <v>459</v>
      </c>
      <c r="AL112" s="808"/>
      <c r="AM112" s="808"/>
      <c r="AN112" s="808"/>
      <c r="AO112" s="809"/>
      <c r="AP112" s="852" t="s">
        <v>446</v>
      </c>
      <c r="AQ112" s="853"/>
      <c r="AR112" s="853"/>
      <c r="AS112" s="853"/>
      <c r="AT112" s="854"/>
      <c r="AU112" s="960"/>
      <c r="AV112" s="961"/>
      <c r="AW112" s="961"/>
      <c r="AX112" s="961"/>
      <c r="AY112" s="961"/>
      <c r="AZ112" s="843" t="s">
        <v>460</v>
      </c>
      <c r="BA112" s="780"/>
      <c r="BB112" s="780"/>
      <c r="BC112" s="780"/>
      <c r="BD112" s="780"/>
      <c r="BE112" s="780"/>
      <c r="BF112" s="780"/>
      <c r="BG112" s="780"/>
      <c r="BH112" s="780"/>
      <c r="BI112" s="780"/>
      <c r="BJ112" s="780"/>
      <c r="BK112" s="780"/>
      <c r="BL112" s="780"/>
      <c r="BM112" s="780"/>
      <c r="BN112" s="780"/>
      <c r="BO112" s="780"/>
      <c r="BP112" s="781"/>
      <c r="BQ112" s="844">
        <v>3054299</v>
      </c>
      <c r="BR112" s="845"/>
      <c r="BS112" s="845"/>
      <c r="BT112" s="845"/>
      <c r="BU112" s="845"/>
      <c r="BV112" s="845">
        <v>2892523</v>
      </c>
      <c r="BW112" s="845"/>
      <c r="BX112" s="845"/>
      <c r="BY112" s="845"/>
      <c r="BZ112" s="845"/>
      <c r="CA112" s="845">
        <v>2919637</v>
      </c>
      <c r="CB112" s="845"/>
      <c r="CC112" s="845"/>
      <c r="CD112" s="845"/>
      <c r="CE112" s="845"/>
      <c r="CF112" s="903">
        <v>101.5</v>
      </c>
      <c r="CG112" s="904"/>
      <c r="CH112" s="904"/>
      <c r="CI112" s="904"/>
      <c r="CJ112" s="904"/>
      <c r="CK112" s="955"/>
      <c r="CL112" s="849"/>
      <c r="CM112" s="843" t="s">
        <v>461</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451</v>
      </c>
      <c r="DH112" s="845"/>
      <c r="DI112" s="845"/>
      <c r="DJ112" s="845"/>
      <c r="DK112" s="845"/>
      <c r="DL112" s="845" t="s">
        <v>447</v>
      </c>
      <c r="DM112" s="845"/>
      <c r="DN112" s="845"/>
      <c r="DO112" s="845"/>
      <c r="DP112" s="845"/>
      <c r="DQ112" s="845" t="s">
        <v>458</v>
      </c>
      <c r="DR112" s="845"/>
      <c r="DS112" s="845"/>
      <c r="DT112" s="845"/>
      <c r="DU112" s="845"/>
      <c r="DV112" s="822" t="s">
        <v>447</v>
      </c>
      <c r="DW112" s="822"/>
      <c r="DX112" s="822"/>
      <c r="DY112" s="822"/>
      <c r="DZ112" s="823"/>
    </row>
    <row r="113" spans="1:130" s="226" customFormat="1" ht="26.25" customHeight="1" x14ac:dyDescent="0.15">
      <c r="A113" s="942"/>
      <c r="B113" s="943"/>
      <c r="C113" s="780" t="s">
        <v>462</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169490</v>
      </c>
      <c r="AB113" s="947"/>
      <c r="AC113" s="947"/>
      <c r="AD113" s="947"/>
      <c r="AE113" s="948"/>
      <c r="AF113" s="949">
        <v>174737</v>
      </c>
      <c r="AG113" s="947"/>
      <c r="AH113" s="947"/>
      <c r="AI113" s="947"/>
      <c r="AJ113" s="948"/>
      <c r="AK113" s="949">
        <v>169497</v>
      </c>
      <c r="AL113" s="947"/>
      <c r="AM113" s="947"/>
      <c r="AN113" s="947"/>
      <c r="AO113" s="948"/>
      <c r="AP113" s="950">
        <v>5.9</v>
      </c>
      <c r="AQ113" s="951"/>
      <c r="AR113" s="951"/>
      <c r="AS113" s="951"/>
      <c r="AT113" s="952"/>
      <c r="AU113" s="960"/>
      <c r="AV113" s="961"/>
      <c r="AW113" s="961"/>
      <c r="AX113" s="961"/>
      <c r="AY113" s="961"/>
      <c r="AZ113" s="843" t="s">
        <v>463</v>
      </c>
      <c r="BA113" s="780"/>
      <c r="BB113" s="780"/>
      <c r="BC113" s="780"/>
      <c r="BD113" s="780"/>
      <c r="BE113" s="780"/>
      <c r="BF113" s="780"/>
      <c r="BG113" s="780"/>
      <c r="BH113" s="780"/>
      <c r="BI113" s="780"/>
      <c r="BJ113" s="780"/>
      <c r="BK113" s="780"/>
      <c r="BL113" s="780"/>
      <c r="BM113" s="780"/>
      <c r="BN113" s="780"/>
      <c r="BO113" s="780"/>
      <c r="BP113" s="781"/>
      <c r="BQ113" s="844">
        <v>1130740</v>
      </c>
      <c r="BR113" s="845"/>
      <c r="BS113" s="845"/>
      <c r="BT113" s="845"/>
      <c r="BU113" s="845"/>
      <c r="BV113" s="845">
        <v>1105849</v>
      </c>
      <c r="BW113" s="845"/>
      <c r="BX113" s="845"/>
      <c r="BY113" s="845"/>
      <c r="BZ113" s="845"/>
      <c r="CA113" s="845">
        <v>1008369</v>
      </c>
      <c r="CB113" s="845"/>
      <c r="CC113" s="845"/>
      <c r="CD113" s="845"/>
      <c r="CE113" s="845"/>
      <c r="CF113" s="903">
        <v>35</v>
      </c>
      <c r="CG113" s="904"/>
      <c r="CH113" s="904"/>
      <c r="CI113" s="904"/>
      <c r="CJ113" s="904"/>
      <c r="CK113" s="955"/>
      <c r="CL113" s="849"/>
      <c r="CM113" s="843" t="s">
        <v>464</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455</v>
      </c>
      <c r="DH113" s="808"/>
      <c r="DI113" s="808"/>
      <c r="DJ113" s="808"/>
      <c r="DK113" s="809"/>
      <c r="DL113" s="810" t="s">
        <v>465</v>
      </c>
      <c r="DM113" s="808"/>
      <c r="DN113" s="808"/>
      <c r="DO113" s="808"/>
      <c r="DP113" s="809"/>
      <c r="DQ113" s="810" t="s">
        <v>447</v>
      </c>
      <c r="DR113" s="808"/>
      <c r="DS113" s="808"/>
      <c r="DT113" s="808"/>
      <c r="DU113" s="809"/>
      <c r="DV113" s="852" t="s">
        <v>447</v>
      </c>
      <c r="DW113" s="853"/>
      <c r="DX113" s="853"/>
      <c r="DY113" s="853"/>
      <c r="DZ113" s="854"/>
    </row>
    <row r="114" spans="1:130" s="226" customFormat="1" ht="26.25" customHeight="1" x14ac:dyDescent="0.15">
      <c r="A114" s="942"/>
      <c r="B114" s="943"/>
      <c r="C114" s="780" t="s">
        <v>466</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t="s">
        <v>451</v>
      </c>
      <c r="AB114" s="808"/>
      <c r="AC114" s="808"/>
      <c r="AD114" s="808"/>
      <c r="AE114" s="809"/>
      <c r="AF114" s="810" t="s">
        <v>467</v>
      </c>
      <c r="AG114" s="808"/>
      <c r="AH114" s="808"/>
      <c r="AI114" s="808"/>
      <c r="AJ114" s="809"/>
      <c r="AK114" s="810" t="s">
        <v>451</v>
      </c>
      <c r="AL114" s="808"/>
      <c r="AM114" s="808"/>
      <c r="AN114" s="808"/>
      <c r="AO114" s="809"/>
      <c r="AP114" s="852" t="s">
        <v>449</v>
      </c>
      <c r="AQ114" s="853"/>
      <c r="AR114" s="853"/>
      <c r="AS114" s="853"/>
      <c r="AT114" s="854"/>
      <c r="AU114" s="960"/>
      <c r="AV114" s="961"/>
      <c r="AW114" s="961"/>
      <c r="AX114" s="961"/>
      <c r="AY114" s="961"/>
      <c r="AZ114" s="843" t="s">
        <v>468</v>
      </c>
      <c r="BA114" s="780"/>
      <c r="BB114" s="780"/>
      <c r="BC114" s="780"/>
      <c r="BD114" s="780"/>
      <c r="BE114" s="780"/>
      <c r="BF114" s="780"/>
      <c r="BG114" s="780"/>
      <c r="BH114" s="780"/>
      <c r="BI114" s="780"/>
      <c r="BJ114" s="780"/>
      <c r="BK114" s="780"/>
      <c r="BL114" s="780"/>
      <c r="BM114" s="780"/>
      <c r="BN114" s="780"/>
      <c r="BO114" s="780"/>
      <c r="BP114" s="781"/>
      <c r="BQ114" s="844">
        <v>684580</v>
      </c>
      <c r="BR114" s="845"/>
      <c r="BS114" s="845"/>
      <c r="BT114" s="845"/>
      <c r="BU114" s="845"/>
      <c r="BV114" s="845">
        <v>636038</v>
      </c>
      <c r="BW114" s="845"/>
      <c r="BX114" s="845"/>
      <c r="BY114" s="845"/>
      <c r="BZ114" s="845"/>
      <c r="CA114" s="845">
        <v>652060</v>
      </c>
      <c r="CB114" s="845"/>
      <c r="CC114" s="845"/>
      <c r="CD114" s="845"/>
      <c r="CE114" s="845"/>
      <c r="CF114" s="903">
        <v>22.7</v>
      </c>
      <c r="CG114" s="904"/>
      <c r="CH114" s="904"/>
      <c r="CI114" s="904"/>
      <c r="CJ114" s="904"/>
      <c r="CK114" s="955"/>
      <c r="CL114" s="849"/>
      <c r="CM114" s="843" t="s">
        <v>469</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458</v>
      </c>
      <c r="DH114" s="808"/>
      <c r="DI114" s="808"/>
      <c r="DJ114" s="808"/>
      <c r="DK114" s="809"/>
      <c r="DL114" s="810" t="s">
        <v>465</v>
      </c>
      <c r="DM114" s="808"/>
      <c r="DN114" s="808"/>
      <c r="DO114" s="808"/>
      <c r="DP114" s="809"/>
      <c r="DQ114" s="810" t="s">
        <v>470</v>
      </c>
      <c r="DR114" s="808"/>
      <c r="DS114" s="808"/>
      <c r="DT114" s="808"/>
      <c r="DU114" s="809"/>
      <c r="DV114" s="852" t="s">
        <v>451</v>
      </c>
      <c r="DW114" s="853"/>
      <c r="DX114" s="853"/>
      <c r="DY114" s="853"/>
      <c r="DZ114" s="854"/>
    </row>
    <row r="115" spans="1:130" s="226" customFormat="1" ht="26.25" customHeight="1" x14ac:dyDescent="0.15">
      <c r="A115" s="942"/>
      <c r="B115" s="943"/>
      <c r="C115" s="780" t="s">
        <v>471</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18</v>
      </c>
      <c r="AB115" s="947"/>
      <c r="AC115" s="947"/>
      <c r="AD115" s="947"/>
      <c r="AE115" s="948"/>
      <c r="AF115" s="949">
        <v>12</v>
      </c>
      <c r="AG115" s="947"/>
      <c r="AH115" s="947"/>
      <c r="AI115" s="947"/>
      <c r="AJ115" s="948"/>
      <c r="AK115" s="949">
        <v>6</v>
      </c>
      <c r="AL115" s="947"/>
      <c r="AM115" s="947"/>
      <c r="AN115" s="947"/>
      <c r="AO115" s="948"/>
      <c r="AP115" s="950">
        <v>0</v>
      </c>
      <c r="AQ115" s="951"/>
      <c r="AR115" s="951"/>
      <c r="AS115" s="951"/>
      <c r="AT115" s="952"/>
      <c r="AU115" s="960"/>
      <c r="AV115" s="961"/>
      <c r="AW115" s="961"/>
      <c r="AX115" s="961"/>
      <c r="AY115" s="961"/>
      <c r="AZ115" s="843" t="s">
        <v>472</v>
      </c>
      <c r="BA115" s="780"/>
      <c r="BB115" s="780"/>
      <c r="BC115" s="780"/>
      <c r="BD115" s="780"/>
      <c r="BE115" s="780"/>
      <c r="BF115" s="780"/>
      <c r="BG115" s="780"/>
      <c r="BH115" s="780"/>
      <c r="BI115" s="780"/>
      <c r="BJ115" s="780"/>
      <c r="BK115" s="780"/>
      <c r="BL115" s="780"/>
      <c r="BM115" s="780"/>
      <c r="BN115" s="780"/>
      <c r="BO115" s="780"/>
      <c r="BP115" s="781"/>
      <c r="BQ115" s="844">
        <v>1868</v>
      </c>
      <c r="BR115" s="845"/>
      <c r="BS115" s="845"/>
      <c r="BT115" s="845"/>
      <c r="BU115" s="845"/>
      <c r="BV115" s="845">
        <v>12254</v>
      </c>
      <c r="BW115" s="845"/>
      <c r="BX115" s="845"/>
      <c r="BY115" s="845"/>
      <c r="BZ115" s="845"/>
      <c r="CA115" s="845">
        <v>1645</v>
      </c>
      <c r="CB115" s="845"/>
      <c r="CC115" s="845"/>
      <c r="CD115" s="845"/>
      <c r="CE115" s="845"/>
      <c r="CF115" s="903">
        <v>0.1</v>
      </c>
      <c r="CG115" s="904"/>
      <c r="CH115" s="904"/>
      <c r="CI115" s="904"/>
      <c r="CJ115" s="904"/>
      <c r="CK115" s="955"/>
      <c r="CL115" s="849"/>
      <c r="CM115" s="843" t="s">
        <v>473</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447</v>
      </c>
      <c r="DH115" s="808"/>
      <c r="DI115" s="808"/>
      <c r="DJ115" s="808"/>
      <c r="DK115" s="809"/>
      <c r="DL115" s="810" t="s">
        <v>459</v>
      </c>
      <c r="DM115" s="808"/>
      <c r="DN115" s="808"/>
      <c r="DO115" s="808"/>
      <c r="DP115" s="809"/>
      <c r="DQ115" s="810" t="s">
        <v>459</v>
      </c>
      <c r="DR115" s="808"/>
      <c r="DS115" s="808"/>
      <c r="DT115" s="808"/>
      <c r="DU115" s="809"/>
      <c r="DV115" s="852" t="s">
        <v>451</v>
      </c>
      <c r="DW115" s="853"/>
      <c r="DX115" s="853"/>
      <c r="DY115" s="853"/>
      <c r="DZ115" s="854"/>
    </row>
    <row r="116" spans="1:130" s="226" customFormat="1" ht="26.25" customHeight="1" x14ac:dyDescent="0.15">
      <c r="A116" s="944"/>
      <c r="B116" s="945"/>
      <c r="C116" s="867" t="s">
        <v>474</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v>6</v>
      </c>
      <c r="AB116" s="808"/>
      <c r="AC116" s="808"/>
      <c r="AD116" s="808"/>
      <c r="AE116" s="809"/>
      <c r="AF116" s="810" t="s">
        <v>470</v>
      </c>
      <c r="AG116" s="808"/>
      <c r="AH116" s="808"/>
      <c r="AI116" s="808"/>
      <c r="AJ116" s="809"/>
      <c r="AK116" s="810">
        <v>1</v>
      </c>
      <c r="AL116" s="808"/>
      <c r="AM116" s="808"/>
      <c r="AN116" s="808"/>
      <c r="AO116" s="809"/>
      <c r="AP116" s="852">
        <v>0</v>
      </c>
      <c r="AQ116" s="853"/>
      <c r="AR116" s="853"/>
      <c r="AS116" s="853"/>
      <c r="AT116" s="854"/>
      <c r="AU116" s="960"/>
      <c r="AV116" s="961"/>
      <c r="AW116" s="961"/>
      <c r="AX116" s="961"/>
      <c r="AY116" s="961"/>
      <c r="AZ116" s="937" t="s">
        <v>475</v>
      </c>
      <c r="BA116" s="938"/>
      <c r="BB116" s="938"/>
      <c r="BC116" s="938"/>
      <c r="BD116" s="938"/>
      <c r="BE116" s="938"/>
      <c r="BF116" s="938"/>
      <c r="BG116" s="938"/>
      <c r="BH116" s="938"/>
      <c r="BI116" s="938"/>
      <c r="BJ116" s="938"/>
      <c r="BK116" s="938"/>
      <c r="BL116" s="938"/>
      <c r="BM116" s="938"/>
      <c r="BN116" s="938"/>
      <c r="BO116" s="938"/>
      <c r="BP116" s="939"/>
      <c r="BQ116" s="844" t="s">
        <v>447</v>
      </c>
      <c r="BR116" s="845"/>
      <c r="BS116" s="845"/>
      <c r="BT116" s="845"/>
      <c r="BU116" s="845"/>
      <c r="BV116" s="845" t="s">
        <v>467</v>
      </c>
      <c r="BW116" s="845"/>
      <c r="BX116" s="845"/>
      <c r="BY116" s="845"/>
      <c r="BZ116" s="845"/>
      <c r="CA116" s="845" t="s">
        <v>458</v>
      </c>
      <c r="CB116" s="845"/>
      <c r="CC116" s="845"/>
      <c r="CD116" s="845"/>
      <c r="CE116" s="845"/>
      <c r="CF116" s="903" t="s">
        <v>470</v>
      </c>
      <c r="CG116" s="904"/>
      <c r="CH116" s="904"/>
      <c r="CI116" s="904"/>
      <c r="CJ116" s="904"/>
      <c r="CK116" s="955"/>
      <c r="CL116" s="849"/>
      <c r="CM116" s="843" t="s">
        <v>476</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452</v>
      </c>
      <c r="DH116" s="808"/>
      <c r="DI116" s="808"/>
      <c r="DJ116" s="808"/>
      <c r="DK116" s="809"/>
      <c r="DL116" s="810" t="s">
        <v>459</v>
      </c>
      <c r="DM116" s="808"/>
      <c r="DN116" s="808"/>
      <c r="DO116" s="808"/>
      <c r="DP116" s="809"/>
      <c r="DQ116" s="810" t="s">
        <v>447</v>
      </c>
      <c r="DR116" s="808"/>
      <c r="DS116" s="808"/>
      <c r="DT116" s="808"/>
      <c r="DU116" s="809"/>
      <c r="DV116" s="852" t="s">
        <v>452</v>
      </c>
      <c r="DW116" s="853"/>
      <c r="DX116" s="853"/>
      <c r="DY116" s="853"/>
      <c r="DZ116" s="854"/>
    </row>
    <row r="117" spans="1:130" s="226" customFormat="1" ht="26.25" customHeight="1" x14ac:dyDescent="0.15">
      <c r="A117" s="923" t="s">
        <v>189</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477</v>
      </c>
      <c r="Z117" s="925"/>
      <c r="AA117" s="930">
        <v>734364</v>
      </c>
      <c r="AB117" s="931"/>
      <c r="AC117" s="931"/>
      <c r="AD117" s="931"/>
      <c r="AE117" s="932"/>
      <c r="AF117" s="933">
        <v>700678</v>
      </c>
      <c r="AG117" s="931"/>
      <c r="AH117" s="931"/>
      <c r="AI117" s="931"/>
      <c r="AJ117" s="932"/>
      <c r="AK117" s="933">
        <v>682475</v>
      </c>
      <c r="AL117" s="931"/>
      <c r="AM117" s="931"/>
      <c r="AN117" s="931"/>
      <c r="AO117" s="932"/>
      <c r="AP117" s="934"/>
      <c r="AQ117" s="935"/>
      <c r="AR117" s="935"/>
      <c r="AS117" s="935"/>
      <c r="AT117" s="936"/>
      <c r="AU117" s="960"/>
      <c r="AV117" s="961"/>
      <c r="AW117" s="961"/>
      <c r="AX117" s="961"/>
      <c r="AY117" s="961"/>
      <c r="AZ117" s="891" t="s">
        <v>478</v>
      </c>
      <c r="BA117" s="892"/>
      <c r="BB117" s="892"/>
      <c r="BC117" s="892"/>
      <c r="BD117" s="892"/>
      <c r="BE117" s="892"/>
      <c r="BF117" s="892"/>
      <c r="BG117" s="892"/>
      <c r="BH117" s="892"/>
      <c r="BI117" s="892"/>
      <c r="BJ117" s="892"/>
      <c r="BK117" s="892"/>
      <c r="BL117" s="892"/>
      <c r="BM117" s="892"/>
      <c r="BN117" s="892"/>
      <c r="BO117" s="892"/>
      <c r="BP117" s="893"/>
      <c r="BQ117" s="844" t="s">
        <v>459</v>
      </c>
      <c r="BR117" s="845"/>
      <c r="BS117" s="845"/>
      <c r="BT117" s="845"/>
      <c r="BU117" s="845"/>
      <c r="BV117" s="845" t="s">
        <v>459</v>
      </c>
      <c r="BW117" s="845"/>
      <c r="BX117" s="845"/>
      <c r="BY117" s="845"/>
      <c r="BZ117" s="845"/>
      <c r="CA117" s="845" t="s">
        <v>459</v>
      </c>
      <c r="CB117" s="845"/>
      <c r="CC117" s="845"/>
      <c r="CD117" s="845"/>
      <c r="CE117" s="845"/>
      <c r="CF117" s="903" t="s">
        <v>449</v>
      </c>
      <c r="CG117" s="904"/>
      <c r="CH117" s="904"/>
      <c r="CI117" s="904"/>
      <c r="CJ117" s="904"/>
      <c r="CK117" s="955"/>
      <c r="CL117" s="849"/>
      <c r="CM117" s="843" t="s">
        <v>479</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470</v>
      </c>
      <c r="DH117" s="808"/>
      <c r="DI117" s="808"/>
      <c r="DJ117" s="808"/>
      <c r="DK117" s="809"/>
      <c r="DL117" s="810" t="s">
        <v>470</v>
      </c>
      <c r="DM117" s="808"/>
      <c r="DN117" s="808"/>
      <c r="DO117" s="808"/>
      <c r="DP117" s="809"/>
      <c r="DQ117" s="810" t="s">
        <v>458</v>
      </c>
      <c r="DR117" s="808"/>
      <c r="DS117" s="808"/>
      <c r="DT117" s="808"/>
      <c r="DU117" s="809"/>
      <c r="DV117" s="852" t="s">
        <v>455</v>
      </c>
      <c r="DW117" s="853"/>
      <c r="DX117" s="853"/>
      <c r="DY117" s="853"/>
      <c r="DZ117" s="854"/>
    </row>
    <row r="118" spans="1:130" s="226" customFormat="1" ht="26.25" customHeight="1" x14ac:dyDescent="0.15">
      <c r="A118" s="923" t="s">
        <v>441</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438</v>
      </c>
      <c r="AB118" s="924"/>
      <c r="AC118" s="924"/>
      <c r="AD118" s="924"/>
      <c r="AE118" s="925"/>
      <c r="AF118" s="926" t="s">
        <v>439</v>
      </c>
      <c r="AG118" s="924"/>
      <c r="AH118" s="924"/>
      <c r="AI118" s="924"/>
      <c r="AJ118" s="925"/>
      <c r="AK118" s="926" t="s">
        <v>307</v>
      </c>
      <c r="AL118" s="924"/>
      <c r="AM118" s="924"/>
      <c r="AN118" s="924"/>
      <c r="AO118" s="925"/>
      <c r="AP118" s="927" t="s">
        <v>440</v>
      </c>
      <c r="AQ118" s="928"/>
      <c r="AR118" s="928"/>
      <c r="AS118" s="928"/>
      <c r="AT118" s="929"/>
      <c r="AU118" s="960"/>
      <c r="AV118" s="961"/>
      <c r="AW118" s="961"/>
      <c r="AX118" s="961"/>
      <c r="AY118" s="961"/>
      <c r="AZ118" s="866" t="s">
        <v>480</v>
      </c>
      <c r="BA118" s="867"/>
      <c r="BB118" s="867"/>
      <c r="BC118" s="867"/>
      <c r="BD118" s="867"/>
      <c r="BE118" s="867"/>
      <c r="BF118" s="867"/>
      <c r="BG118" s="867"/>
      <c r="BH118" s="867"/>
      <c r="BI118" s="867"/>
      <c r="BJ118" s="867"/>
      <c r="BK118" s="867"/>
      <c r="BL118" s="867"/>
      <c r="BM118" s="867"/>
      <c r="BN118" s="867"/>
      <c r="BO118" s="867"/>
      <c r="BP118" s="868"/>
      <c r="BQ118" s="907" t="s">
        <v>459</v>
      </c>
      <c r="BR118" s="873"/>
      <c r="BS118" s="873"/>
      <c r="BT118" s="873"/>
      <c r="BU118" s="873"/>
      <c r="BV118" s="873" t="s">
        <v>459</v>
      </c>
      <c r="BW118" s="873"/>
      <c r="BX118" s="873"/>
      <c r="BY118" s="873"/>
      <c r="BZ118" s="873"/>
      <c r="CA118" s="873" t="s">
        <v>470</v>
      </c>
      <c r="CB118" s="873"/>
      <c r="CC118" s="873"/>
      <c r="CD118" s="873"/>
      <c r="CE118" s="873"/>
      <c r="CF118" s="903" t="s">
        <v>451</v>
      </c>
      <c r="CG118" s="904"/>
      <c r="CH118" s="904"/>
      <c r="CI118" s="904"/>
      <c r="CJ118" s="904"/>
      <c r="CK118" s="955"/>
      <c r="CL118" s="849"/>
      <c r="CM118" s="843" t="s">
        <v>481</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451</v>
      </c>
      <c r="DH118" s="808"/>
      <c r="DI118" s="808"/>
      <c r="DJ118" s="808"/>
      <c r="DK118" s="809"/>
      <c r="DL118" s="810" t="s">
        <v>451</v>
      </c>
      <c r="DM118" s="808"/>
      <c r="DN118" s="808"/>
      <c r="DO118" s="808"/>
      <c r="DP118" s="809"/>
      <c r="DQ118" s="810" t="s">
        <v>451</v>
      </c>
      <c r="DR118" s="808"/>
      <c r="DS118" s="808"/>
      <c r="DT118" s="808"/>
      <c r="DU118" s="809"/>
      <c r="DV118" s="852" t="s">
        <v>449</v>
      </c>
      <c r="DW118" s="853"/>
      <c r="DX118" s="853"/>
      <c r="DY118" s="853"/>
      <c r="DZ118" s="854"/>
    </row>
    <row r="119" spans="1:130" s="226" customFormat="1" ht="26.25" customHeight="1" x14ac:dyDescent="0.15">
      <c r="A119" s="846" t="s">
        <v>444</v>
      </c>
      <c r="B119" s="847"/>
      <c r="C119" s="888" t="s">
        <v>445</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470</v>
      </c>
      <c r="AB119" s="917"/>
      <c r="AC119" s="917"/>
      <c r="AD119" s="917"/>
      <c r="AE119" s="918"/>
      <c r="AF119" s="919" t="s">
        <v>451</v>
      </c>
      <c r="AG119" s="917"/>
      <c r="AH119" s="917"/>
      <c r="AI119" s="917"/>
      <c r="AJ119" s="918"/>
      <c r="AK119" s="919" t="s">
        <v>470</v>
      </c>
      <c r="AL119" s="917"/>
      <c r="AM119" s="917"/>
      <c r="AN119" s="917"/>
      <c r="AO119" s="918"/>
      <c r="AP119" s="920" t="s">
        <v>459</v>
      </c>
      <c r="AQ119" s="921"/>
      <c r="AR119" s="921"/>
      <c r="AS119" s="921"/>
      <c r="AT119" s="922"/>
      <c r="AU119" s="962"/>
      <c r="AV119" s="963"/>
      <c r="AW119" s="963"/>
      <c r="AX119" s="963"/>
      <c r="AY119" s="963"/>
      <c r="AZ119" s="247" t="s">
        <v>189</v>
      </c>
      <c r="BA119" s="247"/>
      <c r="BB119" s="247"/>
      <c r="BC119" s="247"/>
      <c r="BD119" s="247"/>
      <c r="BE119" s="247"/>
      <c r="BF119" s="247"/>
      <c r="BG119" s="247"/>
      <c r="BH119" s="247"/>
      <c r="BI119" s="247"/>
      <c r="BJ119" s="247"/>
      <c r="BK119" s="247"/>
      <c r="BL119" s="247"/>
      <c r="BM119" s="247"/>
      <c r="BN119" s="247"/>
      <c r="BO119" s="905" t="s">
        <v>482</v>
      </c>
      <c r="BP119" s="906"/>
      <c r="BQ119" s="907">
        <v>9146639</v>
      </c>
      <c r="BR119" s="873"/>
      <c r="BS119" s="873"/>
      <c r="BT119" s="873"/>
      <c r="BU119" s="873"/>
      <c r="BV119" s="873">
        <v>8620521</v>
      </c>
      <c r="BW119" s="873"/>
      <c r="BX119" s="873"/>
      <c r="BY119" s="873"/>
      <c r="BZ119" s="873"/>
      <c r="CA119" s="873">
        <v>8400288</v>
      </c>
      <c r="CB119" s="873"/>
      <c r="CC119" s="873"/>
      <c r="CD119" s="873"/>
      <c r="CE119" s="873"/>
      <c r="CF119" s="776"/>
      <c r="CG119" s="777"/>
      <c r="CH119" s="777"/>
      <c r="CI119" s="777"/>
      <c r="CJ119" s="862"/>
      <c r="CK119" s="956"/>
      <c r="CL119" s="851"/>
      <c r="CM119" s="866" t="s">
        <v>483</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484</v>
      </c>
      <c r="DH119" s="792"/>
      <c r="DI119" s="792"/>
      <c r="DJ119" s="792"/>
      <c r="DK119" s="793"/>
      <c r="DL119" s="794" t="s">
        <v>449</v>
      </c>
      <c r="DM119" s="792"/>
      <c r="DN119" s="792"/>
      <c r="DO119" s="792"/>
      <c r="DP119" s="793"/>
      <c r="DQ119" s="794" t="s">
        <v>455</v>
      </c>
      <c r="DR119" s="792"/>
      <c r="DS119" s="792"/>
      <c r="DT119" s="792"/>
      <c r="DU119" s="793"/>
      <c r="DV119" s="876" t="s">
        <v>449</v>
      </c>
      <c r="DW119" s="877"/>
      <c r="DX119" s="877"/>
      <c r="DY119" s="877"/>
      <c r="DZ119" s="878"/>
    </row>
    <row r="120" spans="1:130" s="226" customFormat="1" ht="26.25" customHeight="1" x14ac:dyDescent="0.15">
      <c r="A120" s="848"/>
      <c r="B120" s="849"/>
      <c r="C120" s="843" t="s">
        <v>453</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451</v>
      </c>
      <c r="AB120" s="808"/>
      <c r="AC120" s="808"/>
      <c r="AD120" s="808"/>
      <c r="AE120" s="809"/>
      <c r="AF120" s="810" t="s">
        <v>449</v>
      </c>
      <c r="AG120" s="808"/>
      <c r="AH120" s="808"/>
      <c r="AI120" s="808"/>
      <c r="AJ120" s="809"/>
      <c r="AK120" s="810" t="s">
        <v>451</v>
      </c>
      <c r="AL120" s="808"/>
      <c r="AM120" s="808"/>
      <c r="AN120" s="808"/>
      <c r="AO120" s="809"/>
      <c r="AP120" s="852" t="s">
        <v>449</v>
      </c>
      <c r="AQ120" s="853"/>
      <c r="AR120" s="853"/>
      <c r="AS120" s="853"/>
      <c r="AT120" s="854"/>
      <c r="AU120" s="908" t="s">
        <v>485</v>
      </c>
      <c r="AV120" s="909"/>
      <c r="AW120" s="909"/>
      <c r="AX120" s="909"/>
      <c r="AY120" s="910"/>
      <c r="AZ120" s="888" t="s">
        <v>486</v>
      </c>
      <c r="BA120" s="836"/>
      <c r="BB120" s="836"/>
      <c r="BC120" s="836"/>
      <c r="BD120" s="836"/>
      <c r="BE120" s="836"/>
      <c r="BF120" s="836"/>
      <c r="BG120" s="836"/>
      <c r="BH120" s="836"/>
      <c r="BI120" s="836"/>
      <c r="BJ120" s="836"/>
      <c r="BK120" s="836"/>
      <c r="BL120" s="836"/>
      <c r="BM120" s="836"/>
      <c r="BN120" s="836"/>
      <c r="BO120" s="836"/>
      <c r="BP120" s="837"/>
      <c r="BQ120" s="889">
        <v>2427517</v>
      </c>
      <c r="BR120" s="870"/>
      <c r="BS120" s="870"/>
      <c r="BT120" s="870"/>
      <c r="BU120" s="870"/>
      <c r="BV120" s="870">
        <v>2397407</v>
      </c>
      <c r="BW120" s="870"/>
      <c r="BX120" s="870"/>
      <c r="BY120" s="870"/>
      <c r="BZ120" s="870"/>
      <c r="CA120" s="870">
        <v>2601864</v>
      </c>
      <c r="CB120" s="870"/>
      <c r="CC120" s="870"/>
      <c r="CD120" s="870"/>
      <c r="CE120" s="870"/>
      <c r="CF120" s="894">
        <v>90.4</v>
      </c>
      <c r="CG120" s="895"/>
      <c r="CH120" s="895"/>
      <c r="CI120" s="895"/>
      <c r="CJ120" s="895"/>
      <c r="CK120" s="896" t="s">
        <v>487</v>
      </c>
      <c r="CL120" s="880"/>
      <c r="CM120" s="880"/>
      <c r="CN120" s="880"/>
      <c r="CO120" s="881"/>
      <c r="CP120" s="900" t="s">
        <v>488</v>
      </c>
      <c r="CQ120" s="901"/>
      <c r="CR120" s="901"/>
      <c r="CS120" s="901"/>
      <c r="CT120" s="901"/>
      <c r="CU120" s="901"/>
      <c r="CV120" s="901"/>
      <c r="CW120" s="901"/>
      <c r="CX120" s="901"/>
      <c r="CY120" s="901"/>
      <c r="CZ120" s="901"/>
      <c r="DA120" s="901"/>
      <c r="DB120" s="901"/>
      <c r="DC120" s="901"/>
      <c r="DD120" s="901"/>
      <c r="DE120" s="901"/>
      <c r="DF120" s="902"/>
      <c r="DG120" s="889" t="s">
        <v>451</v>
      </c>
      <c r="DH120" s="870"/>
      <c r="DI120" s="870"/>
      <c r="DJ120" s="870"/>
      <c r="DK120" s="870"/>
      <c r="DL120" s="870">
        <v>1818804</v>
      </c>
      <c r="DM120" s="870"/>
      <c r="DN120" s="870"/>
      <c r="DO120" s="870"/>
      <c r="DP120" s="870"/>
      <c r="DQ120" s="870">
        <v>2044210</v>
      </c>
      <c r="DR120" s="870"/>
      <c r="DS120" s="870"/>
      <c r="DT120" s="870"/>
      <c r="DU120" s="870"/>
      <c r="DV120" s="871">
        <v>71.099999999999994</v>
      </c>
      <c r="DW120" s="871"/>
      <c r="DX120" s="871"/>
      <c r="DY120" s="871"/>
      <c r="DZ120" s="872"/>
    </row>
    <row r="121" spans="1:130" s="226" customFormat="1" ht="26.25" customHeight="1" x14ac:dyDescent="0.15">
      <c r="A121" s="848"/>
      <c r="B121" s="849"/>
      <c r="C121" s="891" t="s">
        <v>489</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451</v>
      </c>
      <c r="AB121" s="808"/>
      <c r="AC121" s="808"/>
      <c r="AD121" s="808"/>
      <c r="AE121" s="809"/>
      <c r="AF121" s="810" t="s">
        <v>446</v>
      </c>
      <c r="AG121" s="808"/>
      <c r="AH121" s="808"/>
      <c r="AI121" s="808"/>
      <c r="AJ121" s="809"/>
      <c r="AK121" s="810" t="s">
        <v>451</v>
      </c>
      <c r="AL121" s="808"/>
      <c r="AM121" s="808"/>
      <c r="AN121" s="808"/>
      <c r="AO121" s="809"/>
      <c r="AP121" s="852" t="s">
        <v>455</v>
      </c>
      <c r="AQ121" s="853"/>
      <c r="AR121" s="853"/>
      <c r="AS121" s="853"/>
      <c r="AT121" s="854"/>
      <c r="AU121" s="911"/>
      <c r="AV121" s="912"/>
      <c r="AW121" s="912"/>
      <c r="AX121" s="912"/>
      <c r="AY121" s="913"/>
      <c r="AZ121" s="843" t="s">
        <v>490</v>
      </c>
      <c r="BA121" s="780"/>
      <c r="BB121" s="780"/>
      <c r="BC121" s="780"/>
      <c r="BD121" s="780"/>
      <c r="BE121" s="780"/>
      <c r="BF121" s="780"/>
      <c r="BG121" s="780"/>
      <c r="BH121" s="780"/>
      <c r="BI121" s="780"/>
      <c r="BJ121" s="780"/>
      <c r="BK121" s="780"/>
      <c r="BL121" s="780"/>
      <c r="BM121" s="780"/>
      <c r="BN121" s="780"/>
      <c r="BO121" s="780"/>
      <c r="BP121" s="781"/>
      <c r="BQ121" s="844">
        <v>65237</v>
      </c>
      <c r="BR121" s="845"/>
      <c r="BS121" s="845"/>
      <c r="BT121" s="845"/>
      <c r="BU121" s="845"/>
      <c r="BV121" s="845">
        <v>47634</v>
      </c>
      <c r="BW121" s="845"/>
      <c r="BX121" s="845"/>
      <c r="BY121" s="845"/>
      <c r="BZ121" s="845"/>
      <c r="CA121" s="845">
        <v>35674</v>
      </c>
      <c r="CB121" s="845"/>
      <c r="CC121" s="845"/>
      <c r="CD121" s="845"/>
      <c r="CE121" s="845"/>
      <c r="CF121" s="903">
        <v>1.2</v>
      </c>
      <c r="CG121" s="904"/>
      <c r="CH121" s="904"/>
      <c r="CI121" s="904"/>
      <c r="CJ121" s="904"/>
      <c r="CK121" s="897"/>
      <c r="CL121" s="883"/>
      <c r="CM121" s="883"/>
      <c r="CN121" s="883"/>
      <c r="CO121" s="884"/>
      <c r="CP121" s="863" t="s">
        <v>491</v>
      </c>
      <c r="CQ121" s="864"/>
      <c r="CR121" s="864"/>
      <c r="CS121" s="864"/>
      <c r="CT121" s="864"/>
      <c r="CU121" s="864"/>
      <c r="CV121" s="864"/>
      <c r="CW121" s="864"/>
      <c r="CX121" s="864"/>
      <c r="CY121" s="864"/>
      <c r="CZ121" s="864"/>
      <c r="DA121" s="864"/>
      <c r="DB121" s="864"/>
      <c r="DC121" s="864"/>
      <c r="DD121" s="864"/>
      <c r="DE121" s="864"/>
      <c r="DF121" s="865"/>
      <c r="DG121" s="844">
        <v>764319</v>
      </c>
      <c r="DH121" s="845"/>
      <c r="DI121" s="845"/>
      <c r="DJ121" s="845"/>
      <c r="DK121" s="845"/>
      <c r="DL121" s="845">
        <v>819393</v>
      </c>
      <c r="DM121" s="845"/>
      <c r="DN121" s="845"/>
      <c r="DO121" s="845"/>
      <c r="DP121" s="845"/>
      <c r="DQ121" s="845">
        <v>640480</v>
      </c>
      <c r="DR121" s="845"/>
      <c r="DS121" s="845"/>
      <c r="DT121" s="845"/>
      <c r="DU121" s="845"/>
      <c r="DV121" s="822">
        <v>22.3</v>
      </c>
      <c r="DW121" s="822"/>
      <c r="DX121" s="822"/>
      <c r="DY121" s="822"/>
      <c r="DZ121" s="823"/>
    </row>
    <row r="122" spans="1:130" s="226" customFormat="1" ht="26.25" customHeight="1" x14ac:dyDescent="0.15">
      <c r="A122" s="848"/>
      <c r="B122" s="849"/>
      <c r="C122" s="843" t="s">
        <v>469</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446</v>
      </c>
      <c r="AB122" s="808"/>
      <c r="AC122" s="808"/>
      <c r="AD122" s="808"/>
      <c r="AE122" s="809"/>
      <c r="AF122" s="810" t="s">
        <v>451</v>
      </c>
      <c r="AG122" s="808"/>
      <c r="AH122" s="808"/>
      <c r="AI122" s="808"/>
      <c r="AJ122" s="809"/>
      <c r="AK122" s="810" t="s">
        <v>446</v>
      </c>
      <c r="AL122" s="808"/>
      <c r="AM122" s="808"/>
      <c r="AN122" s="808"/>
      <c r="AO122" s="809"/>
      <c r="AP122" s="852" t="s">
        <v>446</v>
      </c>
      <c r="AQ122" s="853"/>
      <c r="AR122" s="853"/>
      <c r="AS122" s="853"/>
      <c r="AT122" s="854"/>
      <c r="AU122" s="911"/>
      <c r="AV122" s="912"/>
      <c r="AW122" s="912"/>
      <c r="AX122" s="912"/>
      <c r="AY122" s="913"/>
      <c r="AZ122" s="866" t="s">
        <v>492</v>
      </c>
      <c r="BA122" s="867"/>
      <c r="BB122" s="867"/>
      <c r="BC122" s="867"/>
      <c r="BD122" s="867"/>
      <c r="BE122" s="867"/>
      <c r="BF122" s="867"/>
      <c r="BG122" s="867"/>
      <c r="BH122" s="867"/>
      <c r="BI122" s="867"/>
      <c r="BJ122" s="867"/>
      <c r="BK122" s="867"/>
      <c r="BL122" s="867"/>
      <c r="BM122" s="867"/>
      <c r="BN122" s="867"/>
      <c r="BO122" s="867"/>
      <c r="BP122" s="868"/>
      <c r="BQ122" s="907">
        <v>4704728</v>
      </c>
      <c r="BR122" s="873"/>
      <c r="BS122" s="873"/>
      <c r="BT122" s="873"/>
      <c r="BU122" s="873"/>
      <c r="BV122" s="873">
        <v>4511550</v>
      </c>
      <c r="BW122" s="873"/>
      <c r="BX122" s="873"/>
      <c r="BY122" s="873"/>
      <c r="BZ122" s="873"/>
      <c r="CA122" s="873">
        <v>4338804</v>
      </c>
      <c r="CB122" s="873"/>
      <c r="CC122" s="873"/>
      <c r="CD122" s="873"/>
      <c r="CE122" s="873"/>
      <c r="CF122" s="874">
        <v>150.80000000000001</v>
      </c>
      <c r="CG122" s="875"/>
      <c r="CH122" s="875"/>
      <c r="CI122" s="875"/>
      <c r="CJ122" s="875"/>
      <c r="CK122" s="897"/>
      <c r="CL122" s="883"/>
      <c r="CM122" s="883"/>
      <c r="CN122" s="883"/>
      <c r="CO122" s="884"/>
      <c r="CP122" s="863" t="s">
        <v>493</v>
      </c>
      <c r="CQ122" s="864"/>
      <c r="CR122" s="864"/>
      <c r="CS122" s="864"/>
      <c r="CT122" s="864"/>
      <c r="CU122" s="864"/>
      <c r="CV122" s="864"/>
      <c r="CW122" s="864"/>
      <c r="CX122" s="864"/>
      <c r="CY122" s="864"/>
      <c r="CZ122" s="864"/>
      <c r="DA122" s="864"/>
      <c r="DB122" s="864"/>
      <c r="DC122" s="864"/>
      <c r="DD122" s="864"/>
      <c r="DE122" s="864"/>
      <c r="DF122" s="865"/>
      <c r="DG122" s="844">
        <v>235590</v>
      </c>
      <c r="DH122" s="845"/>
      <c r="DI122" s="845"/>
      <c r="DJ122" s="845"/>
      <c r="DK122" s="845"/>
      <c r="DL122" s="845">
        <v>221725</v>
      </c>
      <c r="DM122" s="845"/>
      <c r="DN122" s="845"/>
      <c r="DO122" s="845"/>
      <c r="DP122" s="845"/>
      <c r="DQ122" s="845">
        <v>203655</v>
      </c>
      <c r="DR122" s="845"/>
      <c r="DS122" s="845"/>
      <c r="DT122" s="845"/>
      <c r="DU122" s="845"/>
      <c r="DV122" s="822">
        <v>7.1</v>
      </c>
      <c r="DW122" s="822"/>
      <c r="DX122" s="822"/>
      <c r="DY122" s="822"/>
      <c r="DZ122" s="823"/>
    </row>
    <row r="123" spans="1:130" s="226" customFormat="1" ht="26.25" customHeight="1" x14ac:dyDescent="0.15">
      <c r="A123" s="848"/>
      <c r="B123" s="849"/>
      <c r="C123" s="843" t="s">
        <v>476</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451</v>
      </c>
      <c r="AB123" s="808"/>
      <c r="AC123" s="808"/>
      <c r="AD123" s="808"/>
      <c r="AE123" s="809"/>
      <c r="AF123" s="810" t="s">
        <v>446</v>
      </c>
      <c r="AG123" s="808"/>
      <c r="AH123" s="808"/>
      <c r="AI123" s="808"/>
      <c r="AJ123" s="809"/>
      <c r="AK123" s="810" t="s">
        <v>494</v>
      </c>
      <c r="AL123" s="808"/>
      <c r="AM123" s="808"/>
      <c r="AN123" s="808"/>
      <c r="AO123" s="809"/>
      <c r="AP123" s="852" t="s">
        <v>451</v>
      </c>
      <c r="AQ123" s="853"/>
      <c r="AR123" s="853"/>
      <c r="AS123" s="853"/>
      <c r="AT123" s="854"/>
      <c r="AU123" s="914"/>
      <c r="AV123" s="915"/>
      <c r="AW123" s="915"/>
      <c r="AX123" s="915"/>
      <c r="AY123" s="915"/>
      <c r="AZ123" s="247" t="s">
        <v>189</v>
      </c>
      <c r="BA123" s="247"/>
      <c r="BB123" s="247"/>
      <c r="BC123" s="247"/>
      <c r="BD123" s="247"/>
      <c r="BE123" s="247"/>
      <c r="BF123" s="247"/>
      <c r="BG123" s="247"/>
      <c r="BH123" s="247"/>
      <c r="BI123" s="247"/>
      <c r="BJ123" s="247"/>
      <c r="BK123" s="247"/>
      <c r="BL123" s="247"/>
      <c r="BM123" s="247"/>
      <c r="BN123" s="247"/>
      <c r="BO123" s="905" t="s">
        <v>495</v>
      </c>
      <c r="BP123" s="906"/>
      <c r="BQ123" s="860">
        <v>7197482</v>
      </c>
      <c r="BR123" s="861"/>
      <c r="BS123" s="861"/>
      <c r="BT123" s="861"/>
      <c r="BU123" s="861"/>
      <c r="BV123" s="861">
        <v>6956591</v>
      </c>
      <c r="BW123" s="861"/>
      <c r="BX123" s="861"/>
      <c r="BY123" s="861"/>
      <c r="BZ123" s="861"/>
      <c r="CA123" s="861">
        <v>6976342</v>
      </c>
      <c r="CB123" s="861"/>
      <c r="CC123" s="861"/>
      <c r="CD123" s="861"/>
      <c r="CE123" s="861"/>
      <c r="CF123" s="776"/>
      <c r="CG123" s="777"/>
      <c r="CH123" s="777"/>
      <c r="CI123" s="777"/>
      <c r="CJ123" s="862"/>
      <c r="CK123" s="897"/>
      <c r="CL123" s="883"/>
      <c r="CM123" s="883"/>
      <c r="CN123" s="883"/>
      <c r="CO123" s="884"/>
      <c r="CP123" s="863" t="s">
        <v>496</v>
      </c>
      <c r="CQ123" s="864"/>
      <c r="CR123" s="864"/>
      <c r="CS123" s="864"/>
      <c r="CT123" s="864"/>
      <c r="CU123" s="864"/>
      <c r="CV123" s="864"/>
      <c r="CW123" s="864"/>
      <c r="CX123" s="864"/>
      <c r="CY123" s="864"/>
      <c r="CZ123" s="864"/>
      <c r="DA123" s="864"/>
      <c r="DB123" s="864"/>
      <c r="DC123" s="864"/>
      <c r="DD123" s="864"/>
      <c r="DE123" s="864"/>
      <c r="DF123" s="865"/>
      <c r="DG123" s="807">
        <v>32354</v>
      </c>
      <c r="DH123" s="808"/>
      <c r="DI123" s="808"/>
      <c r="DJ123" s="808"/>
      <c r="DK123" s="809"/>
      <c r="DL123" s="810">
        <v>32601</v>
      </c>
      <c r="DM123" s="808"/>
      <c r="DN123" s="808"/>
      <c r="DO123" s="808"/>
      <c r="DP123" s="809"/>
      <c r="DQ123" s="810">
        <v>31292</v>
      </c>
      <c r="DR123" s="808"/>
      <c r="DS123" s="808"/>
      <c r="DT123" s="808"/>
      <c r="DU123" s="809"/>
      <c r="DV123" s="852">
        <v>1.1000000000000001</v>
      </c>
      <c r="DW123" s="853"/>
      <c r="DX123" s="853"/>
      <c r="DY123" s="853"/>
      <c r="DZ123" s="854"/>
    </row>
    <row r="124" spans="1:130" s="226" customFormat="1" ht="26.25" customHeight="1" thickBot="1" x14ac:dyDescent="0.2">
      <c r="A124" s="848"/>
      <c r="B124" s="849"/>
      <c r="C124" s="843" t="s">
        <v>479</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446</v>
      </c>
      <c r="AB124" s="808"/>
      <c r="AC124" s="808"/>
      <c r="AD124" s="808"/>
      <c r="AE124" s="809"/>
      <c r="AF124" s="810" t="s">
        <v>451</v>
      </c>
      <c r="AG124" s="808"/>
      <c r="AH124" s="808"/>
      <c r="AI124" s="808"/>
      <c r="AJ124" s="809"/>
      <c r="AK124" s="810" t="s">
        <v>451</v>
      </c>
      <c r="AL124" s="808"/>
      <c r="AM124" s="808"/>
      <c r="AN124" s="808"/>
      <c r="AO124" s="809"/>
      <c r="AP124" s="852" t="s">
        <v>449</v>
      </c>
      <c r="AQ124" s="853"/>
      <c r="AR124" s="853"/>
      <c r="AS124" s="853"/>
      <c r="AT124" s="854"/>
      <c r="AU124" s="855" t="s">
        <v>497</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78.2</v>
      </c>
      <c r="BR124" s="859"/>
      <c r="BS124" s="859"/>
      <c r="BT124" s="859"/>
      <c r="BU124" s="859"/>
      <c r="BV124" s="859">
        <v>63</v>
      </c>
      <c r="BW124" s="859"/>
      <c r="BX124" s="859"/>
      <c r="BY124" s="859"/>
      <c r="BZ124" s="859"/>
      <c r="CA124" s="859">
        <v>49.4</v>
      </c>
      <c r="CB124" s="859"/>
      <c r="CC124" s="859"/>
      <c r="CD124" s="859"/>
      <c r="CE124" s="859"/>
      <c r="CF124" s="754"/>
      <c r="CG124" s="755"/>
      <c r="CH124" s="755"/>
      <c r="CI124" s="755"/>
      <c r="CJ124" s="890"/>
      <c r="CK124" s="898"/>
      <c r="CL124" s="898"/>
      <c r="CM124" s="898"/>
      <c r="CN124" s="898"/>
      <c r="CO124" s="899"/>
      <c r="CP124" s="863" t="s">
        <v>498</v>
      </c>
      <c r="CQ124" s="864"/>
      <c r="CR124" s="864"/>
      <c r="CS124" s="864"/>
      <c r="CT124" s="864"/>
      <c r="CU124" s="864"/>
      <c r="CV124" s="864"/>
      <c r="CW124" s="864"/>
      <c r="CX124" s="864"/>
      <c r="CY124" s="864"/>
      <c r="CZ124" s="864"/>
      <c r="DA124" s="864"/>
      <c r="DB124" s="864"/>
      <c r="DC124" s="864"/>
      <c r="DD124" s="864"/>
      <c r="DE124" s="864"/>
      <c r="DF124" s="865"/>
      <c r="DG124" s="791">
        <v>2022036</v>
      </c>
      <c r="DH124" s="792"/>
      <c r="DI124" s="792"/>
      <c r="DJ124" s="792"/>
      <c r="DK124" s="793"/>
      <c r="DL124" s="794" t="s">
        <v>451</v>
      </c>
      <c r="DM124" s="792"/>
      <c r="DN124" s="792"/>
      <c r="DO124" s="792"/>
      <c r="DP124" s="793"/>
      <c r="DQ124" s="794" t="s">
        <v>451</v>
      </c>
      <c r="DR124" s="792"/>
      <c r="DS124" s="792"/>
      <c r="DT124" s="792"/>
      <c r="DU124" s="793"/>
      <c r="DV124" s="876" t="s">
        <v>451</v>
      </c>
      <c r="DW124" s="877"/>
      <c r="DX124" s="877"/>
      <c r="DY124" s="877"/>
      <c r="DZ124" s="878"/>
    </row>
    <row r="125" spans="1:130" s="226" customFormat="1" ht="26.25" customHeight="1" x14ac:dyDescent="0.15">
      <c r="A125" s="848"/>
      <c r="B125" s="849"/>
      <c r="C125" s="843" t="s">
        <v>481</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446</v>
      </c>
      <c r="AB125" s="808"/>
      <c r="AC125" s="808"/>
      <c r="AD125" s="808"/>
      <c r="AE125" s="809"/>
      <c r="AF125" s="810" t="s">
        <v>446</v>
      </c>
      <c r="AG125" s="808"/>
      <c r="AH125" s="808"/>
      <c r="AI125" s="808"/>
      <c r="AJ125" s="809"/>
      <c r="AK125" s="810" t="s">
        <v>451</v>
      </c>
      <c r="AL125" s="808"/>
      <c r="AM125" s="808"/>
      <c r="AN125" s="808"/>
      <c r="AO125" s="809"/>
      <c r="AP125" s="852" t="s">
        <v>455</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499</v>
      </c>
      <c r="CL125" s="880"/>
      <c r="CM125" s="880"/>
      <c r="CN125" s="880"/>
      <c r="CO125" s="881"/>
      <c r="CP125" s="888" t="s">
        <v>500</v>
      </c>
      <c r="CQ125" s="836"/>
      <c r="CR125" s="836"/>
      <c r="CS125" s="836"/>
      <c r="CT125" s="836"/>
      <c r="CU125" s="836"/>
      <c r="CV125" s="836"/>
      <c r="CW125" s="836"/>
      <c r="CX125" s="836"/>
      <c r="CY125" s="836"/>
      <c r="CZ125" s="836"/>
      <c r="DA125" s="836"/>
      <c r="DB125" s="836"/>
      <c r="DC125" s="836"/>
      <c r="DD125" s="836"/>
      <c r="DE125" s="836"/>
      <c r="DF125" s="837"/>
      <c r="DG125" s="889" t="s">
        <v>446</v>
      </c>
      <c r="DH125" s="870"/>
      <c r="DI125" s="870"/>
      <c r="DJ125" s="870"/>
      <c r="DK125" s="870"/>
      <c r="DL125" s="870" t="s">
        <v>446</v>
      </c>
      <c r="DM125" s="870"/>
      <c r="DN125" s="870"/>
      <c r="DO125" s="870"/>
      <c r="DP125" s="870"/>
      <c r="DQ125" s="870" t="s">
        <v>451</v>
      </c>
      <c r="DR125" s="870"/>
      <c r="DS125" s="870"/>
      <c r="DT125" s="870"/>
      <c r="DU125" s="870"/>
      <c r="DV125" s="871" t="s">
        <v>455</v>
      </c>
      <c r="DW125" s="871"/>
      <c r="DX125" s="871"/>
      <c r="DY125" s="871"/>
      <c r="DZ125" s="872"/>
    </row>
    <row r="126" spans="1:130" s="226" customFormat="1" ht="26.25" customHeight="1" thickBot="1" x14ac:dyDescent="0.2">
      <c r="A126" s="848"/>
      <c r="B126" s="849"/>
      <c r="C126" s="843" t="s">
        <v>483</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451</v>
      </c>
      <c r="AB126" s="808"/>
      <c r="AC126" s="808"/>
      <c r="AD126" s="808"/>
      <c r="AE126" s="809"/>
      <c r="AF126" s="810" t="s">
        <v>446</v>
      </c>
      <c r="AG126" s="808"/>
      <c r="AH126" s="808"/>
      <c r="AI126" s="808"/>
      <c r="AJ126" s="809"/>
      <c r="AK126" s="810" t="s">
        <v>446</v>
      </c>
      <c r="AL126" s="808"/>
      <c r="AM126" s="808"/>
      <c r="AN126" s="808"/>
      <c r="AO126" s="809"/>
      <c r="AP126" s="852" t="s">
        <v>446</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501</v>
      </c>
      <c r="CQ126" s="780"/>
      <c r="CR126" s="780"/>
      <c r="CS126" s="780"/>
      <c r="CT126" s="780"/>
      <c r="CU126" s="780"/>
      <c r="CV126" s="780"/>
      <c r="CW126" s="780"/>
      <c r="CX126" s="780"/>
      <c r="CY126" s="780"/>
      <c r="CZ126" s="780"/>
      <c r="DA126" s="780"/>
      <c r="DB126" s="780"/>
      <c r="DC126" s="780"/>
      <c r="DD126" s="780"/>
      <c r="DE126" s="780"/>
      <c r="DF126" s="781"/>
      <c r="DG126" s="844" t="s">
        <v>451</v>
      </c>
      <c r="DH126" s="845"/>
      <c r="DI126" s="845"/>
      <c r="DJ126" s="845"/>
      <c r="DK126" s="845"/>
      <c r="DL126" s="845" t="s">
        <v>446</v>
      </c>
      <c r="DM126" s="845"/>
      <c r="DN126" s="845"/>
      <c r="DO126" s="845"/>
      <c r="DP126" s="845"/>
      <c r="DQ126" s="845" t="s">
        <v>451</v>
      </c>
      <c r="DR126" s="845"/>
      <c r="DS126" s="845"/>
      <c r="DT126" s="845"/>
      <c r="DU126" s="845"/>
      <c r="DV126" s="822" t="s">
        <v>446</v>
      </c>
      <c r="DW126" s="822"/>
      <c r="DX126" s="822"/>
      <c r="DY126" s="822"/>
      <c r="DZ126" s="823"/>
    </row>
    <row r="127" spans="1:130" s="226" customFormat="1" ht="26.25" customHeight="1" x14ac:dyDescent="0.15">
      <c r="A127" s="850"/>
      <c r="B127" s="851"/>
      <c r="C127" s="866" t="s">
        <v>502</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18</v>
      </c>
      <c r="AB127" s="808"/>
      <c r="AC127" s="808"/>
      <c r="AD127" s="808"/>
      <c r="AE127" s="809"/>
      <c r="AF127" s="810">
        <v>12</v>
      </c>
      <c r="AG127" s="808"/>
      <c r="AH127" s="808"/>
      <c r="AI127" s="808"/>
      <c r="AJ127" s="809"/>
      <c r="AK127" s="810">
        <v>6</v>
      </c>
      <c r="AL127" s="808"/>
      <c r="AM127" s="808"/>
      <c r="AN127" s="808"/>
      <c r="AO127" s="809"/>
      <c r="AP127" s="852">
        <v>0</v>
      </c>
      <c r="AQ127" s="853"/>
      <c r="AR127" s="853"/>
      <c r="AS127" s="853"/>
      <c r="AT127" s="854"/>
      <c r="AU127" s="228"/>
      <c r="AV127" s="228"/>
      <c r="AW127" s="228"/>
      <c r="AX127" s="869" t="s">
        <v>503</v>
      </c>
      <c r="AY127" s="840"/>
      <c r="AZ127" s="840"/>
      <c r="BA127" s="840"/>
      <c r="BB127" s="840"/>
      <c r="BC127" s="840"/>
      <c r="BD127" s="840"/>
      <c r="BE127" s="841"/>
      <c r="BF127" s="839" t="s">
        <v>504</v>
      </c>
      <c r="BG127" s="840"/>
      <c r="BH127" s="840"/>
      <c r="BI127" s="840"/>
      <c r="BJ127" s="840"/>
      <c r="BK127" s="840"/>
      <c r="BL127" s="841"/>
      <c r="BM127" s="839" t="s">
        <v>505</v>
      </c>
      <c r="BN127" s="840"/>
      <c r="BO127" s="840"/>
      <c r="BP127" s="840"/>
      <c r="BQ127" s="840"/>
      <c r="BR127" s="840"/>
      <c r="BS127" s="841"/>
      <c r="BT127" s="839" t="s">
        <v>506</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507</v>
      </c>
      <c r="CQ127" s="780"/>
      <c r="CR127" s="780"/>
      <c r="CS127" s="780"/>
      <c r="CT127" s="780"/>
      <c r="CU127" s="780"/>
      <c r="CV127" s="780"/>
      <c r="CW127" s="780"/>
      <c r="CX127" s="780"/>
      <c r="CY127" s="780"/>
      <c r="CZ127" s="780"/>
      <c r="DA127" s="780"/>
      <c r="DB127" s="780"/>
      <c r="DC127" s="780"/>
      <c r="DD127" s="780"/>
      <c r="DE127" s="780"/>
      <c r="DF127" s="781"/>
      <c r="DG127" s="844" t="s">
        <v>446</v>
      </c>
      <c r="DH127" s="845"/>
      <c r="DI127" s="845"/>
      <c r="DJ127" s="845"/>
      <c r="DK127" s="845"/>
      <c r="DL127" s="845" t="s">
        <v>446</v>
      </c>
      <c r="DM127" s="845"/>
      <c r="DN127" s="845"/>
      <c r="DO127" s="845"/>
      <c r="DP127" s="845"/>
      <c r="DQ127" s="845" t="s">
        <v>455</v>
      </c>
      <c r="DR127" s="845"/>
      <c r="DS127" s="845"/>
      <c r="DT127" s="845"/>
      <c r="DU127" s="845"/>
      <c r="DV127" s="822" t="s">
        <v>446</v>
      </c>
      <c r="DW127" s="822"/>
      <c r="DX127" s="822"/>
      <c r="DY127" s="822"/>
      <c r="DZ127" s="823"/>
    </row>
    <row r="128" spans="1:130" s="226" customFormat="1" ht="26.25" customHeight="1" thickBot="1" x14ac:dyDescent="0.2">
      <c r="A128" s="824" t="s">
        <v>508</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509</v>
      </c>
      <c r="X128" s="826"/>
      <c r="Y128" s="826"/>
      <c r="Z128" s="827"/>
      <c r="AA128" s="828">
        <v>20759</v>
      </c>
      <c r="AB128" s="829"/>
      <c r="AC128" s="829"/>
      <c r="AD128" s="829"/>
      <c r="AE128" s="830"/>
      <c r="AF128" s="831">
        <v>18603</v>
      </c>
      <c r="AG128" s="829"/>
      <c r="AH128" s="829"/>
      <c r="AI128" s="829"/>
      <c r="AJ128" s="830"/>
      <c r="AK128" s="831">
        <v>12637</v>
      </c>
      <c r="AL128" s="829"/>
      <c r="AM128" s="829"/>
      <c r="AN128" s="829"/>
      <c r="AO128" s="830"/>
      <c r="AP128" s="832"/>
      <c r="AQ128" s="833"/>
      <c r="AR128" s="833"/>
      <c r="AS128" s="833"/>
      <c r="AT128" s="834"/>
      <c r="AU128" s="228"/>
      <c r="AV128" s="228"/>
      <c r="AW128" s="228"/>
      <c r="AX128" s="835" t="s">
        <v>510</v>
      </c>
      <c r="AY128" s="836"/>
      <c r="AZ128" s="836"/>
      <c r="BA128" s="836"/>
      <c r="BB128" s="836"/>
      <c r="BC128" s="836"/>
      <c r="BD128" s="836"/>
      <c r="BE128" s="837"/>
      <c r="BF128" s="814" t="s">
        <v>451</v>
      </c>
      <c r="BG128" s="815"/>
      <c r="BH128" s="815"/>
      <c r="BI128" s="815"/>
      <c r="BJ128" s="815"/>
      <c r="BK128" s="815"/>
      <c r="BL128" s="838"/>
      <c r="BM128" s="814">
        <v>15</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511</v>
      </c>
      <c r="CQ128" s="758"/>
      <c r="CR128" s="758"/>
      <c r="CS128" s="758"/>
      <c r="CT128" s="758"/>
      <c r="CU128" s="758"/>
      <c r="CV128" s="758"/>
      <c r="CW128" s="758"/>
      <c r="CX128" s="758"/>
      <c r="CY128" s="758"/>
      <c r="CZ128" s="758"/>
      <c r="DA128" s="758"/>
      <c r="DB128" s="758"/>
      <c r="DC128" s="758"/>
      <c r="DD128" s="758"/>
      <c r="DE128" s="758"/>
      <c r="DF128" s="759"/>
      <c r="DG128" s="818">
        <v>1868</v>
      </c>
      <c r="DH128" s="819"/>
      <c r="DI128" s="819"/>
      <c r="DJ128" s="819"/>
      <c r="DK128" s="819"/>
      <c r="DL128" s="819">
        <v>12254</v>
      </c>
      <c r="DM128" s="819"/>
      <c r="DN128" s="819"/>
      <c r="DO128" s="819"/>
      <c r="DP128" s="819"/>
      <c r="DQ128" s="819">
        <v>1645</v>
      </c>
      <c r="DR128" s="819"/>
      <c r="DS128" s="819"/>
      <c r="DT128" s="819"/>
      <c r="DU128" s="819"/>
      <c r="DV128" s="820">
        <v>0.1</v>
      </c>
      <c r="DW128" s="820"/>
      <c r="DX128" s="820"/>
      <c r="DY128" s="820"/>
      <c r="DZ128" s="821"/>
    </row>
    <row r="129" spans="1:131" s="226" customFormat="1" ht="26.25" customHeight="1" x14ac:dyDescent="0.15">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512</v>
      </c>
      <c r="X129" s="805"/>
      <c r="Y129" s="805"/>
      <c r="Z129" s="806"/>
      <c r="AA129" s="807">
        <v>2950776</v>
      </c>
      <c r="AB129" s="808"/>
      <c r="AC129" s="808"/>
      <c r="AD129" s="808"/>
      <c r="AE129" s="809"/>
      <c r="AF129" s="810">
        <v>3071414</v>
      </c>
      <c r="AG129" s="808"/>
      <c r="AH129" s="808"/>
      <c r="AI129" s="808"/>
      <c r="AJ129" s="809"/>
      <c r="AK129" s="810">
        <v>3287042</v>
      </c>
      <c r="AL129" s="808"/>
      <c r="AM129" s="808"/>
      <c r="AN129" s="808"/>
      <c r="AO129" s="809"/>
      <c r="AP129" s="811"/>
      <c r="AQ129" s="812"/>
      <c r="AR129" s="812"/>
      <c r="AS129" s="812"/>
      <c r="AT129" s="813"/>
      <c r="AU129" s="229"/>
      <c r="AV129" s="229"/>
      <c r="AW129" s="229"/>
      <c r="AX129" s="779" t="s">
        <v>513</v>
      </c>
      <c r="AY129" s="780"/>
      <c r="AZ129" s="780"/>
      <c r="BA129" s="780"/>
      <c r="BB129" s="780"/>
      <c r="BC129" s="780"/>
      <c r="BD129" s="780"/>
      <c r="BE129" s="781"/>
      <c r="BF129" s="798" t="s">
        <v>467</v>
      </c>
      <c r="BG129" s="799"/>
      <c r="BH129" s="799"/>
      <c r="BI129" s="799"/>
      <c r="BJ129" s="799"/>
      <c r="BK129" s="799"/>
      <c r="BL129" s="800"/>
      <c r="BM129" s="798">
        <v>20</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514</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515</v>
      </c>
      <c r="X130" s="805"/>
      <c r="Y130" s="805"/>
      <c r="Z130" s="806"/>
      <c r="AA130" s="807">
        <v>460743</v>
      </c>
      <c r="AB130" s="808"/>
      <c r="AC130" s="808"/>
      <c r="AD130" s="808"/>
      <c r="AE130" s="809"/>
      <c r="AF130" s="810">
        <v>431005</v>
      </c>
      <c r="AG130" s="808"/>
      <c r="AH130" s="808"/>
      <c r="AI130" s="808"/>
      <c r="AJ130" s="809"/>
      <c r="AK130" s="810">
        <v>409999</v>
      </c>
      <c r="AL130" s="808"/>
      <c r="AM130" s="808"/>
      <c r="AN130" s="808"/>
      <c r="AO130" s="809"/>
      <c r="AP130" s="811"/>
      <c r="AQ130" s="812"/>
      <c r="AR130" s="812"/>
      <c r="AS130" s="812"/>
      <c r="AT130" s="813"/>
      <c r="AU130" s="229"/>
      <c r="AV130" s="229"/>
      <c r="AW130" s="229"/>
      <c r="AX130" s="779" t="s">
        <v>516</v>
      </c>
      <c r="AY130" s="780"/>
      <c r="AZ130" s="780"/>
      <c r="BA130" s="780"/>
      <c r="BB130" s="780"/>
      <c r="BC130" s="780"/>
      <c r="BD130" s="780"/>
      <c r="BE130" s="781"/>
      <c r="BF130" s="782">
        <v>9.5</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517</v>
      </c>
      <c r="X131" s="789"/>
      <c r="Y131" s="789"/>
      <c r="Z131" s="790"/>
      <c r="AA131" s="791">
        <v>2490033</v>
      </c>
      <c r="AB131" s="792"/>
      <c r="AC131" s="792"/>
      <c r="AD131" s="792"/>
      <c r="AE131" s="793"/>
      <c r="AF131" s="794">
        <v>2640409</v>
      </c>
      <c r="AG131" s="792"/>
      <c r="AH131" s="792"/>
      <c r="AI131" s="792"/>
      <c r="AJ131" s="793"/>
      <c r="AK131" s="794">
        <v>2877043</v>
      </c>
      <c r="AL131" s="792"/>
      <c r="AM131" s="792"/>
      <c r="AN131" s="792"/>
      <c r="AO131" s="793"/>
      <c r="AP131" s="795"/>
      <c r="AQ131" s="796"/>
      <c r="AR131" s="796"/>
      <c r="AS131" s="796"/>
      <c r="AT131" s="797"/>
      <c r="AU131" s="229"/>
      <c r="AV131" s="229"/>
      <c r="AW131" s="229"/>
      <c r="AX131" s="757" t="s">
        <v>518</v>
      </c>
      <c r="AY131" s="758"/>
      <c r="AZ131" s="758"/>
      <c r="BA131" s="758"/>
      <c r="BB131" s="758"/>
      <c r="BC131" s="758"/>
      <c r="BD131" s="758"/>
      <c r="BE131" s="759"/>
      <c r="BF131" s="760">
        <v>49.4</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519</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520</v>
      </c>
      <c r="W132" s="770"/>
      <c r="X132" s="770"/>
      <c r="Y132" s="770"/>
      <c r="Z132" s="771"/>
      <c r="AA132" s="772">
        <v>10.154965819999999</v>
      </c>
      <c r="AB132" s="773"/>
      <c r="AC132" s="773"/>
      <c r="AD132" s="773"/>
      <c r="AE132" s="774"/>
      <c r="AF132" s="775">
        <v>9.5087541360000003</v>
      </c>
      <c r="AG132" s="773"/>
      <c r="AH132" s="773"/>
      <c r="AI132" s="773"/>
      <c r="AJ132" s="774"/>
      <c r="AK132" s="775">
        <v>9.0314604270000007</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521</v>
      </c>
      <c r="W133" s="749"/>
      <c r="X133" s="749"/>
      <c r="Y133" s="749"/>
      <c r="Z133" s="750"/>
      <c r="AA133" s="751">
        <v>12</v>
      </c>
      <c r="AB133" s="752"/>
      <c r="AC133" s="752"/>
      <c r="AD133" s="752"/>
      <c r="AE133" s="753"/>
      <c r="AF133" s="751">
        <v>10.4</v>
      </c>
      <c r="AG133" s="752"/>
      <c r="AH133" s="752"/>
      <c r="AI133" s="752"/>
      <c r="AJ133" s="753"/>
      <c r="AK133" s="751">
        <v>9.5</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xppf92ug8pmE3D46HdRlick8Oox5cngL12jw/uRwn4uP0DWcdvzSgID7f9NK7gmT1zJV3A5mLH+tWWoZX+dbAg==" saltValue="nbDFUuZJdES+9773r0uL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522</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CaqE047coLiCN7eM3Xkp5SnDnD9108udO/aViGKoe1QRi9rAyUDL2pkRS/E+PJ84ZTKHVsMv1o8Rix0ST6c9g==" saltValue="zJPgpPWsPEjWW8HPoUC7H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523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524</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9" t="s">
        <v>525</v>
      </c>
      <c r="AP7" s="268"/>
      <c r="AQ7" s="269" t="s">
        <v>526</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0"/>
      <c r="AP8" s="274" t="s">
        <v>527</v>
      </c>
      <c r="AQ8" s="275" t="s">
        <v>528</v>
      </c>
      <c r="AR8" s="276" t="s">
        <v>529</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61" t="s">
        <v>530</v>
      </c>
      <c r="AL9" s="1162"/>
      <c r="AM9" s="1162"/>
      <c r="AN9" s="1163"/>
      <c r="AO9" s="277">
        <v>743176</v>
      </c>
      <c r="AP9" s="277">
        <v>97134</v>
      </c>
      <c r="AQ9" s="278">
        <v>163770</v>
      </c>
      <c r="AR9" s="279">
        <v>-40.700000000000003</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61" t="s">
        <v>531</v>
      </c>
      <c r="AL10" s="1162"/>
      <c r="AM10" s="1162"/>
      <c r="AN10" s="1163"/>
      <c r="AO10" s="280">
        <v>65569</v>
      </c>
      <c r="AP10" s="280">
        <v>8570</v>
      </c>
      <c r="AQ10" s="281">
        <v>24683</v>
      </c>
      <c r="AR10" s="282">
        <v>-65.3</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61" t="s">
        <v>532</v>
      </c>
      <c r="AL11" s="1162"/>
      <c r="AM11" s="1162"/>
      <c r="AN11" s="1163"/>
      <c r="AO11" s="280">
        <v>41900</v>
      </c>
      <c r="AP11" s="280">
        <v>5476</v>
      </c>
      <c r="AQ11" s="281">
        <v>5136</v>
      </c>
      <c r="AR11" s="282">
        <v>6.6</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61" t="s">
        <v>533</v>
      </c>
      <c r="AL12" s="1162"/>
      <c r="AM12" s="1162"/>
      <c r="AN12" s="1163"/>
      <c r="AO12" s="280" t="s">
        <v>534</v>
      </c>
      <c r="AP12" s="280" t="s">
        <v>534</v>
      </c>
      <c r="AQ12" s="281" t="s">
        <v>534</v>
      </c>
      <c r="AR12" s="282" t="s">
        <v>534</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61" t="s">
        <v>535</v>
      </c>
      <c r="AL13" s="1162"/>
      <c r="AM13" s="1162"/>
      <c r="AN13" s="1163"/>
      <c r="AO13" s="280">
        <v>39874</v>
      </c>
      <c r="AP13" s="280">
        <v>5212</v>
      </c>
      <c r="AQ13" s="281">
        <v>6255</v>
      </c>
      <c r="AR13" s="282">
        <v>-16.7</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61" t="s">
        <v>536</v>
      </c>
      <c r="AL14" s="1162"/>
      <c r="AM14" s="1162"/>
      <c r="AN14" s="1163"/>
      <c r="AO14" s="280">
        <v>39489</v>
      </c>
      <c r="AP14" s="280">
        <v>5161</v>
      </c>
      <c r="AQ14" s="281">
        <v>3424</v>
      </c>
      <c r="AR14" s="282">
        <v>50.7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4" t="s">
        <v>537</v>
      </c>
      <c r="AL15" s="1165"/>
      <c r="AM15" s="1165"/>
      <c r="AN15" s="1166"/>
      <c r="AO15" s="280">
        <v>-47816</v>
      </c>
      <c r="AP15" s="280">
        <v>-6250</v>
      </c>
      <c r="AQ15" s="281">
        <v>-13292</v>
      </c>
      <c r="AR15" s="282">
        <v>-53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4" t="s">
        <v>189</v>
      </c>
      <c r="AL16" s="1165"/>
      <c r="AM16" s="1165"/>
      <c r="AN16" s="1166"/>
      <c r="AO16" s="280">
        <v>882192</v>
      </c>
      <c r="AP16" s="280">
        <v>115304</v>
      </c>
      <c r="AQ16" s="281">
        <v>189976</v>
      </c>
      <c r="AR16" s="282">
        <v>-39.299999999999997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538</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539</v>
      </c>
      <c r="AP20" s="289" t="s">
        <v>540</v>
      </c>
      <c r="AQ20" s="290" t="s">
        <v>541</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7" t="s">
        <v>542</v>
      </c>
      <c r="AL21" s="1168"/>
      <c r="AM21" s="1168"/>
      <c r="AN21" s="1169"/>
      <c r="AO21" s="293">
        <v>9.5399999999999991</v>
      </c>
      <c r="AP21" s="294">
        <v>16.39</v>
      </c>
      <c r="AQ21" s="295">
        <v>-6.85</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7" t="s">
        <v>543</v>
      </c>
      <c r="AL22" s="1168"/>
      <c r="AM22" s="1168"/>
      <c r="AN22" s="1169"/>
      <c r="AO22" s="298">
        <v>96.7</v>
      </c>
      <c r="AP22" s="299">
        <v>95.8</v>
      </c>
      <c r="AQ22" s="300">
        <v>0.9</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60" t="s">
        <v>544</v>
      </c>
      <c r="B26" s="1160"/>
      <c r="C26" s="1160"/>
      <c r="D26" s="1160"/>
      <c r="E26" s="1160"/>
      <c r="F26" s="1160"/>
      <c r="G26" s="1160"/>
      <c r="H26" s="1160"/>
      <c r="I26" s="1160"/>
      <c r="J26" s="1160"/>
      <c r="K26" s="1160"/>
      <c r="L26" s="1160"/>
      <c r="M26" s="1160"/>
      <c r="N26" s="1160"/>
      <c r="O26" s="1160"/>
      <c r="P26" s="1160"/>
      <c r="Q26" s="1160"/>
      <c r="R26" s="1160"/>
      <c r="S26" s="1160"/>
      <c r="T26" s="1160"/>
      <c r="U26" s="1160"/>
      <c r="V26" s="1160"/>
      <c r="W26" s="1160"/>
      <c r="X26" s="1160"/>
      <c r="Y26" s="1160"/>
      <c r="Z26" s="1160"/>
      <c r="AA26" s="1160"/>
      <c r="AB26" s="1160"/>
      <c r="AC26" s="1160"/>
      <c r="AD26" s="1160"/>
      <c r="AE26" s="1160"/>
      <c r="AF26" s="1160"/>
      <c r="AG26" s="1160"/>
      <c r="AH26" s="1160"/>
      <c r="AI26" s="1160"/>
      <c r="AJ26" s="1160"/>
      <c r="AK26" s="1160"/>
      <c r="AL26" s="1160"/>
      <c r="AM26" s="1160"/>
      <c r="AN26" s="1160"/>
      <c r="AO26" s="1160"/>
      <c r="AP26" s="1160"/>
      <c r="AQ26" s="1160"/>
      <c r="AR26" s="1160"/>
      <c r="AS26" s="1160"/>
      <c r="AT26" s="263"/>
    </row>
    <row r="27" spans="1:46" x14ac:dyDescent="0.15">
      <c r="A27" s="305"/>
      <c r="AO27" s="258"/>
      <c r="AP27" s="258"/>
      <c r="AQ27" s="258"/>
      <c r="AR27" s="258"/>
      <c r="AS27" s="258"/>
      <c r="AT27" s="258"/>
    </row>
    <row r="28" spans="1:46" ht="17.25" x14ac:dyDescent="0.15">
      <c r="A28" s="259" t="s">
        <v>545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546</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9" t="s">
        <v>525</v>
      </c>
      <c r="AP30" s="268"/>
      <c r="AQ30" s="269" t="s">
        <v>526</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0"/>
      <c r="AP31" s="274" t="s">
        <v>527</v>
      </c>
      <c r="AQ31" s="275" t="s">
        <v>528</v>
      </c>
      <c r="AR31" s="276" t="s">
        <v>529</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1" t="s">
        <v>547</v>
      </c>
      <c r="AL32" s="1152"/>
      <c r="AM32" s="1152"/>
      <c r="AN32" s="1153"/>
      <c r="AO32" s="308">
        <v>512971</v>
      </c>
      <c r="AP32" s="308">
        <v>67046</v>
      </c>
      <c r="AQ32" s="309">
        <v>115605</v>
      </c>
      <c r="AR32" s="310">
        <v>-42</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1" t="s">
        <v>548</v>
      </c>
      <c r="AL33" s="1152"/>
      <c r="AM33" s="1152"/>
      <c r="AN33" s="1153"/>
      <c r="AO33" s="308" t="s">
        <v>534</v>
      </c>
      <c r="AP33" s="308" t="s">
        <v>534</v>
      </c>
      <c r="AQ33" s="309">
        <v>170</v>
      </c>
      <c r="AR33" s="310" t="s">
        <v>534</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1" t="s">
        <v>549</v>
      </c>
      <c r="AL34" s="1152"/>
      <c r="AM34" s="1152"/>
      <c r="AN34" s="1153"/>
      <c r="AO34" s="308" t="s">
        <v>534</v>
      </c>
      <c r="AP34" s="308" t="s">
        <v>534</v>
      </c>
      <c r="AQ34" s="309">
        <v>200</v>
      </c>
      <c r="AR34" s="310" t="s">
        <v>534</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1" t="s">
        <v>550</v>
      </c>
      <c r="AL35" s="1152"/>
      <c r="AM35" s="1152"/>
      <c r="AN35" s="1153"/>
      <c r="AO35" s="308">
        <v>169497</v>
      </c>
      <c r="AP35" s="308">
        <v>22154</v>
      </c>
      <c r="AQ35" s="309">
        <v>23913</v>
      </c>
      <c r="AR35" s="310">
        <v>-7.4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1" t="s">
        <v>551</v>
      </c>
      <c r="AL36" s="1152"/>
      <c r="AM36" s="1152"/>
      <c r="AN36" s="1153"/>
      <c r="AO36" s="308" t="s">
        <v>534</v>
      </c>
      <c r="AP36" s="308" t="s">
        <v>534</v>
      </c>
      <c r="AQ36" s="309">
        <v>3903</v>
      </c>
      <c r="AR36" s="310" t="s">
        <v>534</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1" t="s">
        <v>552</v>
      </c>
      <c r="AL37" s="1152"/>
      <c r="AM37" s="1152"/>
      <c r="AN37" s="1153"/>
      <c r="AO37" s="308">
        <v>6</v>
      </c>
      <c r="AP37" s="308">
        <v>1</v>
      </c>
      <c r="AQ37" s="309">
        <v>982</v>
      </c>
      <c r="AR37" s="310">
        <v>-99.9</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4" t="s">
        <v>553</v>
      </c>
      <c r="AL38" s="1155"/>
      <c r="AM38" s="1155"/>
      <c r="AN38" s="1156"/>
      <c r="AO38" s="311">
        <v>1</v>
      </c>
      <c r="AP38" s="311">
        <v>0</v>
      </c>
      <c r="AQ38" s="312">
        <v>19</v>
      </c>
      <c r="AR38" s="300">
        <v>-100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4" t="s">
        <v>554</v>
      </c>
      <c r="AL39" s="1155"/>
      <c r="AM39" s="1155"/>
      <c r="AN39" s="1156"/>
      <c r="AO39" s="308">
        <v>-12637</v>
      </c>
      <c r="AP39" s="308">
        <v>-1652</v>
      </c>
      <c r="AQ39" s="309">
        <v>-4902</v>
      </c>
      <c r="AR39" s="310">
        <v>-66.3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1" t="s">
        <v>555</v>
      </c>
      <c r="AL40" s="1152"/>
      <c r="AM40" s="1152"/>
      <c r="AN40" s="1153"/>
      <c r="AO40" s="308">
        <v>-409999</v>
      </c>
      <c r="AP40" s="308">
        <v>-53588</v>
      </c>
      <c r="AQ40" s="309">
        <v>-94813</v>
      </c>
      <c r="AR40" s="310">
        <v>-43.5</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7" t="s">
        <v>300</v>
      </c>
      <c r="AL41" s="1158"/>
      <c r="AM41" s="1158"/>
      <c r="AN41" s="1159"/>
      <c r="AO41" s="308">
        <v>259839</v>
      </c>
      <c r="AP41" s="308">
        <v>33961</v>
      </c>
      <c r="AQ41" s="309">
        <v>45077</v>
      </c>
      <c r="AR41" s="310">
        <v>-24.7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556</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557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558</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4" t="s">
        <v>525</v>
      </c>
      <c r="AN49" s="1146" t="s">
        <v>559</v>
      </c>
      <c r="AO49" s="1147"/>
      <c r="AP49" s="1147"/>
      <c r="AQ49" s="1147"/>
      <c r="AR49" s="114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5"/>
      <c r="AN50" s="324" t="s">
        <v>560</v>
      </c>
      <c r="AO50" s="325" t="s">
        <v>561</v>
      </c>
      <c r="AP50" s="326" t="s">
        <v>562</v>
      </c>
      <c r="AQ50" s="327" t="s">
        <v>563</v>
      </c>
      <c r="AR50" s="328" t="s">
        <v>564</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565</v>
      </c>
      <c r="AL51" s="321"/>
      <c r="AM51" s="329">
        <v>848573</v>
      </c>
      <c r="AN51" s="330">
        <v>104234</v>
      </c>
      <c r="AO51" s="331">
        <v>-10.6</v>
      </c>
      <c r="AP51" s="332">
        <v>122882</v>
      </c>
      <c r="AQ51" s="333">
        <v>-11.4</v>
      </c>
      <c r="AR51" s="334">
        <v>0.8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566</v>
      </c>
      <c r="AM52" s="337">
        <v>546733</v>
      </c>
      <c r="AN52" s="338">
        <v>67158</v>
      </c>
      <c r="AO52" s="339">
        <v>23.1</v>
      </c>
      <c r="AP52" s="340">
        <v>65785</v>
      </c>
      <c r="AQ52" s="341">
        <v>-7.6</v>
      </c>
      <c r="AR52" s="342">
        <v>30.7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567</v>
      </c>
      <c r="AL53" s="321"/>
      <c r="AM53" s="329">
        <v>555335</v>
      </c>
      <c r="AN53" s="330">
        <v>69565</v>
      </c>
      <c r="AO53" s="331">
        <v>-33.299999999999997</v>
      </c>
      <c r="AP53" s="332">
        <v>114790</v>
      </c>
      <c r="AQ53" s="333">
        <v>-6.6</v>
      </c>
      <c r="AR53" s="334">
        <v>-26.7</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566</v>
      </c>
      <c r="AM54" s="337">
        <v>276973</v>
      </c>
      <c r="AN54" s="338">
        <v>34695</v>
      </c>
      <c r="AO54" s="339">
        <v>-48.3</v>
      </c>
      <c r="AP54" s="340">
        <v>55601</v>
      </c>
      <c r="AQ54" s="341">
        <v>-15.5</v>
      </c>
      <c r="AR54" s="342">
        <v>-32.799999999999997</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568</v>
      </c>
      <c r="AL55" s="321"/>
      <c r="AM55" s="329">
        <v>431647</v>
      </c>
      <c r="AN55" s="330">
        <v>54987</v>
      </c>
      <c r="AO55" s="331">
        <v>-21</v>
      </c>
      <c r="AP55" s="332">
        <v>126262</v>
      </c>
      <c r="AQ55" s="333">
        <v>10</v>
      </c>
      <c r="AR55" s="334">
        <v>-31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566</v>
      </c>
      <c r="AM56" s="337">
        <v>273840</v>
      </c>
      <c r="AN56" s="338">
        <v>34884</v>
      </c>
      <c r="AO56" s="339">
        <v>0.5</v>
      </c>
      <c r="AP56" s="340">
        <v>56769</v>
      </c>
      <c r="AQ56" s="341">
        <v>2.1</v>
      </c>
      <c r="AR56" s="342">
        <v>-1.6</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569</v>
      </c>
      <c r="AL57" s="321"/>
      <c r="AM57" s="329">
        <v>516618</v>
      </c>
      <c r="AN57" s="330">
        <v>66816</v>
      </c>
      <c r="AO57" s="331">
        <v>21.5</v>
      </c>
      <c r="AP57" s="332">
        <v>126525</v>
      </c>
      <c r="AQ57" s="333">
        <v>0.2</v>
      </c>
      <c r="AR57" s="334">
        <v>21.3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566</v>
      </c>
      <c r="AM58" s="337">
        <v>458927</v>
      </c>
      <c r="AN58" s="338">
        <v>59354</v>
      </c>
      <c r="AO58" s="339">
        <v>70.099999999999994</v>
      </c>
      <c r="AP58" s="340">
        <v>67052</v>
      </c>
      <c r="AQ58" s="341">
        <v>18.100000000000001</v>
      </c>
      <c r="AR58" s="342">
        <v>52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570</v>
      </c>
      <c r="AL59" s="321"/>
      <c r="AM59" s="329">
        <v>855867</v>
      </c>
      <c r="AN59" s="330">
        <v>111863</v>
      </c>
      <c r="AO59" s="331">
        <v>67.400000000000006</v>
      </c>
      <c r="AP59" s="332">
        <v>196914</v>
      </c>
      <c r="AQ59" s="333">
        <v>55.6</v>
      </c>
      <c r="AR59" s="334">
        <v>11.8</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566</v>
      </c>
      <c r="AM60" s="337">
        <v>579275</v>
      </c>
      <c r="AN60" s="338">
        <v>75712</v>
      </c>
      <c r="AO60" s="339">
        <v>27.6</v>
      </c>
      <c r="AP60" s="340">
        <v>98966</v>
      </c>
      <c r="AQ60" s="341">
        <v>47.6</v>
      </c>
      <c r="AR60" s="342">
        <v>-20</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571</v>
      </c>
      <c r="AL61" s="343"/>
      <c r="AM61" s="344">
        <v>641608</v>
      </c>
      <c r="AN61" s="345">
        <v>81493</v>
      </c>
      <c r="AO61" s="346">
        <v>4.8</v>
      </c>
      <c r="AP61" s="347">
        <v>137475</v>
      </c>
      <c r="AQ61" s="348">
        <v>9.6</v>
      </c>
      <c r="AR61" s="334">
        <v>-4.8</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566</v>
      </c>
      <c r="AM62" s="337">
        <v>427150</v>
      </c>
      <c r="AN62" s="338">
        <v>54361</v>
      </c>
      <c r="AO62" s="339">
        <v>14.6</v>
      </c>
      <c r="AP62" s="340">
        <v>68835</v>
      </c>
      <c r="AQ62" s="341">
        <v>8.9</v>
      </c>
      <c r="AR62" s="342">
        <v>5.7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8Rz7q5I/4MeO6EwjzytBoSvnGEVtkLjuJvB6bnvZmB6roU7O/aTgIVlRmIrxKxBpPVVTllgwSAKeA4+/XzQCYQ==" saltValue="5jUfDQ7K9iTH6BTYeYl6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573</v>
      </c>
    </row>
    <row r="121" spans="125:125" ht="13.5" hidden="1" customHeight="1" x14ac:dyDescent="0.15">
      <c r="DU121" s="255"/>
    </row>
  </sheetData>
  <sheetProtection algorithmName="SHA-512" hashValue="U0T/p4Teo7I1hr5lzih+qozC5jcqfVL29hurNarOG+d1cZfRMk8gX3rMTp+lCv8lvim3teI6xGFA+xZu9CNvAA==" saltValue="HLu5dxsO2wfy9cFLshzCk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574</v>
      </c>
    </row>
  </sheetData>
  <sheetProtection algorithmName="SHA-512" hashValue="DJ3+urF42Y6xZhCjYDy7PjqEKIb7LKQkUrgVrHruAdJobBeFOIBXczl3ikzp/ETQPQ0T+3dusjSpsn4oKSEb1Q==" saltValue="9LuguezHZf32aRvGhE1bF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170" t="s">
        <v>3</v>
      </c>
      <c r="D47" s="1170"/>
      <c r="E47" s="1171"/>
      <c r="F47" s="11">
        <v>15.71</v>
      </c>
      <c r="G47" s="12">
        <v>15.79</v>
      </c>
      <c r="H47" s="12">
        <v>15.74</v>
      </c>
      <c r="I47" s="12">
        <v>15.16</v>
      </c>
      <c r="J47" s="13">
        <v>14.2</v>
      </c>
    </row>
    <row r="48" spans="2:10" ht="57.75" customHeight="1" x14ac:dyDescent="0.15">
      <c r="B48" s="14"/>
      <c r="C48" s="1172" t="s">
        <v>4</v>
      </c>
      <c r="D48" s="1172"/>
      <c r="E48" s="1173"/>
      <c r="F48" s="15">
        <v>2.96</v>
      </c>
      <c r="G48" s="16">
        <v>3.63</v>
      </c>
      <c r="H48" s="16">
        <v>4.57</v>
      </c>
      <c r="I48" s="16">
        <v>4.7</v>
      </c>
      <c r="J48" s="17">
        <v>4</v>
      </c>
    </row>
    <row r="49" spans="2:10" ht="57.75" customHeight="1" thickBot="1" x14ac:dyDescent="0.2">
      <c r="B49" s="18"/>
      <c r="C49" s="1174" t="s">
        <v>5</v>
      </c>
      <c r="D49" s="1174"/>
      <c r="E49" s="1175"/>
      <c r="F49" s="19" t="s">
        <v>580</v>
      </c>
      <c r="G49" s="20">
        <v>0.71</v>
      </c>
      <c r="H49" s="20">
        <v>1.1200000000000001</v>
      </c>
      <c r="I49" s="20">
        <v>0.34</v>
      </c>
      <c r="J49" s="21" t="s">
        <v>581</v>
      </c>
    </row>
    <row r="50" spans="2:10" x14ac:dyDescent="0.15"/>
  </sheetData>
  <sheetProtection algorithmName="SHA-512" hashValue="fRzNwioTeGdJ6ASUz9HKPUkymS5Tu0cgY6E5eDXyiZscS6MsU9pwupKG1CwHUdk1CEZMWqcMF1L49bXu6KGEoQ==" saltValue="rf30XgrmrZL/VK+LIQmO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2023-03-20T07:33:23Z</cp:lastPrinted>
  <dcterms:created xsi:type="dcterms:W3CDTF">2023-02-20T07:27:02Z</dcterms:created>
  <dcterms:modified xsi:type="dcterms:W3CDTF">2023-10-27T05:47:40Z</dcterms:modified>
  <cp:category/>
</cp:coreProperties>
</file>