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mc:AlternateContent xmlns:mc="http://schemas.openxmlformats.org/markup-compatibility/2006">
    <mc:Choice Requires="x15">
      <x15ac:absPath xmlns:x15ac="http://schemas.microsoft.com/office/spreadsheetml/2010/11/ac" url="\\divfs\所属用ファイルサーバ\02520\40財政班\203 財政状況資料集（内容確認等）\令和３年度決算（R5年度作業）\01_令和３年度財政状況資料集の作成について（2回目・地方公会計関係）\04_公表データ\"/>
    </mc:Choice>
  </mc:AlternateContent>
  <xr:revisionPtr revIDLastSave="0" documentId="13_ncr:1_{BC36B62F-C260-4128-82E8-22A4C4F0AF68}" xr6:coauthVersionLast="47" xr6:coauthVersionMax="47" xr10:uidLastSave="{00000000-0000-0000-0000-000000000000}"/>
  <bookViews>
    <workbookView xWindow="-120" yWindow="-16320" windowWidth="29040" windowHeight="15840" tabRatio="930" xr2:uid="{00000000-000D-0000-FFFF-FFFF0000000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U34" i="10"/>
  <c r="U35" i="10" s="1"/>
  <c r="U36" i="10" s="1"/>
  <c r="C34" i="10"/>
  <c r="AM34" i="10" s="1"/>
  <c r="AM35" i="10" s="1"/>
  <c r="BE34" i="10" l="1"/>
  <c r="BW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5" i="10" l="1"/>
  <c r="BW36" i="10" s="1"/>
  <c r="BW37" i="10" s="1"/>
  <c r="BW38" i="10" s="1"/>
  <c r="BW39" i="10" s="1"/>
  <c r="BW40" i="10" s="1"/>
  <c r="BW41" i="10" s="1"/>
  <c r="BW42" i="10" s="1"/>
  <c r="BW43" i="10" s="1"/>
  <c r="CO34" i="10" l="1"/>
</calcChain>
</file>

<file path=xl/sharedStrings.xml><?xml version="1.0" encoding="utf-8"?>
<sst xmlns="http://schemas.openxmlformats.org/spreadsheetml/2006/main" count="1170" uniqueCount="622">
  <si>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</si>
  <si>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</si>
  <si>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</si>
  <si>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</si>
  <si>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</si>
  <si>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</si>
  <si>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</si>
  <si>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</si>
  <si>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</si>
  <si>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</si>
  <si>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</si>
  <si>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</si>
  <si>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</si>
  <si>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</si>
  <si>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</si>
  <si>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</si>
  <si>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</si>
  <si>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</si>
  <si>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</si>
  <si>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</si>
  <si>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</si>
  <si>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</si>
  <si>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</si>
  <si>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</si>
  <si>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</si>
  <si>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</si>
  <si>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</si>
  <si>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</si>
  <si>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</si>
  <si>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</si>
  <si>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</si>
  <si>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</si>
  <si>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</si>
  <si>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</si>
  <si>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</si>
  <si>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</si>
  <si>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</si>
  <si>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</si>
  <si>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</si>
  <si>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</si>
  <si>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</si>
  <si>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</si>
  <si>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</si>
  <si>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</si>
  <si>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</si>
  <si>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</si>
  <si>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</si>
  <si>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</si>
  <si>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</si>
  <si>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</si>
  <si>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</si>
  <si>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</si>
  <si>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</si>
  <si>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</si>
  <si>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</si>
  <si>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</si>
  <si>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</si>
  <si>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</si>
  <si>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</si>
  <si>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</si>
  <si>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</si>
  <si>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</si>
  <si>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</si>
  <si>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</si>
  <si>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</si>
  <si>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</si>
  <si>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</si>
  <si>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</si>
  <si>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</si>
  <si>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</si>
  <si>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</si>
  <si>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</si>
  <si>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</si>
  <si>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</si>
  <si>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</si>
  <si>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</si>
  <si>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</si>
  <si>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</si>
  <si>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</si>
  <si>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</si>
  <si>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</si>
  <si>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</si>
  <si>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</si>
  <si>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</si>
  <si>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</si>
  <si>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Ⅲ－２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</si>
  <si>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</si>
  <si>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</si>
  <si>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</si>
  <si>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</si>
  <si>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</si>
  <si>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</si>
  <si>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</si>
  <si>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</si>
  <si>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</si>
  <si>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</si>
  <si>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</si>
  <si>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</si>
  <si>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波佐見町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</si>
  <si>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</si>
  <si>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</si>
  <si>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</si>
  <si>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</si>
  <si>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</si>
  <si>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</si>
  <si>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</si>
  <si>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</si>
  <si>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</si>
  <si>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</si>
  <si>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</si>
  <si>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</si>
  <si>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</si>
  <si>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</si>
  <si>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</si>
  <si>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</si>
  <si>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</si>
  <si>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</si>
  <si>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</si>
  <si>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</si>
  <si>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</si>
  <si>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</si>
  <si>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</si>
  <si>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</si>
  <si>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</si>
  <si>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</si>
  <si>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</si>
  <si>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</si>
  <si>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</si>
  <si>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</si>
  <si>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</si>
  <si>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</si>
  <si>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</si>
  <si>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</si>
  <si>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</si>
  <si>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</si>
  <si>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</si>
  <si>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</si>
  <si>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</si>
  <si>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</si>
  <si>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</si>
  <si>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</si>
  <si>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</si>
  <si>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</si>
  <si>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</si>
  <si>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</si>
  <si>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</si>
  <si>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</si>
  <si>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</si>
  <si>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</si>
  <si>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</si>
  <si>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</si>
  <si>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</si>
  <si>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</si>
  <si>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</si>
  <si>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</si>
  <si>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-0.6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</si>
  <si>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</si>
  <si>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</si>
  <si>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</si>
  <si>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</si>
  <si>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</si>
  <si>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</si>
  <si>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</si>
  <si>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</si>
  <si>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</si>
  <si>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</si>
  <si>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</si>
  <si>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</si>
  <si>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</si>
  <si>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</si>
  <si>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</si>
  <si>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</si>
  <si>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</si>
  <si>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</si>
  <si>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</si>
  <si>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</si>
  <si>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</si>
  <si>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</si>
  <si>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</si>
  <si>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</si>
  <si>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</si>
  <si>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</si>
  <si>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</si>
  <si>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</si>
  <si>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</si>
  <si>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</si>
  <si>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</si>
  <si>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</si>
  <si>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</si>
  <si>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</si>
  <si>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</si>
  <si>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</si>
  <si>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</si>
  <si>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</si>
  <si>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</si>
  <si>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</si>
  <si>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</si>
  <si>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</si>
  <si>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</si>
  <si>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</si>
  <si>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</si>
  <si>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</si>
  <si>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</si>
  <si>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</si>
  <si>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</si>
  <si>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</si>
  <si>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</si>
  <si>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</si>
  <si>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</si>
  <si>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</si>
  <si>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</si>
  <si>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</si>
  <si>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</si>
  <si>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</si>
  <si>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長崎県波佐見町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</si>
  <si>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</si>
  <si>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</si>
  <si>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</si>
  <si>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</si>
  <si>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</si>
  <si>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</si>
  <si>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</si>
  <si>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</si>
  <si>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</si>
  <si>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</si>
  <si>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</si>
  <si>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</si>
  <si>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</si>
  <si>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</si>
  <si>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</si>
  <si>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</si>
  <si>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</si>
  <si>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</si>
  <si>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</si>
  <si>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</si>
  <si>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</si>
  <si>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</si>
  <si>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</si>
  <si>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衛生費</t>
  </si>
  <si>
    <t>分離課税所得割交付金</t>
    <phoneticPr fontId="25"/>
  </si>
  <si>
    <t>労働費</t>
  </si>
  <si>
    <t>地方消費税交付金</t>
  </si>
  <si>
    <t>農林水産業費</t>
  </si>
  <si>
    <t>ゴルフ場利用税交付金</t>
  </si>
  <si>
    <t>商工費</t>
  </si>
  <si>
    <t>特別地方消費税交付金</t>
  </si>
  <si>
    <t>土木費</t>
  </si>
  <si>
    <t>自動車取得税交付金</t>
  </si>
  <si>
    <t>消防費</t>
  </si>
  <si>
    <t>軽油引取税交付金</t>
  </si>
  <si>
    <t>　　市町村たばこ税</t>
    <phoneticPr fontId="5"/>
  </si>
  <si>
    <t>教育費</t>
  </si>
  <si>
    <t>災害復旧費</t>
  </si>
  <si>
    <t>　　特別土地保有税</t>
    <phoneticPr fontId="5"/>
  </si>
  <si>
    <t>公債費</t>
  </si>
  <si>
    <t>地方特例交付金等</t>
    <rPh sb="7" eb="8">
      <t>トウ</t>
    </rPh>
    <phoneticPr fontId="16"/>
  </si>
  <si>
    <t>　法定外普通税</t>
    <phoneticPr fontId="5"/>
  </si>
  <si>
    <t>諸支出金</t>
    <rPh sb="3" eb="4">
      <t>キン</t>
    </rPh>
    <phoneticPr fontId="25"/>
  </si>
  <si>
    <t>目的税</t>
  </si>
  <si>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</si>
  <si>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</si>
  <si>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</si>
  <si>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</si>
  <si>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事業所税</t>
    <phoneticPr fontId="5"/>
  </si>
  <si>
    <t>性質別歳出の状況（単位 千円・％）</t>
    <rPh sb="0" eb="2">
      <t>セイシツ</t>
    </rPh>
    <phoneticPr fontId="5"/>
  </si>
  <si>
    <t>地方交付税</t>
  </si>
  <si>
    <t>決算額</t>
  </si>
  <si>
    <t>経常経費充当一般財源等</t>
  </si>
  <si>
    <t>経常収支比率</t>
    <rPh sb="0" eb="2">
      <t>ケイジョウ</t>
    </rPh>
    <rPh sb="2" eb="4">
      <t>シュウシ</t>
    </rPh>
    <rPh sb="4" eb="6">
      <t>ヒリツ</t>
    </rPh>
    <phoneticPr fontId="20"/>
  </si>
  <si>
    <t>　　水利地益税等</t>
    <phoneticPr fontId="5"/>
  </si>
  <si>
    <t>義務的経費計</t>
    <rPh sb="0" eb="3">
      <t>ギムテキ</t>
    </rPh>
    <rPh sb="3" eb="5">
      <t>ケイヒ</t>
    </rPh>
    <rPh sb="5" eb="6">
      <t>ケイ</t>
    </rPh>
    <phoneticPr fontId="5"/>
  </si>
  <si>
    <t>　特別交付税</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</si>
  <si>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</si>
  <si>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</si>
  <si>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</si>
  <si>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</si>
  <si>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</si>
  <si>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</si>
  <si>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</si>
  <si>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</si>
  <si>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</si>
  <si>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</si>
  <si>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元利償還金</t>
    <phoneticPr fontId="5"/>
  </si>
  <si>
    <t>使用料</t>
  </si>
  <si>
    <t>令和3年度</t>
    <rPh sb="0" eb="2">
      <t>レイワ</t>
    </rPh>
    <rPh sb="3" eb="5">
      <t>ネンド</t>
    </rPh>
    <phoneticPr fontId="5"/>
  </si>
  <si>
    <t>令和2年度</t>
    <rPh sb="0" eb="2">
      <t>レイワ</t>
    </rPh>
    <rPh sb="3" eb="5">
      <t>ネンド</t>
    </rPh>
    <rPh sb="4" eb="5">
      <t>ド</t>
    </rPh>
    <phoneticPr fontId="5"/>
  </si>
  <si>
    <t>手数料</t>
  </si>
  <si>
    <t>徴収率
(％)</t>
    <rPh sb="0" eb="2">
      <t>チョウシュウ</t>
    </rPh>
    <rPh sb="2" eb="3">
      <t>リツ</t>
    </rPh>
    <phoneticPr fontId="5"/>
  </si>
  <si>
    <t>現年</t>
    <rPh sb="0" eb="1">
      <t>ゲン</t>
    </rPh>
    <rPh sb="1" eb="2">
      <t>ネン</t>
    </rPh>
    <phoneticPr fontId="5"/>
  </si>
  <si>
    <t>国庫支出金</t>
  </si>
  <si>
    <t>・計</t>
    <phoneticPr fontId="5"/>
  </si>
  <si>
    <t>市町村民税</t>
    <rPh sb="0" eb="3">
      <t>シチョウソン</t>
    </rPh>
    <rPh sb="3" eb="4">
      <t>ミン</t>
    </rPh>
    <rPh sb="4" eb="5">
      <t>ゼイ</t>
    </rPh>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</si>
  <si>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</si>
  <si>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</si>
  <si>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</si>
  <si>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</si>
  <si>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</si>
  <si>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</si>
  <si>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</si>
  <si>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</si>
  <si>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</si>
  <si>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</si>
  <si>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実質収支</t>
    <rPh sb="0" eb="2">
      <t>ジッシツ</t>
    </rPh>
    <rPh sb="2" eb="4">
      <t>シュウシ</t>
    </rPh>
    <phoneticPr fontId="5"/>
  </si>
  <si>
    <t>　補助費等</t>
    <rPh sb="1" eb="3">
      <t>ホジョ</t>
    </rPh>
    <rPh sb="3" eb="4">
      <t>ヒ</t>
    </rPh>
    <rPh sb="4" eb="5">
      <t>トウ</t>
    </rPh>
    <phoneticPr fontId="5"/>
  </si>
  <si>
    <t>繰入金</t>
  </si>
  <si>
    <t>再差引収支</t>
    <rPh sb="0" eb="1">
      <t>サイ</t>
    </rPh>
    <rPh sb="1" eb="3">
      <t>サシヒキ</t>
    </rPh>
    <rPh sb="3" eb="5">
      <t>シュウシ</t>
    </rPh>
    <phoneticPr fontId="5"/>
  </si>
  <si>
    <t>繰越金</t>
  </si>
  <si>
    <t>工業用水道</t>
    <phoneticPr fontId="5"/>
  </si>
  <si>
    <t>加入世帯数(世帯)</t>
  </si>
  <si>
    <t>諸収入</t>
  </si>
  <si>
    <t>被保険者数(人)</t>
  </si>
  <si>
    <t>地方債</t>
  </si>
  <si>
    <t>　うち減収補塡債(特例分)</t>
    <rPh sb="4" eb="5">
      <t>シュウ</t>
    </rPh>
    <rPh sb="9" eb="10">
      <t>トク</t>
    </rPh>
    <rPh sb="10" eb="11">
      <t>レイ</t>
    </rPh>
    <rPh sb="11" eb="12">
      <t>ブン</t>
    </rPh>
    <phoneticPr fontId="16"/>
  </si>
  <si>
    <t>国民健康保険</t>
    <phoneticPr fontId="5"/>
  </si>
  <si>
    <t>その他</t>
    <phoneticPr fontId="5"/>
  </si>
  <si>
    <t>投資的経費計</t>
    <rPh sb="5" eb="6">
      <t>ケイ</t>
    </rPh>
    <phoneticPr fontId="5"/>
  </si>
  <si>
    <t>普通建設事業費</t>
    <phoneticPr fontId="5"/>
  </si>
  <si>
    <t>(注釈)</t>
    <rPh sb="1" eb="2">
      <t>チュウ</t>
    </rPh>
    <rPh sb="2" eb="3">
      <t>シャク</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</si>
  <si>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</si>
  <si>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</si>
  <si>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</si>
  <si>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(2)各会計、関係団体の財政状況及び健全化判断比率（市町村）</t>
    <rPh sb="26" eb="29">
      <t>シチョウソン</t>
    </rPh>
    <phoneticPr fontId="5"/>
  </si>
  <si>
    <t>令和3年度</t>
  </si>
  <si>
    <t>長崎県波佐見町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</si>
  <si>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</si>
  <si>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</si>
  <si>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</si>
  <si>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</si>
  <si>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</si>
  <si>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</si>
  <si>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</si>
  <si>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</si>
  <si>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</si>
  <si>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</si>
  <si>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</si>
  <si>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</si>
  <si>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</si>
  <si>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</si>
  <si>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</si>
  <si>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</si>
  <si>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</si>
  <si>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</si>
  <si>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</si>
  <si>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</si>
  <si>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</si>
  <si>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</si>
  <si>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</si>
  <si>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</si>
  <si>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</si>
  <si>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</si>
  <si>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</si>
  <si>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</si>
  <si>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</si>
  <si>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</si>
  <si>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</si>
  <si>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</si>
  <si>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</si>
  <si>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</si>
  <si>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</si>
  <si>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</si>
  <si>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</si>
  <si>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上水道事業会計</t>
    <phoneticPr fontId="5"/>
  </si>
  <si>
    <t>法適用企業</t>
    <phoneticPr fontId="5"/>
  </si>
  <si>
    <t>工業用水道事業会計</t>
    <phoneticPr fontId="5"/>
  </si>
  <si>
    <t>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</si>
  <si>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</si>
  <si>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</si>
  <si>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</si>
  <si>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</si>
  <si>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</si>
  <si>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</si>
  <si>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</si>
  <si>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</si>
  <si>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</si>
  <si>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</si>
  <si>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</si>
  <si>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</si>
  <si>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</si>
  <si>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</si>
  <si>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</si>
  <si>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</si>
  <si>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</si>
  <si>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</si>
  <si>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</si>
  <si>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</si>
  <si>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</si>
  <si>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</si>
  <si>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</si>
  <si>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</si>
  <si>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</si>
  <si>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</si>
  <si>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</si>
  <si>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</si>
  <si>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</si>
  <si>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</si>
  <si>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</si>
  <si>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</si>
  <si>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</si>
  <si>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</si>
  <si>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</si>
  <si>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</si>
  <si>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</si>
  <si>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</si>
  <si>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</si>
  <si>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</si>
  <si>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</si>
  <si>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</si>
  <si>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</si>
  <si>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</si>
  <si>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</si>
  <si>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</si>
  <si>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</si>
  <si>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</si>
  <si>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</si>
  <si>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</si>
  <si>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</si>
  <si>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</si>
  <si>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</si>
  <si>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</si>
  <si>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</si>
  <si>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</si>
  <si>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</si>
  <si>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</si>
  <si>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</si>
  <si>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</si>
  <si>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</si>
  <si>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</si>
  <si>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</si>
  <si>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工業用水道事業会計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</si>
  <si>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</si>
  <si>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介護保険事業特別会計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</si>
  <si>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</si>
  <si>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</si>
  <si>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</si>
  <si>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</si>
  <si>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</si>
  <si>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</si>
  <si>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</si>
  <si>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</si>
  <si>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</si>
  <si>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</si>
  <si>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</si>
  <si>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</si>
  <si>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</si>
  <si>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</si>
  <si>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</si>
  <si>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</si>
  <si>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</si>
  <si>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</si>
  <si>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</si>
  <si>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</si>
  <si>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</si>
  <si>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</si>
  <si>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</si>
  <si>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</si>
  <si>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</si>
  <si>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</si>
  <si>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</si>
  <si>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</si>
  <si>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</si>
  <si>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</si>
  <si>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</si>
  <si>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</si>
  <si>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</si>
  <si>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</si>
  <si>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</si>
  <si>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</si>
  <si>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</si>
  <si>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</si>
  <si>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</si>
  <si>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</si>
  <si>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</si>
  <si>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</si>
  <si>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</si>
  <si>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</si>
  <si>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</si>
  <si>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</si>
  <si>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</si>
  <si>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</si>
  <si>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</si>
  <si>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</si>
  <si>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</si>
  <si>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</si>
  <si>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</si>
  <si>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</si>
  <si>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</si>
  <si>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</si>
  <si>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</si>
  <si>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</si>
  <si>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</si>
  <si>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</si>
  <si>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</si>
  <si>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</si>
  <si>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</si>
  <si>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</si>
  <si>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</si>
  <si>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</si>
  <si>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</si>
  <si>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</si>
  <si>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</si>
  <si>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</si>
  <si>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</si>
  <si>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</si>
  <si>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</si>
  <si>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</si>
  <si>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</si>
  <si>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</si>
  <si>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</si>
  <si>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</si>
  <si>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</si>
  <si>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</si>
  <si>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</si>
  <si>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</si>
  <si>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</si>
  <si>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</si>
  <si>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</si>
  <si>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</si>
  <si>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</si>
  <si>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</si>
  <si>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0.18</t>
  </si>
  <si>
    <t>▲ 0.47</t>
  </si>
  <si>
    <t>▲ 0.60</t>
  </si>
  <si>
    <t>上水道事業会計</t>
  </si>
  <si>
    <t>工業用水道事業会計</t>
  </si>
  <si>
    <t>介護保険事業特別会計</t>
  </si>
  <si>
    <t>国民健康保険事業特別会計</t>
  </si>
  <si>
    <t>一般会計</t>
  </si>
  <si>
    <t>公共下水道事業特別会計</t>
  </si>
  <si>
    <t>後期高齢者医療特別会計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</si>
  <si>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</si>
  <si>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</si>
  <si>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</si>
  <si>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</si>
  <si>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</si>
  <si>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</si>
  <si>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</si>
  <si>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</si>
  <si>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</si>
  <si>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t>
    <phoneticPr fontId="2"/>
  </si>
  <si>
    <t>-</t>
    <phoneticPr fontId="2"/>
  </si>
  <si>
    <t>東彼地区保健福祉組合（一般会計）</t>
    <rPh sb="0" eb="2">
      <t>トウヒ</t>
    </rPh>
    <rPh sb="2" eb="4">
      <t>チク</t>
    </rPh>
    <rPh sb="4" eb="6">
      <t>ホケン</t>
    </rPh>
    <rPh sb="6" eb="8">
      <t>フクシ</t>
    </rPh>
    <rPh sb="8" eb="10">
      <t>クミアイ</t>
    </rPh>
    <rPh sb="11" eb="13">
      <t>イッパン</t>
    </rPh>
    <rPh sb="13" eb="15">
      <t>カイケイ</t>
    </rPh>
    <phoneticPr fontId="2"/>
  </si>
  <si>
    <t>　〃　介護保険会計（サービス認定）</t>
    <rPh sb="3" eb="5">
      <t>カイゴ</t>
    </rPh>
    <rPh sb="5" eb="7">
      <t>ホケン</t>
    </rPh>
    <rPh sb="7" eb="9">
      <t>カイケイ</t>
    </rPh>
    <rPh sb="14" eb="16">
      <t>ニンテイ</t>
    </rPh>
    <phoneticPr fontId="2"/>
  </si>
  <si>
    <t>長崎県市町村総合事務組合（一般会計）</t>
    <rPh sb="0" eb="3">
      <t>ナガサキケン</t>
    </rPh>
    <rPh sb="3" eb="6">
      <t>シチョウソン</t>
    </rPh>
    <rPh sb="6" eb="8">
      <t>ソウゴウ</t>
    </rPh>
    <rPh sb="8" eb="10">
      <t>ジム</t>
    </rPh>
    <rPh sb="10" eb="12">
      <t>クミアイ</t>
    </rPh>
    <rPh sb="13" eb="15">
      <t>イッパン</t>
    </rPh>
    <rPh sb="15" eb="17">
      <t>カイケイ</t>
    </rPh>
    <phoneticPr fontId="2"/>
  </si>
  <si>
    <t>　〃　（市町村会館管理事業特別会計）</t>
    <rPh sb="4" eb="7">
      <t>シチョウソン</t>
    </rPh>
    <rPh sb="7" eb="9">
      <t>カイカン</t>
    </rPh>
    <rPh sb="9" eb="11">
      <t>カンリ</t>
    </rPh>
    <rPh sb="11" eb="13">
      <t>ジギョウ</t>
    </rPh>
    <rPh sb="13" eb="15">
      <t>トクベツ</t>
    </rPh>
    <rPh sb="15" eb="17">
      <t>カイケイ</t>
    </rPh>
    <phoneticPr fontId="2"/>
  </si>
  <si>
    <t>　〃　（市町村会館馬町別館管理事業特別会計）</t>
    <rPh sb="4" eb="7">
      <t>シチョウソン</t>
    </rPh>
    <rPh sb="7" eb="9">
      <t>カイカン</t>
    </rPh>
    <rPh sb="9" eb="10">
      <t>ウマ</t>
    </rPh>
    <rPh sb="10" eb="11">
      <t>マチ</t>
    </rPh>
    <rPh sb="11" eb="13">
      <t>ベッカン</t>
    </rPh>
    <rPh sb="13" eb="15">
      <t>カンリ</t>
    </rPh>
    <rPh sb="15" eb="17">
      <t>ジギョウ</t>
    </rPh>
    <rPh sb="17" eb="19">
      <t>トクベツ</t>
    </rPh>
    <rPh sb="19" eb="21">
      <t>カイケイ</t>
    </rPh>
    <phoneticPr fontId="2"/>
  </si>
  <si>
    <t>　〃　（公平委員会事業特別会計）</t>
    <rPh sb="4" eb="6">
      <t>コウヘイ</t>
    </rPh>
    <rPh sb="6" eb="9">
      <t>イインカイ</t>
    </rPh>
    <rPh sb="9" eb="11">
      <t>ジギョウ</t>
    </rPh>
    <rPh sb="11" eb="13">
      <t>トクベツ</t>
    </rPh>
    <rPh sb="13" eb="15">
      <t>カイケイ</t>
    </rPh>
    <phoneticPr fontId="2"/>
  </si>
  <si>
    <t>　〃　（行政不服審査会事業特別会計）</t>
    <rPh sb="4" eb="6">
      <t>ギョウセイ</t>
    </rPh>
    <rPh sb="6" eb="8">
      <t>フフク</t>
    </rPh>
    <rPh sb="8" eb="10">
      <t>シンサ</t>
    </rPh>
    <rPh sb="10" eb="11">
      <t>カイ</t>
    </rPh>
    <rPh sb="11" eb="13">
      <t>ジギョウ</t>
    </rPh>
    <rPh sb="13" eb="15">
      <t>トクベツ</t>
    </rPh>
    <rPh sb="15" eb="17">
      <t>カイケイ</t>
    </rPh>
    <phoneticPr fontId="2"/>
  </si>
  <si>
    <t>　〃　（交通災害共済事業特別会計）</t>
    <rPh sb="4" eb="6">
      <t>コウツウ</t>
    </rPh>
    <rPh sb="6" eb="8">
      <t>サイガイ</t>
    </rPh>
    <rPh sb="8" eb="10">
      <t>キョウサイ</t>
    </rPh>
    <rPh sb="10" eb="12">
      <t>ジギョウ</t>
    </rPh>
    <rPh sb="12" eb="14">
      <t>トクベツ</t>
    </rPh>
    <rPh sb="14" eb="16">
      <t>カイケイ</t>
    </rPh>
    <phoneticPr fontId="2"/>
  </si>
  <si>
    <t>長崎県後期高齢者医療広域連合（普通会計）</t>
    <rPh sb="0" eb="2">
      <t>ナガサキ</t>
    </rPh>
    <rPh sb="2" eb="3">
      <t>ケン</t>
    </rPh>
    <rPh sb="3" eb="5">
      <t>コウキ</t>
    </rPh>
    <rPh sb="5" eb="7">
      <t>コウレイ</t>
    </rPh>
    <rPh sb="7" eb="8">
      <t>シャ</t>
    </rPh>
    <rPh sb="8" eb="10">
      <t>イリョウ</t>
    </rPh>
    <rPh sb="10" eb="12">
      <t>コウイキ</t>
    </rPh>
    <rPh sb="12" eb="14">
      <t>レンゴウ</t>
    </rPh>
    <rPh sb="15" eb="17">
      <t>フツウ</t>
    </rPh>
    <rPh sb="17" eb="19">
      <t>カイケイ</t>
    </rPh>
    <phoneticPr fontId="2"/>
  </si>
  <si>
    <t>　〃　　　　　　　　　　　（事業会計）</t>
    <rPh sb="14" eb="16">
      <t>ジギョウ</t>
    </rPh>
    <rPh sb="16" eb="18">
      <t>カイケイ</t>
    </rPh>
    <phoneticPr fontId="2"/>
  </si>
  <si>
    <t>長崎県林業公社</t>
    <rPh sb="0" eb="3">
      <t>ナガサキケン</t>
    </rPh>
    <rPh sb="3" eb="5">
      <t>リンギョウ</t>
    </rPh>
    <rPh sb="5" eb="7">
      <t>コウシャ</t>
    </rPh>
    <phoneticPr fontId="2"/>
  </si>
  <si>
    <t>-</t>
    <phoneticPr fontId="2"/>
  </si>
  <si>
    <t>-</t>
    <phoneticPr fontId="2"/>
  </si>
  <si>
    <t>-</t>
    <phoneticPr fontId="2"/>
  </si>
  <si>
    <t>-</t>
    <phoneticPr fontId="2"/>
  </si>
  <si>
    <t>ふるさとづくり応援基金</t>
    <rPh sb="7" eb="9">
      <t>オウエン</t>
    </rPh>
    <rPh sb="9" eb="11">
      <t>キキン</t>
    </rPh>
    <phoneticPr fontId="5"/>
  </si>
  <si>
    <t>庁舎建設基金</t>
    <rPh sb="0" eb="2">
      <t>チョウシャ</t>
    </rPh>
    <rPh sb="2" eb="4">
      <t>ケンセツ</t>
    </rPh>
    <rPh sb="4" eb="6">
      <t>キキン</t>
    </rPh>
    <phoneticPr fontId="5"/>
  </si>
  <si>
    <t>下水道事業基金</t>
    <rPh sb="0" eb="3">
      <t>ゲスイドウ</t>
    </rPh>
    <rPh sb="3" eb="5">
      <t>ジギョウ</t>
    </rPh>
    <rPh sb="5" eb="7">
      <t>キキン</t>
    </rPh>
    <phoneticPr fontId="5"/>
  </si>
  <si>
    <t>教育施設整備基金</t>
    <rPh sb="0" eb="2">
      <t>キョウイク</t>
    </rPh>
    <rPh sb="2" eb="4">
      <t>シセツ</t>
    </rPh>
    <rPh sb="4" eb="6">
      <t>セイビ</t>
    </rPh>
    <rPh sb="6" eb="8">
      <t>キキン</t>
    </rPh>
    <phoneticPr fontId="5"/>
  </si>
  <si>
    <t>地域福祉基金</t>
    <rPh sb="0" eb="2">
      <t>チイキ</t>
    </rPh>
    <rPh sb="2" eb="4">
      <t>フクシ</t>
    </rPh>
    <rPh sb="4" eb="6">
      <t>キキン</t>
    </rPh>
    <phoneticPr fontId="5"/>
  </si>
  <si>
    <t>-</t>
    <phoneticPr fontId="2"/>
  </si>
  <si>
    <t>令和3年度</t>
    <phoneticPr fontId="25"/>
  </si>
  <si>
    <t>歳出の状況（単位 千円・％）</t>
    <phoneticPr fontId="5"/>
  </si>
  <si>
    <t>目的別歳出の状況（単位 千円・％）</t>
    <phoneticPr fontId="5"/>
  </si>
  <si>
    <t>地方譲与税</t>
    <phoneticPr fontId="5"/>
  </si>
  <si>
    <t>-</t>
    <phoneticPr fontId="5"/>
  </si>
  <si>
    <t>-</t>
    <phoneticPr fontId="5"/>
  </si>
  <si>
    <t>　　　所得割</t>
    <phoneticPr fontId="5"/>
  </si>
  <si>
    <t>　　　法人均等割</t>
    <phoneticPr fontId="5"/>
  </si>
  <si>
    <t>　　　法人税割</t>
    <phoneticPr fontId="5"/>
  </si>
  <si>
    <t>　　固定資産税</t>
    <phoneticPr fontId="5"/>
  </si>
  <si>
    <t>　　　うち純固定資産税</t>
    <phoneticPr fontId="5"/>
  </si>
  <si>
    <t>　　軽自動車税</t>
    <phoneticPr fontId="5"/>
  </si>
  <si>
    <t>自動車税環境性能割交付金</t>
    <phoneticPr fontId="5"/>
  </si>
  <si>
    <t>　　鉱産税</t>
    <phoneticPr fontId="5"/>
  </si>
  <si>
    <t>法人事業税交付金</t>
    <phoneticPr fontId="16"/>
  </si>
  <si>
    <t>　個人住民税減収補塡特例交付金</t>
    <phoneticPr fontId="5"/>
  </si>
  <si>
    <t>前年度繰上充用金</t>
    <phoneticPr fontId="5"/>
  </si>
  <si>
    <t>　　入湯税</t>
    <phoneticPr fontId="5"/>
  </si>
  <si>
    <t>　新型コロナウイルス感染症対策地方税減収補塡特別交付金</t>
    <phoneticPr fontId="5"/>
  </si>
  <si>
    <t>　　都市計画税</t>
    <phoneticPr fontId="5"/>
  </si>
  <si>
    <t>構成比</t>
    <phoneticPr fontId="5"/>
  </si>
  <si>
    <t>充当一般財源等</t>
    <phoneticPr fontId="5"/>
  </si>
  <si>
    <t>　普通交付税</t>
    <phoneticPr fontId="5"/>
  </si>
  <si>
    <t>　法定外目的税</t>
    <phoneticPr fontId="5"/>
  </si>
  <si>
    <t>　人件費</t>
    <phoneticPr fontId="5"/>
  </si>
  <si>
    <t>　うち元金</t>
    <phoneticPr fontId="25"/>
  </si>
  <si>
    <t>　うち利子</t>
    <phoneticPr fontId="25"/>
  </si>
  <si>
    <t>一時借入金利子</t>
    <phoneticPr fontId="5"/>
  </si>
  <si>
    <t>合計</t>
    <phoneticPr fontId="5"/>
  </si>
  <si>
    <t>下水道</t>
    <phoneticPr fontId="5"/>
  </si>
  <si>
    <t>　　うち一部事務組合負担金</t>
    <phoneticPr fontId="5"/>
  </si>
  <si>
    <t>　繰出金</t>
    <phoneticPr fontId="5"/>
  </si>
  <si>
    <t>上水道</t>
    <phoneticPr fontId="5"/>
  </si>
  <si>
    <t>　積立金</t>
    <phoneticPr fontId="5"/>
  </si>
  <si>
    <t>交通</t>
    <phoneticPr fontId="5"/>
  </si>
  <si>
    <t>被保険者
1人当り</t>
    <phoneticPr fontId="5"/>
  </si>
  <si>
    <t>保険税(料)収入額</t>
    <phoneticPr fontId="5"/>
  </si>
  <si>
    <t>　投資・出資金・貸付金</t>
    <phoneticPr fontId="5"/>
  </si>
  <si>
    <t>国庫支出金</t>
    <phoneticPr fontId="5"/>
  </si>
  <si>
    <t>　前年度繰上充用金</t>
    <phoneticPr fontId="5"/>
  </si>
  <si>
    <t>　うち猶予特例債</t>
    <phoneticPr fontId="16"/>
  </si>
  <si>
    <t>保険給付費</t>
    <phoneticPr fontId="5"/>
  </si>
  <si>
    <t>　うち臨時財政対策債</t>
    <phoneticPr fontId="5"/>
  </si>
  <si>
    <t>　　うち人件費</t>
    <phoneticPr fontId="5"/>
  </si>
  <si>
    <t>歳入合計</t>
    <phoneticPr fontId="5"/>
  </si>
  <si>
    <t>　うち補助</t>
    <phoneticPr fontId="5"/>
  </si>
  <si>
    <t>　うち単独</t>
    <phoneticPr fontId="5"/>
  </si>
  <si>
    <t>災害復旧事業費</t>
    <phoneticPr fontId="5"/>
  </si>
  <si>
    <t>歳出合計</t>
    <phoneticPr fontId="5"/>
  </si>
  <si>
    <t xml:space="preserve">※8：職員の状況については、令和3年地方公務員給与実態調査に基づいている。 </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</si>
  <si>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</si>
  <si>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</si>
  <si>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</si>
  <si>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</si>
  <si>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</si>
  <si>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r>
      <t>　実質公債費比率は類似団体よりもわずかに高い水準で推移しているが、年度間の償還額を</t>
    </r>
    <r>
      <rPr>
        <sz val="11"/>
        <rFont val="ＭＳ Ｐゴシック"/>
        <family val="3"/>
        <charset val="128"/>
      </rPr>
      <t>超えない</t>
    </r>
    <r>
      <rPr>
        <sz val="11"/>
        <color indexed="8"/>
        <rFont val="ＭＳ Ｐゴシック"/>
        <family val="3"/>
        <charset val="128"/>
      </rPr>
      <t>地方債発行を継続することで起債残高は減少傾向にあり、11.2％→10.5％→9.9％→9.1％→8.2％と安定的に推移しているといえる。また、将来負担比率は類似団体よりも低い水準であり、現時点での財政規模に対する負債の割合が低い状態にある。
　しかし今後、進捗している老朽化に対応する投資や庁舎の建替えや東彼地区保健福祉組合のごみ処理施設の償還などにより、多額の起債や基金の取崩しが想定されており、いずれ</t>
    </r>
    <r>
      <rPr>
        <sz val="11"/>
        <color indexed="8"/>
        <rFont val="ＭＳ Ｐゴシック"/>
        <family val="3"/>
        <charset val="128"/>
      </rPr>
      <t>の数値において</t>
    </r>
    <r>
      <rPr>
        <sz val="11"/>
        <rFont val="ＭＳ Ｐゴシック"/>
        <family val="3"/>
        <charset val="128"/>
      </rPr>
      <t>も</t>
    </r>
    <r>
      <rPr>
        <sz val="11"/>
        <color indexed="8"/>
        <rFont val="ＭＳ Ｐゴシック"/>
        <family val="3"/>
        <charset val="128"/>
      </rPr>
      <t>悪化していく可能性が高い。</t>
    </r>
    <rPh sb="1" eb="3">
      <t>ジッシツ</t>
    </rPh>
    <rPh sb="3" eb="6">
      <t>コウサイヒ</t>
    </rPh>
    <rPh sb="6" eb="8">
      <t>ヒリツ</t>
    </rPh>
    <rPh sb="9" eb="11">
      <t>ルイジ</t>
    </rPh>
    <rPh sb="11" eb="13">
      <t>ダンタイ</t>
    </rPh>
    <rPh sb="20" eb="21">
      <t>タカ</t>
    </rPh>
    <rPh sb="22" eb="24">
      <t>スイジュン</t>
    </rPh>
    <rPh sb="25" eb="27">
      <t>スイイ</t>
    </rPh>
    <rPh sb="33" eb="35">
      <t>ネンド</t>
    </rPh>
    <rPh sb="35" eb="36">
      <t>カン</t>
    </rPh>
    <rPh sb="37" eb="39">
      <t>ショウカン</t>
    </rPh>
    <rPh sb="39" eb="40">
      <t>ガク</t>
    </rPh>
    <rPh sb="41" eb="42">
      <t>コ</t>
    </rPh>
    <rPh sb="45" eb="48">
      <t>チホウサイ</t>
    </rPh>
    <rPh sb="48" eb="50">
      <t>ハッコウ</t>
    </rPh>
    <rPh sb="51" eb="53">
      <t>ケイゾク</t>
    </rPh>
    <rPh sb="58" eb="60">
      <t>キサイ</t>
    </rPh>
    <rPh sb="60" eb="62">
      <t>ザンダカ</t>
    </rPh>
    <rPh sb="63" eb="65">
      <t>ゲンショウ</t>
    </rPh>
    <rPh sb="65" eb="67">
      <t>ケイコウ</t>
    </rPh>
    <rPh sb="98" eb="101">
      <t>アンテイテキ</t>
    </rPh>
    <rPh sb="102" eb="104">
      <t>スイイ</t>
    </rPh>
    <rPh sb="116" eb="118">
      <t>ショウライ</t>
    </rPh>
    <rPh sb="118" eb="120">
      <t>フタン</t>
    </rPh>
    <rPh sb="120" eb="122">
      <t>ヒリツ</t>
    </rPh>
    <rPh sb="123" eb="125">
      <t>ルイジ</t>
    </rPh>
    <rPh sb="125" eb="127">
      <t>ダンタイ</t>
    </rPh>
    <rPh sb="130" eb="131">
      <t>ヒク</t>
    </rPh>
    <rPh sb="132" eb="134">
      <t>スイジュン</t>
    </rPh>
    <rPh sb="138" eb="141">
      <t>ゲンジテン</t>
    </rPh>
    <rPh sb="143" eb="145">
      <t>ザイセイ</t>
    </rPh>
    <rPh sb="145" eb="147">
      <t>キボ</t>
    </rPh>
    <rPh sb="148" eb="149">
      <t>タイ</t>
    </rPh>
    <rPh sb="151" eb="153">
      <t>フサイ</t>
    </rPh>
    <rPh sb="154" eb="156">
      <t>ワリアイ</t>
    </rPh>
    <rPh sb="157" eb="158">
      <t>ヒク</t>
    </rPh>
    <rPh sb="159" eb="161">
      <t>ジョウタイ</t>
    </rPh>
    <rPh sb="170" eb="172">
      <t>コンゴ</t>
    </rPh>
    <rPh sb="173" eb="175">
      <t>シンチョク</t>
    </rPh>
    <rPh sb="179" eb="182">
      <t>ロウキュウカ</t>
    </rPh>
    <rPh sb="183" eb="185">
      <t>タイオウ</t>
    </rPh>
    <rPh sb="187" eb="189">
      <t>トウシ</t>
    </rPh>
    <rPh sb="190" eb="192">
      <t>チョウシャ</t>
    </rPh>
    <rPh sb="193" eb="195">
      <t>タテカ</t>
    </rPh>
    <rPh sb="197" eb="199">
      <t>トウヒ</t>
    </rPh>
    <rPh sb="199" eb="201">
      <t>チク</t>
    </rPh>
    <rPh sb="201" eb="203">
      <t>ホケン</t>
    </rPh>
    <rPh sb="203" eb="205">
      <t>フクシ</t>
    </rPh>
    <rPh sb="205" eb="207">
      <t>クミアイ</t>
    </rPh>
    <rPh sb="210" eb="212">
      <t>ショリ</t>
    </rPh>
    <rPh sb="212" eb="214">
      <t>シセツ</t>
    </rPh>
    <rPh sb="215" eb="217">
      <t>ショウカン</t>
    </rPh>
    <rPh sb="223" eb="225">
      <t>タガク</t>
    </rPh>
    <rPh sb="226" eb="228">
      <t>キサイ</t>
    </rPh>
    <rPh sb="229" eb="231">
      <t>キキン</t>
    </rPh>
    <rPh sb="232" eb="233">
      <t>ト</t>
    </rPh>
    <rPh sb="233" eb="234">
      <t>クズ</t>
    </rPh>
    <rPh sb="236" eb="238">
      <t>ソウテイ</t>
    </rPh>
    <rPh sb="248" eb="250">
      <t>スウチ</t>
    </rPh>
    <rPh sb="255" eb="257">
      <t>アッカ</t>
    </rPh>
    <rPh sb="261" eb="264">
      <t>カノウセイ</t>
    </rPh>
    <rPh sb="265" eb="266">
      <t>タカ</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</si>
  <si>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</si>
  <si>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</si>
  <si>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</si>
  <si>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r>
      <t>　将来負担比率は、H29：10.2％、H30：9.9％、R1：－（将来負担なし）、R2：－（将来負担なし）、R3：－（将来負担な</t>
    </r>
    <r>
      <rPr>
        <sz val="11"/>
        <rFont val="ＭＳ Ｐゴシック"/>
        <family val="3"/>
        <charset val="128"/>
      </rPr>
      <t>し）、R4：－（将来負担なし）となって</t>
    </r>
    <r>
      <rPr>
        <sz val="11"/>
        <color indexed="8"/>
        <rFont val="ＭＳ Ｐゴシック"/>
        <family val="3"/>
        <charset val="128"/>
      </rPr>
      <t>おり、類似団体と比べ、低い水準で推移している。すでに述べたとおり、繰上償還や交付税措置のない起債を極力行わないなどの財政見直しを徹底してきたことによる。
　ただしこの方針により、ハード面への投資が縮小されており、減価償却率が高く、施設の老朽化が進んだ状態となっているといえる。</t>
    </r>
    <rPh sb="1" eb="3">
      <t>ショウライ</t>
    </rPh>
    <rPh sb="3" eb="5">
      <t>フタン</t>
    </rPh>
    <rPh sb="5" eb="7">
      <t>ヒリツ</t>
    </rPh>
    <rPh sb="33" eb="35">
      <t>ショウライ</t>
    </rPh>
    <rPh sb="35" eb="37">
      <t>フタン</t>
    </rPh>
    <rPh sb="46" eb="48">
      <t>ショウライ</t>
    </rPh>
    <rPh sb="48" eb="50">
      <t>フタン</t>
    </rPh>
    <rPh sb="86" eb="88">
      <t>ルイジ</t>
    </rPh>
    <rPh sb="88" eb="90">
      <t>ダンタイ</t>
    </rPh>
    <rPh sb="91" eb="92">
      <t>クラ</t>
    </rPh>
    <rPh sb="94" eb="95">
      <t>ヒク</t>
    </rPh>
    <rPh sb="96" eb="98">
      <t>スイジュン</t>
    </rPh>
    <rPh sb="99" eb="101">
      <t>スイイ</t>
    </rPh>
    <rPh sb="109" eb="110">
      <t>ノ</t>
    </rPh>
    <rPh sb="116" eb="118">
      <t>クリア</t>
    </rPh>
    <rPh sb="118" eb="120">
      <t>ショウカン</t>
    </rPh>
    <rPh sb="121" eb="124">
      <t>コウフゼイ</t>
    </rPh>
    <rPh sb="124" eb="126">
      <t>ソチ</t>
    </rPh>
    <rPh sb="129" eb="131">
      <t>キサイ</t>
    </rPh>
    <rPh sb="132" eb="134">
      <t>キョクリョク</t>
    </rPh>
    <rPh sb="134" eb="135">
      <t>オコナ</t>
    </rPh>
    <rPh sb="141" eb="143">
      <t>ザイセイ</t>
    </rPh>
    <rPh sb="143" eb="145">
      <t>ミナオ</t>
    </rPh>
    <rPh sb="147" eb="149">
      <t>テッテイ</t>
    </rPh>
    <rPh sb="166" eb="168">
      <t>ホウシン</t>
    </rPh>
    <rPh sb="175" eb="176">
      <t>メン</t>
    </rPh>
    <rPh sb="178" eb="180">
      <t>トウシ</t>
    </rPh>
    <rPh sb="181" eb="183">
      <t>シュクショウ</t>
    </rPh>
    <rPh sb="189" eb="191">
      <t>ゲンカ</t>
    </rPh>
    <rPh sb="191" eb="193">
      <t>ショウキャク</t>
    </rPh>
    <rPh sb="193" eb="194">
      <t>リツ</t>
    </rPh>
    <rPh sb="195" eb="196">
      <t>タカ</t>
    </rPh>
    <rPh sb="198" eb="200">
      <t>シセツ</t>
    </rPh>
    <rPh sb="201" eb="204">
      <t>ロウキュウカ</t>
    </rPh>
    <rPh sb="205" eb="206">
      <t>スス</t>
    </rPh>
    <rPh sb="208" eb="210">
      <t>ジョウタイ</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</si>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</sst>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4" fillId="0" borderId="0">
      <alignment vertical="center"/>
    </xf>
    <xf numFmtId="0" fontId="38"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12" xfId="11" applyFont="1" applyBorder="1">
      <alignment vertical="center"/>
    </xf>
    <xf numFmtId="0" fontId="20" fillId="0" borderId="0" xfId="11" applyFont="1" applyBorder="1">
      <alignment vertical="center"/>
    </xf>
    <xf numFmtId="0" fontId="20" fillId="0" borderId="54" xfId="11" applyFont="1" applyBorder="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4" fillId="0" borderId="0" xfId="11" applyFont="1" applyAlignment="1">
      <alignment vertical="center"/>
    </xf>
    <xf numFmtId="0" fontId="24" fillId="0" borderId="0" xfId="11" applyFont="1" applyBorder="1" applyAlignment="1">
      <alignment vertical="center"/>
    </xf>
    <xf numFmtId="0" fontId="24" fillId="0" borderId="0" xfId="20" applyFont="1" applyFill="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6" fillId="0" borderId="0" xfId="6" applyBorder="1" applyAlignment="1">
      <alignment vertical="center"/>
    </xf>
    <xf numFmtId="181" fontId="1" fillId="0" borderId="85" xfId="11" applyNumberFormat="1" applyFill="1" applyBorder="1" applyAlignment="1">
      <alignment horizontal="right" vertical="center" shrinkToFit="1"/>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1"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6"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cellXfs>
  <cellStyles count="22">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 2" xfId="20" xr:uid="{00000000-0005-0000-0000-00000A000000}"/>
    <cellStyle name="標準 6_APAHO401000" xfId="9" xr:uid="{00000000-0005-0000-0000-00000B000000}"/>
    <cellStyle name="標準 6_APAHO401200_O-JJ1016-001-3_財政状況資料集(決算状況カード(各会計・関係団体))(Rev2)2" xfId="15" xr:uid="{00000000-0005-0000-0000-00000C000000}"/>
    <cellStyle name="標準 6_APAHO402200_O-JJ1016-001-3_財政状況資料集(決算状況カード(各会計・関係団体))(Rev2)2" xfId="12" xr:uid="{00000000-0005-0000-0000-00000D000000}"/>
    <cellStyle name="標準 7" xfId="21" xr:uid="{575F97E6-50B0-4FB9-A771-56E0028C78E5}"/>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82993</c:v>
                </c:pt>
                <c:pt idx="1">
                  <c:v>108252</c:v>
                </c:pt>
                <c:pt idx="2">
                  <c:v>93492</c:v>
                </c:pt>
                <c:pt idx="3">
                  <c:v>94796</c:v>
                </c:pt>
                <c:pt idx="4">
                  <c:v>97758</c:v>
                </c:pt>
              </c:numCache>
            </c:numRef>
          </c:val>
          <c:smooth val="0"/>
          <c:extLst>
            <c:ext xmlns:c16="http://schemas.microsoft.com/office/drawing/2014/chart" uri="{C3380CC4-5D6E-409C-BE32-E72D297353CC}">
              <c16:uniqueId val="{00000000-751F-4FEF-9937-C195D792248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42250</c:v>
                </c:pt>
                <c:pt idx="1">
                  <c:v>52497</c:v>
                </c:pt>
                <c:pt idx="2">
                  <c:v>72041</c:v>
                </c:pt>
                <c:pt idx="3">
                  <c:v>107232</c:v>
                </c:pt>
                <c:pt idx="4">
                  <c:v>77373</c:v>
                </c:pt>
              </c:numCache>
            </c:numRef>
          </c:val>
          <c:smooth val="0"/>
          <c:extLst>
            <c:ext xmlns:c16="http://schemas.microsoft.com/office/drawing/2014/chart" uri="{C3380CC4-5D6E-409C-BE32-E72D297353CC}">
              <c16:uniqueId val="{00000001-751F-4FEF-9937-C195D792248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2.1800000000000002</c:v>
                </c:pt>
                <c:pt idx="1">
                  <c:v>1.95</c:v>
                </c:pt>
                <c:pt idx="2">
                  <c:v>2.52</c:v>
                </c:pt>
                <c:pt idx="3">
                  <c:v>1.94</c:v>
                </c:pt>
                <c:pt idx="4">
                  <c:v>1.18</c:v>
                </c:pt>
              </c:numCache>
            </c:numRef>
          </c:val>
          <c:extLst>
            <c:ext xmlns:c16="http://schemas.microsoft.com/office/drawing/2014/chart" uri="{C3380CC4-5D6E-409C-BE32-E72D297353CC}">
              <c16:uniqueId val="{00000000-1B8F-4DEC-883B-2AC4A2F79D7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16.39</c:v>
                </c:pt>
                <c:pt idx="1">
                  <c:v>16.38</c:v>
                </c:pt>
                <c:pt idx="2">
                  <c:v>17.39</c:v>
                </c:pt>
                <c:pt idx="3">
                  <c:v>16.89</c:v>
                </c:pt>
                <c:pt idx="4">
                  <c:v>15.91</c:v>
                </c:pt>
              </c:numCache>
            </c:numRef>
          </c:val>
          <c:extLst>
            <c:ext xmlns:c16="http://schemas.microsoft.com/office/drawing/2014/chart" uri="{C3380CC4-5D6E-409C-BE32-E72D297353CC}">
              <c16:uniqueId val="{00000001-1B8F-4DEC-883B-2AC4A2F79D7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7.0000000000000007E-2</c:v>
                </c:pt>
                <c:pt idx="1">
                  <c:v>-0.18</c:v>
                </c:pt>
                <c:pt idx="2">
                  <c:v>1.89</c:v>
                </c:pt>
                <c:pt idx="3">
                  <c:v>-0.47</c:v>
                </c:pt>
                <c:pt idx="4">
                  <c:v>-0.6</c:v>
                </c:pt>
              </c:numCache>
            </c:numRef>
          </c:val>
          <c:smooth val="0"/>
          <c:extLst>
            <c:ext xmlns:c16="http://schemas.microsoft.com/office/drawing/2014/chart" uri="{C3380CC4-5D6E-409C-BE32-E72D297353CC}">
              <c16:uniqueId val="{00000002-1B8F-4DEC-883B-2AC4A2F79D7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3F86-42BE-968D-506C7800F7E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F86-42BE-968D-506C7800F7E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3F86-42BE-968D-506C7800F7EB}"/>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0.03</c:v>
                </c:pt>
                <c:pt idx="2">
                  <c:v>#N/A</c:v>
                </c:pt>
                <c:pt idx="3">
                  <c:v>0.02</c:v>
                </c:pt>
                <c:pt idx="4">
                  <c:v>#N/A</c:v>
                </c:pt>
                <c:pt idx="5">
                  <c:v>0.11</c:v>
                </c:pt>
                <c:pt idx="6">
                  <c:v>#N/A</c:v>
                </c:pt>
                <c:pt idx="7">
                  <c:v>0.02</c:v>
                </c:pt>
                <c:pt idx="8">
                  <c:v>#N/A</c:v>
                </c:pt>
                <c:pt idx="9">
                  <c:v>0.02</c:v>
                </c:pt>
              </c:numCache>
            </c:numRef>
          </c:val>
          <c:extLst>
            <c:ext xmlns:c16="http://schemas.microsoft.com/office/drawing/2014/chart" uri="{C3380CC4-5D6E-409C-BE32-E72D297353CC}">
              <c16:uniqueId val="{00000003-3F86-42BE-968D-506C7800F7EB}"/>
            </c:ext>
          </c:extLst>
        </c:ser>
        <c:ser>
          <c:idx val="4"/>
          <c:order val="4"/>
          <c:tx>
            <c:strRef>
              <c:f>データシート!$A$31</c:f>
              <c:strCache>
                <c:ptCount val="1"/>
                <c:pt idx="0">
                  <c:v>公共下水道事業特別会計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0.02</c:v>
                </c:pt>
                <c:pt idx="2">
                  <c:v>#N/A</c:v>
                </c:pt>
                <c:pt idx="3">
                  <c:v>0.03</c:v>
                </c:pt>
                <c:pt idx="4">
                  <c:v>#N/A</c:v>
                </c:pt>
                <c:pt idx="5">
                  <c:v>0.02</c:v>
                </c:pt>
                <c:pt idx="6">
                  <c:v>#N/A</c:v>
                </c:pt>
                <c:pt idx="7">
                  <c:v>0.03</c:v>
                </c:pt>
                <c:pt idx="8">
                  <c:v>#N/A</c:v>
                </c:pt>
                <c:pt idx="9">
                  <c:v>0.03</c:v>
                </c:pt>
              </c:numCache>
            </c:numRef>
          </c:val>
          <c:extLst>
            <c:ext xmlns:c16="http://schemas.microsoft.com/office/drawing/2014/chart" uri="{C3380CC4-5D6E-409C-BE32-E72D297353CC}">
              <c16:uniqueId val="{00000004-3F86-42BE-968D-506C7800F7EB}"/>
            </c:ext>
          </c:extLst>
        </c:ser>
        <c:ser>
          <c:idx val="5"/>
          <c:order val="5"/>
          <c:tx>
            <c:strRef>
              <c:f>データシート!$A$32</c:f>
              <c:strCache>
                <c:ptCount val="1"/>
                <c:pt idx="0">
                  <c:v>一般会計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2.17</c:v>
                </c:pt>
                <c:pt idx="2">
                  <c:v>#N/A</c:v>
                </c:pt>
                <c:pt idx="3">
                  <c:v>1.94</c:v>
                </c:pt>
                <c:pt idx="4">
                  <c:v>#N/A</c:v>
                </c:pt>
                <c:pt idx="5">
                  <c:v>2.5099999999999998</c:v>
                </c:pt>
                <c:pt idx="6">
                  <c:v>#N/A</c:v>
                </c:pt>
                <c:pt idx="7">
                  <c:v>1.93</c:v>
                </c:pt>
                <c:pt idx="8">
                  <c:v>#N/A</c:v>
                </c:pt>
                <c:pt idx="9">
                  <c:v>1.18</c:v>
                </c:pt>
              </c:numCache>
            </c:numRef>
          </c:val>
          <c:extLst>
            <c:ext xmlns:c16="http://schemas.microsoft.com/office/drawing/2014/chart" uri="{C3380CC4-5D6E-409C-BE32-E72D297353CC}">
              <c16:uniqueId val="{00000005-3F86-42BE-968D-506C7800F7EB}"/>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1.27</c:v>
                </c:pt>
                <c:pt idx="2">
                  <c:v>#N/A</c:v>
                </c:pt>
                <c:pt idx="3">
                  <c:v>2.14</c:v>
                </c:pt>
                <c:pt idx="4">
                  <c:v>#N/A</c:v>
                </c:pt>
                <c:pt idx="5">
                  <c:v>1.33</c:v>
                </c:pt>
                <c:pt idx="6">
                  <c:v>#N/A</c:v>
                </c:pt>
                <c:pt idx="7">
                  <c:v>0.89</c:v>
                </c:pt>
                <c:pt idx="8">
                  <c:v>#N/A</c:v>
                </c:pt>
                <c:pt idx="9">
                  <c:v>1.47</c:v>
                </c:pt>
              </c:numCache>
            </c:numRef>
          </c:val>
          <c:extLst>
            <c:ext xmlns:c16="http://schemas.microsoft.com/office/drawing/2014/chart" uri="{C3380CC4-5D6E-409C-BE32-E72D297353CC}">
              <c16:uniqueId val="{00000006-3F86-42BE-968D-506C7800F7EB}"/>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1.06</c:v>
                </c:pt>
                <c:pt idx="2">
                  <c:v>#N/A</c:v>
                </c:pt>
                <c:pt idx="3">
                  <c:v>1.1299999999999999</c:v>
                </c:pt>
                <c:pt idx="4">
                  <c:v>#N/A</c:v>
                </c:pt>
                <c:pt idx="5">
                  <c:v>0.71</c:v>
                </c:pt>
                <c:pt idx="6">
                  <c:v>#N/A</c:v>
                </c:pt>
                <c:pt idx="7">
                  <c:v>1.89</c:v>
                </c:pt>
                <c:pt idx="8">
                  <c:v>#N/A</c:v>
                </c:pt>
                <c:pt idx="9">
                  <c:v>1.79</c:v>
                </c:pt>
              </c:numCache>
            </c:numRef>
          </c:val>
          <c:extLst>
            <c:ext xmlns:c16="http://schemas.microsoft.com/office/drawing/2014/chart" uri="{C3380CC4-5D6E-409C-BE32-E72D297353CC}">
              <c16:uniqueId val="{00000007-3F86-42BE-968D-506C7800F7EB}"/>
            </c:ext>
          </c:extLst>
        </c:ser>
        <c:ser>
          <c:idx val="8"/>
          <c:order val="8"/>
          <c:tx>
            <c:strRef>
              <c:f>データシート!$A$35</c:f>
              <c:strCache>
                <c:ptCount val="1"/>
                <c:pt idx="0">
                  <c:v>工業用水道事業会計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1.61</c:v>
                </c:pt>
                <c:pt idx="2">
                  <c:v>#N/A</c:v>
                </c:pt>
                <c:pt idx="3">
                  <c:v>1.85</c:v>
                </c:pt>
                <c:pt idx="4">
                  <c:v>#N/A</c:v>
                </c:pt>
                <c:pt idx="5">
                  <c:v>2.0499999999999998</c:v>
                </c:pt>
                <c:pt idx="6">
                  <c:v>#N/A</c:v>
                </c:pt>
                <c:pt idx="7">
                  <c:v>2.2000000000000002</c:v>
                </c:pt>
                <c:pt idx="8">
                  <c:v>#N/A</c:v>
                </c:pt>
                <c:pt idx="9">
                  <c:v>2.2799999999999998</c:v>
                </c:pt>
              </c:numCache>
            </c:numRef>
          </c:val>
          <c:extLst>
            <c:ext xmlns:c16="http://schemas.microsoft.com/office/drawing/2014/chart" uri="{C3380CC4-5D6E-409C-BE32-E72D297353CC}">
              <c16:uniqueId val="{00000008-3F86-42BE-968D-506C7800F7EB}"/>
            </c:ext>
          </c:extLst>
        </c:ser>
        <c:ser>
          <c:idx val="9"/>
          <c:order val="9"/>
          <c:tx>
            <c:strRef>
              <c:f>データシート!$A$36</c:f>
              <c:strCache>
                <c:ptCount val="1"/>
                <c:pt idx="0">
                  <c:v>上水道事業会計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14.53</c:v>
                </c:pt>
                <c:pt idx="2">
                  <c:v>#N/A</c:v>
                </c:pt>
                <c:pt idx="3">
                  <c:v>15.2</c:v>
                </c:pt>
                <c:pt idx="4">
                  <c:v>#N/A</c:v>
                </c:pt>
                <c:pt idx="5">
                  <c:v>15.41</c:v>
                </c:pt>
                <c:pt idx="6">
                  <c:v>#N/A</c:v>
                </c:pt>
                <c:pt idx="7">
                  <c:v>15.91</c:v>
                </c:pt>
                <c:pt idx="8">
                  <c:v>#N/A</c:v>
                </c:pt>
                <c:pt idx="9">
                  <c:v>15.55</c:v>
                </c:pt>
              </c:numCache>
            </c:numRef>
          </c:val>
          <c:extLst>
            <c:ext xmlns:c16="http://schemas.microsoft.com/office/drawing/2014/chart" uri="{C3380CC4-5D6E-409C-BE32-E72D297353CC}">
              <c16:uniqueId val="{00000009-3F86-42BE-968D-506C7800F7E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501</c:v>
                </c:pt>
                <c:pt idx="5">
                  <c:v>501</c:v>
                </c:pt>
                <c:pt idx="8">
                  <c:v>488</c:v>
                </c:pt>
                <c:pt idx="11">
                  <c:v>471</c:v>
                </c:pt>
                <c:pt idx="14">
                  <c:v>468</c:v>
                </c:pt>
              </c:numCache>
            </c:numRef>
          </c:val>
          <c:extLst>
            <c:ext xmlns:c16="http://schemas.microsoft.com/office/drawing/2014/chart" uri="{C3380CC4-5D6E-409C-BE32-E72D297353CC}">
              <c16:uniqueId val="{00000000-68CF-4154-B447-9FC61DED580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8CF-4154-B447-9FC61DED580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68CF-4154-B447-9FC61DED580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8CF-4154-B447-9FC61DED580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173</c:v>
                </c:pt>
                <c:pt idx="3">
                  <c:v>182</c:v>
                </c:pt>
                <c:pt idx="6">
                  <c:v>186</c:v>
                </c:pt>
                <c:pt idx="9">
                  <c:v>190</c:v>
                </c:pt>
                <c:pt idx="12">
                  <c:v>191</c:v>
                </c:pt>
              </c:numCache>
            </c:numRef>
          </c:val>
          <c:extLst>
            <c:ext xmlns:c16="http://schemas.microsoft.com/office/drawing/2014/chart" uri="{C3380CC4-5D6E-409C-BE32-E72D297353CC}">
              <c16:uniqueId val="{00000004-68CF-4154-B447-9FC61DED580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8CF-4154-B447-9FC61DED580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8CF-4154-B447-9FC61DED580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662</c:v>
                </c:pt>
                <c:pt idx="3">
                  <c:v>648</c:v>
                </c:pt>
                <c:pt idx="6">
                  <c:v>597</c:v>
                </c:pt>
                <c:pt idx="9">
                  <c:v>556</c:v>
                </c:pt>
                <c:pt idx="12">
                  <c:v>552</c:v>
                </c:pt>
              </c:numCache>
            </c:numRef>
          </c:val>
          <c:extLst>
            <c:ext xmlns:c16="http://schemas.microsoft.com/office/drawing/2014/chart" uri="{C3380CC4-5D6E-409C-BE32-E72D297353CC}">
              <c16:uniqueId val="{00000007-68CF-4154-B447-9FC61DED580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334</c:v>
                </c:pt>
                <c:pt idx="2">
                  <c:v>#N/A</c:v>
                </c:pt>
                <c:pt idx="3">
                  <c:v>#N/A</c:v>
                </c:pt>
                <c:pt idx="4">
                  <c:v>329</c:v>
                </c:pt>
                <c:pt idx="5">
                  <c:v>#N/A</c:v>
                </c:pt>
                <c:pt idx="6">
                  <c:v>#N/A</c:v>
                </c:pt>
                <c:pt idx="7">
                  <c:v>295</c:v>
                </c:pt>
                <c:pt idx="8">
                  <c:v>#N/A</c:v>
                </c:pt>
                <c:pt idx="9">
                  <c:v>#N/A</c:v>
                </c:pt>
                <c:pt idx="10">
                  <c:v>275</c:v>
                </c:pt>
                <c:pt idx="11">
                  <c:v>#N/A</c:v>
                </c:pt>
                <c:pt idx="12">
                  <c:v>#N/A</c:v>
                </c:pt>
                <c:pt idx="13">
                  <c:v>275</c:v>
                </c:pt>
                <c:pt idx="14">
                  <c:v>#N/A</c:v>
                </c:pt>
              </c:numCache>
            </c:numRef>
          </c:val>
          <c:smooth val="0"/>
          <c:extLst>
            <c:ext xmlns:c16="http://schemas.microsoft.com/office/drawing/2014/chart" uri="{C3380CC4-5D6E-409C-BE32-E72D297353CC}">
              <c16:uniqueId val="{00000008-68CF-4154-B447-9FC61DED580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5384</c:v>
                </c:pt>
                <c:pt idx="5">
                  <c:v>5384</c:v>
                </c:pt>
                <c:pt idx="8">
                  <c:v>5221</c:v>
                </c:pt>
                <c:pt idx="11">
                  <c:v>5323</c:v>
                </c:pt>
                <c:pt idx="14">
                  <c:v>4869</c:v>
                </c:pt>
              </c:numCache>
            </c:numRef>
          </c:val>
          <c:extLst>
            <c:ext xmlns:c16="http://schemas.microsoft.com/office/drawing/2014/chart" uri="{C3380CC4-5D6E-409C-BE32-E72D297353CC}">
              <c16:uniqueId val="{00000000-F428-4D58-86E7-BCB1D7AE1B0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1134</c:v>
                </c:pt>
                <c:pt idx="5">
                  <c:v>1072</c:v>
                </c:pt>
                <c:pt idx="8">
                  <c:v>1007</c:v>
                </c:pt>
                <c:pt idx="11">
                  <c:v>942</c:v>
                </c:pt>
                <c:pt idx="14">
                  <c:v>876</c:v>
                </c:pt>
              </c:numCache>
            </c:numRef>
          </c:val>
          <c:extLst>
            <c:ext xmlns:c16="http://schemas.microsoft.com/office/drawing/2014/chart" uri="{C3380CC4-5D6E-409C-BE32-E72D297353CC}">
              <c16:uniqueId val="{00000001-F428-4D58-86E7-BCB1D7AE1B0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3653</c:v>
                </c:pt>
                <c:pt idx="5">
                  <c:v>3993</c:v>
                </c:pt>
                <c:pt idx="8">
                  <c:v>4667</c:v>
                </c:pt>
                <c:pt idx="11">
                  <c:v>5330</c:v>
                </c:pt>
                <c:pt idx="14">
                  <c:v>6034</c:v>
                </c:pt>
              </c:numCache>
            </c:numRef>
          </c:val>
          <c:extLst>
            <c:ext xmlns:c16="http://schemas.microsoft.com/office/drawing/2014/chart" uri="{C3380CC4-5D6E-409C-BE32-E72D297353CC}">
              <c16:uniqueId val="{00000002-F428-4D58-86E7-BCB1D7AE1B0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428-4D58-86E7-BCB1D7AE1B0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428-4D58-86E7-BCB1D7AE1B0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6</c:v>
                </c:pt>
                <c:pt idx="3">
                  <c:v>5</c:v>
                </c:pt>
                <c:pt idx="6">
                  <c:v>5</c:v>
                </c:pt>
                <c:pt idx="9">
                  <c:v>5</c:v>
                </c:pt>
                <c:pt idx="12">
                  <c:v>5</c:v>
                </c:pt>
              </c:numCache>
            </c:numRef>
          </c:val>
          <c:extLst>
            <c:ext xmlns:c16="http://schemas.microsoft.com/office/drawing/2014/chart" uri="{C3380CC4-5D6E-409C-BE32-E72D297353CC}">
              <c16:uniqueId val="{00000005-F428-4D58-86E7-BCB1D7AE1B0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565</c:v>
                </c:pt>
                <c:pt idx="3">
                  <c:v>504</c:v>
                </c:pt>
                <c:pt idx="6">
                  <c:v>514</c:v>
                </c:pt>
                <c:pt idx="9">
                  <c:v>487</c:v>
                </c:pt>
                <c:pt idx="12">
                  <c:v>431</c:v>
                </c:pt>
              </c:numCache>
            </c:numRef>
          </c:val>
          <c:extLst>
            <c:ext xmlns:c16="http://schemas.microsoft.com/office/drawing/2014/chart" uri="{C3380CC4-5D6E-409C-BE32-E72D297353CC}">
              <c16:uniqueId val="{00000006-F428-4D58-86E7-BCB1D7AE1B0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1522</c:v>
                </c:pt>
                <c:pt idx="3">
                  <c:v>1710</c:v>
                </c:pt>
                <c:pt idx="6">
                  <c:v>1678</c:v>
                </c:pt>
                <c:pt idx="9">
                  <c:v>1641</c:v>
                </c:pt>
                <c:pt idx="12">
                  <c:v>1496</c:v>
                </c:pt>
              </c:numCache>
            </c:numRef>
          </c:val>
          <c:extLst>
            <c:ext xmlns:c16="http://schemas.microsoft.com/office/drawing/2014/chart" uri="{C3380CC4-5D6E-409C-BE32-E72D297353CC}">
              <c16:uniqueId val="{00000007-F428-4D58-86E7-BCB1D7AE1B0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2403</c:v>
                </c:pt>
                <c:pt idx="3">
                  <c:v>2644</c:v>
                </c:pt>
                <c:pt idx="6">
                  <c:v>2634</c:v>
                </c:pt>
                <c:pt idx="9">
                  <c:v>2534</c:v>
                </c:pt>
                <c:pt idx="12">
                  <c:v>2415</c:v>
                </c:pt>
              </c:numCache>
            </c:numRef>
          </c:val>
          <c:extLst>
            <c:ext xmlns:c16="http://schemas.microsoft.com/office/drawing/2014/chart" uri="{C3380CC4-5D6E-409C-BE32-E72D297353CC}">
              <c16:uniqueId val="{00000008-F428-4D58-86E7-BCB1D7AE1B0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F428-4D58-86E7-BCB1D7AE1B0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5998</c:v>
                </c:pt>
                <c:pt idx="3">
                  <c:v>5901</c:v>
                </c:pt>
                <c:pt idx="6">
                  <c:v>5944</c:v>
                </c:pt>
                <c:pt idx="9">
                  <c:v>6363</c:v>
                </c:pt>
                <c:pt idx="12">
                  <c:v>6358</c:v>
                </c:pt>
              </c:numCache>
            </c:numRef>
          </c:val>
          <c:extLst>
            <c:ext xmlns:c16="http://schemas.microsoft.com/office/drawing/2014/chart" uri="{C3380CC4-5D6E-409C-BE32-E72D297353CC}">
              <c16:uniqueId val="{0000000A-F428-4D58-86E7-BCB1D7AE1B0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323</c:v>
                </c:pt>
                <c:pt idx="2">
                  <c:v>#N/A</c:v>
                </c:pt>
                <c:pt idx="3">
                  <c:v>#N/A</c:v>
                </c:pt>
                <c:pt idx="4">
                  <c:v>316</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428-4D58-86E7-BCB1D7AE1B0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636</c:v>
                </c:pt>
                <c:pt idx="1">
                  <c:v>638</c:v>
                </c:pt>
                <c:pt idx="2">
                  <c:v>639</c:v>
                </c:pt>
              </c:numCache>
            </c:numRef>
          </c:val>
          <c:extLst>
            <c:ext xmlns:c16="http://schemas.microsoft.com/office/drawing/2014/chart" uri="{C3380CC4-5D6E-409C-BE32-E72D297353CC}">
              <c16:uniqueId val="{00000000-02B8-43A0-B8DD-2B75A091203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274</c:v>
                </c:pt>
                <c:pt idx="1">
                  <c:v>274</c:v>
                </c:pt>
                <c:pt idx="2">
                  <c:v>274</c:v>
                </c:pt>
              </c:numCache>
            </c:numRef>
          </c:val>
          <c:extLst>
            <c:ext xmlns:c16="http://schemas.microsoft.com/office/drawing/2014/chart" uri="{C3380CC4-5D6E-409C-BE32-E72D297353CC}">
              <c16:uniqueId val="{00000001-02B8-43A0-B8DD-2B75A091203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3104</c:v>
                </c:pt>
                <c:pt idx="1">
                  <c:v>3700</c:v>
                </c:pt>
                <c:pt idx="2">
                  <c:v>4371</c:v>
                </c:pt>
              </c:numCache>
            </c:numRef>
          </c:val>
          <c:extLst>
            <c:ext xmlns:c16="http://schemas.microsoft.com/office/drawing/2014/chart" uri="{C3380CC4-5D6E-409C-BE32-E72D297353CC}">
              <c16:uniqueId val="{00000002-02B8-43A0-B8DD-2B75A091203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{5BEF0E1E-570E-40E2-A823-E0DFC99BD054}</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1523-4F5B-B223-FCAC06513AD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{881E24F4-D9F3-49D8-A6F5-26425260B9A0}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523-4F5B-B223-FCAC06513AD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{8398C2EF-0434-45EC-ADAD-98EC2BCDADEB}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523-4F5B-B223-FCAC06513AD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{3C9C98AB-1727-49C3-B8D6-812E42A83B39}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523-4F5B-B223-FCAC06513AD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{181F58BF-C40C-4CD3-88E3-F068041E86E2}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523-4F5B-B223-FCAC06513ADA}"/>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{F916773C-EEFE-4B79-85C7-38A3549BE468}</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1523-4F5B-B223-FCAC06513ADA}"/>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{142FAD45-7549-4353-A016-FC2D72B3FFC3}</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1523-4F5B-B223-FCAC06513ADA}"/>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{51C9507C-A182-4077-99EA-40340D6B3E13}</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1523-4F5B-B223-FCAC06513ADA}"/>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{89BE7198-280C-44E5-BB81-7D1D42B36D33}</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1523-4F5B-B223-FCAC06513AD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62.8</c:v>
                </c:pt>
                <c:pt idx="8">
                  <c:v>63.7</c:v>
                </c:pt>
                <c:pt idx="16">
                  <c:v>64.5</c:v>
                </c:pt>
                <c:pt idx="24">
                  <c:v>65.7</c:v>
                </c:pt>
                <c:pt idx="32">
                  <c:v>65.7</c:v>
                </c:pt>
              </c:numCache>
            </c:numRef>
          </c:xVal>
          <c:yVal>
            <c:numRef>
              <c:f>公会計指標分析・財政指標組合せ分析表!$BP$51:$DC$51</c:f>
              <c:numCache>
                <c:formatCode>#,##0.0;"▲ "#,##0.0</c:formatCode>
                <c:ptCount val="40"/>
                <c:pt idx="0">
                  <c:v>10.199999999999999</c:v>
                </c:pt>
                <c:pt idx="8">
                  <c:v>9.9</c:v>
                </c:pt>
              </c:numCache>
            </c:numRef>
          </c:yVal>
          <c:smooth val="0"/>
          <c:extLst>
            <c:ext xmlns:c16="http://schemas.microsoft.com/office/drawing/2014/chart" uri="{C3380CC4-5D6E-409C-BE32-E72D297353CC}">
              <c16:uniqueId val="{00000009-1523-4F5B-B223-FCAC06513AD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{DA8C905A-DC6E-4874-94EC-F567D74E50EC}</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1523-4F5B-B223-FCAC06513AD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{07D758A5-EF7E-43FC-929B-1F03DAE8A732}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523-4F5B-B223-FCAC06513AD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{7E73D0DD-F480-478F-B31F-0C70F49C70E6}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523-4F5B-B223-FCAC06513AD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{8E89E786-18BC-4273-884A-8F953DC1BAD6}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523-4F5B-B223-FCAC06513AD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{C65544C4-CA9F-48D2-B752-7A6CA3FEFDE7}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523-4F5B-B223-FCAC06513ADA}"/>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{62CA00F2-B6EA-4B8C-8D38-AE3F6FAA8C07}</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1523-4F5B-B223-FCAC06513ADA}"/>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{4C506434-3211-43D1-8242-B3EC7F0F9ADE}</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1523-4F5B-B223-FCAC06513ADA}"/>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{C5A017E9-6521-46FB-93C4-286868392987}</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1523-4F5B-B223-FCAC06513ADA}"/>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{A8BD0ADD-7109-4750-AD5E-93587F096DE3}</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1523-4F5B-B223-FCAC06513AD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58.9</c:v>
                </c:pt>
                <c:pt idx="8">
                  <c:v>60.5</c:v>
                </c:pt>
                <c:pt idx="16">
                  <c:v>61.5</c:v>
                </c:pt>
                <c:pt idx="24">
                  <c:v>61.9</c:v>
                </c:pt>
                <c:pt idx="32">
                  <c:v>62.9</c:v>
                </c:pt>
              </c:numCache>
            </c:numRef>
          </c:xVal>
          <c:yVal>
            <c:numRef>
              <c:f>公会計指標分析・財政指標組合せ分析表!$BP$55:$DC$55</c:f>
              <c:numCache>
                <c:formatCode>#,##0.0;"▲ "#,##0.0</c:formatCode>
                <c:ptCount val="40"/>
                <c:pt idx="0">
                  <c:v>32.799999999999997</c:v>
                </c:pt>
                <c:pt idx="8">
                  <c:v>20.9</c:v>
                </c:pt>
                <c:pt idx="16">
                  <c:v>21</c:v>
                </c:pt>
                <c:pt idx="24">
                  <c:v>23.5</c:v>
                </c:pt>
                <c:pt idx="32">
                  <c:v>6.9</c:v>
                </c:pt>
              </c:numCache>
            </c:numRef>
          </c:yVal>
          <c:smooth val="0"/>
          <c:extLst>
            <c:ext xmlns:c16="http://schemas.microsoft.com/office/drawing/2014/chart" uri="{C3380CC4-5D6E-409C-BE32-E72D297353CC}">
              <c16:uniqueId val="{00000013-1523-4F5B-B223-FCAC06513ADA}"/>
            </c:ext>
          </c:extLst>
        </c:ser>
        <c:dLbls>
          <c:showLegendKey val="0"/>
          <c:showVal val="1"/>
          <c:showCatName val="0"/>
          <c:showSerName val="0"/>
          <c:showPercent val="0"/>
          <c:showBubbleSize val="0"/>
        </c:dLbls>
        <c:axId val="46179840"/>
        <c:axId val="46181760"/>
      </c:scatterChart>
      <c:valAx>
        <c:axId val="46179840"/>
        <c:scaling>
          <c:orientation val="maxMin"/>
          <c:max val="64"/>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{AED57AE6-1BA5-4CE0-A3D3-529CF324D071}</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1CFE-400B-B904-07ABC01C8DE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{BCC3B80A-0E6F-43CD-B78E-53ADBBC747DF}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CFE-400B-B904-07ABC01C8DE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{AF3F43BD-81B2-435E-9A64-ACCDBCB22DE4}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CFE-400B-B904-07ABC01C8DE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{20DD8F13-5111-4E47-9B39-398E91C2EEDB}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CFE-400B-B904-07ABC01C8DE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{7A25752B-DF48-4E7A-A98E-3813FC7A4149}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CFE-400B-B904-07ABC01C8DEB}"/>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{3EE49E08-5D3C-4860-B23D-0959EA533411}</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1CFE-400B-B904-07ABC01C8DEB}"/>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{C54342A5-FAD4-444F-AE11-1B18FE0DDA1D}</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1CFE-400B-B904-07ABC01C8DEB}"/>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{391D5CB1-503F-4E6A-9F4A-2BD84A2812FD}</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1CFE-400B-B904-07ABC01C8DEB}"/>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{39CA5D6C-E812-4B6E-91D5-9DED05225447}</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1CFE-400B-B904-07ABC01C8DE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11.2</c:v>
                </c:pt>
                <c:pt idx="8">
                  <c:v>10.5</c:v>
                </c:pt>
                <c:pt idx="16">
                  <c:v>9.9</c:v>
                </c:pt>
                <c:pt idx="24">
                  <c:v>9.1</c:v>
                </c:pt>
                <c:pt idx="32">
                  <c:v>8.1999999999999993</c:v>
                </c:pt>
              </c:numCache>
            </c:numRef>
          </c:xVal>
          <c:yVal>
            <c:numRef>
              <c:f>公会計指標分析・財政指標組合せ分析表!$BP$73:$DC$73</c:f>
              <c:numCache>
                <c:formatCode>#,##0.0;"▲ "#,##0.0</c:formatCode>
                <c:ptCount val="40"/>
                <c:pt idx="0">
                  <c:v>10.199999999999999</c:v>
                </c:pt>
                <c:pt idx="8">
                  <c:v>9.9</c:v>
                </c:pt>
              </c:numCache>
            </c:numRef>
          </c:yVal>
          <c:smooth val="0"/>
          <c:extLst>
            <c:ext xmlns:c16="http://schemas.microsoft.com/office/drawing/2014/chart" uri="{C3380CC4-5D6E-409C-BE32-E72D297353CC}">
              <c16:uniqueId val="{00000009-1CFE-400B-B904-07ABC01C8DE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{7688AB36-9B69-4B68-9C31-171602DD5EF5}</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1CFE-400B-B904-07ABC01C8DE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{2FD394B6-3B44-475E-9879-61689757EAD1}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CFE-400B-B904-07ABC01C8DE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{07F1AD4E-0B3B-49FD-973D-50D71DEFD862}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CFE-400B-B904-07ABC01C8DE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{17CCE642-DAED-401D-BF0B-44D3AD87538F}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CFE-400B-B904-07ABC01C8DE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{E8952C84-9DE1-4C04-95A7-9461DCCBBD64}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CFE-400B-B904-07ABC01C8DEB}"/>
                </c:ext>
              </c:extLst>
            </c:dLbl>
            <c:dLbl>
              <c:idx val="8"/>
              <c:layout>
                <c:manualLayout>
                  <c:x val="0"/>
                  <c:y val="-1.7946862368630332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{F645E259-B6E5-497E-A157-77C6DF618A96}</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1CFE-400B-B904-07ABC01C8DEB}"/>
                </c:ext>
              </c:extLst>
            </c:dLbl>
            <c:dLbl>
              <c:idx val="16"/>
              <c:layout>
                <c:manualLayout>
                  <c:x val="0"/>
                  <c:y val="1.7946862368630252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{1DA62100-F80C-4004-BA52-B70B6BF36B7C}</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1CFE-400B-B904-07ABC01C8DEB}"/>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{0E7B9A2D-E2B4-42FB-9B11-02FF5B7BB707}</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1CFE-400B-B904-07ABC01C8DEB}"/>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{E49DAE69-52F1-4CE8-84F1-1D85CFCF95A8}</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1CFE-400B-B904-07ABC01C8DE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c:v>
                </c:pt>
                <c:pt idx="8">
                  <c:v>9.1</c:v>
                </c:pt>
                <c:pt idx="16">
                  <c:v>9.1999999999999993</c:v>
                </c:pt>
                <c:pt idx="24">
                  <c:v>8.6</c:v>
                </c:pt>
                <c:pt idx="32">
                  <c:v>8</c:v>
                </c:pt>
              </c:numCache>
            </c:numRef>
          </c:xVal>
          <c:yVal>
            <c:numRef>
              <c:f>公会計指標分析・財政指標組合せ分析表!$BP$77:$DC$77</c:f>
              <c:numCache>
                <c:formatCode>#,##0.0;"▲ "#,##0.0</c:formatCode>
                <c:ptCount val="40"/>
                <c:pt idx="0">
                  <c:v>32.799999999999997</c:v>
                </c:pt>
                <c:pt idx="8">
                  <c:v>20.9</c:v>
                </c:pt>
                <c:pt idx="16">
                  <c:v>21</c:v>
                </c:pt>
                <c:pt idx="24">
                  <c:v>23.5</c:v>
                </c:pt>
                <c:pt idx="32">
                  <c:v>6.9</c:v>
                </c:pt>
              </c:numCache>
            </c:numRef>
          </c:yVal>
          <c:smooth val="0"/>
          <c:extLst>
            <c:ext xmlns:c16="http://schemas.microsoft.com/office/drawing/2014/chart" uri="{C3380CC4-5D6E-409C-BE32-E72D297353CC}">
              <c16:uniqueId val="{00000013-1CFE-400B-B904-07ABC01C8DEB}"/>
            </c:ext>
          </c:extLst>
        </c:ser>
        <c:dLbls>
          <c:showLegendKey val="0"/>
          <c:showVal val="1"/>
          <c:showCatName val="0"/>
          <c:showSerName val="0"/>
          <c:showPercent val="0"/>
          <c:showBubbleSize val="0"/>
        </c:dLbls>
        <c:axId val="84219776"/>
        <c:axId val="84234240"/>
      </c:scatterChart>
      <c:valAx>
        <c:axId val="84219776"/>
        <c:scaling>
          <c:orientation val="maxMin"/>
          <c:max val="12"/>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196013" y="4460557"/>
          <a:ext cx="369570" cy="29527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252460" y="5667375"/>
          <a:ext cx="123825" cy="382905"/>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長崎県波佐見町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0" i="0" u="none" strike="noStrike" kern="0" cap="none" spc="0" normalizeH="0" baseline="0" noProof="0">
              <a:ln>
                <a:noFill/>
              </a:ln>
              <a:solidFill>
                <a:sysClr val="windowText" lastClr="000000"/>
              </a:solidFill>
              <a:effectLst/>
              <a:uLnTx/>
              <a:uFillTx/>
              <a:latin typeface="+mn-lt"/>
              <a:ea typeface="+mn-ea"/>
              <a:cs typeface="+mn-cs"/>
            </a:rPr>
            <a:t>　</a:t>
          </a: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普通会計の元利償還金は、平成</a:t>
          </a:r>
          <a:r>
            <a:rPr kumimoji="1" lang="en-US" altLang="ja-JP" sz="800" b="0" i="0" u="none" strike="noStrike" kern="0" cap="none" spc="0" normalizeH="0" baseline="0" noProof="0">
              <a:ln>
                <a:noFill/>
              </a:ln>
              <a:solidFill>
                <a:sysClr val="windowText" lastClr="000000"/>
              </a:solidFill>
              <a:effectLst/>
              <a:uLnTx/>
              <a:uFillTx/>
              <a:latin typeface="+mn-lt"/>
              <a:ea typeface="+mn-ea"/>
              <a:cs typeface="+mn-cs"/>
            </a:rPr>
            <a:t>27</a:t>
          </a: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年度に</a:t>
          </a:r>
          <a:r>
            <a:rPr kumimoji="1" lang="en-US" altLang="ja-JP" sz="800" b="0" i="0" u="none" strike="noStrike" kern="0" cap="none" spc="0" normalizeH="0" baseline="0" noProof="0">
              <a:ln>
                <a:noFill/>
              </a:ln>
              <a:solidFill>
                <a:sysClr val="windowText" lastClr="000000"/>
              </a:solidFill>
              <a:effectLst/>
              <a:uLnTx/>
              <a:uFillTx/>
              <a:latin typeface="+mn-lt"/>
              <a:ea typeface="+mn-ea"/>
              <a:cs typeface="+mn-cs"/>
            </a:rPr>
            <a:t>7</a:t>
          </a: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億円を切り、減少傾向が続いているが、令和</a:t>
          </a:r>
          <a:r>
            <a:rPr kumimoji="1" lang="en-US" altLang="ja-JP" sz="800" b="0" i="0" u="none" strike="noStrike" kern="0" cap="none" spc="0" normalizeH="0" baseline="0" noProof="0">
              <a:ln>
                <a:noFill/>
              </a:ln>
              <a:solidFill>
                <a:sysClr val="windowText" lastClr="000000"/>
              </a:solidFill>
              <a:effectLst/>
              <a:uLnTx/>
              <a:uFillTx/>
              <a:latin typeface="+mn-lt"/>
              <a:ea typeface="+mn-ea"/>
              <a:cs typeface="+mn-cs"/>
            </a:rPr>
            <a:t>3</a:t>
          </a: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年度においても、前年</a:t>
          </a:r>
          <a:r>
            <a:rPr kumimoji="1" lang="en-US" altLang="ja-JP" sz="800" b="0" i="0" u="none" strike="noStrike" kern="0" cap="none" spc="0" normalizeH="0" baseline="0" noProof="0">
              <a:ln>
                <a:noFill/>
              </a:ln>
              <a:solidFill>
                <a:sysClr val="windowText" lastClr="000000"/>
              </a:solidFill>
              <a:effectLst/>
              <a:uLnTx/>
              <a:uFillTx/>
              <a:latin typeface="+mn-lt"/>
              <a:ea typeface="+mn-ea"/>
              <a:cs typeface="+mn-cs"/>
            </a:rPr>
            <a:t>4</a:t>
          </a: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百万円減のの</a:t>
          </a:r>
          <a:r>
            <a:rPr kumimoji="1" lang="en-US" altLang="ja-JP" sz="800" b="0" i="0" u="none" strike="noStrike" kern="0" cap="none" spc="0" normalizeH="0" baseline="0" noProof="0">
              <a:ln>
                <a:noFill/>
              </a:ln>
              <a:solidFill>
                <a:sysClr val="windowText" lastClr="000000"/>
              </a:solidFill>
              <a:effectLst/>
              <a:uLnTx/>
              <a:uFillTx/>
              <a:latin typeface="+mn-lt"/>
              <a:ea typeface="+mn-ea"/>
              <a:cs typeface="+mn-cs"/>
            </a:rPr>
            <a:t>552</a:t>
          </a: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百万円となっている。これは、学校教育施設等整備事業債</a:t>
          </a:r>
          <a:r>
            <a:rPr kumimoji="1" lang="ja-JP" altLang="ja-JP" sz="800" b="0" i="0" u="none" strike="noStrike" kern="0" cap="none" spc="0" normalizeH="0" baseline="0" noProof="0">
              <a:ln>
                <a:noFill/>
              </a:ln>
              <a:solidFill>
                <a:sysClr val="windowText" lastClr="000000"/>
              </a:solidFill>
              <a:effectLst/>
              <a:uLnTx/>
              <a:uFillTx/>
              <a:latin typeface="+mn-lt"/>
              <a:ea typeface="+mn-ea"/>
              <a:cs typeface="+mn-cs"/>
            </a:rPr>
            <a:t>や</a:t>
          </a: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公共事業等債</a:t>
          </a:r>
          <a:r>
            <a:rPr kumimoji="1" lang="ja-JP" altLang="ja-JP" sz="800" b="0" i="0" u="none" strike="noStrike" kern="0" cap="none" spc="0" normalizeH="0" baseline="0" noProof="0">
              <a:ln>
                <a:noFill/>
              </a:ln>
              <a:solidFill>
                <a:sysClr val="windowText" lastClr="000000"/>
              </a:solidFill>
              <a:effectLst/>
              <a:uLnTx/>
              <a:uFillTx/>
              <a:latin typeface="+mn-lt"/>
              <a:ea typeface="+mn-ea"/>
              <a:cs typeface="+mn-cs"/>
            </a:rPr>
            <a:t>の元金償還開始による償還増嵩があったものの、平成</a:t>
          </a:r>
          <a:r>
            <a:rPr kumimoji="1" lang="en-US" altLang="ja-JP" sz="800" b="0" i="0" u="none" strike="noStrike" kern="0" cap="none" spc="0" normalizeH="0" baseline="0" noProof="0">
              <a:ln>
                <a:noFill/>
              </a:ln>
              <a:solidFill>
                <a:sysClr val="windowText" lastClr="000000"/>
              </a:solidFill>
              <a:effectLst/>
              <a:uLnTx/>
              <a:uFillTx/>
              <a:latin typeface="+mn-lt"/>
              <a:ea typeface="+mn-ea"/>
              <a:cs typeface="+mn-cs"/>
            </a:rPr>
            <a:t>7</a:t>
          </a:r>
          <a:r>
            <a:rPr kumimoji="1" lang="ja-JP" altLang="ja-JP" sz="800" b="0" i="0" u="none" strike="noStrike" kern="0" cap="none" spc="0" normalizeH="0" baseline="0" noProof="0">
              <a:ln>
                <a:noFill/>
              </a:ln>
              <a:solidFill>
                <a:sysClr val="windowText" lastClr="000000"/>
              </a:solidFill>
              <a:effectLst/>
              <a:uLnTx/>
              <a:uFillTx/>
              <a:latin typeface="+mn-lt"/>
              <a:ea typeface="+mn-ea"/>
              <a:cs typeface="+mn-cs"/>
            </a:rPr>
            <a:t>年度に借り入れた中央小学校改築事業に伴う学校教育施設整備事業債等の償還完了額が上回ったため</a:t>
          </a: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である。</a:t>
          </a:r>
          <a:endParaRPr kumimoji="1" lang="en-US" altLang="ja-JP" sz="8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　公営企業債の元利償還金に対する繰入金については、公営企業債である公共下水道事業債の元金償還額が増加傾向であることと、平成</a:t>
          </a:r>
          <a:r>
            <a:rPr kumimoji="1" lang="en-US" altLang="ja-JP" sz="800" b="0" i="0" u="none" strike="noStrike" kern="0" cap="none" spc="0" normalizeH="0" baseline="0" noProof="0">
              <a:ln>
                <a:noFill/>
              </a:ln>
              <a:solidFill>
                <a:sysClr val="windowText" lastClr="000000"/>
              </a:solidFill>
              <a:effectLst/>
              <a:uLnTx/>
              <a:uFillTx/>
              <a:latin typeface="+mn-lt"/>
              <a:ea typeface="+mn-ea"/>
              <a:cs typeface="+mn-cs"/>
            </a:rPr>
            <a:t>30</a:t>
          </a: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年度から工業用水道事業の元金償還が開始されたこともあり年々増加傾向にある。</a:t>
          </a:r>
          <a:endParaRPr kumimoji="1" lang="en-US" altLang="ja-JP" sz="8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　一部事務組合（東彼地区保健福祉組合）に係る準元利償還金については、</a:t>
          </a:r>
          <a:r>
            <a:rPr kumimoji="1" lang="ja-JP" altLang="ja-JP" sz="800" b="0" i="0" u="none" strike="noStrike" kern="0" cap="none" spc="0" normalizeH="0" baseline="0" noProof="0">
              <a:ln>
                <a:noFill/>
              </a:ln>
              <a:solidFill>
                <a:sysClr val="windowText" lastClr="000000"/>
              </a:solidFill>
              <a:effectLst/>
              <a:uLnTx/>
              <a:uFillTx/>
              <a:latin typeface="+mn-lt"/>
              <a:ea typeface="+mn-ea"/>
              <a:cs typeface="+mn-cs"/>
            </a:rPr>
            <a:t>普通交付税で措置される事業費補正・公債費補正が公債費を上回っていることから発生していない</a:t>
          </a: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a:t>
          </a:r>
          <a:endParaRPr kumimoji="1" lang="en-US" altLang="ja-JP" sz="8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　算入公債費等については、公債費補正の増があるものの、公債費に充当可能な住宅使用料の減や事業費補正の減により、前年に比べ減となっている。</a:t>
          </a:r>
          <a:endParaRPr kumimoji="1" lang="en-US" altLang="ja-JP" sz="8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0" i="0" u="none" strike="noStrike" kern="0" cap="none" spc="0" normalizeH="0" baseline="0" noProof="0">
              <a:ln>
                <a:noFill/>
              </a:ln>
              <a:solidFill>
                <a:sysClr val="windowText" lastClr="000000"/>
              </a:solidFill>
              <a:effectLst/>
              <a:uLnTx/>
              <a:uFillTx/>
              <a:latin typeface="+mn-lt"/>
              <a:ea typeface="+mn-ea"/>
              <a:cs typeface="+mn-cs"/>
            </a:rPr>
            <a:t>　</a:t>
          </a: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実質公債費比率については平成</a:t>
          </a:r>
          <a:r>
            <a:rPr kumimoji="1" lang="en-US" altLang="ja-JP" sz="800" b="0" i="0" u="none" strike="noStrike" kern="0" cap="none" spc="0" normalizeH="0" baseline="0" noProof="0">
              <a:ln>
                <a:noFill/>
              </a:ln>
              <a:solidFill>
                <a:sysClr val="windowText" lastClr="000000"/>
              </a:solidFill>
              <a:effectLst/>
              <a:uLnTx/>
              <a:uFillTx/>
              <a:latin typeface="+mn-lt"/>
              <a:ea typeface="+mn-ea"/>
              <a:cs typeface="+mn-cs"/>
            </a:rPr>
            <a:t>22</a:t>
          </a: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年度の</a:t>
          </a:r>
          <a:r>
            <a:rPr kumimoji="1" lang="en-US" altLang="ja-JP" sz="800" b="0" i="0" u="none" strike="noStrike" kern="0" cap="none" spc="0" normalizeH="0" baseline="0" noProof="0">
              <a:ln>
                <a:noFill/>
              </a:ln>
              <a:solidFill>
                <a:sysClr val="windowText" lastClr="000000"/>
              </a:solidFill>
              <a:effectLst/>
              <a:uLnTx/>
              <a:uFillTx/>
              <a:latin typeface="+mn-lt"/>
              <a:ea typeface="+mn-ea"/>
              <a:cs typeface="+mn-cs"/>
            </a:rPr>
            <a:t>17.2</a:t>
          </a: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％をピークに年々改善している。これは、</a:t>
          </a:r>
          <a:r>
            <a:rPr kumimoji="1" lang="ja-JP" altLang="ja-JP" sz="800" b="0" i="0" u="none" strike="noStrike" kern="0" cap="none" spc="0" normalizeH="0" baseline="0" noProof="0">
              <a:ln>
                <a:noFill/>
              </a:ln>
              <a:solidFill>
                <a:sysClr val="windowText" lastClr="000000"/>
              </a:solidFill>
              <a:effectLst/>
              <a:uLnTx/>
              <a:uFillTx/>
              <a:latin typeface="+mn-lt"/>
              <a:ea typeface="+mn-ea"/>
              <a:cs typeface="+mn-cs"/>
            </a:rPr>
            <a:t>過去の大型事業</a:t>
          </a: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が償還完了を迎えていることが影響しており、当面の間は比率改善が見込まれているが</a:t>
          </a:r>
          <a:r>
            <a:rPr kumimoji="1" lang="ja-JP" altLang="ja-JP" sz="8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歴史文化交流館整備事業や新庁舎建設事業の償還が今後始まることから、比率改善のスピードは鈍化し</a:t>
          </a:r>
          <a:r>
            <a:rPr kumimoji="1" lang="ja-JP" altLang="ja-JP" sz="8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令和</a:t>
          </a:r>
          <a:r>
            <a:rPr kumimoji="1" lang="en-US" altLang="ja-JP" sz="800" b="0" i="0" u="none" strike="noStrike" kern="0" cap="none" spc="0" normalizeH="0" baseline="0" noProof="0">
              <a:ln>
                <a:noFill/>
              </a:ln>
              <a:solidFill>
                <a:sysClr val="windowText" lastClr="000000"/>
              </a:solidFill>
              <a:effectLst/>
              <a:uLnTx/>
              <a:uFillTx/>
              <a:latin typeface="+mn-lt"/>
              <a:ea typeface="+mn-ea"/>
              <a:cs typeface="+mn-cs"/>
            </a:rPr>
            <a:t>6</a:t>
          </a: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年度あたりから徐々に比率が上昇していく</a:t>
          </a:r>
          <a:r>
            <a:rPr kumimoji="1" lang="ja-JP" altLang="ja-JP" sz="800" b="0" i="0" u="none" strike="noStrike" kern="0" cap="none" spc="0" normalizeH="0" baseline="0" noProof="0">
              <a:ln>
                <a:noFill/>
              </a:ln>
              <a:solidFill>
                <a:sysClr val="windowText" lastClr="000000"/>
              </a:solidFill>
              <a:effectLst/>
              <a:uLnTx/>
              <a:uFillTx/>
              <a:latin typeface="+mn-lt"/>
              <a:ea typeface="+mn-ea"/>
              <a:cs typeface="+mn-cs"/>
            </a:rPr>
            <a:t>と見込んでいる。</a:t>
          </a:r>
          <a:endParaRPr kumimoji="0" lang="ja-JP" altLang="ja-JP" sz="8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該当なし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長崎県波佐見町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rgbClr val="FF0000"/>
              </a:solidFill>
              <a:effectLst/>
              <a:uLnTx/>
              <a:uFillTx/>
              <a:latin typeface="+mn-lt"/>
              <a:ea typeface="+mn-ea"/>
              <a:cs typeface="+mn-cs"/>
            </a:rPr>
            <a:t>　</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平成</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29</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年度は</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10.2</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であった</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が、</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年々比率は改善傾向にあり、令和</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3</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年度</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は△</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29.5</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％となっている。</a:t>
          </a:r>
          <a:endParaRPr kumimoji="0" lang="ja-JP" altLang="ja-JP" sz="10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rgbClr val="FF0000"/>
              </a:solidFill>
              <a:effectLst/>
              <a:uLnTx/>
              <a:uFillTx/>
              <a:latin typeface="+mn-lt"/>
              <a:ea typeface="+mn-ea"/>
              <a:cs typeface="+mn-cs"/>
            </a:rPr>
            <a:t>　</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将来負担</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額</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においては、一般会計における地方債残高が</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元金償還額を超えない地方債発行による減</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とな</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り</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、工業用水道事業や公共下水道事業</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の</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地方債残高、東彼地区保健福祉組合のごみ処理施設建設に伴う地方債のうち本町負担額</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についても</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減となった。</a:t>
          </a:r>
          <a:endParaRPr kumimoji="1" lang="en-US" altLang="ja-JP" sz="10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　</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一方、上記の要因を含んだ将来負担額から差し引かれる充当可能特定財源等については、順調に基金積立を行っていることで充当可能基金が</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704</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百万円増となっていることから、将来負担額の増を基金の増が上回ったことで将来負担比率は昨年度に比べ改善する形となった。</a:t>
          </a:r>
          <a:endParaRPr kumimoji="0" lang="ja-JP" altLang="ja-JP" sz="10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rgbClr val="FF0000"/>
              </a:solidFill>
              <a:effectLst/>
              <a:uLnTx/>
              <a:uFillTx/>
              <a:latin typeface="+mn-lt"/>
              <a:ea typeface="+mn-ea"/>
              <a:cs typeface="+mn-cs"/>
            </a:rPr>
            <a:t>　</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今後において、福祉組合のごみ処理施設における起債額の元金償還が令和</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3</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年度から始</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まった</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ことや、歴文化交流館整備事業や新庁舎建設事業に対する地方債の発行額が多額であること、その他にも老朽化に伴う施設改修への基金充当と</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ja-JP" sz="1100" b="0" i="0" baseline="0">
              <a:solidFill>
                <a:schemeClr val="dk1"/>
              </a:solidFill>
              <a:effectLst/>
              <a:latin typeface="+mn-lt"/>
              <a:ea typeface="+mn-ea"/>
              <a:cs typeface="+mn-cs"/>
            </a:rPr>
            <a:t>近年の</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障害者支援事業や認定こども園等への給付費の増といった</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社会保障関連の著しい伸びによる基金積立額の鈍化、普通交付税で措置されている公債費補正等の減少、職員数の増加に伴う退職手当見込み額増など状況は変化していくと考えられるため、増加傾向で推移すると見込んでいる。</a:t>
          </a:r>
          <a:endParaRPr kumimoji="0" lang="ja-JP" altLang="ja-JP" sz="10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長崎県波佐見町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財政調整基金や減債基金については、数年間同規模であるが、その他特定目的基金については、ふるさとづくり応援寄附金の増加に伴うふるさとづくり応援基金の増加や</a:t>
          </a:r>
          <a:r>
            <a:rPr kumimoji="1" lang="ja-JP" altLang="en-US" sz="1100">
              <a:solidFill>
                <a:schemeClr val="dk1"/>
              </a:solidFill>
              <a:effectLst/>
              <a:latin typeface="+mn-lt"/>
              <a:ea typeface="+mn-ea"/>
              <a:cs typeface="+mn-cs"/>
            </a:rPr>
            <a:t>新</a:t>
          </a:r>
          <a:r>
            <a:rPr kumimoji="1" lang="ja-JP" altLang="ja-JP" sz="1100">
              <a:solidFill>
                <a:schemeClr val="dk1"/>
              </a:solidFill>
              <a:effectLst/>
              <a:latin typeface="+mn-lt"/>
              <a:ea typeface="+mn-ea"/>
              <a:cs typeface="+mn-cs"/>
            </a:rPr>
            <a:t>庁舎建設に</a:t>
          </a:r>
          <a:r>
            <a:rPr kumimoji="1" lang="ja-JP" altLang="en-US" sz="1100">
              <a:solidFill>
                <a:schemeClr val="dk1"/>
              </a:solidFill>
              <a:effectLst/>
              <a:latin typeface="+mn-lt"/>
              <a:ea typeface="+mn-ea"/>
              <a:cs typeface="+mn-cs"/>
            </a:rPr>
            <a:t>伴い</a:t>
          </a:r>
          <a:r>
            <a:rPr kumimoji="1" lang="ja-JP" altLang="ja-JP" sz="1100">
              <a:solidFill>
                <a:schemeClr val="dk1"/>
              </a:solidFill>
              <a:effectLst/>
              <a:latin typeface="+mn-lt"/>
              <a:ea typeface="+mn-ea"/>
              <a:cs typeface="+mn-cs"/>
            </a:rPr>
            <a:t>庁舎建設基金が増加している。</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財政調整基金は、現在の規模が適正であると</a:t>
          </a:r>
          <a:r>
            <a:rPr kumimoji="1" lang="ja-JP" altLang="en-US" sz="1100">
              <a:solidFill>
                <a:schemeClr val="dk1"/>
              </a:solidFill>
              <a:effectLst/>
              <a:latin typeface="+mn-lt"/>
              <a:ea typeface="+mn-ea"/>
              <a:cs typeface="+mn-cs"/>
            </a:rPr>
            <a:t>考えているが</a:t>
          </a:r>
          <a:r>
            <a:rPr kumimoji="1" lang="ja-JP" altLang="ja-JP" sz="1100">
              <a:solidFill>
                <a:schemeClr val="dk1"/>
              </a:solidFill>
              <a:effectLst/>
              <a:latin typeface="+mn-lt"/>
              <a:ea typeface="+mn-ea"/>
              <a:cs typeface="+mn-cs"/>
            </a:rPr>
            <a:t>、減債基金は繰上償還財源とするため、減少していく見込みである。　　</a:t>
          </a:r>
          <a:endParaRPr lang="ja-JP" altLang="ja-JP" sz="1400">
            <a:effectLst/>
          </a:endParaRPr>
        </a:p>
        <a:p>
          <a:r>
            <a:rPr kumimoji="1" lang="ja-JP" altLang="ja-JP" sz="1100">
              <a:solidFill>
                <a:schemeClr val="dk1"/>
              </a:solidFill>
              <a:effectLst/>
              <a:latin typeface="+mn-lt"/>
              <a:ea typeface="+mn-ea"/>
              <a:cs typeface="+mn-cs"/>
            </a:rPr>
            <a:t>　また、特定目的基金については、各条例の使途に沿った事業に対し積極的に活用するが、</a:t>
          </a:r>
          <a:r>
            <a:rPr kumimoji="1" lang="ja-JP" altLang="en-US" sz="1100">
              <a:solidFill>
                <a:schemeClr val="dk1"/>
              </a:solidFill>
              <a:effectLst/>
              <a:latin typeface="+mn-lt"/>
              <a:ea typeface="+mn-ea"/>
              <a:cs typeface="+mn-cs"/>
            </a:rPr>
            <a:t>施設</a:t>
          </a:r>
          <a:r>
            <a:rPr kumimoji="1" lang="ja-JP" altLang="ja-JP" sz="1100">
              <a:solidFill>
                <a:schemeClr val="dk1"/>
              </a:solidFill>
              <a:effectLst/>
              <a:latin typeface="+mn-lt"/>
              <a:ea typeface="+mn-ea"/>
              <a:cs typeface="+mn-cs"/>
            </a:rPr>
            <a:t>の老朽化対策は今後も続いていくことが予想されるため、特に教育施設整備基金については現在の規模を維持し</a:t>
          </a:r>
          <a:r>
            <a:rPr kumimoji="1" lang="ja-JP" altLang="en-US" sz="1100">
              <a:solidFill>
                <a:schemeClr val="dk1"/>
              </a:solidFill>
              <a:effectLst/>
              <a:latin typeface="+mn-lt"/>
              <a:ea typeface="+mn-ea"/>
              <a:cs typeface="+mn-cs"/>
            </a:rPr>
            <a:t>つつ、公共施設全般に活用できるような基金の創設も検討し</a:t>
          </a:r>
          <a:r>
            <a:rPr kumimoji="1" lang="ja-JP" altLang="ja-JP" sz="1100">
              <a:solidFill>
                <a:schemeClr val="dk1"/>
              </a:solidFill>
              <a:effectLst/>
              <a:latin typeface="+mn-lt"/>
              <a:ea typeface="+mn-ea"/>
              <a:cs typeface="+mn-cs"/>
            </a:rPr>
            <a:t>ていく必要がある。</a:t>
          </a:r>
          <a:endParaRPr lang="ja-JP" altLang="ja-JP" sz="1400">
            <a:effectLst/>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・ふるさとづくり応援基金：条例に定められた使途（事業）に要する費用</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・庁舎建設基金：</a:t>
          </a:r>
          <a:r>
            <a:rPr kumimoji="1" lang="ja-JP" altLang="en-US" sz="1100">
              <a:solidFill>
                <a:schemeClr val="dk1"/>
              </a:solidFill>
              <a:effectLst/>
              <a:latin typeface="+mn-lt"/>
              <a:ea typeface="+mn-ea"/>
              <a:cs typeface="+mn-cs"/>
            </a:rPr>
            <a:t>新</a:t>
          </a:r>
          <a:r>
            <a:rPr kumimoji="1" lang="ja-JP" altLang="ja-JP" sz="1100">
              <a:solidFill>
                <a:schemeClr val="dk1"/>
              </a:solidFill>
              <a:effectLst/>
              <a:latin typeface="+mn-lt"/>
              <a:ea typeface="+mn-ea"/>
              <a:cs typeface="+mn-cs"/>
            </a:rPr>
            <a:t>庁舎建設に要する費用</a:t>
          </a:r>
          <a:endParaRPr lang="ja-JP" altLang="ja-JP" sz="1400">
            <a:effectLst/>
          </a:endParaRPr>
        </a:p>
        <a:p>
          <a:r>
            <a:rPr kumimoji="1" lang="ja-JP" altLang="ja-JP" sz="1100">
              <a:solidFill>
                <a:schemeClr val="dk1"/>
              </a:solidFill>
              <a:effectLst/>
              <a:latin typeface="+mn-lt"/>
              <a:ea typeface="+mn-ea"/>
              <a:cs typeface="+mn-cs"/>
            </a:rPr>
            <a:t>・下水道事業基金：下水道事業に要する費用</a:t>
          </a:r>
          <a:endParaRPr lang="ja-JP" altLang="ja-JP" sz="1400">
            <a:effectLst/>
          </a:endParaRPr>
        </a:p>
        <a:p>
          <a:r>
            <a:rPr kumimoji="1" lang="ja-JP" altLang="ja-JP" sz="1100">
              <a:solidFill>
                <a:schemeClr val="dk1"/>
              </a:solidFill>
              <a:effectLst/>
              <a:latin typeface="+mn-lt"/>
              <a:ea typeface="+mn-ea"/>
              <a:cs typeface="+mn-cs"/>
            </a:rPr>
            <a:t>・教育施設整備基金：学校教育施設及び社会教育施設整備に要する費用</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・地域福祉基金：</a:t>
          </a:r>
          <a:r>
            <a:rPr lang="ja-JP" altLang="ja-JP" sz="1100">
              <a:solidFill>
                <a:schemeClr val="dk1"/>
              </a:solidFill>
              <a:effectLst/>
              <a:latin typeface="+mn-lt"/>
              <a:ea typeface="+mn-ea"/>
              <a:cs typeface="+mn-cs"/>
            </a:rPr>
            <a:t>高齢者等の保健福祉の増進を図るために要する費用</a:t>
          </a:r>
          <a:endParaRPr lang="en-US" altLang="ja-JP" sz="1100">
            <a:solidFill>
              <a:schemeClr val="dk1"/>
            </a:solidFill>
            <a:effectLst/>
            <a:latin typeface="+mn-lt"/>
            <a:ea typeface="+mn-ea"/>
            <a:cs typeface="+mn-cs"/>
          </a:endParaRPr>
        </a:p>
        <a:p>
          <a:pPr eaLnBrk="1" fontAlgn="auto" latinLnBrk="0" hangingPunct="1"/>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ふるさとづくり応援寄附金の伸びに伴い、ふるさとづくり応援基金の</a:t>
          </a:r>
          <a:r>
            <a:rPr kumimoji="1" lang="ja-JP" altLang="en-US" sz="1100">
              <a:solidFill>
                <a:schemeClr val="dk1"/>
              </a:solidFill>
              <a:effectLst/>
              <a:latin typeface="+mn-lt"/>
              <a:ea typeface="+mn-ea"/>
              <a:cs typeface="+mn-cs"/>
            </a:rPr>
            <a:t>年度末現在高</a:t>
          </a:r>
          <a:r>
            <a:rPr kumimoji="1" lang="ja-JP" altLang="ja-JP" sz="1100">
              <a:solidFill>
                <a:schemeClr val="dk1"/>
              </a:solidFill>
              <a:effectLst/>
              <a:latin typeface="+mn-lt"/>
              <a:ea typeface="+mn-ea"/>
              <a:cs typeface="+mn-cs"/>
            </a:rPr>
            <a:t>が前年度より</a:t>
          </a:r>
          <a:r>
            <a:rPr kumimoji="1" lang="en-US" altLang="ja-JP" sz="1100">
              <a:solidFill>
                <a:schemeClr val="dk1"/>
              </a:solidFill>
              <a:effectLst/>
              <a:latin typeface="+mn-lt"/>
              <a:ea typeface="+mn-ea"/>
              <a:cs typeface="+mn-cs"/>
            </a:rPr>
            <a:t>276</a:t>
          </a:r>
          <a:r>
            <a:rPr kumimoji="1" lang="ja-JP" altLang="ja-JP" sz="1100">
              <a:solidFill>
                <a:schemeClr val="dk1"/>
              </a:solidFill>
              <a:effectLst/>
              <a:latin typeface="+mn-lt"/>
              <a:ea typeface="+mn-ea"/>
              <a:cs typeface="+mn-cs"/>
            </a:rPr>
            <a:t>百万円増の</a:t>
          </a:r>
          <a:r>
            <a:rPr kumimoji="1" lang="en-US" altLang="ja-JP" sz="1100">
              <a:solidFill>
                <a:schemeClr val="dk1"/>
              </a:solidFill>
              <a:effectLst/>
              <a:latin typeface="+mn-lt"/>
              <a:ea typeface="+mn-ea"/>
              <a:cs typeface="+mn-cs"/>
            </a:rPr>
            <a:t>16</a:t>
          </a:r>
          <a:r>
            <a:rPr kumimoji="1" lang="ja-JP" altLang="en-US"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96</a:t>
          </a:r>
          <a:r>
            <a:rPr kumimoji="1" lang="ja-JP" altLang="ja-JP" sz="1100">
              <a:solidFill>
                <a:schemeClr val="dk1"/>
              </a:solidFill>
              <a:effectLst/>
              <a:latin typeface="+mn-lt"/>
              <a:ea typeface="+mn-ea"/>
              <a:cs typeface="+mn-cs"/>
            </a:rPr>
            <a:t>百万円になったことが主な増加要因であるが、その他にも新庁舎建設の財源とするため</a:t>
          </a:r>
          <a:r>
            <a:rPr kumimoji="1" lang="en-US" altLang="ja-JP" sz="1100">
              <a:solidFill>
                <a:schemeClr val="dk1"/>
              </a:solidFill>
              <a:effectLst/>
              <a:latin typeface="+mn-lt"/>
              <a:ea typeface="+mn-ea"/>
              <a:cs typeface="+mn-cs"/>
            </a:rPr>
            <a:t>300</a:t>
          </a:r>
          <a:r>
            <a:rPr kumimoji="1" lang="ja-JP" altLang="ja-JP" sz="1100">
              <a:solidFill>
                <a:schemeClr val="dk1"/>
              </a:solidFill>
              <a:effectLst/>
              <a:latin typeface="+mn-lt"/>
              <a:ea typeface="+mn-ea"/>
              <a:cs typeface="+mn-cs"/>
            </a:rPr>
            <a:t>百万円積み立てた</a:t>
          </a:r>
          <a:r>
            <a:rPr kumimoji="1" lang="ja-JP" altLang="en-US" sz="1100">
              <a:solidFill>
                <a:schemeClr val="dk1"/>
              </a:solidFill>
              <a:effectLst/>
              <a:latin typeface="+mn-lt"/>
              <a:ea typeface="+mn-ea"/>
              <a:cs typeface="+mn-cs"/>
            </a:rPr>
            <a:t>ことも大きく影響している</a:t>
          </a:r>
          <a:r>
            <a:rPr kumimoji="1" lang="ja-JP" altLang="ja-JP" sz="1100">
              <a:solidFill>
                <a:schemeClr val="dk1"/>
              </a:solidFill>
              <a:effectLst/>
              <a:latin typeface="+mn-lt"/>
              <a:ea typeface="+mn-ea"/>
              <a:cs typeface="+mn-cs"/>
            </a:rPr>
            <a:t>。その他の特定目的基金は微増となった。</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各条例に定める目的での使途となるが、特にふるさとづくり応援基金については、寄附額の増加に伴って積立額も著しく増加していることから、寄附者の意向に沿った事業で、町の活性化に繋がる事業や財源不足等によって実施することができなかった事業を計画し、積極的に活用していく。</a:t>
          </a:r>
          <a:endParaRPr lang="ja-JP" altLang="ja-JP" sz="1400">
            <a:effectLst/>
          </a:endParaRPr>
        </a:p>
        <a:p>
          <a:r>
            <a:rPr kumimoji="1" lang="ja-JP" altLang="ja-JP" sz="1100">
              <a:solidFill>
                <a:schemeClr val="dk1"/>
              </a:solidFill>
              <a:effectLst/>
              <a:latin typeface="+mn-lt"/>
              <a:ea typeface="+mn-ea"/>
              <a:cs typeface="+mn-cs"/>
            </a:rPr>
            <a:t>　庁舎建設基金については、令和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中に</a:t>
          </a:r>
          <a:r>
            <a:rPr kumimoji="1" lang="ja-JP" altLang="ja-JP" sz="1100">
              <a:solidFill>
                <a:schemeClr val="dk1"/>
              </a:solidFill>
              <a:effectLst/>
              <a:latin typeface="+mn-lt"/>
              <a:ea typeface="+mn-ea"/>
              <a:cs typeface="+mn-cs"/>
            </a:rPr>
            <a:t>から本格工事が</a:t>
          </a:r>
          <a:r>
            <a:rPr kumimoji="1" lang="ja-JP" altLang="en-US" sz="1100">
              <a:solidFill>
                <a:schemeClr val="dk1"/>
              </a:solidFill>
              <a:effectLst/>
              <a:latin typeface="+mn-lt"/>
              <a:ea typeface="+mn-ea"/>
              <a:cs typeface="+mn-cs"/>
            </a:rPr>
            <a:t>完了しその後現庁舎の解体や周辺整備を行う予定となっているため</a:t>
          </a:r>
          <a:r>
            <a:rPr kumimoji="1" lang="ja-JP" altLang="ja-JP" sz="1100">
              <a:solidFill>
                <a:schemeClr val="dk1"/>
              </a:solidFill>
              <a:effectLst/>
              <a:latin typeface="+mn-lt"/>
              <a:ea typeface="+mn-ea"/>
              <a:cs typeface="+mn-cs"/>
            </a:rPr>
            <a:t>、令和６年度まで</a:t>
          </a:r>
          <a:r>
            <a:rPr kumimoji="1" lang="ja-JP" altLang="en-US" sz="1100">
              <a:solidFill>
                <a:schemeClr val="dk1"/>
              </a:solidFill>
              <a:effectLst/>
              <a:latin typeface="+mn-lt"/>
              <a:ea typeface="+mn-ea"/>
              <a:cs typeface="+mn-cs"/>
            </a:rPr>
            <a:t>の基金</a:t>
          </a:r>
          <a:r>
            <a:rPr kumimoji="1" lang="ja-JP" altLang="ja-JP" sz="1100">
              <a:solidFill>
                <a:schemeClr val="dk1"/>
              </a:solidFill>
              <a:effectLst/>
              <a:latin typeface="+mn-lt"/>
              <a:ea typeface="+mn-ea"/>
              <a:cs typeface="+mn-cs"/>
            </a:rPr>
            <a:t>活用</a:t>
          </a:r>
          <a:r>
            <a:rPr kumimoji="1" lang="ja-JP" altLang="en-US" sz="1100">
              <a:solidFill>
                <a:schemeClr val="dk1"/>
              </a:solidFill>
              <a:effectLst/>
              <a:latin typeface="+mn-lt"/>
              <a:ea typeface="+mn-ea"/>
              <a:cs typeface="+mn-cs"/>
            </a:rPr>
            <a:t>を予定している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その他、</a:t>
          </a:r>
          <a:r>
            <a:rPr kumimoji="1" lang="ja-JP" altLang="en-US" sz="1100">
              <a:solidFill>
                <a:schemeClr val="dk1"/>
              </a:solidFill>
              <a:effectLst/>
              <a:latin typeface="+mn-lt"/>
              <a:ea typeface="+mn-ea"/>
              <a:cs typeface="+mn-cs"/>
            </a:rPr>
            <a:t>公共施設</a:t>
          </a:r>
          <a:r>
            <a:rPr kumimoji="1" lang="ja-JP" altLang="ja-JP" sz="1100">
              <a:solidFill>
                <a:schemeClr val="dk1"/>
              </a:solidFill>
              <a:effectLst/>
              <a:latin typeface="+mn-lt"/>
              <a:ea typeface="+mn-ea"/>
              <a:cs typeface="+mn-cs"/>
            </a:rPr>
            <a:t>等の老朽化対策として活用できる基金</a:t>
          </a:r>
          <a:r>
            <a:rPr kumimoji="1" lang="ja-JP" altLang="en-US" sz="1100">
              <a:solidFill>
                <a:schemeClr val="dk1"/>
              </a:solidFill>
              <a:effectLst/>
              <a:latin typeface="+mn-lt"/>
              <a:ea typeface="+mn-ea"/>
              <a:cs typeface="+mn-cs"/>
            </a:rPr>
            <a:t>の創設についても検討を行う</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当基金については、取り崩しをしていないため、毎年度の利子積立てによって</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百万円増加している。</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標準財政規模の</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％の範囲が適正（平成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月総務書自治財務局公表）</a:t>
          </a:r>
          <a:r>
            <a:rPr kumimoji="1" lang="ja-JP" altLang="en-US" sz="1100">
              <a:solidFill>
                <a:schemeClr val="dk1"/>
              </a:solidFill>
              <a:effectLst/>
              <a:latin typeface="+mn-lt"/>
              <a:ea typeface="+mn-ea"/>
              <a:cs typeface="+mn-cs"/>
            </a:rPr>
            <a:t>であると考えており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現在の基金額は標準財政規模の約</a:t>
          </a:r>
          <a:r>
            <a:rPr kumimoji="1" lang="en-US" altLang="ja-JP" sz="1100">
              <a:solidFill>
                <a:schemeClr val="dk1"/>
              </a:solidFill>
              <a:effectLst/>
              <a:latin typeface="+mn-lt"/>
              <a:ea typeface="+mn-ea"/>
              <a:cs typeface="+mn-cs"/>
            </a:rPr>
            <a:t>15.9</a:t>
          </a:r>
          <a:r>
            <a:rPr kumimoji="1" lang="ja-JP" altLang="en-US" sz="1100">
              <a:solidFill>
                <a:schemeClr val="dk1"/>
              </a:solidFill>
              <a:effectLst/>
              <a:latin typeface="+mn-lt"/>
              <a:ea typeface="+mn-ea"/>
              <a:cs typeface="+mn-cs"/>
            </a:rPr>
            <a:t>％となっていることから、状況によっては</a:t>
          </a:r>
          <a:r>
            <a:rPr kumimoji="1" lang="en-US" altLang="ja-JP" sz="1100">
              <a:solidFill>
                <a:schemeClr val="dk1"/>
              </a:solidFill>
              <a:effectLst/>
              <a:latin typeface="+mn-lt"/>
              <a:ea typeface="+mn-ea"/>
              <a:cs typeface="+mn-cs"/>
            </a:rPr>
            <a:t>20</a:t>
          </a:r>
          <a:r>
            <a:rPr kumimoji="1" lang="ja-JP" altLang="en-US" sz="1100">
              <a:solidFill>
                <a:schemeClr val="dk1"/>
              </a:solidFill>
              <a:effectLst/>
              <a:latin typeface="+mn-lt"/>
              <a:ea typeface="+mn-ea"/>
              <a:cs typeface="+mn-cs"/>
            </a:rPr>
            <a:t>％程度までの積み増しも検討しつつ</a:t>
          </a:r>
          <a:r>
            <a:rPr kumimoji="1" lang="ja-JP" altLang="ja-JP" sz="1100">
              <a:solidFill>
                <a:schemeClr val="dk1"/>
              </a:solidFill>
              <a:effectLst/>
              <a:latin typeface="+mn-lt"/>
              <a:ea typeface="+mn-ea"/>
              <a:cs typeface="+mn-cs"/>
            </a:rPr>
            <a:t>、災害復旧等の緊急財源に活用していく。</a:t>
          </a:r>
          <a:endParaRPr lang="ja-JP" altLang="ja-JP" sz="1400">
            <a:effectLst/>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年度において、町営工業団地整備事業に関する地方債の繰上償還財源として取り崩しを行ったが、それ以降は取り崩しを行っていない。</a:t>
          </a:r>
          <a:endParaRPr kumimoji="1" lang="en-US" altLang="ja-JP" sz="1100">
            <a:solidFill>
              <a:schemeClr val="dk1"/>
            </a:solidFill>
            <a:effectLst/>
            <a:latin typeface="+mn-lt"/>
            <a:ea typeface="+mn-ea"/>
            <a:cs typeface="+mn-cs"/>
          </a:endParaRPr>
        </a:p>
        <a:p>
          <a:endParaRPr lang="ja-JP" altLang="ja-JP">
            <a:effectLst/>
          </a:endParaRPr>
        </a:p>
        <a:p>
          <a:r>
            <a:rPr kumimoji="1" lang="ja-JP" altLang="ja-JP" sz="1100">
              <a:solidFill>
                <a:schemeClr val="dk1"/>
              </a:solidFill>
              <a:effectLst/>
              <a:latin typeface="+mn-lt"/>
              <a:ea typeface="+mn-ea"/>
              <a:cs typeface="+mn-cs"/>
            </a:rPr>
            <a:t>（今後の方針）</a:t>
          </a:r>
          <a:endParaRPr lang="ja-JP" altLang="ja-JP">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民間資金からの借入について、</a:t>
          </a:r>
          <a:r>
            <a:rPr kumimoji="1" lang="ja-JP" altLang="ja-JP" sz="1100">
              <a:solidFill>
                <a:schemeClr val="dk1"/>
              </a:solidFill>
              <a:effectLst/>
              <a:latin typeface="+mn-lt"/>
              <a:ea typeface="+mn-ea"/>
              <a:cs typeface="+mn-cs"/>
            </a:rPr>
            <a:t>過去の利率が高いものについては、積極的に繰上償還を行い、今後の建設事業に伴う元利償還金の増加を出来る限り抑えていく。</a:t>
          </a:r>
          <a:endParaRPr lang="ja-JP" altLang="ja-JP">
            <a:effectLst/>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F27B286-165C-4D36-B4C5-AA82C1E4EC0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1FCBECB3-8CAF-4E51-94FD-36A708C9D97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a:extLst>
            <a:ext uri="{FF2B5EF4-FFF2-40B4-BE49-F238E27FC236}">
              <a16:creationId xmlns:a16="http://schemas.microsoft.com/office/drawing/2014/main" id="{3EA0784E-A177-41CB-AAEF-98324406F99F}"/>
            </a:ext>
          </a:extLst>
        </xdr:cNvPr>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a:extLst>
            <a:ext uri="{FF2B5EF4-FFF2-40B4-BE49-F238E27FC236}">
              <a16:creationId xmlns:a16="http://schemas.microsoft.com/office/drawing/2014/main" id="{37973C6D-D257-4638-B72A-3DE2E6BB98BD}"/>
            </a:ext>
          </a:extLst>
        </xdr:cNvPr>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a:extLst>
            <a:ext uri="{FF2B5EF4-FFF2-40B4-BE49-F238E27FC236}">
              <a16:creationId xmlns:a16="http://schemas.microsoft.com/office/drawing/2014/main" id="{EDBF1803-6DF2-4B6B-8EA0-C3204EE7C8D0}"/>
            </a:ext>
          </a:extLst>
        </xdr:cNvPr>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a:extLst>
            <a:ext uri="{FF2B5EF4-FFF2-40B4-BE49-F238E27FC236}">
              <a16:creationId xmlns:a16="http://schemas.microsoft.com/office/drawing/2014/main" id="{5B70D79A-01CE-4E94-A922-F7706A9A6E1D}"/>
            </a:ext>
          </a:extLst>
        </xdr:cNvPr>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a:extLst>
            <a:ext uri="{FF2B5EF4-FFF2-40B4-BE49-F238E27FC236}">
              <a16:creationId xmlns:a16="http://schemas.microsoft.com/office/drawing/2014/main" id="{11187F90-73EE-4A29-8424-E216A61074DB}"/>
            </a:ext>
          </a:extLst>
        </xdr:cNvPr>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a:extLst>
            <a:ext uri="{FF2B5EF4-FFF2-40B4-BE49-F238E27FC236}">
              <a16:creationId xmlns:a16="http://schemas.microsoft.com/office/drawing/2014/main" id="{66E79D08-F0FB-4CDE-BE5D-3577F3EA5BE2}"/>
            </a:ext>
          </a:extLst>
        </xdr:cNvPr>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a:extLst>
            <a:ext uri="{FF2B5EF4-FFF2-40B4-BE49-F238E27FC236}">
              <a16:creationId xmlns:a16="http://schemas.microsoft.com/office/drawing/2014/main" id="{E4DBC4B9-6E98-4735-9D96-3E1F8ABCB6BE}"/>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a:extLst>
            <a:ext uri="{FF2B5EF4-FFF2-40B4-BE49-F238E27FC236}">
              <a16:creationId xmlns:a16="http://schemas.microsoft.com/office/drawing/2014/main" id="{B92269B8-07BD-4FF9-A310-C5F9927A7EAC}"/>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a:extLst>
            <a:ext uri="{FF2B5EF4-FFF2-40B4-BE49-F238E27FC236}">
              <a16:creationId xmlns:a16="http://schemas.microsoft.com/office/drawing/2014/main" id="{3DA26FF6-F31A-46A1-A075-033599E75008}"/>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a:extLst>
            <a:ext uri="{FF2B5EF4-FFF2-40B4-BE49-F238E27FC236}">
              <a16:creationId xmlns:a16="http://schemas.microsoft.com/office/drawing/2014/main" id="{8E308D7B-CC90-403B-AC03-127D7BF66927}"/>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長崎県波佐見町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a:extLst>
            <a:ext uri="{FF2B5EF4-FFF2-40B4-BE49-F238E27FC236}">
              <a16:creationId xmlns:a16="http://schemas.microsoft.com/office/drawing/2014/main" id="{D38024CE-377E-4E75-A294-F178871EFA19}"/>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a:extLst>
            <a:ext uri="{FF2B5EF4-FFF2-40B4-BE49-F238E27FC236}">
              <a16:creationId xmlns:a16="http://schemas.microsoft.com/office/drawing/2014/main" id="{B343D843-C2E8-4E8B-9112-DB718F2EC5EB}"/>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a:extLst>
            <a:ext uri="{FF2B5EF4-FFF2-40B4-BE49-F238E27FC236}">
              <a16:creationId xmlns:a16="http://schemas.microsoft.com/office/drawing/2014/main" id="{62BDFAAC-2C7A-4784-A998-A1A06ED4484C}"/>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a:extLst>
            <a:ext uri="{FF2B5EF4-FFF2-40B4-BE49-F238E27FC236}">
              <a16:creationId xmlns:a16="http://schemas.microsoft.com/office/drawing/2014/main" id="{D2C11FE9-A623-4E53-A9A6-19B209B6FCB8}"/>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a:extLst>
            <a:ext uri="{FF2B5EF4-FFF2-40B4-BE49-F238E27FC236}">
              <a16:creationId xmlns:a16="http://schemas.microsoft.com/office/drawing/2014/main" id="{1474A685-6C72-46D1-A247-55F71A36092A}"/>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a:extLst>
            <a:ext uri="{FF2B5EF4-FFF2-40B4-BE49-F238E27FC236}">
              <a16:creationId xmlns:a16="http://schemas.microsoft.com/office/drawing/2014/main" id="{04876C90-8D30-4507-B8D4-485B1E2CC8DA}"/>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14,482
14,444
56.00
10,314,895
10,089,885
47,514
4,017,759
6,357,531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a:extLst>
            <a:ext uri="{FF2B5EF4-FFF2-40B4-BE49-F238E27FC236}">
              <a16:creationId xmlns:a16="http://schemas.microsoft.com/office/drawing/2014/main" id="{BB1AD191-32ED-4463-91CC-4FA2FB3BC134}"/>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a:extLst>
            <a:ext uri="{FF2B5EF4-FFF2-40B4-BE49-F238E27FC236}">
              <a16:creationId xmlns:a16="http://schemas.microsoft.com/office/drawing/2014/main" id="{F9C77669-17A8-49AC-A4CD-29B7958D3310}"/>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a:extLst>
            <a:ext uri="{FF2B5EF4-FFF2-40B4-BE49-F238E27FC236}">
              <a16:creationId xmlns:a16="http://schemas.microsoft.com/office/drawing/2014/main" id="{01A655A9-352C-4683-B737-A90E098FA6C1}"/>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a:extLst>
            <a:ext uri="{FF2B5EF4-FFF2-40B4-BE49-F238E27FC236}">
              <a16:creationId xmlns:a16="http://schemas.microsoft.com/office/drawing/2014/main" id="{9BFC6E92-E9D7-443C-BE01-BE7663F2942C}"/>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a:extLst>
            <a:ext uri="{FF2B5EF4-FFF2-40B4-BE49-F238E27FC236}">
              <a16:creationId xmlns:a16="http://schemas.microsoft.com/office/drawing/2014/main" id="{08145570-65C7-43B3-BDF6-B1946465CD1A}"/>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a:extLst>
            <a:ext uri="{FF2B5EF4-FFF2-40B4-BE49-F238E27FC236}">
              <a16:creationId xmlns:a16="http://schemas.microsoft.com/office/drawing/2014/main" id="{6414BA71-9C8E-4EC8-B45D-5F43878F616E}"/>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a:extLst>
            <a:ext uri="{FF2B5EF4-FFF2-40B4-BE49-F238E27FC236}">
              <a16:creationId xmlns:a16="http://schemas.microsoft.com/office/drawing/2014/main" id="{9DCF9345-2928-40BE-8976-5272E000433A}"/>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a:extLst>
            <a:ext uri="{FF2B5EF4-FFF2-40B4-BE49-F238E27FC236}">
              <a16:creationId xmlns:a16="http://schemas.microsoft.com/office/drawing/2014/main" id="{3B1F77B9-E1DC-44F2-9091-6C72640ABC22}"/>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a:extLst>
            <a:ext uri="{FF2B5EF4-FFF2-40B4-BE49-F238E27FC236}">
              <a16:creationId xmlns:a16="http://schemas.microsoft.com/office/drawing/2014/main" id="{F1649A22-B092-4C96-B426-5610FEB9CBCE}"/>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a:extLst>
            <a:ext uri="{FF2B5EF4-FFF2-40B4-BE49-F238E27FC236}">
              <a16:creationId xmlns:a16="http://schemas.microsoft.com/office/drawing/2014/main" id="{6FE2434C-416D-44A1-BB92-E1A180A92F61}"/>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a:extLst>
            <a:ext uri="{FF2B5EF4-FFF2-40B4-BE49-F238E27FC236}">
              <a16:creationId xmlns:a16="http://schemas.microsoft.com/office/drawing/2014/main" id="{F4D4EFD0-4D3A-4E74-9F3F-AAE5F6378B97}"/>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a:extLst>
            <a:ext uri="{FF2B5EF4-FFF2-40B4-BE49-F238E27FC236}">
              <a16:creationId xmlns:a16="http://schemas.microsoft.com/office/drawing/2014/main" id="{9A22EDFF-00EF-42EA-94AE-54522BEC9166}"/>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a:extLst>
            <a:ext uri="{FF2B5EF4-FFF2-40B4-BE49-F238E27FC236}">
              <a16:creationId xmlns:a16="http://schemas.microsoft.com/office/drawing/2014/main" id="{329115B6-3197-4EEC-BA8B-E49908AE7066}"/>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a:extLst>
            <a:ext uri="{FF2B5EF4-FFF2-40B4-BE49-F238E27FC236}">
              <a16:creationId xmlns:a16="http://schemas.microsoft.com/office/drawing/2014/main" id="{5468461B-7FD8-43B7-9F13-A408A8D0FAE1}"/>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a:extLst>
            <a:ext uri="{FF2B5EF4-FFF2-40B4-BE49-F238E27FC236}">
              <a16:creationId xmlns:a16="http://schemas.microsoft.com/office/drawing/2014/main" id="{6B582A14-A1AB-4CA1-8B31-40BAF4F5C01C}"/>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a:extLst>
            <a:ext uri="{FF2B5EF4-FFF2-40B4-BE49-F238E27FC236}">
              <a16:creationId xmlns:a16="http://schemas.microsoft.com/office/drawing/2014/main" id="{AA70E64B-8798-472C-9BF1-2CB507D134FA}"/>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a:extLst>
            <a:ext uri="{FF2B5EF4-FFF2-40B4-BE49-F238E27FC236}">
              <a16:creationId xmlns:a16="http://schemas.microsoft.com/office/drawing/2014/main" id="{019CA54C-0AF0-45E4-B577-7672DE0AE614}"/>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a:extLst>
            <a:ext uri="{FF2B5EF4-FFF2-40B4-BE49-F238E27FC236}">
              <a16:creationId xmlns:a16="http://schemas.microsoft.com/office/drawing/2014/main" id="{98FEC15D-0FDF-42E4-A919-8DB9CC2A3AC6}"/>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a:extLst>
            <a:ext uri="{FF2B5EF4-FFF2-40B4-BE49-F238E27FC236}">
              <a16:creationId xmlns:a16="http://schemas.microsoft.com/office/drawing/2014/main" id="{5A79F844-974E-4B32-83AA-D0CAF8C2A8B7}"/>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9" name="テキスト ボックス 38">
          <a:extLst>
            <a:ext uri="{FF2B5EF4-FFF2-40B4-BE49-F238E27FC236}">
              <a16:creationId xmlns:a16="http://schemas.microsoft.com/office/drawing/2014/main" id="{01D8E88D-125C-426E-9D8A-B20AF56BF7BB}"/>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0" name="テキスト ボックス 39">
          <a:extLst>
            <a:ext uri="{FF2B5EF4-FFF2-40B4-BE49-F238E27FC236}">
              <a16:creationId xmlns:a16="http://schemas.microsoft.com/office/drawing/2014/main" id="{702F51C3-B261-436D-913A-DD69C2BF8269}"/>
            </a:ext>
          </a:extLst>
        </xdr:cNvPr>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1" name="テキスト ボックス 40">
          <a:extLst>
            <a:ext uri="{FF2B5EF4-FFF2-40B4-BE49-F238E27FC236}">
              <a16:creationId xmlns:a16="http://schemas.microsoft.com/office/drawing/2014/main" id="{39EFF195-93B0-4C43-B003-CCDD6187D7E7}"/>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a:extLst>
            <a:ext uri="{FF2B5EF4-FFF2-40B4-BE49-F238E27FC236}">
              <a16:creationId xmlns:a16="http://schemas.microsoft.com/office/drawing/2014/main" id="{4EF46DCE-C7D5-440B-8685-98D3613E84E3}"/>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a:extLst>
            <a:ext uri="{FF2B5EF4-FFF2-40B4-BE49-F238E27FC236}">
              <a16:creationId xmlns:a16="http://schemas.microsoft.com/office/drawing/2014/main" id="{75BAE032-7523-4151-9DCC-0A05EBE7B6F0}"/>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a:extLst>
            <a:ext uri="{FF2B5EF4-FFF2-40B4-BE49-F238E27FC236}">
              <a16:creationId xmlns:a16="http://schemas.microsoft.com/office/drawing/2014/main" id="{98F45C5B-16EA-45B3-A1AC-2813787D2C79}"/>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a:extLst>
            <a:ext uri="{FF2B5EF4-FFF2-40B4-BE49-F238E27FC236}">
              <a16:creationId xmlns:a16="http://schemas.microsoft.com/office/drawing/2014/main" id="{74191708-2976-4F0F-9F97-20EDEF9D0595}"/>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a:extLst>
            <a:ext uri="{FF2B5EF4-FFF2-40B4-BE49-F238E27FC236}">
              <a16:creationId xmlns:a16="http://schemas.microsoft.com/office/drawing/2014/main" id="{393475CC-4004-473D-90B0-A307A14C4666}"/>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a:extLst>
            <a:ext uri="{FF2B5EF4-FFF2-40B4-BE49-F238E27FC236}">
              <a16:creationId xmlns:a16="http://schemas.microsoft.com/office/drawing/2014/main" id="{EB264441-AD60-403D-B70A-8A5769D53AC7}"/>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a:extLst>
            <a:ext uri="{FF2B5EF4-FFF2-40B4-BE49-F238E27FC236}">
              <a16:creationId xmlns:a16="http://schemas.microsoft.com/office/drawing/2014/main" id="{46BD9B3B-5701-454E-9FCD-DC5A720556F0}"/>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a:extLst>
            <a:ext uri="{FF2B5EF4-FFF2-40B4-BE49-F238E27FC236}">
              <a16:creationId xmlns:a16="http://schemas.microsoft.com/office/drawing/2014/main" id="{2A970B41-91D3-4186-873E-CF7AC3CC21C1}"/>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a:extLst>
            <a:ext uri="{FF2B5EF4-FFF2-40B4-BE49-F238E27FC236}">
              <a16:creationId xmlns:a16="http://schemas.microsoft.com/office/drawing/2014/main" id="{DFEAB9AA-852A-4CED-A1F8-1EB3A094A258}"/>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a:extLst>
            <a:ext uri="{FF2B5EF4-FFF2-40B4-BE49-F238E27FC236}">
              <a16:creationId xmlns:a16="http://schemas.microsoft.com/office/drawing/2014/main" id="{2BF77F91-59A6-4855-B538-910E3AE58552}"/>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a:extLst>
            <a:ext uri="{FF2B5EF4-FFF2-40B4-BE49-F238E27FC236}">
              <a16:creationId xmlns:a16="http://schemas.microsoft.com/office/drawing/2014/main" id="{712DE7B7-7F32-4DCE-9AE5-854C3080D6B4}"/>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a:extLst>
            <a:ext uri="{FF2B5EF4-FFF2-40B4-BE49-F238E27FC236}">
              <a16:creationId xmlns:a16="http://schemas.microsoft.com/office/drawing/2014/main" id="{67130469-3284-4D50-AE85-F52C77E258F1}"/>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a:extLst>
            <a:ext uri="{FF2B5EF4-FFF2-40B4-BE49-F238E27FC236}">
              <a16:creationId xmlns:a16="http://schemas.microsoft.com/office/drawing/2014/main" id="{E3E9007F-6950-4B41-9280-54EE37E1A289}"/>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本町においては、他の類似団体等に比べて扶助費等の義務的経費の割合や増加率が高い傾向にあり、その影響で投資的経費が抑制されてきた経緯がある。そのため、建物</a:t>
          </a:r>
          <a:r>
            <a:rPr kumimoji="1" lang="en-US" altLang="ja-JP" sz="1100" baseline="0">
              <a:latin typeface="ＭＳ Ｐゴシック" panose="020B0600070205080204" pitchFamily="50" charset="-128"/>
              <a:ea typeface="ＭＳ Ｐゴシック" panose="020B0600070205080204" pitchFamily="50" charset="-128"/>
            </a:rPr>
            <a:t>(</a:t>
          </a:r>
          <a:r>
            <a:rPr kumimoji="1" lang="ja-JP" altLang="en-US" sz="1100" baseline="0">
              <a:latin typeface="ＭＳ Ｐゴシック" panose="020B0600070205080204" pitchFamily="50" charset="-128"/>
              <a:ea typeface="ＭＳ Ｐゴシック" panose="020B0600070205080204" pitchFamily="50" charset="-128"/>
            </a:rPr>
            <a:t>庁舎や学校等）で工作物（道路等）において、耐用年数を考慮した十分な再投資が行われておらず、全国平均、県平均を上回る償却率となっている。</a:t>
          </a:r>
          <a:endParaRPr kumimoji="1" lang="en-US" altLang="ja-JP" sz="1100" baseline="0">
            <a:latin typeface="ＭＳ Ｐゴシック" panose="020B0600070205080204" pitchFamily="50" charset="-128"/>
            <a:ea typeface="ＭＳ Ｐゴシック" panose="020B0600070205080204" pitchFamily="50" charset="-128"/>
          </a:endParaRPr>
        </a:p>
        <a:p>
          <a:r>
            <a:rPr kumimoji="1" lang="ja-JP" altLang="en-US" sz="1100" baseline="0">
              <a:latin typeface="ＭＳ Ｐゴシック" panose="020B0600070205080204" pitchFamily="50" charset="-128"/>
              <a:ea typeface="ＭＳ Ｐゴシック" panose="020B0600070205080204" pitchFamily="50" charset="-128"/>
            </a:rPr>
            <a:t>　今後、施設の老朽化に伴う改修や再整備のための経費が増大することが懸念されるため、公共施設等総合管理計画や個別施設計画を踏まえ計画的な改修・更新等が必要になる。</a:t>
          </a:r>
          <a:r>
            <a:rPr kumimoji="1" lang="en-US" altLang="ja-JP" sz="1100" baseline="0">
              <a:latin typeface="ＭＳ Ｐゴシック" panose="020B0600070205080204" pitchFamily="50" charset="-128"/>
              <a:ea typeface="ＭＳ Ｐゴシック" panose="020B0600070205080204" pitchFamily="50" charset="-128"/>
            </a:rPr>
            <a:t>		</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5" name="テキスト ボックス 54">
          <a:extLst>
            <a:ext uri="{FF2B5EF4-FFF2-40B4-BE49-F238E27FC236}">
              <a16:creationId xmlns:a16="http://schemas.microsoft.com/office/drawing/2014/main" id="{D907A85E-6CF3-4768-B460-EE6882BA726F}"/>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a:extLst>
            <a:ext uri="{FF2B5EF4-FFF2-40B4-BE49-F238E27FC236}">
              <a16:creationId xmlns:a16="http://schemas.microsoft.com/office/drawing/2014/main" id="{CE6CE89A-E1C1-4026-AB8A-501F90D264AC}"/>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7" name="テキスト ボックス 56">
          <a:extLst>
            <a:ext uri="{FF2B5EF4-FFF2-40B4-BE49-F238E27FC236}">
              <a16:creationId xmlns:a16="http://schemas.microsoft.com/office/drawing/2014/main" id="{7E5FADFC-0F85-4949-AD0B-8B203EB2B83A}"/>
            </a:ext>
          </a:extLst>
        </xdr:cNvPr>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8" name="直線コネクタ 57">
          <a:extLst>
            <a:ext uri="{FF2B5EF4-FFF2-40B4-BE49-F238E27FC236}">
              <a16:creationId xmlns:a16="http://schemas.microsoft.com/office/drawing/2014/main" id="{36B6033F-5C61-45EA-95C8-1FE0928E5A12}"/>
            </a:ext>
          </a:extLst>
        </xdr:cNvPr>
        <xdr:cNvCxnSpPr/>
      </xdr:nvCxnSpPr>
      <xdr:spPr>
        <a:xfrm>
          <a:off x="1270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9" name="テキスト ボックス 58">
          <a:extLst>
            <a:ext uri="{FF2B5EF4-FFF2-40B4-BE49-F238E27FC236}">
              <a16:creationId xmlns:a16="http://schemas.microsoft.com/office/drawing/2014/main" id="{2F29DCAC-7E17-4473-B17B-1DFB5DC906C1}"/>
            </a:ext>
          </a:extLst>
        </xdr:cNvPr>
        <xdr:cNvSpPr txBox="1"/>
      </xdr:nvSpPr>
      <xdr:spPr>
        <a:xfrm>
          <a:off x="847106" y="593824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0" name="直線コネクタ 59">
          <a:extLst>
            <a:ext uri="{FF2B5EF4-FFF2-40B4-BE49-F238E27FC236}">
              <a16:creationId xmlns:a16="http://schemas.microsoft.com/office/drawing/2014/main" id="{114F747B-CCB0-4417-BDD5-6388BA6B1F09}"/>
            </a:ext>
          </a:extLst>
        </xdr:cNvPr>
        <xdr:cNvCxnSpPr/>
      </xdr:nvCxnSpPr>
      <xdr:spPr>
        <a:xfrm>
          <a:off x="1270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1" name="テキスト ボックス 60">
          <a:extLst>
            <a:ext uri="{FF2B5EF4-FFF2-40B4-BE49-F238E27FC236}">
              <a16:creationId xmlns:a16="http://schemas.microsoft.com/office/drawing/2014/main" id="{368EE16A-A782-47CB-9088-C22A84F1851B}"/>
            </a:ext>
          </a:extLst>
        </xdr:cNvPr>
        <xdr:cNvSpPr txBox="1"/>
      </xdr:nvSpPr>
      <xdr:spPr>
        <a:xfrm>
          <a:off x="847106" y="56298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2" name="直線コネクタ 61">
          <a:extLst>
            <a:ext uri="{FF2B5EF4-FFF2-40B4-BE49-F238E27FC236}">
              <a16:creationId xmlns:a16="http://schemas.microsoft.com/office/drawing/2014/main" id="{B736AE5B-0D7E-4D7D-9A2F-07631B4CC3D9}"/>
            </a:ext>
          </a:extLst>
        </xdr:cNvPr>
        <xdr:cNvCxnSpPr/>
      </xdr:nvCxnSpPr>
      <xdr:spPr>
        <a:xfrm>
          <a:off x="1270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3" name="テキスト ボックス 62">
          <a:extLst>
            <a:ext uri="{FF2B5EF4-FFF2-40B4-BE49-F238E27FC236}">
              <a16:creationId xmlns:a16="http://schemas.microsoft.com/office/drawing/2014/main" id="{F4ABF0A8-F864-43BF-9DB5-5AE843F31DB0}"/>
            </a:ext>
          </a:extLst>
        </xdr:cNvPr>
        <xdr:cNvSpPr txBox="1"/>
      </xdr:nvSpPr>
      <xdr:spPr>
        <a:xfrm>
          <a:off x="847106" y="53213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4" name="直線コネクタ 63">
          <a:extLst>
            <a:ext uri="{FF2B5EF4-FFF2-40B4-BE49-F238E27FC236}">
              <a16:creationId xmlns:a16="http://schemas.microsoft.com/office/drawing/2014/main" id="{1327EE99-1C31-41B9-BF73-9DCE5D7863E2}"/>
            </a:ext>
          </a:extLst>
        </xdr:cNvPr>
        <xdr:cNvCxnSpPr/>
      </xdr:nvCxnSpPr>
      <xdr:spPr>
        <a:xfrm>
          <a:off x="1270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5" name="テキスト ボックス 64">
          <a:extLst>
            <a:ext uri="{FF2B5EF4-FFF2-40B4-BE49-F238E27FC236}">
              <a16:creationId xmlns:a16="http://schemas.microsoft.com/office/drawing/2014/main" id="{F5550BF9-4A6D-423A-AC04-D82B8CEE5A8B}"/>
            </a:ext>
          </a:extLst>
        </xdr:cNvPr>
        <xdr:cNvSpPr txBox="1"/>
      </xdr:nvSpPr>
      <xdr:spPr>
        <a:xfrm>
          <a:off x="847106" y="50129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6" name="直線コネクタ 65">
          <a:extLst>
            <a:ext uri="{FF2B5EF4-FFF2-40B4-BE49-F238E27FC236}">
              <a16:creationId xmlns:a16="http://schemas.microsoft.com/office/drawing/2014/main" id="{4C6DEE30-2C06-40B7-ABF1-D1F778DE946D}"/>
            </a:ext>
          </a:extLst>
        </xdr:cNvPr>
        <xdr:cNvCxnSpPr/>
      </xdr:nvCxnSpPr>
      <xdr:spPr>
        <a:xfrm>
          <a:off x="1270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7" name="テキスト ボックス 66">
          <a:extLst>
            <a:ext uri="{FF2B5EF4-FFF2-40B4-BE49-F238E27FC236}">
              <a16:creationId xmlns:a16="http://schemas.microsoft.com/office/drawing/2014/main" id="{73AC1C3D-C503-4BCE-AD72-633040C5D7D7}"/>
            </a:ext>
          </a:extLst>
        </xdr:cNvPr>
        <xdr:cNvSpPr txBox="1"/>
      </xdr:nvSpPr>
      <xdr:spPr>
        <a:xfrm>
          <a:off x="847106" y="47045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8" name="直線コネクタ 67">
          <a:extLst>
            <a:ext uri="{FF2B5EF4-FFF2-40B4-BE49-F238E27FC236}">
              <a16:creationId xmlns:a16="http://schemas.microsoft.com/office/drawing/2014/main" id="{7430E357-CEB0-4261-924D-F1984D3E7AB0}"/>
            </a:ext>
          </a:extLst>
        </xdr:cNvPr>
        <xdr:cNvCxnSpPr/>
      </xdr:nvCxnSpPr>
      <xdr:spPr>
        <a:xfrm>
          <a:off x="1270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9" name="テキスト ボックス 68">
          <a:extLst>
            <a:ext uri="{FF2B5EF4-FFF2-40B4-BE49-F238E27FC236}">
              <a16:creationId xmlns:a16="http://schemas.microsoft.com/office/drawing/2014/main" id="{D7DA095E-621C-4ED6-8940-0015CD405B36}"/>
            </a:ext>
          </a:extLst>
        </xdr:cNvPr>
        <xdr:cNvSpPr txBox="1"/>
      </xdr:nvSpPr>
      <xdr:spPr>
        <a:xfrm>
          <a:off x="847106" y="4396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02DCAF14-8E35-4317-B6DC-FFABCF03A74F}"/>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2D5DEDA8-577F-489B-B261-32746C342607}"/>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D77DC5FE-1466-442F-BD54-42AB0E0706E9}"/>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123462</xdr:rowOff>
    </xdr:from>
    <xdr:to>
      <xdr:col>23</xdr:col>
      <xdr:colOff>85090</xdr:colOff>
      <xdr:row>34</xdr:row>
      <xdr:rowOff>48532</xdr:rowOff>
    </xdr:to>
    <xdr:cxnSp macro="">
      <xdr:nvCxnSpPr>
        <xdr:cNvPr id="73" name="直線コネクタ 72">
          <a:extLst>
            <a:ext uri="{FF2B5EF4-FFF2-40B4-BE49-F238E27FC236}">
              <a16:creationId xmlns:a16="http://schemas.microsoft.com/office/drawing/2014/main" id="{272819A7-4A1B-4C24-9106-B6F75F1CBADD}"/>
            </a:ext>
          </a:extLst>
        </xdr:cNvPr>
        <xdr:cNvCxnSpPr/>
      </xdr:nvCxnSpPr>
      <xdr:spPr>
        <a:xfrm flipV="1">
          <a:off x="4760595" y="4409712"/>
          <a:ext cx="1270" cy="1468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52359</xdr:rowOff>
    </xdr:from>
    <xdr:ext cx="405111" cy="259045"/>
    <xdr:sp macro="" textlink="">
      <xdr:nvSpPr>
        <xdr:cNvPr id="74" name="有形固定資産減価償却率最小値テキスト">
          <a:extLst>
            <a:ext uri="{FF2B5EF4-FFF2-40B4-BE49-F238E27FC236}">
              <a16:creationId xmlns:a16="http://schemas.microsoft.com/office/drawing/2014/main" id="{1C673C39-21C9-4A68-9898-A1F5333B7E6A}"/>
            </a:ext>
          </a:extLst>
        </xdr:cNvPr>
        <xdr:cNvSpPr txBox="1"/>
      </xdr:nvSpPr>
      <xdr:spPr>
        <a:xfrm>
          <a:off x="4813300" y="5881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48532</xdr:rowOff>
    </xdr:from>
    <xdr:to>
      <xdr:col>23</xdr:col>
      <xdr:colOff>174625</xdr:colOff>
      <xdr:row>34</xdr:row>
      <xdr:rowOff>48532</xdr:rowOff>
    </xdr:to>
    <xdr:cxnSp macro="">
      <xdr:nvCxnSpPr>
        <xdr:cNvPr id="75" name="直線コネクタ 74">
          <a:extLst>
            <a:ext uri="{FF2B5EF4-FFF2-40B4-BE49-F238E27FC236}">
              <a16:creationId xmlns:a16="http://schemas.microsoft.com/office/drawing/2014/main" id="{52860307-1F0F-4D37-862F-9F0688EB3BFA}"/>
            </a:ext>
          </a:extLst>
        </xdr:cNvPr>
        <xdr:cNvCxnSpPr/>
      </xdr:nvCxnSpPr>
      <xdr:spPr>
        <a:xfrm>
          <a:off x="4673600" y="5877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70139</xdr:rowOff>
    </xdr:from>
    <xdr:ext cx="405111" cy="259045"/>
    <xdr:sp macro="" textlink="">
      <xdr:nvSpPr>
        <xdr:cNvPr id="76" name="有形固定資産減価償却率最大値テキスト">
          <a:extLst>
            <a:ext uri="{FF2B5EF4-FFF2-40B4-BE49-F238E27FC236}">
              <a16:creationId xmlns:a16="http://schemas.microsoft.com/office/drawing/2014/main" id="{BA6E92C6-A7E5-497F-9EA4-5C42ABA6C90D}"/>
            </a:ext>
          </a:extLst>
        </xdr:cNvPr>
        <xdr:cNvSpPr txBox="1"/>
      </xdr:nvSpPr>
      <xdr:spPr>
        <a:xfrm>
          <a:off x="4813300" y="4184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123462</xdr:rowOff>
    </xdr:from>
    <xdr:to>
      <xdr:col>23</xdr:col>
      <xdr:colOff>174625</xdr:colOff>
      <xdr:row>25</xdr:row>
      <xdr:rowOff>123462</xdr:rowOff>
    </xdr:to>
    <xdr:cxnSp macro="">
      <xdr:nvCxnSpPr>
        <xdr:cNvPr id="77" name="直線コネクタ 76">
          <a:extLst>
            <a:ext uri="{FF2B5EF4-FFF2-40B4-BE49-F238E27FC236}">
              <a16:creationId xmlns:a16="http://schemas.microsoft.com/office/drawing/2014/main" id="{5FABBA04-730A-4B77-898C-A06F8F1556E7}"/>
            </a:ext>
          </a:extLst>
        </xdr:cNvPr>
        <xdr:cNvCxnSpPr/>
      </xdr:nvCxnSpPr>
      <xdr:spPr>
        <a:xfrm>
          <a:off x="4673600" y="4409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24782</xdr:rowOff>
    </xdr:from>
    <xdr:ext cx="405111" cy="259045"/>
    <xdr:sp macro="" textlink="">
      <xdr:nvSpPr>
        <xdr:cNvPr id="78" name="有形固定資産減価償却率平均値テキスト">
          <a:extLst>
            <a:ext uri="{FF2B5EF4-FFF2-40B4-BE49-F238E27FC236}">
              <a16:creationId xmlns:a16="http://schemas.microsoft.com/office/drawing/2014/main" id="{059D47FD-C558-417E-A5F7-A69AC2676DF3}"/>
            </a:ext>
          </a:extLst>
        </xdr:cNvPr>
        <xdr:cNvSpPr txBox="1"/>
      </xdr:nvSpPr>
      <xdr:spPr>
        <a:xfrm>
          <a:off x="4813300" y="49968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1905</xdr:rowOff>
    </xdr:from>
    <xdr:to>
      <xdr:col>23</xdr:col>
      <xdr:colOff>136525</xdr:colOff>
      <xdr:row>30</xdr:row>
      <xdr:rowOff>103505</xdr:rowOff>
    </xdr:to>
    <xdr:sp macro="" textlink="">
      <xdr:nvSpPr>
        <xdr:cNvPr id="79" name="フローチャート: 判断 78">
          <a:extLst>
            <a:ext uri="{FF2B5EF4-FFF2-40B4-BE49-F238E27FC236}">
              <a16:creationId xmlns:a16="http://schemas.microsoft.com/office/drawing/2014/main" id="{3BEF6164-DB98-4947-BE9A-AF454E9A892E}"/>
            </a:ext>
          </a:extLst>
        </xdr:cNvPr>
        <xdr:cNvSpPr/>
      </xdr:nvSpPr>
      <xdr:spPr>
        <a:xfrm>
          <a:off x="4711700" y="5145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142512</xdr:rowOff>
    </xdr:from>
    <xdr:to>
      <xdr:col>19</xdr:col>
      <xdr:colOff>187325</xdr:colOff>
      <xdr:row>30</xdr:row>
      <xdr:rowOff>72662</xdr:rowOff>
    </xdr:to>
    <xdr:sp macro="" textlink="">
      <xdr:nvSpPr>
        <xdr:cNvPr id="80" name="フローチャート: 判断 79">
          <a:extLst>
            <a:ext uri="{FF2B5EF4-FFF2-40B4-BE49-F238E27FC236}">
              <a16:creationId xmlns:a16="http://schemas.microsoft.com/office/drawing/2014/main" id="{9649F9F1-82A1-4E5C-A1FB-7ECE2D0C83F8}"/>
            </a:ext>
          </a:extLst>
        </xdr:cNvPr>
        <xdr:cNvSpPr/>
      </xdr:nvSpPr>
      <xdr:spPr>
        <a:xfrm>
          <a:off x="4000500" y="511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130175</xdr:rowOff>
    </xdr:from>
    <xdr:to>
      <xdr:col>15</xdr:col>
      <xdr:colOff>187325</xdr:colOff>
      <xdr:row>30</xdr:row>
      <xdr:rowOff>60325</xdr:rowOff>
    </xdr:to>
    <xdr:sp macro="" textlink="">
      <xdr:nvSpPr>
        <xdr:cNvPr id="81" name="フローチャート: 判断 80">
          <a:extLst>
            <a:ext uri="{FF2B5EF4-FFF2-40B4-BE49-F238E27FC236}">
              <a16:creationId xmlns:a16="http://schemas.microsoft.com/office/drawing/2014/main" id="{156CAA19-C473-41F8-B094-F2E5D8F6793D}"/>
            </a:ext>
          </a:extLst>
        </xdr:cNvPr>
        <xdr:cNvSpPr/>
      </xdr:nvSpPr>
      <xdr:spPr>
        <a:xfrm>
          <a:off x="3238500" y="510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99332</xdr:rowOff>
    </xdr:from>
    <xdr:to>
      <xdr:col>11</xdr:col>
      <xdr:colOff>187325</xdr:colOff>
      <xdr:row>30</xdr:row>
      <xdr:rowOff>29482</xdr:rowOff>
    </xdr:to>
    <xdr:sp macro="" textlink="">
      <xdr:nvSpPr>
        <xdr:cNvPr id="82" name="フローチャート: 判断 81">
          <a:extLst>
            <a:ext uri="{FF2B5EF4-FFF2-40B4-BE49-F238E27FC236}">
              <a16:creationId xmlns:a16="http://schemas.microsoft.com/office/drawing/2014/main" id="{BF2FD933-8702-488F-B517-8FC5267C7602}"/>
            </a:ext>
          </a:extLst>
        </xdr:cNvPr>
        <xdr:cNvSpPr/>
      </xdr:nvSpPr>
      <xdr:spPr>
        <a:xfrm>
          <a:off x="2476500" y="5071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49983</xdr:rowOff>
    </xdr:from>
    <xdr:to>
      <xdr:col>7</xdr:col>
      <xdr:colOff>187325</xdr:colOff>
      <xdr:row>29</xdr:row>
      <xdr:rowOff>151583</xdr:rowOff>
    </xdr:to>
    <xdr:sp macro="" textlink="">
      <xdr:nvSpPr>
        <xdr:cNvPr id="83" name="フローチャート: 判断 82">
          <a:extLst>
            <a:ext uri="{FF2B5EF4-FFF2-40B4-BE49-F238E27FC236}">
              <a16:creationId xmlns:a16="http://schemas.microsoft.com/office/drawing/2014/main" id="{17AAD49D-B6AB-43E0-BC30-F5745EFB4B48}"/>
            </a:ext>
          </a:extLst>
        </xdr:cNvPr>
        <xdr:cNvSpPr/>
      </xdr:nvSpPr>
      <xdr:spPr>
        <a:xfrm>
          <a:off x="1714500" y="502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0366E39E-9B4A-4804-8E95-C87CF1188CD7}"/>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4453FBFD-BAA0-4F25-B6EC-F20A00C92312}"/>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A445803-6BD7-4F98-BC4F-F70868A4BC91}"/>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DF38407A-0255-45D5-AA61-BD79FC10A2AB}"/>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785F04D4-D1D7-4161-B716-4EF06B0D283A}"/>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88265</xdr:rowOff>
    </xdr:from>
    <xdr:to>
      <xdr:col>23</xdr:col>
      <xdr:colOff>136525</xdr:colOff>
      <xdr:row>31</xdr:row>
      <xdr:rowOff>18415</xdr:rowOff>
    </xdr:to>
    <xdr:sp macro="" textlink="">
      <xdr:nvSpPr>
        <xdr:cNvPr id="89" name="楕円 88">
          <a:extLst>
            <a:ext uri="{FF2B5EF4-FFF2-40B4-BE49-F238E27FC236}">
              <a16:creationId xmlns:a16="http://schemas.microsoft.com/office/drawing/2014/main" id="{31DCDB56-90EE-4984-B5FD-58C13D74713E}"/>
            </a:ext>
          </a:extLst>
        </xdr:cNvPr>
        <xdr:cNvSpPr/>
      </xdr:nvSpPr>
      <xdr:spPr>
        <a:xfrm>
          <a:off x="4711700" y="5231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66692</xdr:rowOff>
    </xdr:from>
    <xdr:ext cx="405111" cy="259045"/>
    <xdr:sp macro="" textlink="">
      <xdr:nvSpPr>
        <xdr:cNvPr id="90" name="有形固定資産減価償却率該当値テキスト">
          <a:extLst>
            <a:ext uri="{FF2B5EF4-FFF2-40B4-BE49-F238E27FC236}">
              <a16:creationId xmlns:a16="http://schemas.microsoft.com/office/drawing/2014/main" id="{ABA8A4C2-82E7-48CD-98AA-568738CE8F30}"/>
            </a:ext>
          </a:extLst>
        </xdr:cNvPr>
        <xdr:cNvSpPr txBox="1"/>
      </xdr:nvSpPr>
      <xdr:spPr>
        <a:xfrm>
          <a:off x="4813300" y="5210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88265</xdr:rowOff>
    </xdr:from>
    <xdr:to>
      <xdr:col>19</xdr:col>
      <xdr:colOff>187325</xdr:colOff>
      <xdr:row>31</xdr:row>
      <xdr:rowOff>18415</xdr:rowOff>
    </xdr:to>
    <xdr:sp macro="" textlink="">
      <xdr:nvSpPr>
        <xdr:cNvPr id="91" name="楕円 90">
          <a:extLst>
            <a:ext uri="{FF2B5EF4-FFF2-40B4-BE49-F238E27FC236}">
              <a16:creationId xmlns:a16="http://schemas.microsoft.com/office/drawing/2014/main" id="{E341BA6B-AF78-4224-AB12-F46D2859D12B}"/>
            </a:ext>
          </a:extLst>
        </xdr:cNvPr>
        <xdr:cNvSpPr/>
      </xdr:nvSpPr>
      <xdr:spPr>
        <a:xfrm>
          <a:off x="4000500" y="5231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139065</xdr:rowOff>
    </xdr:from>
    <xdr:to>
      <xdr:col>23</xdr:col>
      <xdr:colOff>85725</xdr:colOff>
      <xdr:row>30</xdr:row>
      <xdr:rowOff>139065</xdr:rowOff>
    </xdr:to>
    <xdr:cxnSp macro="">
      <xdr:nvCxnSpPr>
        <xdr:cNvPr id="92" name="直線コネクタ 91">
          <a:extLst>
            <a:ext uri="{FF2B5EF4-FFF2-40B4-BE49-F238E27FC236}">
              <a16:creationId xmlns:a16="http://schemas.microsoft.com/office/drawing/2014/main" id="{552CCCF0-3431-42F4-ADFF-CABAFC91BD06}"/>
            </a:ext>
          </a:extLst>
        </xdr:cNvPr>
        <xdr:cNvCxnSpPr/>
      </xdr:nvCxnSpPr>
      <xdr:spPr>
        <a:xfrm>
          <a:off x="4051300" y="5282565"/>
          <a:ext cx="711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51253</xdr:rowOff>
    </xdr:from>
    <xdr:to>
      <xdr:col>15</xdr:col>
      <xdr:colOff>187325</xdr:colOff>
      <xdr:row>30</xdr:row>
      <xdr:rowOff>152853</xdr:rowOff>
    </xdr:to>
    <xdr:sp macro="" textlink="">
      <xdr:nvSpPr>
        <xdr:cNvPr id="93" name="楕円 92">
          <a:extLst>
            <a:ext uri="{FF2B5EF4-FFF2-40B4-BE49-F238E27FC236}">
              <a16:creationId xmlns:a16="http://schemas.microsoft.com/office/drawing/2014/main" id="{3C953D61-9239-4D3C-843F-19C6C60D43CE}"/>
            </a:ext>
          </a:extLst>
        </xdr:cNvPr>
        <xdr:cNvSpPr/>
      </xdr:nvSpPr>
      <xdr:spPr>
        <a:xfrm>
          <a:off x="3238500" y="5194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102053</xdr:rowOff>
    </xdr:from>
    <xdr:to>
      <xdr:col>19</xdr:col>
      <xdr:colOff>136525</xdr:colOff>
      <xdr:row>30</xdr:row>
      <xdr:rowOff>139065</xdr:rowOff>
    </xdr:to>
    <xdr:cxnSp macro="">
      <xdr:nvCxnSpPr>
        <xdr:cNvPr id="94" name="直線コネクタ 93">
          <a:extLst>
            <a:ext uri="{FF2B5EF4-FFF2-40B4-BE49-F238E27FC236}">
              <a16:creationId xmlns:a16="http://schemas.microsoft.com/office/drawing/2014/main" id="{BAA46B97-FE7C-41F9-8F57-DA8EF3B13437}"/>
            </a:ext>
          </a:extLst>
        </xdr:cNvPr>
        <xdr:cNvCxnSpPr/>
      </xdr:nvCxnSpPr>
      <xdr:spPr>
        <a:xfrm>
          <a:off x="3289300" y="5245553"/>
          <a:ext cx="762000" cy="3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26579</xdr:rowOff>
    </xdr:from>
    <xdr:to>
      <xdr:col>11</xdr:col>
      <xdr:colOff>187325</xdr:colOff>
      <xdr:row>30</xdr:row>
      <xdr:rowOff>128179</xdr:rowOff>
    </xdr:to>
    <xdr:sp macro="" textlink="">
      <xdr:nvSpPr>
        <xdr:cNvPr id="95" name="楕円 94">
          <a:extLst>
            <a:ext uri="{FF2B5EF4-FFF2-40B4-BE49-F238E27FC236}">
              <a16:creationId xmlns:a16="http://schemas.microsoft.com/office/drawing/2014/main" id="{BA880F5F-EB67-4ACB-871E-AEB971D16563}"/>
            </a:ext>
          </a:extLst>
        </xdr:cNvPr>
        <xdr:cNvSpPr/>
      </xdr:nvSpPr>
      <xdr:spPr>
        <a:xfrm>
          <a:off x="2476500" y="5170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77379</xdr:rowOff>
    </xdr:from>
    <xdr:to>
      <xdr:col>15</xdr:col>
      <xdr:colOff>136525</xdr:colOff>
      <xdr:row>30</xdr:row>
      <xdr:rowOff>102053</xdr:rowOff>
    </xdr:to>
    <xdr:cxnSp macro="">
      <xdr:nvCxnSpPr>
        <xdr:cNvPr id="96" name="直線コネクタ 95">
          <a:extLst>
            <a:ext uri="{FF2B5EF4-FFF2-40B4-BE49-F238E27FC236}">
              <a16:creationId xmlns:a16="http://schemas.microsoft.com/office/drawing/2014/main" id="{36B03E65-626F-4AA7-9309-1C178B6DCE48}"/>
            </a:ext>
          </a:extLst>
        </xdr:cNvPr>
        <xdr:cNvCxnSpPr/>
      </xdr:nvCxnSpPr>
      <xdr:spPr>
        <a:xfrm>
          <a:off x="2527300" y="5220879"/>
          <a:ext cx="762000" cy="2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170271</xdr:rowOff>
    </xdr:from>
    <xdr:to>
      <xdr:col>7</xdr:col>
      <xdr:colOff>187325</xdr:colOff>
      <xdr:row>30</xdr:row>
      <xdr:rowOff>100421</xdr:rowOff>
    </xdr:to>
    <xdr:sp macro="" textlink="">
      <xdr:nvSpPr>
        <xdr:cNvPr id="97" name="楕円 96">
          <a:extLst>
            <a:ext uri="{FF2B5EF4-FFF2-40B4-BE49-F238E27FC236}">
              <a16:creationId xmlns:a16="http://schemas.microsoft.com/office/drawing/2014/main" id="{C919F277-66E5-4D71-B7EA-5FC984035A45}"/>
            </a:ext>
          </a:extLst>
        </xdr:cNvPr>
        <xdr:cNvSpPr/>
      </xdr:nvSpPr>
      <xdr:spPr>
        <a:xfrm>
          <a:off x="1714500" y="5142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49621</xdr:rowOff>
    </xdr:from>
    <xdr:to>
      <xdr:col>11</xdr:col>
      <xdr:colOff>136525</xdr:colOff>
      <xdr:row>30</xdr:row>
      <xdr:rowOff>77379</xdr:rowOff>
    </xdr:to>
    <xdr:cxnSp macro="">
      <xdr:nvCxnSpPr>
        <xdr:cNvPr id="98" name="直線コネクタ 97">
          <a:extLst>
            <a:ext uri="{FF2B5EF4-FFF2-40B4-BE49-F238E27FC236}">
              <a16:creationId xmlns:a16="http://schemas.microsoft.com/office/drawing/2014/main" id="{45C27410-7625-452D-8AAB-F899A9A1F843}"/>
            </a:ext>
          </a:extLst>
        </xdr:cNvPr>
        <xdr:cNvCxnSpPr/>
      </xdr:nvCxnSpPr>
      <xdr:spPr>
        <a:xfrm>
          <a:off x="1765300" y="5193121"/>
          <a:ext cx="762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89189</xdr:rowOff>
    </xdr:from>
    <xdr:ext cx="405111" cy="259045"/>
    <xdr:sp macro="" textlink="">
      <xdr:nvSpPr>
        <xdr:cNvPr id="99" name="n_1aveValue有形固定資産減価償却率">
          <a:extLst>
            <a:ext uri="{FF2B5EF4-FFF2-40B4-BE49-F238E27FC236}">
              <a16:creationId xmlns:a16="http://schemas.microsoft.com/office/drawing/2014/main" id="{0FDD7893-9083-420F-9911-BCB1E4B14F88}"/>
            </a:ext>
          </a:extLst>
        </xdr:cNvPr>
        <xdr:cNvSpPr txBox="1"/>
      </xdr:nvSpPr>
      <xdr:spPr>
        <a:xfrm>
          <a:off x="3836044" y="4889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76852</xdr:rowOff>
    </xdr:from>
    <xdr:ext cx="405111" cy="259045"/>
    <xdr:sp macro="" textlink="">
      <xdr:nvSpPr>
        <xdr:cNvPr id="100" name="n_2aveValue有形固定資産減価償却率">
          <a:extLst>
            <a:ext uri="{FF2B5EF4-FFF2-40B4-BE49-F238E27FC236}">
              <a16:creationId xmlns:a16="http://schemas.microsoft.com/office/drawing/2014/main" id="{8EEF3089-61A8-4FDA-9684-900F6E4754CD}"/>
            </a:ext>
          </a:extLst>
        </xdr:cNvPr>
        <xdr:cNvSpPr txBox="1"/>
      </xdr:nvSpPr>
      <xdr:spPr>
        <a:xfrm>
          <a:off x="3086744" y="4877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46009</xdr:rowOff>
    </xdr:from>
    <xdr:ext cx="405111" cy="259045"/>
    <xdr:sp macro="" textlink="">
      <xdr:nvSpPr>
        <xdr:cNvPr id="101" name="n_3aveValue有形固定資産減価償却率">
          <a:extLst>
            <a:ext uri="{FF2B5EF4-FFF2-40B4-BE49-F238E27FC236}">
              <a16:creationId xmlns:a16="http://schemas.microsoft.com/office/drawing/2014/main" id="{184D780D-8020-4709-BF96-FC11A8158DC6}"/>
            </a:ext>
          </a:extLst>
        </xdr:cNvPr>
        <xdr:cNvSpPr txBox="1"/>
      </xdr:nvSpPr>
      <xdr:spPr>
        <a:xfrm>
          <a:off x="2324744" y="4846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168110</xdr:rowOff>
    </xdr:from>
    <xdr:ext cx="405111" cy="259045"/>
    <xdr:sp macro="" textlink="">
      <xdr:nvSpPr>
        <xdr:cNvPr id="102" name="n_4aveValue有形固定資産減価償却率">
          <a:extLst>
            <a:ext uri="{FF2B5EF4-FFF2-40B4-BE49-F238E27FC236}">
              <a16:creationId xmlns:a16="http://schemas.microsoft.com/office/drawing/2014/main" id="{119FE553-1DA1-4524-A190-1058E9402543}"/>
            </a:ext>
          </a:extLst>
        </xdr:cNvPr>
        <xdr:cNvSpPr txBox="1"/>
      </xdr:nvSpPr>
      <xdr:spPr>
        <a:xfrm>
          <a:off x="1562744" y="4797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9542</xdr:rowOff>
    </xdr:from>
    <xdr:ext cx="405111" cy="259045"/>
    <xdr:sp macro="" textlink="">
      <xdr:nvSpPr>
        <xdr:cNvPr id="103" name="n_1mainValue有形固定資産減価償却率">
          <a:extLst>
            <a:ext uri="{FF2B5EF4-FFF2-40B4-BE49-F238E27FC236}">
              <a16:creationId xmlns:a16="http://schemas.microsoft.com/office/drawing/2014/main" id="{4B63095B-A33A-46B1-BACE-080777985629}"/>
            </a:ext>
          </a:extLst>
        </xdr:cNvPr>
        <xdr:cNvSpPr txBox="1"/>
      </xdr:nvSpPr>
      <xdr:spPr>
        <a:xfrm>
          <a:off x="3836044" y="5324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143980</xdr:rowOff>
    </xdr:from>
    <xdr:ext cx="405111" cy="259045"/>
    <xdr:sp macro="" textlink="">
      <xdr:nvSpPr>
        <xdr:cNvPr id="104" name="n_2mainValue有形固定資産減価償却率">
          <a:extLst>
            <a:ext uri="{FF2B5EF4-FFF2-40B4-BE49-F238E27FC236}">
              <a16:creationId xmlns:a16="http://schemas.microsoft.com/office/drawing/2014/main" id="{B86E15BD-8FB6-41CB-8A6F-7F36AE4F16A4}"/>
            </a:ext>
          </a:extLst>
        </xdr:cNvPr>
        <xdr:cNvSpPr txBox="1"/>
      </xdr:nvSpPr>
      <xdr:spPr>
        <a:xfrm>
          <a:off x="3086744" y="5287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119306</xdr:rowOff>
    </xdr:from>
    <xdr:ext cx="405111" cy="259045"/>
    <xdr:sp macro="" textlink="">
      <xdr:nvSpPr>
        <xdr:cNvPr id="105" name="n_3mainValue有形固定資産減価償却率">
          <a:extLst>
            <a:ext uri="{FF2B5EF4-FFF2-40B4-BE49-F238E27FC236}">
              <a16:creationId xmlns:a16="http://schemas.microsoft.com/office/drawing/2014/main" id="{9F2C1A0C-90B1-4B21-99FE-4CF7E1E0117E}"/>
            </a:ext>
          </a:extLst>
        </xdr:cNvPr>
        <xdr:cNvSpPr txBox="1"/>
      </xdr:nvSpPr>
      <xdr:spPr>
        <a:xfrm>
          <a:off x="2324744" y="5262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91548</xdr:rowOff>
    </xdr:from>
    <xdr:ext cx="405111" cy="259045"/>
    <xdr:sp macro="" textlink="">
      <xdr:nvSpPr>
        <xdr:cNvPr id="106" name="n_4mainValue有形固定資産減価償却率">
          <a:extLst>
            <a:ext uri="{FF2B5EF4-FFF2-40B4-BE49-F238E27FC236}">
              <a16:creationId xmlns:a16="http://schemas.microsoft.com/office/drawing/2014/main" id="{61BC4189-B61D-43B7-94BA-2F501C010712}"/>
            </a:ext>
          </a:extLst>
        </xdr:cNvPr>
        <xdr:cNvSpPr txBox="1"/>
      </xdr:nvSpPr>
      <xdr:spPr>
        <a:xfrm>
          <a:off x="1562744" y="52350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B88BAFEE-199C-4B6B-80FD-5DE523D08DAE}"/>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50816944-E3B0-482A-91CB-DE17C461C7D1}"/>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053D89CC-AEDA-4CB2-9F5D-32CAA0707DC0}"/>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[ 249.1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B031F023-58E6-408B-AB33-E5BF4CBEFB44}"/>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FE1BBF5F-F500-4325-87AA-2026D215CB96}"/>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B1087C50-B817-4F84-A3BD-9B95A9B41520}"/>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2BA4CF40-A29F-4071-9825-55A003A04B20}"/>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C4994A83-EAB7-44E0-9D40-FA4E8F31F900}"/>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C02D6171-C20A-4113-A08A-D745EF661DCF}"/>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43000984-D270-4328-93E6-B55B48C3CC90}"/>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B050E705-0AC6-465B-BB59-F42253FAD638}"/>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9A2E23F0-B027-4123-97F9-3FDB4183521D}"/>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400F154C-00B8-4D55-B8A3-1321228CCAF5}"/>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防災行政無線戸別受信機整備事業や歴史文化交流館整備事業の地方債発行により将来負担額が増加しているものの、ふるさとづくり応援寄附金の増による充当可能基金が増加していることから、昨年に比べ債務比率は低下している。また、</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近年の行財政改革により、財政健全化に向けた事業の見直しや新規起債の厳選、繰上償還等により、起債残高の抑制</a:t>
          </a:r>
          <a:r>
            <a:rPr kumimoji="1" lang="ja-JP" altLang="en-US" sz="1100">
              <a:latin typeface="ＭＳ Ｐゴシック" panose="020B0600070205080204" pitchFamily="50" charset="-128"/>
              <a:ea typeface="ＭＳ Ｐゴシック" panose="020B0600070205080204" pitchFamily="50" charset="-128"/>
            </a:rPr>
            <a:t>を図っていることなどから、国県に比べると低い比率となっている。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08B42F8A-3A94-48B0-B0FF-5D2A455F6753}"/>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39840FCD-7A85-441B-9785-DC992C799463}"/>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3041CBBB-33C0-4BB4-BB88-FEB2689C7F07}"/>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A00D7094-8EE4-446A-BC0E-412DDCA4CAD4}"/>
            </a:ext>
          </a:extLst>
        </xdr:cNvPr>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4" name="テキスト ボックス 123">
          <a:extLst>
            <a:ext uri="{FF2B5EF4-FFF2-40B4-BE49-F238E27FC236}">
              <a16:creationId xmlns:a16="http://schemas.microsoft.com/office/drawing/2014/main" id="{1FDE35D8-F203-42B4-81C9-EF8919595E41}"/>
            </a:ext>
          </a:extLst>
        </xdr:cNvPr>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794C472B-4BC4-412D-813D-6968E89C4574}"/>
            </a:ext>
          </a:extLst>
        </xdr:cNvPr>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a:extLst>
            <a:ext uri="{FF2B5EF4-FFF2-40B4-BE49-F238E27FC236}">
              <a16:creationId xmlns:a16="http://schemas.microsoft.com/office/drawing/2014/main" id="{012400F6-ABE2-4E18-A073-F3D1AAD295A4}"/>
            </a:ext>
          </a:extLst>
        </xdr:cNvPr>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77EC188E-59DA-4CAE-AECD-71CFE1D72DD7}"/>
            </a:ext>
          </a:extLst>
        </xdr:cNvPr>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a:extLst>
            <a:ext uri="{FF2B5EF4-FFF2-40B4-BE49-F238E27FC236}">
              <a16:creationId xmlns:a16="http://schemas.microsoft.com/office/drawing/2014/main" id="{84C98B15-254B-4AAF-89B7-3C25059B7B15}"/>
            </a:ext>
          </a:extLst>
        </xdr:cNvPr>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EBB71F98-7DE9-42FA-8237-08D9F4F00F18}"/>
            </a:ext>
          </a:extLst>
        </xdr:cNvPr>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022631DA-4489-4B4C-A31F-9739E2346B23}"/>
            </a:ext>
          </a:extLst>
        </xdr:cNvPr>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4BAA2ADF-C2BE-4237-98A1-B38CAF88EDE8}"/>
            </a:ext>
          </a:extLst>
        </xdr:cNvPr>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a:extLst>
            <a:ext uri="{FF2B5EF4-FFF2-40B4-BE49-F238E27FC236}">
              <a16:creationId xmlns:a16="http://schemas.microsoft.com/office/drawing/2014/main" id="{92CFE6DF-9C14-4CDE-8760-4DB6CE8C9593}"/>
            </a:ext>
          </a:extLst>
        </xdr:cNvPr>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D5372FF6-38A1-4379-9AAB-0DD281BD5E07}"/>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15BB98AC-CA3F-438E-B4AA-AEE95D10E399}"/>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123204</xdr:rowOff>
    </xdr:to>
    <xdr:cxnSp macro="">
      <xdr:nvCxnSpPr>
        <xdr:cNvPr id="135" name="直線コネクタ 134">
          <a:extLst>
            <a:ext uri="{FF2B5EF4-FFF2-40B4-BE49-F238E27FC236}">
              <a16:creationId xmlns:a16="http://schemas.microsoft.com/office/drawing/2014/main" id="{F187127A-CDFC-412E-B36D-319DC6C23AE9}"/>
            </a:ext>
          </a:extLst>
        </xdr:cNvPr>
        <xdr:cNvCxnSpPr/>
      </xdr:nvCxnSpPr>
      <xdr:spPr>
        <a:xfrm flipV="1">
          <a:off x="14793595" y="4541308"/>
          <a:ext cx="1269" cy="1239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127031</xdr:rowOff>
    </xdr:from>
    <xdr:ext cx="560923" cy="259045"/>
    <xdr:sp macro="" textlink="">
      <xdr:nvSpPr>
        <xdr:cNvPr id="136" name="債務償還比率最小値テキスト">
          <a:extLst>
            <a:ext uri="{FF2B5EF4-FFF2-40B4-BE49-F238E27FC236}">
              <a16:creationId xmlns:a16="http://schemas.microsoft.com/office/drawing/2014/main" id="{5FA99E7E-1365-4AC3-8EF8-445946312B00}"/>
            </a:ext>
          </a:extLst>
        </xdr:cNvPr>
        <xdr:cNvSpPr txBox="1"/>
      </xdr:nvSpPr>
      <xdr:spPr>
        <a:xfrm>
          <a:off x="14846300" y="578488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123204</xdr:rowOff>
    </xdr:from>
    <xdr:to>
      <xdr:col>76</xdr:col>
      <xdr:colOff>111125</xdr:colOff>
      <xdr:row>33</xdr:row>
      <xdr:rowOff>123204</xdr:rowOff>
    </xdr:to>
    <xdr:cxnSp macro="">
      <xdr:nvCxnSpPr>
        <xdr:cNvPr id="137" name="直線コネクタ 136">
          <a:extLst>
            <a:ext uri="{FF2B5EF4-FFF2-40B4-BE49-F238E27FC236}">
              <a16:creationId xmlns:a16="http://schemas.microsoft.com/office/drawing/2014/main" id="{88D04584-BA58-409D-B479-D149500C05FD}"/>
            </a:ext>
          </a:extLst>
        </xdr:cNvPr>
        <xdr:cNvCxnSpPr/>
      </xdr:nvCxnSpPr>
      <xdr:spPr>
        <a:xfrm>
          <a:off x="14706600" y="5781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a:extLst>
            <a:ext uri="{FF2B5EF4-FFF2-40B4-BE49-F238E27FC236}">
              <a16:creationId xmlns:a16="http://schemas.microsoft.com/office/drawing/2014/main" id="{C47C0286-4C11-4BAA-AAEC-9ABA6D24F964}"/>
            </a:ext>
          </a:extLst>
        </xdr:cNvPr>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a:extLst>
            <a:ext uri="{FF2B5EF4-FFF2-40B4-BE49-F238E27FC236}">
              <a16:creationId xmlns:a16="http://schemas.microsoft.com/office/drawing/2014/main" id="{FFA9FB55-9964-4D07-9B52-02B5A8640B92}"/>
            </a:ext>
          </a:extLst>
        </xdr:cNvPr>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171382</xdr:rowOff>
    </xdr:from>
    <xdr:ext cx="469744" cy="259045"/>
    <xdr:sp macro="" textlink="">
      <xdr:nvSpPr>
        <xdr:cNvPr id="140" name="債務償還比率平均値テキスト">
          <a:extLst>
            <a:ext uri="{FF2B5EF4-FFF2-40B4-BE49-F238E27FC236}">
              <a16:creationId xmlns:a16="http://schemas.microsoft.com/office/drawing/2014/main" id="{072413F2-2501-4DBD-A358-A8B28E0D5A4A}"/>
            </a:ext>
          </a:extLst>
        </xdr:cNvPr>
        <xdr:cNvSpPr txBox="1"/>
      </xdr:nvSpPr>
      <xdr:spPr>
        <a:xfrm>
          <a:off x="14846300" y="49719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21505</xdr:rowOff>
    </xdr:from>
    <xdr:to>
      <xdr:col>76</xdr:col>
      <xdr:colOff>73025</xdr:colOff>
      <xdr:row>29</xdr:row>
      <xdr:rowOff>123105</xdr:rowOff>
    </xdr:to>
    <xdr:sp macro="" textlink="">
      <xdr:nvSpPr>
        <xdr:cNvPr id="141" name="フローチャート: 判断 140">
          <a:extLst>
            <a:ext uri="{FF2B5EF4-FFF2-40B4-BE49-F238E27FC236}">
              <a16:creationId xmlns:a16="http://schemas.microsoft.com/office/drawing/2014/main" id="{E435F6CC-EBC2-4955-B18B-AA60FFA4E653}"/>
            </a:ext>
          </a:extLst>
        </xdr:cNvPr>
        <xdr:cNvSpPr/>
      </xdr:nvSpPr>
      <xdr:spPr>
        <a:xfrm>
          <a:off x="14744700" y="4993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152964</xdr:rowOff>
    </xdr:from>
    <xdr:to>
      <xdr:col>72</xdr:col>
      <xdr:colOff>123825</xdr:colOff>
      <xdr:row>30</xdr:row>
      <xdr:rowOff>83114</xdr:rowOff>
    </xdr:to>
    <xdr:sp macro="" textlink="">
      <xdr:nvSpPr>
        <xdr:cNvPr id="142" name="フローチャート: 判断 141">
          <a:extLst>
            <a:ext uri="{FF2B5EF4-FFF2-40B4-BE49-F238E27FC236}">
              <a16:creationId xmlns:a16="http://schemas.microsoft.com/office/drawing/2014/main" id="{5C74756E-AC0A-41E7-AFBD-8100E0169677}"/>
            </a:ext>
          </a:extLst>
        </xdr:cNvPr>
        <xdr:cNvSpPr/>
      </xdr:nvSpPr>
      <xdr:spPr>
        <a:xfrm>
          <a:off x="14033500" y="512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136772</xdr:rowOff>
    </xdr:from>
    <xdr:to>
      <xdr:col>68</xdr:col>
      <xdr:colOff>123825</xdr:colOff>
      <xdr:row>30</xdr:row>
      <xdr:rowOff>66922</xdr:rowOff>
    </xdr:to>
    <xdr:sp macro="" textlink="">
      <xdr:nvSpPr>
        <xdr:cNvPr id="143" name="フローチャート: 判断 142">
          <a:extLst>
            <a:ext uri="{FF2B5EF4-FFF2-40B4-BE49-F238E27FC236}">
              <a16:creationId xmlns:a16="http://schemas.microsoft.com/office/drawing/2014/main" id="{37114B22-AC9A-4797-8A50-137050619812}"/>
            </a:ext>
          </a:extLst>
        </xdr:cNvPr>
        <xdr:cNvSpPr/>
      </xdr:nvSpPr>
      <xdr:spPr>
        <a:xfrm>
          <a:off x="13271500" y="5108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141450</xdr:rowOff>
    </xdr:from>
    <xdr:to>
      <xdr:col>64</xdr:col>
      <xdr:colOff>123825</xdr:colOff>
      <xdr:row>30</xdr:row>
      <xdr:rowOff>71600</xdr:rowOff>
    </xdr:to>
    <xdr:sp macro="" textlink="">
      <xdr:nvSpPr>
        <xdr:cNvPr id="144" name="フローチャート: 判断 143">
          <a:extLst>
            <a:ext uri="{FF2B5EF4-FFF2-40B4-BE49-F238E27FC236}">
              <a16:creationId xmlns:a16="http://schemas.microsoft.com/office/drawing/2014/main" id="{D0206433-EE4D-4FB0-B2AC-7857E79B4115}"/>
            </a:ext>
          </a:extLst>
        </xdr:cNvPr>
        <xdr:cNvSpPr/>
      </xdr:nvSpPr>
      <xdr:spPr>
        <a:xfrm>
          <a:off x="12509500" y="511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160281</xdr:rowOff>
    </xdr:from>
    <xdr:to>
      <xdr:col>60</xdr:col>
      <xdr:colOff>123825</xdr:colOff>
      <xdr:row>30</xdr:row>
      <xdr:rowOff>90431</xdr:rowOff>
    </xdr:to>
    <xdr:sp macro="" textlink="">
      <xdr:nvSpPr>
        <xdr:cNvPr id="145" name="フローチャート: 判断 144">
          <a:extLst>
            <a:ext uri="{FF2B5EF4-FFF2-40B4-BE49-F238E27FC236}">
              <a16:creationId xmlns:a16="http://schemas.microsoft.com/office/drawing/2014/main" id="{A21C6F4C-3696-4074-BCA6-58809E3BE1C3}"/>
            </a:ext>
          </a:extLst>
        </xdr:cNvPr>
        <xdr:cNvSpPr/>
      </xdr:nvSpPr>
      <xdr:spPr>
        <a:xfrm>
          <a:off x="11747500" y="5132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3CB62545-4546-4007-B322-5170634D6171}"/>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194568FF-45A4-41D9-98E1-F73E3F7C0DE1}"/>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F8A5EC98-DAE2-488A-A6F7-79CD8F7B92C3}"/>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E112D7EE-CF83-40E7-8310-752AEB19461B}"/>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42CFFE09-B0DE-4E1A-90E6-3075AF2F289E}"/>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160140</xdr:rowOff>
    </xdr:from>
    <xdr:to>
      <xdr:col>76</xdr:col>
      <xdr:colOff>73025</xdr:colOff>
      <xdr:row>28</xdr:row>
      <xdr:rowOff>90290</xdr:rowOff>
    </xdr:to>
    <xdr:sp macro="" textlink="">
      <xdr:nvSpPr>
        <xdr:cNvPr id="151" name="楕円 150">
          <a:extLst>
            <a:ext uri="{FF2B5EF4-FFF2-40B4-BE49-F238E27FC236}">
              <a16:creationId xmlns:a16="http://schemas.microsoft.com/office/drawing/2014/main" id="{8C5A58DF-3092-4985-8380-62F5904D814B}"/>
            </a:ext>
          </a:extLst>
        </xdr:cNvPr>
        <xdr:cNvSpPr/>
      </xdr:nvSpPr>
      <xdr:spPr>
        <a:xfrm>
          <a:off x="14744700" y="4789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11567</xdr:rowOff>
    </xdr:from>
    <xdr:ext cx="469744" cy="259045"/>
    <xdr:sp macro="" textlink="">
      <xdr:nvSpPr>
        <xdr:cNvPr id="152" name="債務償還比率該当値テキスト">
          <a:extLst>
            <a:ext uri="{FF2B5EF4-FFF2-40B4-BE49-F238E27FC236}">
              <a16:creationId xmlns:a16="http://schemas.microsoft.com/office/drawing/2014/main" id="{DF36B482-DB69-4863-9FB5-580A8FFC5CB2}"/>
            </a:ext>
          </a:extLst>
        </xdr:cNvPr>
        <xdr:cNvSpPr txBox="1"/>
      </xdr:nvSpPr>
      <xdr:spPr>
        <a:xfrm>
          <a:off x="14846300" y="4640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124467</xdr:rowOff>
    </xdr:from>
    <xdr:to>
      <xdr:col>72</xdr:col>
      <xdr:colOff>123825</xdr:colOff>
      <xdr:row>29</xdr:row>
      <xdr:rowOff>54617</xdr:rowOff>
    </xdr:to>
    <xdr:sp macro="" textlink="">
      <xdr:nvSpPr>
        <xdr:cNvPr id="153" name="楕円 152">
          <a:extLst>
            <a:ext uri="{FF2B5EF4-FFF2-40B4-BE49-F238E27FC236}">
              <a16:creationId xmlns:a16="http://schemas.microsoft.com/office/drawing/2014/main" id="{18D51EB3-2F34-41BE-BA74-72DFC822E2EA}"/>
            </a:ext>
          </a:extLst>
        </xdr:cNvPr>
        <xdr:cNvSpPr/>
      </xdr:nvSpPr>
      <xdr:spPr>
        <a:xfrm>
          <a:off x="14033500" y="492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39490</xdr:rowOff>
    </xdr:from>
    <xdr:to>
      <xdr:col>76</xdr:col>
      <xdr:colOff>22225</xdr:colOff>
      <xdr:row>29</xdr:row>
      <xdr:rowOff>3817</xdr:rowOff>
    </xdr:to>
    <xdr:cxnSp macro="">
      <xdr:nvCxnSpPr>
        <xdr:cNvPr id="154" name="直線コネクタ 153">
          <a:extLst>
            <a:ext uri="{FF2B5EF4-FFF2-40B4-BE49-F238E27FC236}">
              <a16:creationId xmlns:a16="http://schemas.microsoft.com/office/drawing/2014/main" id="{64B2C757-2A9E-440C-95C7-40E925477D57}"/>
            </a:ext>
          </a:extLst>
        </xdr:cNvPr>
        <xdr:cNvCxnSpPr/>
      </xdr:nvCxnSpPr>
      <xdr:spPr>
        <a:xfrm flipV="1">
          <a:off x="14084300" y="4840090"/>
          <a:ext cx="711200" cy="135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20786</xdr:rowOff>
    </xdr:from>
    <xdr:to>
      <xdr:col>68</xdr:col>
      <xdr:colOff>123825</xdr:colOff>
      <xdr:row>29</xdr:row>
      <xdr:rowOff>122386</xdr:rowOff>
    </xdr:to>
    <xdr:sp macro="" textlink="">
      <xdr:nvSpPr>
        <xdr:cNvPr id="155" name="楕円 154">
          <a:extLst>
            <a:ext uri="{FF2B5EF4-FFF2-40B4-BE49-F238E27FC236}">
              <a16:creationId xmlns:a16="http://schemas.microsoft.com/office/drawing/2014/main" id="{94D60C38-4A4F-49D2-9729-B6B0247D6269}"/>
            </a:ext>
          </a:extLst>
        </xdr:cNvPr>
        <xdr:cNvSpPr/>
      </xdr:nvSpPr>
      <xdr:spPr>
        <a:xfrm>
          <a:off x="13271500" y="499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3817</xdr:rowOff>
    </xdr:from>
    <xdr:to>
      <xdr:col>72</xdr:col>
      <xdr:colOff>73025</xdr:colOff>
      <xdr:row>29</xdr:row>
      <xdr:rowOff>71586</xdr:rowOff>
    </xdr:to>
    <xdr:cxnSp macro="">
      <xdr:nvCxnSpPr>
        <xdr:cNvPr id="156" name="直線コネクタ 155">
          <a:extLst>
            <a:ext uri="{FF2B5EF4-FFF2-40B4-BE49-F238E27FC236}">
              <a16:creationId xmlns:a16="http://schemas.microsoft.com/office/drawing/2014/main" id="{15616C9A-BF20-4110-993A-F88D8B4B89BC}"/>
            </a:ext>
          </a:extLst>
        </xdr:cNvPr>
        <xdr:cNvCxnSpPr/>
      </xdr:nvCxnSpPr>
      <xdr:spPr>
        <a:xfrm flipV="1">
          <a:off x="13322300" y="4975867"/>
          <a:ext cx="762000" cy="67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94192</xdr:rowOff>
    </xdr:from>
    <xdr:to>
      <xdr:col>64</xdr:col>
      <xdr:colOff>123825</xdr:colOff>
      <xdr:row>30</xdr:row>
      <xdr:rowOff>24342</xdr:rowOff>
    </xdr:to>
    <xdr:sp macro="" textlink="">
      <xdr:nvSpPr>
        <xdr:cNvPr id="157" name="楕円 156">
          <a:extLst>
            <a:ext uri="{FF2B5EF4-FFF2-40B4-BE49-F238E27FC236}">
              <a16:creationId xmlns:a16="http://schemas.microsoft.com/office/drawing/2014/main" id="{44CFC5FB-3E72-4841-A357-DF15A88D894A}"/>
            </a:ext>
          </a:extLst>
        </xdr:cNvPr>
        <xdr:cNvSpPr/>
      </xdr:nvSpPr>
      <xdr:spPr>
        <a:xfrm>
          <a:off x="12509500" y="506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71586</xdr:rowOff>
    </xdr:from>
    <xdr:to>
      <xdr:col>68</xdr:col>
      <xdr:colOff>73025</xdr:colOff>
      <xdr:row>29</xdr:row>
      <xdr:rowOff>144992</xdr:rowOff>
    </xdr:to>
    <xdr:cxnSp macro="">
      <xdr:nvCxnSpPr>
        <xdr:cNvPr id="158" name="直線コネクタ 157">
          <a:extLst>
            <a:ext uri="{FF2B5EF4-FFF2-40B4-BE49-F238E27FC236}">
              <a16:creationId xmlns:a16="http://schemas.microsoft.com/office/drawing/2014/main" id="{770F7281-6E81-4EAE-9FA4-27009973D026}"/>
            </a:ext>
          </a:extLst>
        </xdr:cNvPr>
        <xdr:cNvCxnSpPr/>
      </xdr:nvCxnSpPr>
      <xdr:spPr>
        <a:xfrm flipV="1">
          <a:off x="12560300" y="5043636"/>
          <a:ext cx="762000" cy="7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69243</xdr:rowOff>
    </xdr:from>
    <xdr:to>
      <xdr:col>60</xdr:col>
      <xdr:colOff>123825</xdr:colOff>
      <xdr:row>29</xdr:row>
      <xdr:rowOff>170843</xdr:rowOff>
    </xdr:to>
    <xdr:sp macro="" textlink="">
      <xdr:nvSpPr>
        <xdr:cNvPr id="159" name="楕円 158">
          <a:extLst>
            <a:ext uri="{FF2B5EF4-FFF2-40B4-BE49-F238E27FC236}">
              <a16:creationId xmlns:a16="http://schemas.microsoft.com/office/drawing/2014/main" id="{2C05A72D-2F06-40E9-B217-F89A889DB396}"/>
            </a:ext>
          </a:extLst>
        </xdr:cNvPr>
        <xdr:cNvSpPr/>
      </xdr:nvSpPr>
      <xdr:spPr>
        <a:xfrm>
          <a:off x="11747500" y="5041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120043</xdr:rowOff>
    </xdr:from>
    <xdr:to>
      <xdr:col>64</xdr:col>
      <xdr:colOff>73025</xdr:colOff>
      <xdr:row>29</xdr:row>
      <xdr:rowOff>144992</xdr:rowOff>
    </xdr:to>
    <xdr:cxnSp macro="">
      <xdr:nvCxnSpPr>
        <xdr:cNvPr id="160" name="直線コネクタ 159">
          <a:extLst>
            <a:ext uri="{FF2B5EF4-FFF2-40B4-BE49-F238E27FC236}">
              <a16:creationId xmlns:a16="http://schemas.microsoft.com/office/drawing/2014/main" id="{985E0DC0-5663-4991-AB0B-BE01CA9E38B4}"/>
            </a:ext>
          </a:extLst>
        </xdr:cNvPr>
        <xdr:cNvCxnSpPr/>
      </xdr:nvCxnSpPr>
      <xdr:spPr>
        <a:xfrm>
          <a:off x="11798300" y="5092093"/>
          <a:ext cx="762000" cy="24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74241</xdr:rowOff>
    </xdr:from>
    <xdr:ext cx="469744" cy="259045"/>
    <xdr:sp macro="" textlink="">
      <xdr:nvSpPr>
        <xdr:cNvPr id="161" name="n_1aveValue債務償還比率">
          <a:extLst>
            <a:ext uri="{FF2B5EF4-FFF2-40B4-BE49-F238E27FC236}">
              <a16:creationId xmlns:a16="http://schemas.microsoft.com/office/drawing/2014/main" id="{D3629361-222E-4EDC-8DBC-5ECAC5F6977B}"/>
            </a:ext>
          </a:extLst>
        </xdr:cNvPr>
        <xdr:cNvSpPr txBox="1"/>
      </xdr:nvSpPr>
      <xdr:spPr>
        <a:xfrm>
          <a:off x="13836727" y="5217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58049</xdr:rowOff>
    </xdr:from>
    <xdr:ext cx="469744" cy="259045"/>
    <xdr:sp macro="" textlink="">
      <xdr:nvSpPr>
        <xdr:cNvPr id="162" name="n_2aveValue債務償還比率">
          <a:extLst>
            <a:ext uri="{FF2B5EF4-FFF2-40B4-BE49-F238E27FC236}">
              <a16:creationId xmlns:a16="http://schemas.microsoft.com/office/drawing/2014/main" id="{242142DB-3D60-41F9-A62C-0D1EA8A02F0F}"/>
            </a:ext>
          </a:extLst>
        </xdr:cNvPr>
        <xdr:cNvSpPr txBox="1"/>
      </xdr:nvSpPr>
      <xdr:spPr>
        <a:xfrm>
          <a:off x="13087427" y="5201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62727</xdr:rowOff>
    </xdr:from>
    <xdr:ext cx="469744" cy="259045"/>
    <xdr:sp macro="" textlink="">
      <xdr:nvSpPr>
        <xdr:cNvPr id="163" name="n_3aveValue債務償還比率">
          <a:extLst>
            <a:ext uri="{FF2B5EF4-FFF2-40B4-BE49-F238E27FC236}">
              <a16:creationId xmlns:a16="http://schemas.microsoft.com/office/drawing/2014/main" id="{8EDC1B82-E211-430A-879C-3C104FF455FD}"/>
            </a:ext>
          </a:extLst>
        </xdr:cNvPr>
        <xdr:cNvSpPr txBox="1"/>
      </xdr:nvSpPr>
      <xdr:spPr>
        <a:xfrm>
          <a:off x="12325427" y="52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81558</xdr:rowOff>
    </xdr:from>
    <xdr:ext cx="469744" cy="259045"/>
    <xdr:sp macro="" textlink="">
      <xdr:nvSpPr>
        <xdr:cNvPr id="164" name="n_4aveValue債務償還比率">
          <a:extLst>
            <a:ext uri="{FF2B5EF4-FFF2-40B4-BE49-F238E27FC236}">
              <a16:creationId xmlns:a16="http://schemas.microsoft.com/office/drawing/2014/main" id="{6D5B1E91-667C-49A3-9740-2C83E25511BF}"/>
            </a:ext>
          </a:extLst>
        </xdr:cNvPr>
        <xdr:cNvSpPr txBox="1"/>
      </xdr:nvSpPr>
      <xdr:spPr>
        <a:xfrm>
          <a:off x="11563427" y="5225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71144</xdr:rowOff>
    </xdr:from>
    <xdr:ext cx="469744" cy="259045"/>
    <xdr:sp macro="" textlink="">
      <xdr:nvSpPr>
        <xdr:cNvPr id="165" name="n_1mainValue債務償還比率">
          <a:extLst>
            <a:ext uri="{FF2B5EF4-FFF2-40B4-BE49-F238E27FC236}">
              <a16:creationId xmlns:a16="http://schemas.microsoft.com/office/drawing/2014/main" id="{33078BA2-E5A8-4F3B-A286-5547386DB3DA}"/>
            </a:ext>
          </a:extLst>
        </xdr:cNvPr>
        <xdr:cNvSpPr txBox="1"/>
      </xdr:nvSpPr>
      <xdr:spPr>
        <a:xfrm>
          <a:off x="13836727" y="4700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138913</xdr:rowOff>
    </xdr:from>
    <xdr:ext cx="469744" cy="259045"/>
    <xdr:sp macro="" textlink="">
      <xdr:nvSpPr>
        <xdr:cNvPr id="166" name="n_2mainValue債務償還比率">
          <a:extLst>
            <a:ext uri="{FF2B5EF4-FFF2-40B4-BE49-F238E27FC236}">
              <a16:creationId xmlns:a16="http://schemas.microsoft.com/office/drawing/2014/main" id="{FEB3F9C5-5146-4AEB-A3F2-6B33EFDF1459}"/>
            </a:ext>
          </a:extLst>
        </xdr:cNvPr>
        <xdr:cNvSpPr txBox="1"/>
      </xdr:nvSpPr>
      <xdr:spPr>
        <a:xfrm>
          <a:off x="13087427" y="4768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40869</xdr:rowOff>
    </xdr:from>
    <xdr:ext cx="469744" cy="259045"/>
    <xdr:sp macro="" textlink="">
      <xdr:nvSpPr>
        <xdr:cNvPr id="167" name="n_3mainValue債務償還比率">
          <a:extLst>
            <a:ext uri="{FF2B5EF4-FFF2-40B4-BE49-F238E27FC236}">
              <a16:creationId xmlns:a16="http://schemas.microsoft.com/office/drawing/2014/main" id="{D4A204BB-5888-4A28-ACAB-0C57030F5F5B}"/>
            </a:ext>
          </a:extLst>
        </xdr:cNvPr>
        <xdr:cNvSpPr txBox="1"/>
      </xdr:nvSpPr>
      <xdr:spPr>
        <a:xfrm>
          <a:off x="12325427" y="4841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15920</xdr:rowOff>
    </xdr:from>
    <xdr:ext cx="469744" cy="259045"/>
    <xdr:sp macro="" textlink="">
      <xdr:nvSpPr>
        <xdr:cNvPr id="168" name="n_4mainValue債務償還比率">
          <a:extLst>
            <a:ext uri="{FF2B5EF4-FFF2-40B4-BE49-F238E27FC236}">
              <a16:creationId xmlns:a16="http://schemas.microsoft.com/office/drawing/2014/main" id="{EC3B87C9-246D-4605-B501-88CB1A0EAF1F}"/>
            </a:ext>
          </a:extLst>
        </xdr:cNvPr>
        <xdr:cNvSpPr txBox="1"/>
      </xdr:nvSpPr>
      <xdr:spPr>
        <a:xfrm>
          <a:off x="11563427" y="4816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a:extLst>
            <a:ext uri="{FF2B5EF4-FFF2-40B4-BE49-F238E27FC236}">
              <a16:creationId xmlns:a16="http://schemas.microsoft.com/office/drawing/2014/main" id="{3E3376DC-E938-4A72-A32F-44DBBA5B7D5B}"/>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a:extLst>
            <a:ext uri="{FF2B5EF4-FFF2-40B4-BE49-F238E27FC236}">
              <a16:creationId xmlns:a16="http://schemas.microsoft.com/office/drawing/2014/main" id="{AA7E7098-2C4C-44DD-886A-0F0B6C89D71D}"/>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a:extLst>
            <a:ext uri="{FF2B5EF4-FFF2-40B4-BE49-F238E27FC236}">
              <a16:creationId xmlns:a16="http://schemas.microsoft.com/office/drawing/2014/main" id="{72457A50-F5FE-4D24-BAB9-12FF4F8C5130}"/>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a:extLst>
            <a:ext uri="{FF2B5EF4-FFF2-40B4-BE49-F238E27FC236}">
              <a16:creationId xmlns:a16="http://schemas.microsoft.com/office/drawing/2014/main" id="{DDFC29D7-9FCE-49BA-8256-BCC004700F34}"/>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a:extLst>
            <a:ext uri="{FF2B5EF4-FFF2-40B4-BE49-F238E27FC236}">
              <a16:creationId xmlns:a16="http://schemas.microsoft.com/office/drawing/2014/main" id="{CA93B2B5-3192-4A80-A51E-C1CA96C943C3}"/>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a:extLst>
            <a:ext uri="{FF2B5EF4-FFF2-40B4-BE49-F238E27FC236}">
              <a16:creationId xmlns:a16="http://schemas.microsoft.com/office/drawing/2014/main" id="{E5A13CB1-E27B-4F9B-87B1-69A17C98DE5C}"/>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1685EC3-1DE8-4988-BF78-9E5408DC7C0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41A2286-1E33-4D04-A25A-24BD7D7A97A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9AE74E0-2512-4ADD-8976-908F7537C78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5651B4F-1FCD-451F-8F79-B603F5B3FE85}"/>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長崎県波佐見町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2279845-E10A-4541-AB31-E22C0B494F6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2D7F167-3555-4531-8B3F-4CEE2409D91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B071CCD-B6EE-4579-92A6-D91418C8D68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70678AE-9D8C-4B11-8D3C-43FE8A398D9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6B7EBDE-9A84-475B-8702-A59520D14F2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EC5437E-4BA0-41DE-9A0F-27A89B26144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14,482
14,444
56.00
10,314,895
10,089,885
47,514
4,017,759
6,357,531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151736A-68B7-4057-BE7D-BA672F50168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DB123CE-83FC-44C4-A6EF-4248E2637BC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6D7B69F-B218-488E-837E-C15FD040CB5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57057B2-7CF7-4442-8B3C-99464CE69F9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312E66C-0600-4360-995C-1D90F3B1A75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6D35612C-FC42-461B-988F-EE17C02F7C37}"/>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8E7B01D-476F-4123-9668-9CAB17538BC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7538D19-42DB-4E83-B29C-E645DBFA7FD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C34ECA1-18E9-4E5A-B08A-EC622A458595}"/>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33F1E03-5612-451E-9394-B263B6CE20D3}"/>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6E21A8D-6E5D-4013-8D6C-0B95D5D97FA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B935643-2289-4A15-B42A-7DAE34340E3D}"/>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919597D-1BB4-4077-A576-C2CADE96FC7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83E683B-D002-4F96-83B9-9A49E3C587E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53E8BDA-153A-44C7-BE29-0334EB9903E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CC82E87-1E99-4DE3-A11C-CC5EB75BBF3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555BB4A-3A01-485D-A5E5-8FBFCE40D3C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E5CFE98-41E7-4764-B3B6-8A7CF69B8DD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9F37E9E-511E-443D-BA67-6BA06060BD2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00C3C5E-5F9D-48D1-8F36-A9F2EABC9122}"/>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D2975A9-9AC5-463E-AA95-50133B74A934}"/>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102DF44-5C93-4AB5-8AB2-79ACFABCAA3C}"/>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EBEA702-147C-4F93-99BA-12E89B83787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E58D071-D54F-488D-B0F7-61A124DE02F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F20D72F-2379-43DD-9B80-7B601F80E74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744A49D-48F0-430F-8920-D7AC4BC35E6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0854F22-43CF-45E2-A6BD-03160F4436FB}"/>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58ED3E8-C1B6-446D-913A-493AF3EE76CE}"/>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4378EF7-DB18-4AA1-B896-9072A7A0E74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D050A464-501E-4E45-AEB7-3C74C05A4541}"/>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0A6B2E0-092D-4B77-BB6F-C4DFF7DB86D9}"/>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58179F6-66CA-46CB-A4BF-62DE28E39CBB}"/>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A32E8175-4C2A-4573-BBAA-51D6830534E8}"/>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E9C029BC-8841-45A8-A573-C13BB1003084}"/>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CA7859CF-417F-4A45-8725-3E0797F9CAFC}"/>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376DF6C4-3316-4CDE-B8D5-B613F51B2D74}"/>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42ACF47B-440E-4047-954D-BCC9C64A2D4D}"/>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F1804593-E0CD-4AB8-9A1D-5CCAE0EE55A1}"/>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2F7C674E-0F2E-4A0E-973A-21B4AD74D4A3}"/>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D738BCA8-C696-4235-8725-464AB98B7191}"/>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4EAADA6E-5A33-448A-88A7-B4C96ACE7EFC}"/>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4F32DF0B-6574-481A-8FEA-18E284A260C5}"/>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63E0CC97-7B2B-4ECD-82E2-012636540393}"/>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55626</xdr:rowOff>
    </xdr:from>
    <xdr:to>
      <xdr:col>24</xdr:col>
      <xdr:colOff>62865</xdr:colOff>
      <xdr:row>41</xdr:row>
      <xdr:rowOff>57912</xdr:rowOff>
    </xdr:to>
    <xdr:cxnSp macro="">
      <xdr:nvCxnSpPr>
        <xdr:cNvPr id="55" name="直線コネクタ 54">
          <a:extLst>
            <a:ext uri="{FF2B5EF4-FFF2-40B4-BE49-F238E27FC236}">
              <a16:creationId xmlns:a16="http://schemas.microsoft.com/office/drawing/2014/main" id="{6C736674-42D9-4792-BD42-4C2E8FBC1F29}"/>
            </a:ext>
          </a:extLst>
        </xdr:cNvPr>
        <xdr:cNvCxnSpPr/>
      </xdr:nvCxnSpPr>
      <xdr:spPr>
        <a:xfrm flipV="1">
          <a:off x="4634865" y="5713476"/>
          <a:ext cx="0" cy="1373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61739</xdr:rowOff>
    </xdr:from>
    <xdr:ext cx="405111" cy="259045"/>
    <xdr:sp macro="" textlink="">
      <xdr:nvSpPr>
        <xdr:cNvPr id="56" name="【道路】&#10;有形固定資産減価償却率最小値テキスト">
          <a:extLst>
            <a:ext uri="{FF2B5EF4-FFF2-40B4-BE49-F238E27FC236}">
              <a16:creationId xmlns:a16="http://schemas.microsoft.com/office/drawing/2014/main" id="{99FC9413-2EB1-45F0-B4C4-7CD573837BA6}"/>
            </a:ext>
          </a:extLst>
        </xdr:cNvPr>
        <xdr:cNvSpPr txBox="1"/>
      </xdr:nvSpPr>
      <xdr:spPr>
        <a:xfrm>
          <a:off x="4673600" y="709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57912</xdr:rowOff>
    </xdr:from>
    <xdr:to>
      <xdr:col>24</xdr:col>
      <xdr:colOff>152400</xdr:colOff>
      <xdr:row>41</xdr:row>
      <xdr:rowOff>57912</xdr:rowOff>
    </xdr:to>
    <xdr:cxnSp macro="">
      <xdr:nvCxnSpPr>
        <xdr:cNvPr id="57" name="直線コネクタ 56">
          <a:extLst>
            <a:ext uri="{FF2B5EF4-FFF2-40B4-BE49-F238E27FC236}">
              <a16:creationId xmlns:a16="http://schemas.microsoft.com/office/drawing/2014/main" id="{D5352A78-097F-4A77-AE5A-0648E3454BA1}"/>
            </a:ext>
          </a:extLst>
        </xdr:cNvPr>
        <xdr:cNvCxnSpPr/>
      </xdr:nvCxnSpPr>
      <xdr:spPr>
        <a:xfrm>
          <a:off x="4546600" y="7087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2303</xdr:rowOff>
    </xdr:from>
    <xdr:ext cx="405111" cy="259045"/>
    <xdr:sp macro="" textlink="">
      <xdr:nvSpPr>
        <xdr:cNvPr id="58" name="【道路】&#10;有形固定資産減価償却率最大値テキスト">
          <a:extLst>
            <a:ext uri="{FF2B5EF4-FFF2-40B4-BE49-F238E27FC236}">
              <a16:creationId xmlns:a16="http://schemas.microsoft.com/office/drawing/2014/main" id="{3ACF20E3-CE06-4CBD-88D6-F154C87B790D}"/>
            </a:ext>
          </a:extLst>
        </xdr:cNvPr>
        <xdr:cNvSpPr txBox="1"/>
      </xdr:nvSpPr>
      <xdr:spPr>
        <a:xfrm>
          <a:off x="4673600" y="5488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55626</xdr:rowOff>
    </xdr:from>
    <xdr:to>
      <xdr:col>24</xdr:col>
      <xdr:colOff>152400</xdr:colOff>
      <xdr:row>33</xdr:row>
      <xdr:rowOff>55626</xdr:rowOff>
    </xdr:to>
    <xdr:cxnSp macro="">
      <xdr:nvCxnSpPr>
        <xdr:cNvPr id="59" name="直線コネクタ 58">
          <a:extLst>
            <a:ext uri="{FF2B5EF4-FFF2-40B4-BE49-F238E27FC236}">
              <a16:creationId xmlns:a16="http://schemas.microsoft.com/office/drawing/2014/main" id="{20F25EDD-0651-4541-8169-24165DF6FBC5}"/>
            </a:ext>
          </a:extLst>
        </xdr:cNvPr>
        <xdr:cNvCxnSpPr/>
      </xdr:nvCxnSpPr>
      <xdr:spPr>
        <a:xfrm>
          <a:off x="4546600" y="5713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11701</xdr:rowOff>
    </xdr:from>
    <xdr:ext cx="405111" cy="259045"/>
    <xdr:sp macro="" textlink="">
      <xdr:nvSpPr>
        <xdr:cNvPr id="60" name="【道路】&#10;有形固定資産減価償却率平均値テキスト">
          <a:extLst>
            <a:ext uri="{FF2B5EF4-FFF2-40B4-BE49-F238E27FC236}">
              <a16:creationId xmlns:a16="http://schemas.microsoft.com/office/drawing/2014/main" id="{C3176659-2C05-4232-9A18-765DA280C006}"/>
            </a:ext>
          </a:extLst>
        </xdr:cNvPr>
        <xdr:cNvSpPr txBox="1"/>
      </xdr:nvSpPr>
      <xdr:spPr>
        <a:xfrm>
          <a:off x="4673600" y="61839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160274</xdr:rowOff>
    </xdr:from>
    <xdr:to>
      <xdr:col>24</xdr:col>
      <xdr:colOff>114300</xdr:colOff>
      <xdr:row>37</xdr:row>
      <xdr:rowOff>90424</xdr:rowOff>
    </xdr:to>
    <xdr:sp macro="" textlink="">
      <xdr:nvSpPr>
        <xdr:cNvPr id="61" name="フローチャート: 判断 60">
          <a:extLst>
            <a:ext uri="{FF2B5EF4-FFF2-40B4-BE49-F238E27FC236}">
              <a16:creationId xmlns:a16="http://schemas.microsoft.com/office/drawing/2014/main" id="{D33914E6-C128-4C1C-8CBE-9BCED2409491}"/>
            </a:ext>
          </a:extLst>
        </xdr:cNvPr>
        <xdr:cNvSpPr/>
      </xdr:nvSpPr>
      <xdr:spPr>
        <a:xfrm>
          <a:off x="4584700" y="633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105410</xdr:rowOff>
    </xdr:from>
    <xdr:to>
      <xdr:col>20</xdr:col>
      <xdr:colOff>38100</xdr:colOff>
      <xdr:row>37</xdr:row>
      <xdr:rowOff>35560</xdr:rowOff>
    </xdr:to>
    <xdr:sp macro="" textlink="">
      <xdr:nvSpPr>
        <xdr:cNvPr id="62" name="フローチャート: 判断 61">
          <a:extLst>
            <a:ext uri="{FF2B5EF4-FFF2-40B4-BE49-F238E27FC236}">
              <a16:creationId xmlns:a16="http://schemas.microsoft.com/office/drawing/2014/main" id="{519B78CD-5705-4741-B35A-4DD1A52157E5}"/>
            </a:ext>
          </a:extLst>
        </xdr:cNvPr>
        <xdr:cNvSpPr/>
      </xdr:nvSpPr>
      <xdr:spPr>
        <a:xfrm>
          <a:off x="3746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2540</xdr:rowOff>
    </xdr:from>
    <xdr:to>
      <xdr:col>15</xdr:col>
      <xdr:colOff>101600</xdr:colOff>
      <xdr:row>36</xdr:row>
      <xdr:rowOff>104140</xdr:rowOff>
    </xdr:to>
    <xdr:sp macro="" textlink="">
      <xdr:nvSpPr>
        <xdr:cNvPr id="63" name="フローチャート: 判断 62">
          <a:extLst>
            <a:ext uri="{FF2B5EF4-FFF2-40B4-BE49-F238E27FC236}">
              <a16:creationId xmlns:a16="http://schemas.microsoft.com/office/drawing/2014/main" id="{83DBE562-F936-4390-B18D-1ED07368F45A}"/>
            </a:ext>
          </a:extLst>
        </xdr:cNvPr>
        <xdr:cNvSpPr/>
      </xdr:nvSpPr>
      <xdr:spPr>
        <a:xfrm>
          <a:off x="2857500" y="61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137414</xdr:rowOff>
    </xdr:from>
    <xdr:to>
      <xdr:col>10</xdr:col>
      <xdr:colOff>165100</xdr:colOff>
      <xdr:row>36</xdr:row>
      <xdr:rowOff>67564</xdr:rowOff>
    </xdr:to>
    <xdr:sp macro="" textlink="">
      <xdr:nvSpPr>
        <xdr:cNvPr id="64" name="フローチャート: 判断 63">
          <a:extLst>
            <a:ext uri="{FF2B5EF4-FFF2-40B4-BE49-F238E27FC236}">
              <a16:creationId xmlns:a16="http://schemas.microsoft.com/office/drawing/2014/main" id="{B1C82763-1943-42A9-9914-B5848B815901}"/>
            </a:ext>
          </a:extLst>
        </xdr:cNvPr>
        <xdr:cNvSpPr/>
      </xdr:nvSpPr>
      <xdr:spPr>
        <a:xfrm>
          <a:off x="1968500" y="6138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98552</xdr:rowOff>
    </xdr:from>
    <xdr:to>
      <xdr:col>6</xdr:col>
      <xdr:colOff>38100</xdr:colOff>
      <xdr:row>36</xdr:row>
      <xdr:rowOff>28702</xdr:rowOff>
    </xdr:to>
    <xdr:sp macro="" textlink="">
      <xdr:nvSpPr>
        <xdr:cNvPr id="65" name="フローチャート: 判断 64">
          <a:extLst>
            <a:ext uri="{FF2B5EF4-FFF2-40B4-BE49-F238E27FC236}">
              <a16:creationId xmlns:a16="http://schemas.microsoft.com/office/drawing/2014/main" id="{0A4A9B8B-077C-4262-BBF3-704DDB9521E0}"/>
            </a:ext>
          </a:extLst>
        </xdr:cNvPr>
        <xdr:cNvSpPr/>
      </xdr:nvSpPr>
      <xdr:spPr>
        <a:xfrm>
          <a:off x="1079500" y="609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C732D73F-24EC-4996-8871-454E0C612DC8}"/>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C2C39E2A-CF76-435C-80A4-EDD31C9C0255}"/>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DAD535E-CB44-46B3-A600-47823B62D4F8}"/>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C5870AE-0B2A-438F-BD81-F4E1FA3B6621}"/>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1F08090-10FE-4A8F-8269-F8CF551866C1}"/>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68834</xdr:rowOff>
    </xdr:from>
    <xdr:to>
      <xdr:col>24</xdr:col>
      <xdr:colOff>114300</xdr:colOff>
      <xdr:row>37</xdr:row>
      <xdr:rowOff>170435</xdr:rowOff>
    </xdr:to>
    <xdr:sp macro="" textlink="">
      <xdr:nvSpPr>
        <xdr:cNvPr id="71" name="楕円 70">
          <a:extLst>
            <a:ext uri="{FF2B5EF4-FFF2-40B4-BE49-F238E27FC236}">
              <a16:creationId xmlns:a16="http://schemas.microsoft.com/office/drawing/2014/main" id="{F891A976-2560-4DCA-95F1-2A72AC454799}"/>
            </a:ext>
          </a:extLst>
        </xdr:cNvPr>
        <xdr:cNvSpPr/>
      </xdr:nvSpPr>
      <xdr:spPr>
        <a:xfrm>
          <a:off x="4584700" y="64124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47261</xdr:rowOff>
    </xdr:from>
    <xdr:ext cx="405111" cy="259045"/>
    <xdr:sp macro="" textlink="">
      <xdr:nvSpPr>
        <xdr:cNvPr id="72" name="【道路】&#10;有形固定資産減価償却率該当値テキスト">
          <a:extLst>
            <a:ext uri="{FF2B5EF4-FFF2-40B4-BE49-F238E27FC236}">
              <a16:creationId xmlns:a16="http://schemas.microsoft.com/office/drawing/2014/main" id="{E65FB0DE-4ED0-455A-94A3-C4DD4EE0BF44}"/>
            </a:ext>
          </a:extLst>
        </xdr:cNvPr>
        <xdr:cNvSpPr txBox="1"/>
      </xdr:nvSpPr>
      <xdr:spPr>
        <a:xfrm>
          <a:off x="4673600" y="6390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93980</xdr:rowOff>
    </xdr:from>
    <xdr:to>
      <xdr:col>20</xdr:col>
      <xdr:colOff>38100</xdr:colOff>
      <xdr:row>38</xdr:row>
      <xdr:rowOff>24130</xdr:rowOff>
    </xdr:to>
    <xdr:sp macro="" textlink="">
      <xdr:nvSpPr>
        <xdr:cNvPr id="73" name="楕円 72">
          <a:extLst>
            <a:ext uri="{FF2B5EF4-FFF2-40B4-BE49-F238E27FC236}">
              <a16:creationId xmlns:a16="http://schemas.microsoft.com/office/drawing/2014/main" id="{F8086756-9918-4D16-B9E4-25D7203C3D90}"/>
            </a:ext>
          </a:extLst>
        </xdr:cNvPr>
        <xdr:cNvSpPr/>
      </xdr:nvSpPr>
      <xdr:spPr>
        <a:xfrm>
          <a:off x="3746500" y="643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119634</xdr:rowOff>
    </xdr:from>
    <xdr:to>
      <xdr:col>24</xdr:col>
      <xdr:colOff>63500</xdr:colOff>
      <xdr:row>37</xdr:row>
      <xdr:rowOff>144780</xdr:rowOff>
    </xdr:to>
    <xdr:cxnSp macro="">
      <xdr:nvCxnSpPr>
        <xdr:cNvPr id="74" name="直線コネクタ 73">
          <a:extLst>
            <a:ext uri="{FF2B5EF4-FFF2-40B4-BE49-F238E27FC236}">
              <a16:creationId xmlns:a16="http://schemas.microsoft.com/office/drawing/2014/main" id="{CA0BB956-9CCF-478A-9821-CC3CAB5CD000}"/>
            </a:ext>
          </a:extLst>
        </xdr:cNvPr>
        <xdr:cNvCxnSpPr/>
      </xdr:nvCxnSpPr>
      <xdr:spPr>
        <a:xfrm flipV="1">
          <a:off x="3797300" y="6463284"/>
          <a:ext cx="8382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50546</xdr:rowOff>
    </xdr:from>
    <xdr:to>
      <xdr:col>15</xdr:col>
      <xdr:colOff>101600</xdr:colOff>
      <xdr:row>37</xdr:row>
      <xdr:rowOff>152146</xdr:rowOff>
    </xdr:to>
    <xdr:sp macro="" textlink="">
      <xdr:nvSpPr>
        <xdr:cNvPr id="75" name="楕円 74">
          <a:extLst>
            <a:ext uri="{FF2B5EF4-FFF2-40B4-BE49-F238E27FC236}">
              <a16:creationId xmlns:a16="http://schemas.microsoft.com/office/drawing/2014/main" id="{40492251-9D37-4AA1-BF11-536EA911E3FF}"/>
            </a:ext>
          </a:extLst>
        </xdr:cNvPr>
        <xdr:cNvSpPr/>
      </xdr:nvSpPr>
      <xdr:spPr>
        <a:xfrm>
          <a:off x="2857500" y="639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101346</xdr:rowOff>
    </xdr:from>
    <xdr:to>
      <xdr:col>19</xdr:col>
      <xdr:colOff>177800</xdr:colOff>
      <xdr:row>37</xdr:row>
      <xdr:rowOff>144780</xdr:rowOff>
    </xdr:to>
    <xdr:cxnSp macro="">
      <xdr:nvCxnSpPr>
        <xdr:cNvPr id="76" name="直線コネクタ 75">
          <a:extLst>
            <a:ext uri="{FF2B5EF4-FFF2-40B4-BE49-F238E27FC236}">
              <a16:creationId xmlns:a16="http://schemas.microsoft.com/office/drawing/2014/main" id="{8B1EFC9F-08C1-42AE-BAFF-C2F971AFA247}"/>
            </a:ext>
          </a:extLst>
        </xdr:cNvPr>
        <xdr:cNvCxnSpPr/>
      </xdr:nvCxnSpPr>
      <xdr:spPr>
        <a:xfrm>
          <a:off x="2908300" y="6444996"/>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153416</xdr:rowOff>
    </xdr:from>
    <xdr:to>
      <xdr:col>10</xdr:col>
      <xdr:colOff>165100</xdr:colOff>
      <xdr:row>37</xdr:row>
      <xdr:rowOff>83566</xdr:rowOff>
    </xdr:to>
    <xdr:sp macro="" textlink="">
      <xdr:nvSpPr>
        <xdr:cNvPr id="77" name="楕円 76">
          <a:extLst>
            <a:ext uri="{FF2B5EF4-FFF2-40B4-BE49-F238E27FC236}">
              <a16:creationId xmlns:a16="http://schemas.microsoft.com/office/drawing/2014/main" id="{FE0D3B26-32DA-45AE-899A-46F9B2D7330E}"/>
            </a:ext>
          </a:extLst>
        </xdr:cNvPr>
        <xdr:cNvSpPr/>
      </xdr:nvSpPr>
      <xdr:spPr>
        <a:xfrm>
          <a:off x="1968500" y="632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32766</xdr:rowOff>
    </xdr:from>
    <xdr:to>
      <xdr:col>15</xdr:col>
      <xdr:colOff>50800</xdr:colOff>
      <xdr:row>37</xdr:row>
      <xdr:rowOff>101346</xdr:rowOff>
    </xdr:to>
    <xdr:cxnSp macro="">
      <xdr:nvCxnSpPr>
        <xdr:cNvPr id="78" name="直線コネクタ 77">
          <a:extLst>
            <a:ext uri="{FF2B5EF4-FFF2-40B4-BE49-F238E27FC236}">
              <a16:creationId xmlns:a16="http://schemas.microsoft.com/office/drawing/2014/main" id="{1730DE8B-A914-41AF-A13C-F7BC050E2996}"/>
            </a:ext>
          </a:extLst>
        </xdr:cNvPr>
        <xdr:cNvCxnSpPr/>
      </xdr:nvCxnSpPr>
      <xdr:spPr>
        <a:xfrm>
          <a:off x="2019300" y="637641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148844</xdr:rowOff>
    </xdr:from>
    <xdr:to>
      <xdr:col>6</xdr:col>
      <xdr:colOff>38100</xdr:colOff>
      <xdr:row>37</xdr:row>
      <xdr:rowOff>78994</xdr:rowOff>
    </xdr:to>
    <xdr:sp macro="" textlink="">
      <xdr:nvSpPr>
        <xdr:cNvPr id="79" name="楕円 78">
          <a:extLst>
            <a:ext uri="{FF2B5EF4-FFF2-40B4-BE49-F238E27FC236}">
              <a16:creationId xmlns:a16="http://schemas.microsoft.com/office/drawing/2014/main" id="{D7AFBE60-B0E7-47A4-8171-69B82720F9C6}"/>
            </a:ext>
          </a:extLst>
        </xdr:cNvPr>
        <xdr:cNvSpPr/>
      </xdr:nvSpPr>
      <xdr:spPr>
        <a:xfrm>
          <a:off x="1079500" y="632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28194</xdr:rowOff>
    </xdr:from>
    <xdr:to>
      <xdr:col>10</xdr:col>
      <xdr:colOff>114300</xdr:colOff>
      <xdr:row>37</xdr:row>
      <xdr:rowOff>32766</xdr:rowOff>
    </xdr:to>
    <xdr:cxnSp macro="">
      <xdr:nvCxnSpPr>
        <xdr:cNvPr id="80" name="直線コネクタ 79">
          <a:extLst>
            <a:ext uri="{FF2B5EF4-FFF2-40B4-BE49-F238E27FC236}">
              <a16:creationId xmlns:a16="http://schemas.microsoft.com/office/drawing/2014/main" id="{EACE1A73-DAEF-49CC-908D-7B14330BA58D}"/>
            </a:ext>
          </a:extLst>
        </xdr:cNvPr>
        <xdr:cNvCxnSpPr/>
      </xdr:nvCxnSpPr>
      <xdr:spPr>
        <a:xfrm>
          <a:off x="1130300" y="637184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52087</xdr:rowOff>
    </xdr:from>
    <xdr:ext cx="405111" cy="259045"/>
    <xdr:sp macro="" textlink="">
      <xdr:nvSpPr>
        <xdr:cNvPr id="81" name="n_1aveValue【道路】&#10;有形固定資産減価償却率">
          <a:extLst>
            <a:ext uri="{FF2B5EF4-FFF2-40B4-BE49-F238E27FC236}">
              <a16:creationId xmlns:a16="http://schemas.microsoft.com/office/drawing/2014/main" id="{35ED1AE2-2421-4F57-AE17-B0FA35AAB344}"/>
            </a:ext>
          </a:extLst>
        </xdr:cNvPr>
        <xdr:cNvSpPr txBox="1"/>
      </xdr:nvSpPr>
      <xdr:spPr>
        <a:xfrm>
          <a:off x="35820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120667</xdr:rowOff>
    </xdr:from>
    <xdr:ext cx="405111" cy="259045"/>
    <xdr:sp macro="" textlink="">
      <xdr:nvSpPr>
        <xdr:cNvPr id="82" name="n_2aveValue【道路】&#10;有形固定資産減価償却率">
          <a:extLst>
            <a:ext uri="{FF2B5EF4-FFF2-40B4-BE49-F238E27FC236}">
              <a16:creationId xmlns:a16="http://schemas.microsoft.com/office/drawing/2014/main" id="{F0A5A0D8-6240-451E-B704-9F65151C4347}"/>
            </a:ext>
          </a:extLst>
        </xdr:cNvPr>
        <xdr:cNvSpPr txBox="1"/>
      </xdr:nvSpPr>
      <xdr:spPr>
        <a:xfrm>
          <a:off x="2705744" y="594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84091</xdr:rowOff>
    </xdr:from>
    <xdr:ext cx="405111" cy="259045"/>
    <xdr:sp macro="" textlink="">
      <xdr:nvSpPr>
        <xdr:cNvPr id="83" name="n_3aveValue【道路】&#10;有形固定資産減価償却率">
          <a:extLst>
            <a:ext uri="{FF2B5EF4-FFF2-40B4-BE49-F238E27FC236}">
              <a16:creationId xmlns:a16="http://schemas.microsoft.com/office/drawing/2014/main" id="{3F97215D-53E2-47BD-A4A3-DE2CC4FDB756}"/>
            </a:ext>
          </a:extLst>
        </xdr:cNvPr>
        <xdr:cNvSpPr txBox="1"/>
      </xdr:nvSpPr>
      <xdr:spPr>
        <a:xfrm>
          <a:off x="1816744" y="5913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45229</xdr:rowOff>
    </xdr:from>
    <xdr:ext cx="405111" cy="259045"/>
    <xdr:sp macro="" textlink="">
      <xdr:nvSpPr>
        <xdr:cNvPr id="84" name="n_4aveValue【道路】&#10;有形固定資産減価償却率">
          <a:extLst>
            <a:ext uri="{FF2B5EF4-FFF2-40B4-BE49-F238E27FC236}">
              <a16:creationId xmlns:a16="http://schemas.microsoft.com/office/drawing/2014/main" id="{CBF0106C-5E92-4B5C-9018-EF4413BE22FB}"/>
            </a:ext>
          </a:extLst>
        </xdr:cNvPr>
        <xdr:cNvSpPr txBox="1"/>
      </xdr:nvSpPr>
      <xdr:spPr>
        <a:xfrm>
          <a:off x="927744" y="5874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15257</xdr:rowOff>
    </xdr:from>
    <xdr:ext cx="405111" cy="259045"/>
    <xdr:sp macro="" textlink="">
      <xdr:nvSpPr>
        <xdr:cNvPr id="85" name="n_1mainValue【道路】&#10;有形固定資産減価償却率">
          <a:extLst>
            <a:ext uri="{FF2B5EF4-FFF2-40B4-BE49-F238E27FC236}">
              <a16:creationId xmlns:a16="http://schemas.microsoft.com/office/drawing/2014/main" id="{95EA7F9C-9F56-4A2B-B691-94C7BC5CDB94}"/>
            </a:ext>
          </a:extLst>
        </xdr:cNvPr>
        <xdr:cNvSpPr txBox="1"/>
      </xdr:nvSpPr>
      <xdr:spPr>
        <a:xfrm>
          <a:off x="3582044" y="653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143273</xdr:rowOff>
    </xdr:from>
    <xdr:ext cx="405111" cy="259045"/>
    <xdr:sp macro="" textlink="">
      <xdr:nvSpPr>
        <xdr:cNvPr id="86" name="n_2mainValue【道路】&#10;有形固定資産減価償却率">
          <a:extLst>
            <a:ext uri="{FF2B5EF4-FFF2-40B4-BE49-F238E27FC236}">
              <a16:creationId xmlns:a16="http://schemas.microsoft.com/office/drawing/2014/main" id="{616F806E-CDDC-40B5-99DB-CD8388E4A0B7}"/>
            </a:ext>
          </a:extLst>
        </xdr:cNvPr>
        <xdr:cNvSpPr txBox="1"/>
      </xdr:nvSpPr>
      <xdr:spPr>
        <a:xfrm>
          <a:off x="2705744" y="6486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74693</xdr:rowOff>
    </xdr:from>
    <xdr:ext cx="405111" cy="259045"/>
    <xdr:sp macro="" textlink="">
      <xdr:nvSpPr>
        <xdr:cNvPr id="87" name="n_3mainValue【道路】&#10;有形固定資産減価償却率">
          <a:extLst>
            <a:ext uri="{FF2B5EF4-FFF2-40B4-BE49-F238E27FC236}">
              <a16:creationId xmlns:a16="http://schemas.microsoft.com/office/drawing/2014/main" id="{55D68D81-4F2C-4940-8AE1-C0778600BE7E}"/>
            </a:ext>
          </a:extLst>
        </xdr:cNvPr>
        <xdr:cNvSpPr txBox="1"/>
      </xdr:nvSpPr>
      <xdr:spPr>
        <a:xfrm>
          <a:off x="1816744" y="6418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70121</xdr:rowOff>
    </xdr:from>
    <xdr:ext cx="405111" cy="259045"/>
    <xdr:sp macro="" textlink="">
      <xdr:nvSpPr>
        <xdr:cNvPr id="88" name="n_4mainValue【道路】&#10;有形固定資産減価償却率">
          <a:extLst>
            <a:ext uri="{FF2B5EF4-FFF2-40B4-BE49-F238E27FC236}">
              <a16:creationId xmlns:a16="http://schemas.microsoft.com/office/drawing/2014/main" id="{017F32D4-3043-4BF9-A90A-F47D7F7C329D}"/>
            </a:ext>
          </a:extLst>
        </xdr:cNvPr>
        <xdr:cNvSpPr txBox="1"/>
      </xdr:nvSpPr>
      <xdr:spPr>
        <a:xfrm>
          <a:off x="927744" y="6413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DA41E39-EB4E-4F88-A346-1BCB3BC8ABD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AF6B370-B2E5-4D93-943B-339D9E5ABACF}"/>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702CAABF-F1EC-432C-B247-8352BB53F91D}"/>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C0934714-BD6C-462E-B856-3E8719E3F122}"/>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B43F1089-46F8-4A3F-A563-554FE374409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C21A36D6-261A-4248-B6CC-4A258284CAEF}"/>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A987C5BC-2EB5-445A-84C2-6D897C5DCFC1}"/>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E1896E3C-7DFB-4527-B26B-E592700A02B6}"/>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87AF4C89-F720-4DAB-879E-12084C938D6E}"/>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B8576608-9EE6-4C53-9A15-7DFAD72A4837}"/>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A1FC1910-6941-4A77-BA11-4D51AF32B4A9}"/>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890ECE4E-F29E-4989-AC0B-E0C122C66FE8}"/>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5AB8642E-6802-4DAF-9A94-6B588A88312C}"/>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F7DDDBFE-55E8-4BC3-891B-7755E9488A3B}"/>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9A928318-1ED0-4DD8-AECC-FCE2DD2F9EAB}"/>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0622600A-44FB-4D79-BFBE-6A2D06D7C106}"/>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E026E484-2863-4B9F-B5F6-22194A509422}"/>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09FD7A75-BECC-4E73-AD48-E986E01853A9}"/>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82A9AC26-AF8E-49EC-B2D1-A34F13368F42}"/>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CE0C7097-AE56-4DC3-AE12-9120FBF53D27}"/>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B9A12EB6-730D-4A5B-9149-B59B3BB1E0E8}"/>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FE52D383-F1B7-444E-8A37-ECC93F3EC371}"/>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E839437F-5D8D-4643-BF8F-217FD4E5F682}"/>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104908</xdr:rowOff>
    </xdr:from>
    <xdr:to>
      <xdr:col>54</xdr:col>
      <xdr:colOff>189865</xdr:colOff>
      <xdr:row>41</xdr:row>
      <xdr:rowOff>149657</xdr:rowOff>
    </xdr:to>
    <xdr:cxnSp macro="">
      <xdr:nvCxnSpPr>
        <xdr:cNvPr id="112" name="直線コネクタ 111">
          <a:extLst>
            <a:ext uri="{FF2B5EF4-FFF2-40B4-BE49-F238E27FC236}">
              <a16:creationId xmlns:a16="http://schemas.microsoft.com/office/drawing/2014/main" id="{878A7214-1321-45DB-B123-65A48E473432}"/>
            </a:ext>
          </a:extLst>
        </xdr:cNvPr>
        <xdr:cNvCxnSpPr/>
      </xdr:nvCxnSpPr>
      <xdr:spPr>
        <a:xfrm flipV="1">
          <a:off x="10476865" y="5934208"/>
          <a:ext cx="0" cy="1244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153484</xdr:rowOff>
    </xdr:from>
    <xdr:ext cx="469744" cy="259045"/>
    <xdr:sp macro="" textlink="">
      <xdr:nvSpPr>
        <xdr:cNvPr id="113" name="【道路】&#10;一人当たり延長最小値テキスト">
          <a:extLst>
            <a:ext uri="{FF2B5EF4-FFF2-40B4-BE49-F238E27FC236}">
              <a16:creationId xmlns:a16="http://schemas.microsoft.com/office/drawing/2014/main" id="{F630FD8D-D9BD-4CAD-84AA-F200E78DA56E}"/>
            </a:ext>
          </a:extLst>
        </xdr:cNvPr>
        <xdr:cNvSpPr txBox="1"/>
      </xdr:nvSpPr>
      <xdr:spPr>
        <a:xfrm>
          <a:off x="10515600" y="7182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149657</xdr:rowOff>
    </xdr:from>
    <xdr:to>
      <xdr:col>55</xdr:col>
      <xdr:colOff>88900</xdr:colOff>
      <xdr:row>41</xdr:row>
      <xdr:rowOff>149657</xdr:rowOff>
    </xdr:to>
    <xdr:cxnSp macro="">
      <xdr:nvCxnSpPr>
        <xdr:cNvPr id="114" name="直線コネクタ 113">
          <a:extLst>
            <a:ext uri="{FF2B5EF4-FFF2-40B4-BE49-F238E27FC236}">
              <a16:creationId xmlns:a16="http://schemas.microsoft.com/office/drawing/2014/main" id="{91C5840B-23F5-46D4-865B-C835D44B8428}"/>
            </a:ext>
          </a:extLst>
        </xdr:cNvPr>
        <xdr:cNvCxnSpPr/>
      </xdr:nvCxnSpPr>
      <xdr:spPr>
        <a:xfrm>
          <a:off x="10388600" y="7179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51585</xdr:rowOff>
    </xdr:from>
    <xdr:ext cx="534377" cy="259045"/>
    <xdr:sp macro="" textlink="">
      <xdr:nvSpPr>
        <xdr:cNvPr id="115" name="【道路】&#10;一人当たり延長最大値テキスト">
          <a:extLst>
            <a:ext uri="{FF2B5EF4-FFF2-40B4-BE49-F238E27FC236}">
              <a16:creationId xmlns:a16="http://schemas.microsoft.com/office/drawing/2014/main" id="{C6246E33-50EB-4043-A168-915F40C07D07}"/>
            </a:ext>
          </a:extLst>
        </xdr:cNvPr>
        <xdr:cNvSpPr txBox="1"/>
      </xdr:nvSpPr>
      <xdr:spPr>
        <a:xfrm>
          <a:off x="10515600" y="5709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104908</xdr:rowOff>
    </xdr:from>
    <xdr:to>
      <xdr:col>55</xdr:col>
      <xdr:colOff>88900</xdr:colOff>
      <xdr:row>34</xdr:row>
      <xdr:rowOff>104908</xdr:rowOff>
    </xdr:to>
    <xdr:cxnSp macro="">
      <xdr:nvCxnSpPr>
        <xdr:cNvPr id="116" name="直線コネクタ 115">
          <a:extLst>
            <a:ext uri="{FF2B5EF4-FFF2-40B4-BE49-F238E27FC236}">
              <a16:creationId xmlns:a16="http://schemas.microsoft.com/office/drawing/2014/main" id="{7C3961B4-99C2-44C7-B7B0-7326A44A2254}"/>
            </a:ext>
          </a:extLst>
        </xdr:cNvPr>
        <xdr:cNvCxnSpPr/>
      </xdr:nvCxnSpPr>
      <xdr:spPr>
        <a:xfrm>
          <a:off x="10388600" y="5934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94035</xdr:rowOff>
    </xdr:from>
    <xdr:ext cx="534377" cy="259045"/>
    <xdr:sp macro="" textlink="">
      <xdr:nvSpPr>
        <xdr:cNvPr id="117" name="【道路】&#10;一人当たり延長平均値テキスト">
          <a:extLst>
            <a:ext uri="{FF2B5EF4-FFF2-40B4-BE49-F238E27FC236}">
              <a16:creationId xmlns:a16="http://schemas.microsoft.com/office/drawing/2014/main" id="{92FB6F37-1D7C-4F82-AA96-23E174A0ECCC}"/>
            </a:ext>
          </a:extLst>
        </xdr:cNvPr>
        <xdr:cNvSpPr txBox="1"/>
      </xdr:nvSpPr>
      <xdr:spPr>
        <a:xfrm>
          <a:off x="10515600" y="66091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71158</xdr:rowOff>
    </xdr:from>
    <xdr:to>
      <xdr:col>55</xdr:col>
      <xdr:colOff>50800</xdr:colOff>
      <xdr:row>40</xdr:row>
      <xdr:rowOff>1308</xdr:rowOff>
    </xdr:to>
    <xdr:sp macro="" textlink="">
      <xdr:nvSpPr>
        <xdr:cNvPr id="118" name="フローチャート: 判断 117">
          <a:extLst>
            <a:ext uri="{FF2B5EF4-FFF2-40B4-BE49-F238E27FC236}">
              <a16:creationId xmlns:a16="http://schemas.microsoft.com/office/drawing/2014/main" id="{B7168CEE-EB86-4A55-B38F-1054BB88195E}"/>
            </a:ext>
          </a:extLst>
        </xdr:cNvPr>
        <xdr:cNvSpPr/>
      </xdr:nvSpPr>
      <xdr:spPr>
        <a:xfrm>
          <a:off x="10426700" y="675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86475</xdr:rowOff>
    </xdr:from>
    <xdr:to>
      <xdr:col>50</xdr:col>
      <xdr:colOff>165100</xdr:colOff>
      <xdr:row>39</xdr:row>
      <xdr:rowOff>16625</xdr:rowOff>
    </xdr:to>
    <xdr:sp macro="" textlink="">
      <xdr:nvSpPr>
        <xdr:cNvPr id="119" name="フローチャート: 判断 118">
          <a:extLst>
            <a:ext uri="{FF2B5EF4-FFF2-40B4-BE49-F238E27FC236}">
              <a16:creationId xmlns:a16="http://schemas.microsoft.com/office/drawing/2014/main" id="{268729F8-FA65-4A4B-BC08-CDB197DB9426}"/>
            </a:ext>
          </a:extLst>
        </xdr:cNvPr>
        <xdr:cNvSpPr/>
      </xdr:nvSpPr>
      <xdr:spPr>
        <a:xfrm>
          <a:off x="9588500" y="660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108515</xdr:rowOff>
    </xdr:from>
    <xdr:to>
      <xdr:col>46</xdr:col>
      <xdr:colOff>38100</xdr:colOff>
      <xdr:row>39</xdr:row>
      <xdr:rowOff>38665</xdr:rowOff>
    </xdr:to>
    <xdr:sp macro="" textlink="">
      <xdr:nvSpPr>
        <xdr:cNvPr id="120" name="フローチャート: 判断 119">
          <a:extLst>
            <a:ext uri="{FF2B5EF4-FFF2-40B4-BE49-F238E27FC236}">
              <a16:creationId xmlns:a16="http://schemas.microsoft.com/office/drawing/2014/main" id="{BCEDDB61-17F4-467B-890F-3295B5F24C6D}"/>
            </a:ext>
          </a:extLst>
        </xdr:cNvPr>
        <xdr:cNvSpPr/>
      </xdr:nvSpPr>
      <xdr:spPr>
        <a:xfrm>
          <a:off x="8699500" y="662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118326</xdr:rowOff>
    </xdr:from>
    <xdr:to>
      <xdr:col>41</xdr:col>
      <xdr:colOff>101600</xdr:colOff>
      <xdr:row>39</xdr:row>
      <xdr:rowOff>48476</xdr:rowOff>
    </xdr:to>
    <xdr:sp macro="" textlink="">
      <xdr:nvSpPr>
        <xdr:cNvPr id="121" name="フローチャート: 判断 120">
          <a:extLst>
            <a:ext uri="{FF2B5EF4-FFF2-40B4-BE49-F238E27FC236}">
              <a16:creationId xmlns:a16="http://schemas.microsoft.com/office/drawing/2014/main" id="{820EADCE-E4AC-4917-9210-01A798099515}"/>
            </a:ext>
          </a:extLst>
        </xdr:cNvPr>
        <xdr:cNvSpPr/>
      </xdr:nvSpPr>
      <xdr:spPr>
        <a:xfrm>
          <a:off x="7810500" y="663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126879</xdr:rowOff>
    </xdr:from>
    <xdr:to>
      <xdr:col>36</xdr:col>
      <xdr:colOff>165100</xdr:colOff>
      <xdr:row>39</xdr:row>
      <xdr:rowOff>57029</xdr:rowOff>
    </xdr:to>
    <xdr:sp macro="" textlink="">
      <xdr:nvSpPr>
        <xdr:cNvPr id="122" name="フローチャート: 判断 121">
          <a:extLst>
            <a:ext uri="{FF2B5EF4-FFF2-40B4-BE49-F238E27FC236}">
              <a16:creationId xmlns:a16="http://schemas.microsoft.com/office/drawing/2014/main" id="{06F2643E-2A25-47DF-8D98-BD16BCB259F1}"/>
            </a:ext>
          </a:extLst>
        </xdr:cNvPr>
        <xdr:cNvSpPr/>
      </xdr:nvSpPr>
      <xdr:spPr>
        <a:xfrm>
          <a:off x="6921500" y="664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3BA5EB82-CC38-40D4-88CE-59625C1C73E3}"/>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75AE16DE-D135-461B-A78D-AD0E03B7B4C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7130F829-E687-4BF9-AFDC-0C91DA71D48B}"/>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B4490576-4366-49A9-95C5-E756122A4619}"/>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C4328FAF-4090-449E-8D9B-AD73233FECC8}"/>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80473</xdr:rowOff>
    </xdr:from>
    <xdr:to>
      <xdr:col>55</xdr:col>
      <xdr:colOff>50800</xdr:colOff>
      <xdr:row>41</xdr:row>
      <xdr:rowOff>10623</xdr:rowOff>
    </xdr:to>
    <xdr:sp macro="" textlink="">
      <xdr:nvSpPr>
        <xdr:cNvPr id="128" name="楕円 127">
          <a:extLst>
            <a:ext uri="{FF2B5EF4-FFF2-40B4-BE49-F238E27FC236}">
              <a16:creationId xmlns:a16="http://schemas.microsoft.com/office/drawing/2014/main" id="{57ADB14B-F8DA-442F-873B-9B397CA2583B}"/>
            </a:ext>
          </a:extLst>
        </xdr:cNvPr>
        <xdr:cNvSpPr/>
      </xdr:nvSpPr>
      <xdr:spPr>
        <a:xfrm>
          <a:off x="10426700" y="6938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58900</xdr:rowOff>
    </xdr:from>
    <xdr:ext cx="534377" cy="259045"/>
    <xdr:sp macro="" textlink="">
      <xdr:nvSpPr>
        <xdr:cNvPr id="129" name="【道路】&#10;一人当たり延長該当値テキスト">
          <a:extLst>
            <a:ext uri="{FF2B5EF4-FFF2-40B4-BE49-F238E27FC236}">
              <a16:creationId xmlns:a16="http://schemas.microsoft.com/office/drawing/2014/main" id="{817D0F4F-6D8E-4C72-B8CA-BE36460505F7}"/>
            </a:ext>
          </a:extLst>
        </xdr:cNvPr>
        <xdr:cNvSpPr txBox="1"/>
      </xdr:nvSpPr>
      <xdr:spPr>
        <a:xfrm>
          <a:off x="10515600" y="6916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81883</xdr:rowOff>
    </xdr:from>
    <xdr:to>
      <xdr:col>50</xdr:col>
      <xdr:colOff>165100</xdr:colOff>
      <xdr:row>41</xdr:row>
      <xdr:rowOff>12033</xdr:rowOff>
    </xdr:to>
    <xdr:sp macro="" textlink="">
      <xdr:nvSpPr>
        <xdr:cNvPr id="130" name="楕円 129">
          <a:extLst>
            <a:ext uri="{FF2B5EF4-FFF2-40B4-BE49-F238E27FC236}">
              <a16:creationId xmlns:a16="http://schemas.microsoft.com/office/drawing/2014/main" id="{395E4E5A-F2F1-40E5-B8DD-0AF9FFD6EF23}"/>
            </a:ext>
          </a:extLst>
        </xdr:cNvPr>
        <xdr:cNvSpPr/>
      </xdr:nvSpPr>
      <xdr:spPr>
        <a:xfrm>
          <a:off x="9588500" y="6939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131273</xdr:rowOff>
    </xdr:from>
    <xdr:to>
      <xdr:col>55</xdr:col>
      <xdr:colOff>0</xdr:colOff>
      <xdr:row>40</xdr:row>
      <xdr:rowOff>132683</xdr:rowOff>
    </xdr:to>
    <xdr:cxnSp macro="">
      <xdr:nvCxnSpPr>
        <xdr:cNvPr id="131" name="直線コネクタ 130">
          <a:extLst>
            <a:ext uri="{FF2B5EF4-FFF2-40B4-BE49-F238E27FC236}">
              <a16:creationId xmlns:a16="http://schemas.microsoft.com/office/drawing/2014/main" id="{754B5ABD-4D05-4F6F-BB9B-4AB5FC8E0E10}"/>
            </a:ext>
          </a:extLst>
        </xdr:cNvPr>
        <xdr:cNvCxnSpPr/>
      </xdr:nvCxnSpPr>
      <xdr:spPr>
        <a:xfrm flipV="1">
          <a:off x="9639300" y="6989273"/>
          <a:ext cx="838200" cy="1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83083</xdr:rowOff>
    </xdr:from>
    <xdr:to>
      <xdr:col>46</xdr:col>
      <xdr:colOff>38100</xdr:colOff>
      <xdr:row>41</xdr:row>
      <xdr:rowOff>13233</xdr:rowOff>
    </xdr:to>
    <xdr:sp macro="" textlink="">
      <xdr:nvSpPr>
        <xdr:cNvPr id="132" name="楕円 131">
          <a:extLst>
            <a:ext uri="{FF2B5EF4-FFF2-40B4-BE49-F238E27FC236}">
              <a16:creationId xmlns:a16="http://schemas.microsoft.com/office/drawing/2014/main" id="{8E6CF3FB-0A70-48B1-9730-71032C90A3C9}"/>
            </a:ext>
          </a:extLst>
        </xdr:cNvPr>
        <xdr:cNvSpPr/>
      </xdr:nvSpPr>
      <xdr:spPr>
        <a:xfrm>
          <a:off x="8699500" y="6941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132683</xdr:rowOff>
    </xdr:from>
    <xdr:to>
      <xdr:col>50</xdr:col>
      <xdr:colOff>114300</xdr:colOff>
      <xdr:row>40</xdr:row>
      <xdr:rowOff>133883</xdr:rowOff>
    </xdr:to>
    <xdr:cxnSp macro="">
      <xdr:nvCxnSpPr>
        <xdr:cNvPr id="133" name="直線コネクタ 132">
          <a:extLst>
            <a:ext uri="{FF2B5EF4-FFF2-40B4-BE49-F238E27FC236}">
              <a16:creationId xmlns:a16="http://schemas.microsoft.com/office/drawing/2014/main" id="{35D462A6-4B38-4241-94E1-7D240BE4FE7F}"/>
            </a:ext>
          </a:extLst>
        </xdr:cNvPr>
        <xdr:cNvCxnSpPr/>
      </xdr:nvCxnSpPr>
      <xdr:spPr>
        <a:xfrm flipV="1">
          <a:off x="8750300" y="6990683"/>
          <a:ext cx="889000" cy="1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86131</xdr:rowOff>
    </xdr:from>
    <xdr:to>
      <xdr:col>41</xdr:col>
      <xdr:colOff>101600</xdr:colOff>
      <xdr:row>41</xdr:row>
      <xdr:rowOff>16281</xdr:rowOff>
    </xdr:to>
    <xdr:sp macro="" textlink="">
      <xdr:nvSpPr>
        <xdr:cNvPr id="134" name="楕円 133">
          <a:extLst>
            <a:ext uri="{FF2B5EF4-FFF2-40B4-BE49-F238E27FC236}">
              <a16:creationId xmlns:a16="http://schemas.microsoft.com/office/drawing/2014/main" id="{8C36DE97-B657-42EA-8B92-71EBA81D3E9B}"/>
            </a:ext>
          </a:extLst>
        </xdr:cNvPr>
        <xdr:cNvSpPr/>
      </xdr:nvSpPr>
      <xdr:spPr>
        <a:xfrm>
          <a:off x="7810500" y="694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133883</xdr:rowOff>
    </xdr:from>
    <xdr:to>
      <xdr:col>45</xdr:col>
      <xdr:colOff>177800</xdr:colOff>
      <xdr:row>40</xdr:row>
      <xdr:rowOff>136931</xdr:rowOff>
    </xdr:to>
    <xdr:cxnSp macro="">
      <xdr:nvCxnSpPr>
        <xdr:cNvPr id="135" name="直線コネクタ 134">
          <a:extLst>
            <a:ext uri="{FF2B5EF4-FFF2-40B4-BE49-F238E27FC236}">
              <a16:creationId xmlns:a16="http://schemas.microsoft.com/office/drawing/2014/main" id="{5820DCE7-8241-44A3-A915-5A9740BA4883}"/>
            </a:ext>
          </a:extLst>
        </xdr:cNvPr>
        <xdr:cNvCxnSpPr/>
      </xdr:nvCxnSpPr>
      <xdr:spPr>
        <a:xfrm flipV="1">
          <a:off x="7861300" y="6991883"/>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142557</xdr:rowOff>
    </xdr:from>
    <xdr:to>
      <xdr:col>36</xdr:col>
      <xdr:colOff>165100</xdr:colOff>
      <xdr:row>41</xdr:row>
      <xdr:rowOff>72707</xdr:rowOff>
    </xdr:to>
    <xdr:sp macro="" textlink="">
      <xdr:nvSpPr>
        <xdr:cNvPr id="136" name="楕円 135">
          <a:extLst>
            <a:ext uri="{FF2B5EF4-FFF2-40B4-BE49-F238E27FC236}">
              <a16:creationId xmlns:a16="http://schemas.microsoft.com/office/drawing/2014/main" id="{F1C31E9D-8129-482B-90B2-74575C880727}"/>
            </a:ext>
          </a:extLst>
        </xdr:cNvPr>
        <xdr:cNvSpPr/>
      </xdr:nvSpPr>
      <xdr:spPr>
        <a:xfrm>
          <a:off x="6921500" y="700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136931</xdr:rowOff>
    </xdr:from>
    <xdr:to>
      <xdr:col>41</xdr:col>
      <xdr:colOff>50800</xdr:colOff>
      <xdr:row>41</xdr:row>
      <xdr:rowOff>21907</xdr:rowOff>
    </xdr:to>
    <xdr:cxnSp macro="">
      <xdr:nvCxnSpPr>
        <xdr:cNvPr id="137" name="直線コネクタ 136">
          <a:extLst>
            <a:ext uri="{FF2B5EF4-FFF2-40B4-BE49-F238E27FC236}">
              <a16:creationId xmlns:a16="http://schemas.microsoft.com/office/drawing/2014/main" id="{18205CD2-4455-4F3B-8A83-66D9F8FE8DE4}"/>
            </a:ext>
          </a:extLst>
        </xdr:cNvPr>
        <xdr:cNvCxnSpPr/>
      </xdr:nvCxnSpPr>
      <xdr:spPr>
        <a:xfrm flipV="1">
          <a:off x="6972300" y="6994931"/>
          <a:ext cx="889000" cy="56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33151</xdr:rowOff>
    </xdr:from>
    <xdr:ext cx="534377" cy="259045"/>
    <xdr:sp macro="" textlink="">
      <xdr:nvSpPr>
        <xdr:cNvPr id="138" name="n_1aveValue【道路】&#10;一人当たり延長">
          <a:extLst>
            <a:ext uri="{FF2B5EF4-FFF2-40B4-BE49-F238E27FC236}">
              <a16:creationId xmlns:a16="http://schemas.microsoft.com/office/drawing/2014/main" id="{FE592CB4-73E3-4661-8A0B-14A55FBD0D0B}"/>
            </a:ext>
          </a:extLst>
        </xdr:cNvPr>
        <xdr:cNvSpPr txBox="1"/>
      </xdr:nvSpPr>
      <xdr:spPr>
        <a:xfrm>
          <a:off x="9359411" y="6376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55192</xdr:rowOff>
    </xdr:from>
    <xdr:ext cx="534377" cy="259045"/>
    <xdr:sp macro="" textlink="">
      <xdr:nvSpPr>
        <xdr:cNvPr id="139" name="n_2aveValue【道路】&#10;一人当たり延長">
          <a:extLst>
            <a:ext uri="{FF2B5EF4-FFF2-40B4-BE49-F238E27FC236}">
              <a16:creationId xmlns:a16="http://schemas.microsoft.com/office/drawing/2014/main" id="{0536DD28-CAD1-4472-BEB2-5BF3BDDA7E76}"/>
            </a:ext>
          </a:extLst>
        </xdr:cNvPr>
        <xdr:cNvSpPr txBox="1"/>
      </xdr:nvSpPr>
      <xdr:spPr>
        <a:xfrm>
          <a:off x="8483111" y="639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65003</xdr:rowOff>
    </xdr:from>
    <xdr:ext cx="534377" cy="259045"/>
    <xdr:sp macro="" textlink="">
      <xdr:nvSpPr>
        <xdr:cNvPr id="140" name="n_3aveValue【道路】&#10;一人当たり延長">
          <a:extLst>
            <a:ext uri="{FF2B5EF4-FFF2-40B4-BE49-F238E27FC236}">
              <a16:creationId xmlns:a16="http://schemas.microsoft.com/office/drawing/2014/main" id="{CAFA9D15-E7BF-40FD-B7DC-C129556DB4CB}"/>
            </a:ext>
          </a:extLst>
        </xdr:cNvPr>
        <xdr:cNvSpPr txBox="1"/>
      </xdr:nvSpPr>
      <xdr:spPr>
        <a:xfrm>
          <a:off x="7594111" y="6408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73556</xdr:rowOff>
    </xdr:from>
    <xdr:ext cx="534377" cy="259045"/>
    <xdr:sp macro="" textlink="">
      <xdr:nvSpPr>
        <xdr:cNvPr id="141" name="n_4aveValue【道路】&#10;一人当たり延長">
          <a:extLst>
            <a:ext uri="{FF2B5EF4-FFF2-40B4-BE49-F238E27FC236}">
              <a16:creationId xmlns:a16="http://schemas.microsoft.com/office/drawing/2014/main" id="{E75157C1-A0D5-4007-8094-0D9D5100E3F9}"/>
            </a:ext>
          </a:extLst>
        </xdr:cNvPr>
        <xdr:cNvSpPr txBox="1"/>
      </xdr:nvSpPr>
      <xdr:spPr>
        <a:xfrm>
          <a:off x="6705111" y="641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3160</xdr:rowOff>
    </xdr:from>
    <xdr:ext cx="534377" cy="259045"/>
    <xdr:sp macro="" textlink="">
      <xdr:nvSpPr>
        <xdr:cNvPr id="142" name="n_1mainValue【道路】&#10;一人当たり延長">
          <a:extLst>
            <a:ext uri="{FF2B5EF4-FFF2-40B4-BE49-F238E27FC236}">
              <a16:creationId xmlns:a16="http://schemas.microsoft.com/office/drawing/2014/main" id="{F2A312CA-47D7-43DC-BC63-672171CE81D7}"/>
            </a:ext>
          </a:extLst>
        </xdr:cNvPr>
        <xdr:cNvSpPr txBox="1"/>
      </xdr:nvSpPr>
      <xdr:spPr>
        <a:xfrm>
          <a:off x="9359411" y="7032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4360</xdr:rowOff>
    </xdr:from>
    <xdr:ext cx="534377" cy="259045"/>
    <xdr:sp macro="" textlink="">
      <xdr:nvSpPr>
        <xdr:cNvPr id="143" name="n_2mainValue【道路】&#10;一人当たり延長">
          <a:extLst>
            <a:ext uri="{FF2B5EF4-FFF2-40B4-BE49-F238E27FC236}">
              <a16:creationId xmlns:a16="http://schemas.microsoft.com/office/drawing/2014/main" id="{AD0D2AA2-F182-4F5C-8693-24B393A7A18A}"/>
            </a:ext>
          </a:extLst>
        </xdr:cNvPr>
        <xdr:cNvSpPr txBox="1"/>
      </xdr:nvSpPr>
      <xdr:spPr>
        <a:xfrm>
          <a:off x="8483111" y="703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7408</xdr:rowOff>
    </xdr:from>
    <xdr:ext cx="534377" cy="259045"/>
    <xdr:sp macro="" textlink="">
      <xdr:nvSpPr>
        <xdr:cNvPr id="144" name="n_3mainValue【道路】&#10;一人当たり延長">
          <a:extLst>
            <a:ext uri="{FF2B5EF4-FFF2-40B4-BE49-F238E27FC236}">
              <a16:creationId xmlns:a16="http://schemas.microsoft.com/office/drawing/2014/main" id="{9C5FA7F7-4042-49F9-B2C9-61AC70024D82}"/>
            </a:ext>
          </a:extLst>
        </xdr:cNvPr>
        <xdr:cNvSpPr txBox="1"/>
      </xdr:nvSpPr>
      <xdr:spPr>
        <a:xfrm>
          <a:off x="7594111" y="7036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63834</xdr:rowOff>
    </xdr:from>
    <xdr:ext cx="469744" cy="259045"/>
    <xdr:sp macro="" textlink="">
      <xdr:nvSpPr>
        <xdr:cNvPr id="145" name="n_4mainValue【道路】&#10;一人当たり延長">
          <a:extLst>
            <a:ext uri="{FF2B5EF4-FFF2-40B4-BE49-F238E27FC236}">
              <a16:creationId xmlns:a16="http://schemas.microsoft.com/office/drawing/2014/main" id="{4B149E89-EC58-4D1D-BD18-FFDBE2B60437}"/>
            </a:ext>
          </a:extLst>
        </xdr:cNvPr>
        <xdr:cNvSpPr txBox="1"/>
      </xdr:nvSpPr>
      <xdr:spPr>
        <a:xfrm>
          <a:off x="6737427" y="7093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5B47E9E2-0C6B-4880-A0A6-936191E590C7}"/>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A9A9B8FB-61E7-43F9-89DE-51F57D06E55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45D0E663-E402-4261-A22C-CF6E7AE7922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F1A55D0D-6985-402B-B671-100131B7456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FBC3137C-B8A7-4659-909A-562786DC06A9}"/>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A2A11F87-B9D4-4109-BDB3-DDA3770F10A5}"/>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10927128-C227-4E42-98D7-215042F9A231}"/>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1F3CE02C-432B-4F05-9A30-03B5FBCE9C0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CA83AB24-1647-4355-ABDF-4B510B4EEE8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E45832FB-0376-4729-997A-3F0A658556ED}"/>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D22865F9-991F-450F-98A8-ABC227713B33}"/>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B7E3A510-3682-4EC8-B4B4-4536119D7117}"/>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8A76F244-0128-4188-B756-11D568367B01}"/>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FC4F7135-441C-4F74-B3D2-E2C862303EDE}"/>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C617B783-6042-47B8-9DDF-1FDD105E6D88}"/>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277DFF93-3F48-4BC4-BA6C-CAC5F602983C}"/>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9196F5DB-7959-473B-99A6-2D20A75ED35A}"/>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92231D46-7979-43A3-A2B0-B0D87A513C7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8920ED24-9B04-497E-9531-EB9EB957D321}"/>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90529F7F-9364-443B-9A94-BB8D9C471307}"/>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EE1C8E68-216F-47FF-8D15-9038F092D958}"/>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D001DBBE-37B7-4A7E-A63E-9B41E2BDF728}"/>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F215AE31-0BA1-432F-BDA7-5943656260D2}"/>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054C159C-DE52-4CC4-8FAE-3899042AB1DF}"/>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7DF03DB7-1332-46FE-A8A2-8E07614B435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84909</xdr:rowOff>
    </xdr:from>
    <xdr:to>
      <xdr:col>24</xdr:col>
      <xdr:colOff>62865</xdr:colOff>
      <xdr:row>63</xdr:row>
      <xdr:rowOff>153488</xdr:rowOff>
    </xdr:to>
    <xdr:cxnSp macro="">
      <xdr:nvCxnSpPr>
        <xdr:cNvPr id="171" name="直線コネクタ 170">
          <a:extLst>
            <a:ext uri="{FF2B5EF4-FFF2-40B4-BE49-F238E27FC236}">
              <a16:creationId xmlns:a16="http://schemas.microsoft.com/office/drawing/2014/main" id="{2A94C934-C0AB-4629-B74B-06EDCD0EEA19}"/>
            </a:ext>
          </a:extLst>
        </xdr:cNvPr>
        <xdr:cNvCxnSpPr/>
      </xdr:nvCxnSpPr>
      <xdr:spPr>
        <a:xfrm flipV="1">
          <a:off x="4634865" y="9514659"/>
          <a:ext cx="0" cy="1440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157315</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F49705F1-E79B-4726-8C65-C14ABF3FB9A6}"/>
            </a:ext>
          </a:extLst>
        </xdr:cNvPr>
        <xdr:cNvSpPr txBox="1"/>
      </xdr:nvSpPr>
      <xdr:spPr>
        <a:xfrm>
          <a:off x="4673600" y="10958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153488</xdr:rowOff>
    </xdr:from>
    <xdr:to>
      <xdr:col>24</xdr:col>
      <xdr:colOff>152400</xdr:colOff>
      <xdr:row>63</xdr:row>
      <xdr:rowOff>153488</xdr:rowOff>
    </xdr:to>
    <xdr:cxnSp macro="">
      <xdr:nvCxnSpPr>
        <xdr:cNvPr id="173" name="直線コネクタ 172">
          <a:extLst>
            <a:ext uri="{FF2B5EF4-FFF2-40B4-BE49-F238E27FC236}">
              <a16:creationId xmlns:a16="http://schemas.microsoft.com/office/drawing/2014/main" id="{E39CA222-19F1-4E83-B923-D6CFC7059859}"/>
            </a:ext>
          </a:extLst>
        </xdr:cNvPr>
        <xdr:cNvCxnSpPr/>
      </xdr:nvCxnSpPr>
      <xdr:spPr>
        <a:xfrm>
          <a:off x="4546600" y="10954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31586</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D04C0830-3068-49C3-89A7-2889B066A1CE}"/>
            </a:ext>
          </a:extLst>
        </xdr:cNvPr>
        <xdr:cNvSpPr txBox="1"/>
      </xdr:nvSpPr>
      <xdr:spPr>
        <a:xfrm>
          <a:off x="4673600" y="928988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84909</xdr:rowOff>
    </xdr:from>
    <xdr:to>
      <xdr:col>24</xdr:col>
      <xdr:colOff>152400</xdr:colOff>
      <xdr:row>55</xdr:row>
      <xdr:rowOff>84909</xdr:rowOff>
    </xdr:to>
    <xdr:cxnSp macro="">
      <xdr:nvCxnSpPr>
        <xdr:cNvPr id="175" name="直線コネクタ 174">
          <a:extLst>
            <a:ext uri="{FF2B5EF4-FFF2-40B4-BE49-F238E27FC236}">
              <a16:creationId xmlns:a16="http://schemas.microsoft.com/office/drawing/2014/main" id="{CE42077D-C975-4D38-B7CC-4E0C017BA629}"/>
            </a:ext>
          </a:extLst>
        </xdr:cNvPr>
        <xdr:cNvCxnSpPr/>
      </xdr:nvCxnSpPr>
      <xdr:spPr>
        <a:xfrm>
          <a:off x="4546600" y="9514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158223</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E10CA6AB-A575-4CD3-9266-A8D7DF950AAF}"/>
            </a:ext>
          </a:extLst>
        </xdr:cNvPr>
        <xdr:cNvSpPr txBox="1"/>
      </xdr:nvSpPr>
      <xdr:spPr>
        <a:xfrm>
          <a:off x="4673600" y="102737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135346</xdr:rowOff>
    </xdr:from>
    <xdr:to>
      <xdr:col>24</xdr:col>
      <xdr:colOff>114300</xdr:colOff>
      <xdr:row>61</xdr:row>
      <xdr:rowOff>65496</xdr:rowOff>
    </xdr:to>
    <xdr:sp macro="" textlink="">
      <xdr:nvSpPr>
        <xdr:cNvPr id="177" name="フローチャート: 判断 176">
          <a:extLst>
            <a:ext uri="{FF2B5EF4-FFF2-40B4-BE49-F238E27FC236}">
              <a16:creationId xmlns:a16="http://schemas.microsoft.com/office/drawing/2014/main" id="{A45D55A1-AFBA-4B37-A077-29294B2AB1B4}"/>
            </a:ext>
          </a:extLst>
        </xdr:cNvPr>
        <xdr:cNvSpPr/>
      </xdr:nvSpPr>
      <xdr:spPr>
        <a:xfrm>
          <a:off x="45847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130447</xdr:rowOff>
    </xdr:from>
    <xdr:to>
      <xdr:col>20</xdr:col>
      <xdr:colOff>38100</xdr:colOff>
      <xdr:row>61</xdr:row>
      <xdr:rowOff>60597</xdr:rowOff>
    </xdr:to>
    <xdr:sp macro="" textlink="">
      <xdr:nvSpPr>
        <xdr:cNvPr id="178" name="フローチャート: 判断 177">
          <a:extLst>
            <a:ext uri="{FF2B5EF4-FFF2-40B4-BE49-F238E27FC236}">
              <a16:creationId xmlns:a16="http://schemas.microsoft.com/office/drawing/2014/main" id="{9F3545C0-1C37-43DD-853E-349B2362138B}"/>
            </a:ext>
          </a:extLst>
        </xdr:cNvPr>
        <xdr:cNvSpPr/>
      </xdr:nvSpPr>
      <xdr:spPr>
        <a:xfrm>
          <a:off x="3746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128815</xdr:rowOff>
    </xdr:from>
    <xdr:to>
      <xdr:col>15</xdr:col>
      <xdr:colOff>101600</xdr:colOff>
      <xdr:row>61</xdr:row>
      <xdr:rowOff>58965</xdr:rowOff>
    </xdr:to>
    <xdr:sp macro="" textlink="">
      <xdr:nvSpPr>
        <xdr:cNvPr id="179" name="フローチャート: 判断 178">
          <a:extLst>
            <a:ext uri="{FF2B5EF4-FFF2-40B4-BE49-F238E27FC236}">
              <a16:creationId xmlns:a16="http://schemas.microsoft.com/office/drawing/2014/main" id="{C6D24D5B-6CDB-45CD-B049-577A91290C93}"/>
            </a:ext>
          </a:extLst>
        </xdr:cNvPr>
        <xdr:cNvSpPr/>
      </xdr:nvSpPr>
      <xdr:spPr>
        <a:xfrm>
          <a:off x="2857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92891</xdr:rowOff>
    </xdr:from>
    <xdr:to>
      <xdr:col>10</xdr:col>
      <xdr:colOff>165100</xdr:colOff>
      <xdr:row>61</xdr:row>
      <xdr:rowOff>23041</xdr:rowOff>
    </xdr:to>
    <xdr:sp macro="" textlink="">
      <xdr:nvSpPr>
        <xdr:cNvPr id="180" name="フローチャート: 判断 179">
          <a:extLst>
            <a:ext uri="{FF2B5EF4-FFF2-40B4-BE49-F238E27FC236}">
              <a16:creationId xmlns:a16="http://schemas.microsoft.com/office/drawing/2014/main" id="{DEC41F11-8E7D-48F1-8C83-387C25468107}"/>
            </a:ext>
          </a:extLst>
        </xdr:cNvPr>
        <xdr:cNvSpPr/>
      </xdr:nvSpPr>
      <xdr:spPr>
        <a:xfrm>
          <a:off x="1968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65133</xdr:rowOff>
    </xdr:from>
    <xdr:to>
      <xdr:col>6</xdr:col>
      <xdr:colOff>38100</xdr:colOff>
      <xdr:row>60</xdr:row>
      <xdr:rowOff>166733</xdr:rowOff>
    </xdr:to>
    <xdr:sp macro="" textlink="">
      <xdr:nvSpPr>
        <xdr:cNvPr id="181" name="フローチャート: 判断 180">
          <a:extLst>
            <a:ext uri="{FF2B5EF4-FFF2-40B4-BE49-F238E27FC236}">
              <a16:creationId xmlns:a16="http://schemas.microsoft.com/office/drawing/2014/main" id="{DABA5F37-B2E9-4EBC-971F-76240487422E}"/>
            </a:ext>
          </a:extLst>
        </xdr:cNvPr>
        <xdr:cNvSpPr/>
      </xdr:nvSpPr>
      <xdr:spPr>
        <a:xfrm>
          <a:off x="1079500" y="1035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B586C08C-8CBD-4344-BD5C-CC49938A3324}"/>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394553C-F638-4115-9F1D-5B1948F76F0C}"/>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766BC56B-508C-46C6-8AC7-756DE2E48DF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E506DC29-06C8-4AB7-80DC-432F145116F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3EECC3A3-1751-4E74-BD6A-BB4C850A3F85}"/>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150041</xdr:rowOff>
    </xdr:from>
    <xdr:to>
      <xdr:col>24</xdr:col>
      <xdr:colOff>114300</xdr:colOff>
      <xdr:row>61</xdr:row>
      <xdr:rowOff>80191</xdr:rowOff>
    </xdr:to>
    <xdr:sp macro="" textlink="">
      <xdr:nvSpPr>
        <xdr:cNvPr id="187" name="楕円 186">
          <a:extLst>
            <a:ext uri="{FF2B5EF4-FFF2-40B4-BE49-F238E27FC236}">
              <a16:creationId xmlns:a16="http://schemas.microsoft.com/office/drawing/2014/main" id="{DF2CF81A-0611-4CD9-A276-D58380BF6586}"/>
            </a:ext>
          </a:extLst>
        </xdr:cNvPr>
        <xdr:cNvSpPr/>
      </xdr:nvSpPr>
      <xdr:spPr>
        <a:xfrm>
          <a:off x="4584700" y="1043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128468</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AA6C85AA-A67A-4DEF-A3F9-9EF5BE741C35}"/>
            </a:ext>
          </a:extLst>
        </xdr:cNvPr>
        <xdr:cNvSpPr txBox="1"/>
      </xdr:nvSpPr>
      <xdr:spPr>
        <a:xfrm>
          <a:off x="4673600" y="10415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128815</xdr:rowOff>
    </xdr:from>
    <xdr:to>
      <xdr:col>20</xdr:col>
      <xdr:colOff>38100</xdr:colOff>
      <xdr:row>61</xdr:row>
      <xdr:rowOff>58965</xdr:rowOff>
    </xdr:to>
    <xdr:sp macro="" textlink="">
      <xdr:nvSpPr>
        <xdr:cNvPr id="189" name="楕円 188">
          <a:extLst>
            <a:ext uri="{FF2B5EF4-FFF2-40B4-BE49-F238E27FC236}">
              <a16:creationId xmlns:a16="http://schemas.microsoft.com/office/drawing/2014/main" id="{77B49308-7C79-4DA6-8784-6879EF0D33DC}"/>
            </a:ext>
          </a:extLst>
        </xdr:cNvPr>
        <xdr:cNvSpPr/>
      </xdr:nvSpPr>
      <xdr:spPr>
        <a:xfrm>
          <a:off x="3746500" y="1041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8165</xdr:rowOff>
    </xdr:from>
    <xdr:to>
      <xdr:col>24</xdr:col>
      <xdr:colOff>63500</xdr:colOff>
      <xdr:row>61</xdr:row>
      <xdr:rowOff>29391</xdr:rowOff>
    </xdr:to>
    <xdr:cxnSp macro="">
      <xdr:nvCxnSpPr>
        <xdr:cNvPr id="190" name="直線コネクタ 189">
          <a:extLst>
            <a:ext uri="{FF2B5EF4-FFF2-40B4-BE49-F238E27FC236}">
              <a16:creationId xmlns:a16="http://schemas.microsoft.com/office/drawing/2014/main" id="{168BCCB3-E5CA-4403-A98C-E3DBDDDCB3F3}"/>
            </a:ext>
          </a:extLst>
        </xdr:cNvPr>
        <xdr:cNvCxnSpPr/>
      </xdr:nvCxnSpPr>
      <xdr:spPr>
        <a:xfrm>
          <a:off x="3797300" y="10466615"/>
          <a:ext cx="8382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107587</xdr:rowOff>
    </xdr:from>
    <xdr:to>
      <xdr:col>15</xdr:col>
      <xdr:colOff>101600</xdr:colOff>
      <xdr:row>61</xdr:row>
      <xdr:rowOff>37737</xdr:rowOff>
    </xdr:to>
    <xdr:sp macro="" textlink="">
      <xdr:nvSpPr>
        <xdr:cNvPr id="191" name="楕円 190">
          <a:extLst>
            <a:ext uri="{FF2B5EF4-FFF2-40B4-BE49-F238E27FC236}">
              <a16:creationId xmlns:a16="http://schemas.microsoft.com/office/drawing/2014/main" id="{C6F4BE1C-4770-42D6-A76B-5E213C412C33}"/>
            </a:ext>
          </a:extLst>
        </xdr:cNvPr>
        <xdr:cNvSpPr/>
      </xdr:nvSpPr>
      <xdr:spPr>
        <a:xfrm>
          <a:off x="2857500" y="1039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158387</xdr:rowOff>
    </xdr:from>
    <xdr:to>
      <xdr:col>19</xdr:col>
      <xdr:colOff>177800</xdr:colOff>
      <xdr:row>61</xdr:row>
      <xdr:rowOff>8165</xdr:rowOff>
    </xdr:to>
    <xdr:cxnSp macro="">
      <xdr:nvCxnSpPr>
        <xdr:cNvPr id="192" name="直線コネクタ 191">
          <a:extLst>
            <a:ext uri="{FF2B5EF4-FFF2-40B4-BE49-F238E27FC236}">
              <a16:creationId xmlns:a16="http://schemas.microsoft.com/office/drawing/2014/main" id="{83813C68-5E71-4B03-B9CC-DFB0E3AB96F3}"/>
            </a:ext>
          </a:extLst>
        </xdr:cNvPr>
        <xdr:cNvCxnSpPr/>
      </xdr:nvCxnSpPr>
      <xdr:spPr>
        <a:xfrm>
          <a:off x="2908300" y="10445387"/>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52070</xdr:rowOff>
    </xdr:from>
    <xdr:to>
      <xdr:col>10</xdr:col>
      <xdr:colOff>165100</xdr:colOff>
      <xdr:row>60</xdr:row>
      <xdr:rowOff>153670</xdr:rowOff>
    </xdr:to>
    <xdr:sp macro="" textlink="">
      <xdr:nvSpPr>
        <xdr:cNvPr id="193" name="楕円 192">
          <a:extLst>
            <a:ext uri="{FF2B5EF4-FFF2-40B4-BE49-F238E27FC236}">
              <a16:creationId xmlns:a16="http://schemas.microsoft.com/office/drawing/2014/main" id="{A2CDA67A-EF29-4493-B32C-827DCAE237CC}"/>
            </a:ext>
          </a:extLst>
        </xdr:cNvPr>
        <xdr:cNvSpPr/>
      </xdr:nvSpPr>
      <xdr:spPr>
        <a:xfrm>
          <a:off x="1968500" y="1033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102870</xdr:rowOff>
    </xdr:from>
    <xdr:to>
      <xdr:col>15</xdr:col>
      <xdr:colOff>50800</xdr:colOff>
      <xdr:row>60</xdr:row>
      <xdr:rowOff>158387</xdr:rowOff>
    </xdr:to>
    <xdr:cxnSp macro="">
      <xdr:nvCxnSpPr>
        <xdr:cNvPr id="194" name="直線コネクタ 193">
          <a:extLst>
            <a:ext uri="{FF2B5EF4-FFF2-40B4-BE49-F238E27FC236}">
              <a16:creationId xmlns:a16="http://schemas.microsoft.com/office/drawing/2014/main" id="{55EA704A-1007-43D8-94B8-6B5244F87BD6}"/>
            </a:ext>
          </a:extLst>
        </xdr:cNvPr>
        <xdr:cNvCxnSpPr/>
      </xdr:nvCxnSpPr>
      <xdr:spPr>
        <a:xfrm>
          <a:off x="2019300" y="10389870"/>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60234</xdr:rowOff>
    </xdr:from>
    <xdr:to>
      <xdr:col>6</xdr:col>
      <xdr:colOff>38100</xdr:colOff>
      <xdr:row>60</xdr:row>
      <xdr:rowOff>161834</xdr:rowOff>
    </xdr:to>
    <xdr:sp macro="" textlink="">
      <xdr:nvSpPr>
        <xdr:cNvPr id="195" name="楕円 194">
          <a:extLst>
            <a:ext uri="{FF2B5EF4-FFF2-40B4-BE49-F238E27FC236}">
              <a16:creationId xmlns:a16="http://schemas.microsoft.com/office/drawing/2014/main" id="{B1F52810-BEA1-4F46-87EE-6BADD30E8225}"/>
            </a:ext>
          </a:extLst>
        </xdr:cNvPr>
        <xdr:cNvSpPr/>
      </xdr:nvSpPr>
      <xdr:spPr>
        <a:xfrm>
          <a:off x="1079500" y="1034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102870</xdr:rowOff>
    </xdr:from>
    <xdr:to>
      <xdr:col>10</xdr:col>
      <xdr:colOff>114300</xdr:colOff>
      <xdr:row>60</xdr:row>
      <xdr:rowOff>111034</xdr:rowOff>
    </xdr:to>
    <xdr:cxnSp macro="">
      <xdr:nvCxnSpPr>
        <xdr:cNvPr id="196" name="直線コネクタ 195">
          <a:extLst>
            <a:ext uri="{FF2B5EF4-FFF2-40B4-BE49-F238E27FC236}">
              <a16:creationId xmlns:a16="http://schemas.microsoft.com/office/drawing/2014/main" id="{A15ECE68-246A-46EE-B8B5-A9582F6036B2}"/>
            </a:ext>
          </a:extLst>
        </xdr:cNvPr>
        <xdr:cNvCxnSpPr/>
      </xdr:nvCxnSpPr>
      <xdr:spPr>
        <a:xfrm flipV="1">
          <a:off x="1130300" y="10389870"/>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51724</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B36226FC-3301-424F-AFA2-B449A36135C0}"/>
            </a:ext>
          </a:extLst>
        </xdr:cNvPr>
        <xdr:cNvSpPr txBox="1"/>
      </xdr:nvSpPr>
      <xdr:spPr>
        <a:xfrm>
          <a:off x="3582044" y="1051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50092</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5D5A08FF-4D97-4E25-859E-BAB0D2056B2C}"/>
            </a:ext>
          </a:extLst>
        </xdr:cNvPr>
        <xdr:cNvSpPr txBox="1"/>
      </xdr:nvSpPr>
      <xdr:spPr>
        <a:xfrm>
          <a:off x="2705744" y="1050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14168</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968FDA75-604F-4218-9E9A-3CB4D0B80203}"/>
            </a:ext>
          </a:extLst>
        </xdr:cNvPr>
        <xdr:cNvSpPr txBox="1"/>
      </xdr:nvSpPr>
      <xdr:spPr>
        <a:xfrm>
          <a:off x="1816744" y="1047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157860</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6528EDE9-AC21-4F49-B404-32CB58809FE5}"/>
            </a:ext>
          </a:extLst>
        </xdr:cNvPr>
        <xdr:cNvSpPr txBox="1"/>
      </xdr:nvSpPr>
      <xdr:spPr>
        <a:xfrm>
          <a:off x="927744" y="10444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75492</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F2121215-995C-4947-BE70-90D7F17F1F87}"/>
            </a:ext>
          </a:extLst>
        </xdr:cNvPr>
        <xdr:cNvSpPr txBox="1"/>
      </xdr:nvSpPr>
      <xdr:spPr>
        <a:xfrm>
          <a:off x="3582044" y="10191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54264</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7945C669-0CD1-430E-9A72-A5706382FBFA}"/>
            </a:ext>
          </a:extLst>
        </xdr:cNvPr>
        <xdr:cNvSpPr txBox="1"/>
      </xdr:nvSpPr>
      <xdr:spPr>
        <a:xfrm>
          <a:off x="2705744" y="1016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170197</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D2A7792D-CFB4-429F-A409-B993C036E58A}"/>
            </a:ext>
          </a:extLst>
        </xdr:cNvPr>
        <xdr:cNvSpPr txBox="1"/>
      </xdr:nvSpPr>
      <xdr:spPr>
        <a:xfrm>
          <a:off x="1816744" y="1011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6911</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367A21B7-05AA-4D81-AB44-9E17C5AA09CA}"/>
            </a:ext>
          </a:extLst>
        </xdr:cNvPr>
        <xdr:cNvSpPr txBox="1"/>
      </xdr:nvSpPr>
      <xdr:spPr>
        <a:xfrm>
          <a:off x="927744" y="1012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2DF6E362-1D31-4D06-AF62-56F72074261B}"/>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E08E1928-8251-48B1-B945-82929AFF587A}"/>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33258DC1-ACCF-407B-A9DE-C5CB5F047F1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C9117A5C-64CE-4007-8AD9-EEAB53D32A2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F062B00-AB36-4D54-AF73-D6986676561F}"/>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CD60721B-8FBC-4820-BD69-E86966F86958}"/>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8CD5F331-98CD-46C2-8628-3F1346C5E6A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47602176-4CE3-4243-B0AF-66C2A5B568C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98B104FD-C8A1-4DEE-9636-3DB9C1434B3C}"/>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3F2F354B-43EE-4B17-B236-0081F19805F2}"/>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EAE14E17-D743-4BF6-96FA-4A4A534CD849}"/>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FF0D8BE5-6C6E-4904-9F97-662C2C3CC64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E2AC6429-729E-4C55-A5F6-403516190999}"/>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DF0A2F42-8B07-422E-89FB-2B77C09CA37C}"/>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A4D470B9-CCDA-431C-B076-3E5AFCFCFCF9}"/>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a16="http://schemas.microsoft.com/office/drawing/2014/main" id="{618F3475-A55E-4E6E-80C1-550718EEA876}"/>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1470BEB2-E216-4314-BE59-58148DFF6C87}"/>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a16="http://schemas.microsoft.com/office/drawing/2014/main" id="{FBF683A7-3EBC-4524-9BE1-B3B5F1D5C306}"/>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31F2BA84-5D68-4AA2-9D86-401BAAE10808}"/>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4A46CFB7-165A-457F-A31B-D264F8151CC8}"/>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798B5692-40AE-4853-ABEA-845A63A3486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8E0013C3-5E1A-4CF1-8042-2015B2DBED55}"/>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0E04F54C-08C2-4819-8339-F0972F4680CD}"/>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54</xdr:row>
      <xdr:rowOff>164726</xdr:rowOff>
    </xdr:from>
    <xdr:to>
      <xdr:col>54</xdr:col>
      <xdr:colOff>189865</xdr:colOff>
      <xdr:row>64</xdr:row>
      <xdr:rowOff>72974</xdr:rowOff>
    </xdr:to>
    <xdr:cxnSp macro="">
      <xdr:nvCxnSpPr>
        <xdr:cNvPr id="228" name="直線コネクタ 227">
          <a:extLst>
            <a:ext uri="{FF2B5EF4-FFF2-40B4-BE49-F238E27FC236}">
              <a16:creationId xmlns:a16="http://schemas.microsoft.com/office/drawing/2014/main" id="{3E8AE5AC-954F-41CB-973C-2D57ECDBA56A}"/>
            </a:ext>
          </a:extLst>
        </xdr:cNvPr>
        <xdr:cNvCxnSpPr/>
      </xdr:nvCxnSpPr>
      <xdr:spPr>
        <a:xfrm flipV="1">
          <a:off x="10476865" y="9423026"/>
          <a:ext cx="0" cy="1622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76801</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71CDDC2D-8098-4562-9FED-EEF9445CB5F0}"/>
            </a:ext>
          </a:extLst>
        </xdr:cNvPr>
        <xdr:cNvSpPr txBox="1"/>
      </xdr:nvSpPr>
      <xdr:spPr>
        <a:xfrm>
          <a:off x="10515600" y="11049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72974</xdr:rowOff>
    </xdr:from>
    <xdr:to>
      <xdr:col>55</xdr:col>
      <xdr:colOff>88900</xdr:colOff>
      <xdr:row>64</xdr:row>
      <xdr:rowOff>72974</xdr:rowOff>
    </xdr:to>
    <xdr:cxnSp macro="">
      <xdr:nvCxnSpPr>
        <xdr:cNvPr id="230" name="直線コネクタ 229">
          <a:extLst>
            <a:ext uri="{FF2B5EF4-FFF2-40B4-BE49-F238E27FC236}">
              <a16:creationId xmlns:a16="http://schemas.microsoft.com/office/drawing/2014/main" id="{9B2982A2-AC39-4C15-8851-A99D20895FF2}"/>
            </a:ext>
          </a:extLst>
        </xdr:cNvPr>
        <xdr:cNvCxnSpPr/>
      </xdr:nvCxnSpPr>
      <xdr:spPr>
        <a:xfrm>
          <a:off x="10388600" y="11045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111403</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6FCCF5F6-CF70-4A64-8A21-14F46D054840}"/>
            </a:ext>
          </a:extLst>
        </xdr:cNvPr>
        <xdr:cNvSpPr txBox="1"/>
      </xdr:nvSpPr>
      <xdr:spPr>
        <a:xfrm>
          <a:off x="10515600" y="91982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1,280,294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164726</xdr:rowOff>
    </xdr:from>
    <xdr:to>
      <xdr:col>55</xdr:col>
      <xdr:colOff>88900</xdr:colOff>
      <xdr:row>54</xdr:row>
      <xdr:rowOff>164726</xdr:rowOff>
    </xdr:to>
    <xdr:cxnSp macro="">
      <xdr:nvCxnSpPr>
        <xdr:cNvPr id="232" name="直線コネクタ 231">
          <a:extLst>
            <a:ext uri="{FF2B5EF4-FFF2-40B4-BE49-F238E27FC236}">
              <a16:creationId xmlns:a16="http://schemas.microsoft.com/office/drawing/2014/main" id="{C9637E3C-BAC3-4D73-9DFA-864170A82738}"/>
            </a:ext>
          </a:extLst>
        </xdr:cNvPr>
        <xdr:cNvCxnSpPr/>
      </xdr:nvCxnSpPr>
      <xdr:spPr>
        <a:xfrm>
          <a:off x="10388600" y="9423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141080</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8DC55158-EEC0-403D-A1C7-BF6EED26C482}"/>
            </a:ext>
          </a:extLst>
        </xdr:cNvPr>
        <xdr:cNvSpPr txBox="1"/>
      </xdr:nvSpPr>
      <xdr:spPr>
        <a:xfrm>
          <a:off x="10515600" y="105995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162653</xdr:rowOff>
    </xdr:from>
    <xdr:to>
      <xdr:col>55</xdr:col>
      <xdr:colOff>50800</xdr:colOff>
      <xdr:row>62</xdr:row>
      <xdr:rowOff>92803</xdr:rowOff>
    </xdr:to>
    <xdr:sp macro="" textlink="">
      <xdr:nvSpPr>
        <xdr:cNvPr id="234" name="フローチャート: 判断 233">
          <a:extLst>
            <a:ext uri="{FF2B5EF4-FFF2-40B4-BE49-F238E27FC236}">
              <a16:creationId xmlns:a16="http://schemas.microsoft.com/office/drawing/2014/main" id="{A60B8057-5F3D-4A75-9004-3815BBF31CCA}"/>
            </a:ext>
          </a:extLst>
        </xdr:cNvPr>
        <xdr:cNvSpPr/>
      </xdr:nvSpPr>
      <xdr:spPr>
        <a:xfrm>
          <a:off x="10426700" y="10621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60802</xdr:rowOff>
    </xdr:from>
    <xdr:to>
      <xdr:col>50</xdr:col>
      <xdr:colOff>165100</xdr:colOff>
      <xdr:row>61</xdr:row>
      <xdr:rowOff>162402</xdr:rowOff>
    </xdr:to>
    <xdr:sp macro="" textlink="">
      <xdr:nvSpPr>
        <xdr:cNvPr id="235" name="フローチャート: 判断 234">
          <a:extLst>
            <a:ext uri="{FF2B5EF4-FFF2-40B4-BE49-F238E27FC236}">
              <a16:creationId xmlns:a16="http://schemas.microsoft.com/office/drawing/2014/main" id="{57ACD781-36AF-400A-B4C4-52694714B480}"/>
            </a:ext>
          </a:extLst>
        </xdr:cNvPr>
        <xdr:cNvSpPr/>
      </xdr:nvSpPr>
      <xdr:spPr>
        <a:xfrm>
          <a:off x="9588500" y="10519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53173</xdr:rowOff>
    </xdr:from>
    <xdr:to>
      <xdr:col>46</xdr:col>
      <xdr:colOff>38100</xdr:colOff>
      <xdr:row>61</xdr:row>
      <xdr:rowOff>154773</xdr:rowOff>
    </xdr:to>
    <xdr:sp macro="" textlink="">
      <xdr:nvSpPr>
        <xdr:cNvPr id="236" name="フローチャート: 判断 235">
          <a:extLst>
            <a:ext uri="{FF2B5EF4-FFF2-40B4-BE49-F238E27FC236}">
              <a16:creationId xmlns:a16="http://schemas.microsoft.com/office/drawing/2014/main" id="{4DBCD491-332F-47FF-A8B2-B3BC69116C99}"/>
            </a:ext>
          </a:extLst>
        </xdr:cNvPr>
        <xdr:cNvSpPr/>
      </xdr:nvSpPr>
      <xdr:spPr>
        <a:xfrm>
          <a:off x="8699500" y="10511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77499</xdr:rowOff>
    </xdr:from>
    <xdr:to>
      <xdr:col>41</xdr:col>
      <xdr:colOff>101600</xdr:colOff>
      <xdr:row>62</xdr:row>
      <xdr:rowOff>7649</xdr:rowOff>
    </xdr:to>
    <xdr:sp macro="" textlink="">
      <xdr:nvSpPr>
        <xdr:cNvPr id="237" name="フローチャート: 判断 236">
          <a:extLst>
            <a:ext uri="{FF2B5EF4-FFF2-40B4-BE49-F238E27FC236}">
              <a16:creationId xmlns:a16="http://schemas.microsoft.com/office/drawing/2014/main" id="{6784942F-2A0C-4972-91D5-F836E7242F02}"/>
            </a:ext>
          </a:extLst>
        </xdr:cNvPr>
        <xdr:cNvSpPr/>
      </xdr:nvSpPr>
      <xdr:spPr>
        <a:xfrm>
          <a:off x="7810500" y="10535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76707</xdr:rowOff>
    </xdr:from>
    <xdr:to>
      <xdr:col>36</xdr:col>
      <xdr:colOff>165100</xdr:colOff>
      <xdr:row>62</xdr:row>
      <xdr:rowOff>6857</xdr:rowOff>
    </xdr:to>
    <xdr:sp macro="" textlink="">
      <xdr:nvSpPr>
        <xdr:cNvPr id="238" name="フローチャート: 判断 237">
          <a:extLst>
            <a:ext uri="{FF2B5EF4-FFF2-40B4-BE49-F238E27FC236}">
              <a16:creationId xmlns:a16="http://schemas.microsoft.com/office/drawing/2014/main" id="{2FD45295-ADE2-432D-A669-A8FAB5914E73}"/>
            </a:ext>
          </a:extLst>
        </xdr:cNvPr>
        <xdr:cNvSpPr/>
      </xdr:nvSpPr>
      <xdr:spPr>
        <a:xfrm>
          <a:off x="6921500" y="10535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7C4F4678-457D-4F44-AF40-DD9C02A55485}"/>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47BEDEF1-D90A-40B3-A47F-533025AD505A}"/>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CE37A1CE-D368-4A87-80F4-DA1310B8E618}"/>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EE3BAA9B-8F04-4B74-A613-9CD2BA0CE8D4}"/>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377BB7E7-EA51-4895-95B6-B2E5248D50E3}"/>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26719</xdr:rowOff>
    </xdr:from>
    <xdr:to>
      <xdr:col>55</xdr:col>
      <xdr:colOff>50800</xdr:colOff>
      <xdr:row>61</xdr:row>
      <xdr:rowOff>128319</xdr:rowOff>
    </xdr:to>
    <xdr:sp macro="" textlink="">
      <xdr:nvSpPr>
        <xdr:cNvPr id="244" name="楕円 243">
          <a:extLst>
            <a:ext uri="{FF2B5EF4-FFF2-40B4-BE49-F238E27FC236}">
              <a16:creationId xmlns:a16="http://schemas.microsoft.com/office/drawing/2014/main" id="{6D2A4C4A-3BC9-4732-86EA-710173D5BA07}"/>
            </a:ext>
          </a:extLst>
        </xdr:cNvPr>
        <xdr:cNvSpPr/>
      </xdr:nvSpPr>
      <xdr:spPr>
        <a:xfrm>
          <a:off x="10426700" y="1048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49596</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74D8FD4C-44CE-4F90-B09D-B58253F9D574}"/>
            </a:ext>
          </a:extLst>
        </xdr:cNvPr>
        <xdr:cNvSpPr txBox="1"/>
      </xdr:nvSpPr>
      <xdr:spPr>
        <a:xfrm>
          <a:off x="10515600" y="10336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31839</xdr:rowOff>
    </xdr:from>
    <xdr:to>
      <xdr:col>50</xdr:col>
      <xdr:colOff>165100</xdr:colOff>
      <xdr:row>61</xdr:row>
      <xdr:rowOff>133439</xdr:rowOff>
    </xdr:to>
    <xdr:sp macro="" textlink="">
      <xdr:nvSpPr>
        <xdr:cNvPr id="246" name="楕円 245">
          <a:extLst>
            <a:ext uri="{FF2B5EF4-FFF2-40B4-BE49-F238E27FC236}">
              <a16:creationId xmlns:a16="http://schemas.microsoft.com/office/drawing/2014/main" id="{EB0C0823-02A0-4B87-AB8B-B634292EA607}"/>
            </a:ext>
          </a:extLst>
        </xdr:cNvPr>
        <xdr:cNvSpPr/>
      </xdr:nvSpPr>
      <xdr:spPr>
        <a:xfrm>
          <a:off x="9588500" y="1049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77519</xdr:rowOff>
    </xdr:from>
    <xdr:to>
      <xdr:col>55</xdr:col>
      <xdr:colOff>0</xdr:colOff>
      <xdr:row>61</xdr:row>
      <xdr:rowOff>82639</xdr:rowOff>
    </xdr:to>
    <xdr:cxnSp macro="">
      <xdr:nvCxnSpPr>
        <xdr:cNvPr id="247" name="直線コネクタ 246">
          <a:extLst>
            <a:ext uri="{FF2B5EF4-FFF2-40B4-BE49-F238E27FC236}">
              <a16:creationId xmlns:a16="http://schemas.microsoft.com/office/drawing/2014/main" id="{EC3B2BEE-6A1C-4DF4-9550-01363D52212E}"/>
            </a:ext>
          </a:extLst>
        </xdr:cNvPr>
        <xdr:cNvCxnSpPr/>
      </xdr:nvCxnSpPr>
      <xdr:spPr>
        <a:xfrm flipV="1">
          <a:off x="9639300" y="10535969"/>
          <a:ext cx="838200" cy="5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36326</xdr:rowOff>
    </xdr:from>
    <xdr:to>
      <xdr:col>46</xdr:col>
      <xdr:colOff>38100</xdr:colOff>
      <xdr:row>61</xdr:row>
      <xdr:rowOff>137926</xdr:rowOff>
    </xdr:to>
    <xdr:sp macro="" textlink="">
      <xdr:nvSpPr>
        <xdr:cNvPr id="248" name="楕円 247">
          <a:extLst>
            <a:ext uri="{FF2B5EF4-FFF2-40B4-BE49-F238E27FC236}">
              <a16:creationId xmlns:a16="http://schemas.microsoft.com/office/drawing/2014/main" id="{7156F8DC-21AD-45E4-AA6C-56EEB05DD948}"/>
            </a:ext>
          </a:extLst>
        </xdr:cNvPr>
        <xdr:cNvSpPr/>
      </xdr:nvSpPr>
      <xdr:spPr>
        <a:xfrm>
          <a:off x="8699500" y="10494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82639</xdr:rowOff>
    </xdr:from>
    <xdr:to>
      <xdr:col>50</xdr:col>
      <xdr:colOff>114300</xdr:colOff>
      <xdr:row>61</xdr:row>
      <xdr:rowOff>87126</xdr:rowOff>
    </xdr:to>
    <xdr:cxnSp macro="">
      <xdr:nvCxnSpPr>
        <xdr:cNvPr id="249" name="直線コネクタ 248">
          <a:extLst>
            <a:ext uri="{FF2B5EF4-FFF2-40B4-BE49-F238E27FC236}">
              <a16:creationId xmlns:a16="http://schemas.microsoft.com/office/drawing/2014/main" id="{67E02191-2D22-422B-8031-814906D19F15}"/>
            </a:ext>
          </a:extLst>
        </xdr:cNvPr>
        <xdr:cNvCxnSpPr/>
      </xdr:nvCxnSpPr>
      <xdr:spPr>
        <a:xfrm flipV="1">
          <a:off x="8750300" y="10541089"/>
          <a:ext cx="889000" cy="4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25732</xdr:rowOff>
    </xdr:from>
    <xdr:to>
      <xdr:col>41</xdr:col>
      <xdr:colOff>101600</xdr:colOff>
      <xdr:row>61</xdr:row>
      <xdr:rowOff>127332</xdr:rowOff>
    </xdr:to>
    <xdr:sp macro="" textlink="">
      <xdr:nvSpPr>
        <xdr:cNvPr id="250" name="楕円 249">
          <a:extLst>
            <a:ext uri="{FF2B5EF4-FFF2-40B4-BE49-F238E27FC236}">
              <a16:creationId xmlns:a16="http://schemas.microsoft.com/office/drawing/2014/main" id="{BA14B348-A779-49D5-8F0E-B5862A418349}"/>
            </a:ext>
          </a:extLst>
        </xdr:cNvPr>
        <xdr:cNvSpPr/>
      </xdr:nvSpPr>
      <xdr:spPr>
        <a:xfrm>
          <a:off x="7810500" y="10484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76532</xdr:rowOff>
    </xdr:from>
    <xdr:to>
      <xdr:col>45</xdr:col>
      <xdr:colOff>177800</xdr:colOff>
      <xdr:row>61</xdr:row>
      <xdr:rowOff>87126</xdr:rowOff>
    </xdr:to>
    <xdr:cxnSp macro="">
      <xdr:nvCxnSpPr>
        <xdr:cNvPr id="251" name="直線コネクタ 250">
          <a:extLst>
            <a:ext uri="{FF2B5EF4-FFF2-40B4-BE49-F238E27FC236}">
              <a16:creationId xmlns:a16="http://schemas.microsoft.com/office/drawing/2014/main" id="{56FC4694-5835-43B6-9065-7243B1673982}"/>
            </a:ext>
          </a:extLst>
        </xdr:cNvPr>
        <xdr:cNvCxnSpPr/>
      </xdr:nvCxnSpPr>
      <xdr:spPr>
        <a:xfrm>
          <a:off x="7861300" y="10534982"/>
          <a:ext cx="889000" cy="10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47882</xdr:rowOff>
    </xdr:from>
    <xdr:to>
      <xdr:col>36</xdr:col>
      <xdr:colOff>165100</xdr:colOff>
      <xdr:row>61</xdr:row>
      <xdr:rowOff>149482</xdr:rowOff>
    </xdr:to>
    <xdr:sp macro="" textlink="">
      <xdr:nvSpPr>
        <xdr:cNvPr id="252" name="楕円 251">
          <a:extLst>
            <a:ext uri="{FF2B5EF4-FFF2-40B4-BE49-F238E27FC236}">
              <a16:creationId xmlns:a16="http://schemas.microsoft.com/office/drawing/2014/main" id="{67BE4C0D-35D6-4400-834B-579A644CDC6A}"/>
            </a:ext>
          </a:extLst>
        </xdr:cNvPr>
        <xdr:cNvSpPr/>
      </xdr:nvSpPr>
      <xdr:spPr>
        <a:xfrm>
          <a:off x="6921500" y="10506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76532</xdr:rowOff>
    </xdr:from>
    <xdr:to>
      <xdr:col>41</xdr:col>
      <xdr:colOff>50800</xdr:colOff>
      <xdr:row>61</xdr:row>
      <xdr:rowOff>98682</xdr:rowOff>
    </xdr:to>
    <xdr:cxnSp macro="">
      <xdr:nvCxnSpPr>
        <xdr:cNvPr id="253" name="直線コネクタ 252">
          <a:extLst>
            <a:ext uri="{FF2B5EF4-FFF2-40B4-BE49-F238E27FC236}">
              <a16:creationId xmlns:a16="http://schemas.microsoft.com/office/drawing/2014/main" id="{B6630B99-6DFB-435F-990E-BAC111E1FEE2}"/>
            </a:ext>
          </a:extLst>
        </xdr:cNvPr>
        <xdr:cNvCxnSpPr/>
      </xdr:nvCxnSpPr>
      <xdr:spPr>
        <a:xfrm flipV="1">
          <a:off x="6972300" y="10534982"/>
          <a:ext cx="889000" cy="22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153529</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D6490305-977E-4B60-8781-31A59CDC5975}"/>
            </a:ext>
          </a:extLst>
        </xdr:cNvPr>
        <xdr:cNvSpPr txBox="1"/>
      </xdr:nvSpPr>
      <xdr:spPr>
        <a:xfrm>
          <a:off x="9327095" y="10611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145900</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22DF9DE4-42E7-45DA-A5CD-B5CECB43B417}"/>
            </a:ext>
          </a:extLst>
        </xdr:cNvPr>
        <xdr:cNvSpPr txBox="1"/>
      </xdr:nvSpPr>
      <xdr:spPr>
        <a:xfrm>
          <a:off x="8450795" y="10604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170226</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17DEF80B-2A6C-4FDA-9AFB-DA1ED1647BA0}"/>
            </a:ext>
          </a:extLst>
        </xdr:cNvPr>
        <xdr:cNvSpPr txBox="1"/>
      </xdr:nvSpPr>
      <xdr:spPr>
        <a:xfrm>
          <a:off x="7561795" y="10628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169434</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C1B362A5-39BD-4A2F-AE52-4C9018D81C29}"/>
            </a:ext>
          </a:extLst>
        </xdr:cNvPr>
        <xdr:cNvSpPr txBox="1"/>
      </xdr:nvSpPr>
      <xdr:spPr>
        <a:xfrm>
          <a:off x="6672795" y="10627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149966</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E50EB33C-E929-403D-B03F-9FC570AA1C52}"/>
            </a:ext>
          </a:extLst>
        </xdr:cNvPr>
        <xdr:cNvSpPr txBox="1"/>
      </xdr:nvSpPr>
      <xdr:spPr>
        <a:xfrm>
          <a:off x="9327095" y="10265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154453</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D1F2EFBA-ACDE-4632-B6A3-8941DD890703}"/>
            </a:ext>
          </a:extLst>
        </xdr:cNvPr>
        <xdr:cNvSpPr txBox="1"/>
      </xdr:nvSpPr>
      <xdr:spPr>
        <a:xfrm>
          <a:off x="8450795" y="10270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143859</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9C426451-E012-4B2C-A1FA-64667F95CCFA}"/>
            </a:ext>
          </a:extLst>
        </xdr:cNvPr>
        <xdr:cNvSpPr txBox="1"/>
      </xdr:nvSpPr>
      <xdr:spPr>
        <a:xfrm>
          <a:off x="7561795" y="10259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166009</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7FE95613-4E0F-45AD-9E04-333EE1F16B58}"/>
            </a:ext>
          </a:extLst>
        </xdr:cNvPr>
        <xdr:cNvSpPr txBox="1"/>
      </xdr:nvSpPr>
      <xdr:spPr>
        <a:xfrm>
          <a:off x="6672795" y="10281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750D41EC-E127-4EB4-92AC-E6998CDC8BF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2C5CD134-1353-4557-A894-45CCE02F8B3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9918B491-F80B-467E-A9FE-94D55FA8D0E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205FCF38-A486-43AC-99EC-099CD5D8716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299902F0-4AF6-4C82-A4FB-F1D7D07DD0B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5F26E7AC-617E-4538-BD32-56562EAEA96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4ECDD8C0-7043-4969-B0C2-51A3E5F18AE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2C7C162B-3A37-4E67-8FCA-570D67D4D49F}"/>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15DE1650-B275-4A68-B8AA-38A487D1A079}"/>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5EA961C2-226C-4DE2-AFBA-8867C4302284}"/>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72208E0B-6196-44AF-989F-3DE37254D45F}"/>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ECD9E793-5222-4597-87A3-B2CFEB6FF25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69E70492-F253-4C24-959D-B8127B8263CF}"/>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A9192A84-655B-4D68-A070-1966B4592BFF}"/>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6927F422-1B44-48F3-BCA2-B94761FD40F2}"/>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D3E89B39-C908-4976-A8E3-D9DAEF829EE3}"/>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6DCCBC52-999A-48E2-A583-A9FF79BBEB42}"/>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C3663647-F9E7-417F-BEF7-2D1014D2CAA7}"/>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4BB05BF7-5DF0-4EB6-B1E8-4F2D468492AB}"/>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FD5F18F2-A4EC-42FD-9506-5FDD4C1D35F6}"/>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7CE1DB03-A9DB-4CAB-A7A6-392964EF2802}"/>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9AECC61E-D64C-4D2C-8768-37F886E094CA}"/>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71378C9C-D291-4D4B-BA5A-18AA44E2E52D}"/>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B2ABE29C-E548-431D-A9DF-9A81AE5A5813}"/>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DD9BE469-EBFE-417A-BA03-E681E39F5D60}"/>
            </a:ext>
          </a:extLst>
        </xdr:cNvPr>
        <xdr:cNvCxnSpPr/>
      </xdr:nvCxnSpPr>
      <xdr:spPr>
        <a:xfrm flipV="1">
          <a:off x="4634865" y="133350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公営住宅】&#10;有形固定資産減価償却率最小値テキスト">
          <a:extLst>
            <a:ext uri="{FF2B5EF4-FFF2-40B4-BE49-F238E27FC236}">
              <a16:creationId xmlns:a16="http://schemas.microsoft.com/office/drawing/2014/main" id="{4110B6F6-EAC4-4E5D-A148-D080CFD84796}"/>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3B08E116-557E-476E-ADF7-2E986626547F}"/>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05111" cy="259045"/>
    <xdr:sp macro="" textlink="">
      <xdr:nvSpPr>
        <xdr:cNvPr id="289" name="【公営住宅】&#10;有形固定資産減価償却率最大値テキスト">
          <a:extLst>
            <a:ext uri="{FF2B5EF4-FFF2-40B4-BE49-F238E27FC236}">
              <a16:creationId xmlns:a16="http://schemas.microsoft.com/office/drawing/2014/main" id="{144B1D87-55C4-437B-9533-3674E19BA21D}"/>
            </a:ext>
          </a:extLst>
        </xdr:cNvPr>
        <xdr:cNvSpPr txBox="1"/>
      </xdr:nvSpPr>
      <xdr:spPr>
        <a:xfrm>
          <a:off x="4673600" y="1311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90" name="直線コネクタ 289">
          <a:extLst>
            <a:ext uri="{FF2B5EF4-FFF2-40B4-BE49-F238E27FC236}">
              <a16:creationId xmlns:a16="http://schemas.microsoft.com/office/drawing/2014/main" id="{516339FC-270E-49B3-96A3-D152673B47E9}"/>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40022</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F9588851-1E51-4ED8-9704-725778202920}"/>
            </a:ext>
          </a:extLst>
        </xdr:cNvPr>
        <xdr:cNvSpPr txBox="1"/>
      </xdr:nvSpPr>
      <xdr:spPr>
        <a:xfrm>
          <a:off x="4673600" y="14098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61595</xdr:rowOff>
    </xdr:from>
    <xdr:to>
      <xdr:col>24</xdr:col>
      <xdr:colOff>114300</xdr:colOff>
      <xdr:row>82</xdr:row>
      <xdr:rowOff>163195</xdr:rowOff>
    </xdr:to>
    <xdr:sp macro="" textlink="">
      <xdr:nvSpPr>
        <xdr:cNvPr id="292" name="フローチャート: 判断 291">
          <a:extLst>
            <a:ext uri="{FF2B5EF4-FFF2-40B4-BE49-F238E27FC236}">
              <a16:creationId xmlns:a16="http://schemas.microsoft.com/office/drawing/2014/main" id="{7EAC98CA-A2BC-451D-A8D6-0CB35F659CCA}"/>
            </a:ext>
          </a:extLst>
        </xdr:cNvPr>
        <xdr:cNvSpPr/>
      </xdr:nvSpPr>
      <xdr:spPr>
        <a:xfrm>
          <a:off x="45847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636</xdr:rowOff>
    </xdr:from>
    <xdr:to>
      <xdr:col>20</xdr:col>
      <xdr:colOff>38100</xdr:colOff>
      <xdr:row>82</xdr:row>
      <xdr:rowOff>102236</xdr:rowOff>
    </xdr:to>
    <xdr:sp macro="" textlink="">
      <xdr:nvSpPr>
        <xdr:cNvPr id="293" name="フローチャート: 判断 292">
          <a:extLst>
            <a:ext uri="{FF2B5EF4-FFF2-40B4-BE49-F238E27FC236}">
              <a16:creationId xmlns:a16="http://schemas.microsoft.com/office/drawing/2014/main" id="{BF31EEC1-C55A-4CBC-82DD-A8C3EB59A6E7}"/>
            </a:ext>
          </a:extLst>
        </xdr:cNvPr>
        <xdr:cNvSpPr/>
      </xdr:nvSpPr>
      <xdr:spPr>
        <a:xfrm>
          <a:off x="37465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153036</xdr:rowOff>
    </xdr:from>
    <xdr:to>
      <xdr:col>15</xdr:col>
      <xdr:colOff>101600</xdr:colOff>
      <xdr:row>83</xdr:row>
      <xdr:rowOff>83186</xdr:rowOff>
    </xdr:to>
    <xdr:sp macro="" textlink="">
      <xdr:nvSpPr>
        <xdr:cNvPr id="294" name="フローチャート: 判断 293">
          <a:extLst>
            <a:ext uri="{FF2B5EF4-FFF2-40B4-BE49-F238E27FC236}">
              <a16:creationId xmlns:a16="http://schemas.microsoft.com/office/drawing/2014/main" id="{8D47ADB8-B566-4FF0-94E1-2C07A62D9689}"/>
            </a:ext>
          </a:extLst>
        </xdr:cNvPr>
        <xdr:cNvSpPr/>
      </xdr:nvSpPr>
      <xdr:spPr>
        <a:xfrm>
          <a:off x="2857500" y="1421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120650</xdr:rowOff>
    </xdr:from>
    <xdr:to>
      <xdr:col>10</xdr:col>
      <xdr:colOff>165100</xdr:colOff>
      <xdr:row>83</xdr:row>
      <xdr:rowOff>50800</xdr:rowOff>
    </xdr:to>
    <xdr:sp macro="" textlink="">
      <xdr:nvSpPr>
        <xdr:cNvPr id="295" name="フローチャート: 判断 294">
          <a:extLst>
            <a:ext uri="{FF2B5EF4-FFF2-40B4-BE49-F238E27FC236}">
              <a16:creationId xmlns:a16="http://schemas.microsoft.com/office/drawing/2014/main" id="{B5645C2A-29AD-465B-AF2E-F46F1BE93F06}"/>
            </a:ext>
          </a:extLst>
        </xdr:cNvPr>
        <xdr:cNvSpPr/>
      </xdr:nvSpPr>
      <xdr:spPr>
        <a:xfrm>
          <a:off x="1968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95886</xdr:rowOff>
    </xdr:from>
    <xdr:to>
      <xdr:col>6</xdr:col>
      <xdr:colOff>38100</xdr:colOff>
      <xdr:row>83</xdr:row>
      <xdr:rowOff>26036</xdr:rowOff>
    </xdr:to>
    <xdr:sp macro="" textlink="">
      <xdr:nvSpPr>
        <xdr:cNvPr id="296" name="フローチャート: 判断 295">
          <a:extLst>
            <a:ext uri="{FF2B5EF4-FFF2-40B4-BE49-F238E27FC236}">
              <a16:creationId xmlns:a16="http://schemas.microsoft.com/office/drawing/2014/main" id="{CF571EBC-4945-49BA-8166-450147D7A657}"/>
            </a:ext>
          </a:extLst>
        </xdr:cNvPr>
        <xdr:cNvSpPr/>
      </xdr:nvSpPr>
      <xdr:spPr>
        <a:xfrm>
          <a:off x="10795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5ADDE687-1991-4C2F-A406-AB6F224FAC47}"/>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32F9A811-5459-42F5-BF53-2864AC146983}"/>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4B3FA18D-5418-4F21-A157-223D7412E083}"/>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FB7EB1F0-F467-44C3-B795-ABC38EEB5E0F}"/>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50DFE187-6B7C-48B2-B2E6-BBE6037891C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59689</xdr:rowOff>
    </xdr:from>
    <xdr:to>
      <xdr:col>24</xdr:col>
      <xdr:colOff>114300</xdr:colOff>
      <xdr:row>81</xdr:row>
      <xdr:rowOff>161289</xdr:rowOff>
    </xdr:to>
    <xdr:sp macro="" textlink="">
      <xdr:nvSpPr>
        <xdr:cNvPr id="302" name="楕円 301">
          <a:extLst>
            <a:ext uri="{FF2B5EF4-FFF2-40B4-BE49-F238E27FC236}">
              <a16:creationId xmlns:a16="http://schemas.microsoft.com/office/drawing/2014/main" id="{99C20052-08DF-4404-B178-6A4E5F93C916}"/>
            </a:ext>
          </a:extLst>
        </xdr:cNvPr>
        <xdr:cNvSpPr/>
      </xdr:nvSpPr>
      <xdr:spPr>
        <a:xfrm>
          <a:off x="4584700" y="1394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82566</xdr:rowOff>
    </xdr:from>
    <xdr:ext cx="405111" cy="259045"/>
    <xdr:sp macro="" textlink="">
      <xdr:nvSpPr>
        <xdr:cNvPr id="303" name="【公営住宅】&#10;有形固定資産減価償却率該当値テキスト">
          <a:extLst>
            <a:ext uri="{FF2B5EF4-FFF2-40B4-BE49-F238E27FC236}">
              <a16:creationId xmlns:a16="http://schemas.microsoft.com/office/drawing/2014/main" id="{B832162C-1156-4FDA-B7B0-308246710F10}"/>
            </a:ext>
          </a:extLst>
        </xdr:cNvPr>
        <xdr:cNvSpPr txBox="1"/>
      </xdr:nvSpPr>
      <xdr:spPr>
        <a:xfrm>
          <a:off x="4673600" y="1379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27305</xdr:rowOff>
    </xdr:from>
    <xdr:to>
      <xdr:col>20</xdr:col>
      <xdr:colOff>38100</xdr:colOff>
      <xdr:row>81</xdr:row>
      <xdr:rowOff>128905</xdr:rowOff>
    </xdr:to>
    <xdr:sp macro="" textlink="">
      <xdr:nvSpPr>
        <xdr:cNvPr id="304" name="楕円 303">
          <a:extLst>
            <a:ext uri="{FF2B5EF4-FFF2-40B4-BE49-F238E27FC236}">
              <a16:creationId xmlns:a16="http://schemas.microsoft.com/office/drawing/2014/main" id="{2236E928-1EB4-4CCC-A2CC-06EB9EEAC40D}"/>
            </a:ext>
          </a:extLst>
        </xdr:cNvPr>
        <xdr:cNvSpPr/>
      </xdr:nvSpPr>
      <xdr:spPr>
        <a:xfrm>
          <a:off x="3746500" y="1391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78105</xdr:rowOff>
    </xdr:from>
    <xdr:to>
      <xdr:col>24</xdr:col>
      <xdr:colOff>63500</xdr:colOff>
      <xdr:row>81</xdr:row>
      <xdr:rowOff>110489</xdr:rowOff>
    </xdr:to>
    <xdr:cxnSp macro="">
      <xdr:nvCxnSpPr>
        <xdr:cNvPr id="305" name="直線コネクタ 304">
          <a:extLst>
            <a:ext uri="{FF2B5EF4-FFF2-40B4-BE49-F238E27FC236}">
              <a16:creationId xmlns:a16="http://schemas.microsoft.com/office/drawing/2014/main" id="{2A26E733-099E-4E09-94B8-6F00C6AE5728}"/>
            </a:ext>
          </a:extLst>
        </xdr:cNvPr>
        <xdr:cNvCxnSpPr/>
      </xdr:nvCxnSpPr>
      <xdr:spPr>
        <a:xfrm>
          <a:off x="3797300" y="13965555"/>
          <a:ext cx="8382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166370</xdr:rowOff>
    </xdr:from>
    <xdr:to>
      <xdr:col>15</xdr:col>
      <xdr:colOff>101600</xdr:colOff>
      <xdr:row>81</xdr:row>
      <xdr:rowOff>96520</xdr:rowOff>
    </xdr:to>
    <xdr:sp macro="" textlink="">
      <xdr:nvSpPr>
        <xdr:cNvPr id="306" name="楕円 305">
          <a:extLst>
            <a:ext uri="{FF2B5EF4-FFF2-40B4-BE49-F238E27FC236}">
              <a16:creationId xmlns:a16="http://schemas.microsoft.com/office/drawing/2014/main" id="{F59D78D0-853E-4E2B-927B-23B206B8B5A2}"/>
            </a:ext>
          </a:extLst>
        </xdr:cNvPr>
        <xdr:cNvSpPr/>
      </xdr:nvSpPr>
      <xdr:spPr>
        <a:xfrm>
          <a:off x="2857500" y="1388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45720</xdr:rowOff>
    </xdr:from>
    <xdr:to>
      <xdr:col>19</xdr:col>
      <xdr:colOff>177800</xdr:colOff>
      <xdr:row>81</xdr:row>
      <xdr:rowOff>78105</xdr:rowOff>
    </xdr:to>
    <xdr:cxnSp macro="">
      <xdr:nvCxnSpPr>
        <xdr:cNvPr id="307" name="直線コネクタ 306">
          <a:extLst>
            <a:ext uri="{FF2B5EF4-FFF2-40B4-BE49-F238E27FC236}">
              <a16:creationId xmlns:a16="http://schemas.microsoft.com/office/drawing/2014/main" id="{64D5F2F8-4D4E-48D2-8D76-47BF18ED4C32}"/>
            </a:ext>
          </a:extLst>
        </xdr:cNvPr>
        <xdr:cNvCxnSpPr/>
      </xdr:nvCxnSpPr>
      <xdr:spPr>
        <a:xfrm>
          <a:off x="2908300" y="1393317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132080</xdr:rowOff>
    </xdr:from>
    <xdr:to>
      <xdr:col>10</xdr:col>
      <xdr:colOff>165100</xdr:colOff>
      <xdr:row>81</xdr:row>
      <xdr:rowOff>62230</xdr:rowOff>
    </xdr:to>
    <xdr:sp macro="" textlink="">
      <xdr:nvSpPr>
        <xdr:cNvPr id="308" name="楕円 307">
          <a:extLst>
            <a:ext uri="{FF2B5EF4-FFF2-40B4-BE49-F238E27FC236}">
              <a16:creationId xmlns:a16="http://schemas.microsoft.com/office/drawing/2014/main" id="{93C1C75C-7AF3-4C60-B621-1EA576EA1971}"/>
            </a:ext>
          </a:extLst>
        </xdr:cNvPr>
        <xdr:cNvSpPr/>
      </xdr:nvSpPr>
      <xdr:spPr>
        <a:xfrm>
          <a:off x="1968500" y="1384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11430</xdr:rowOff>
    </xdr:from>
    <xdr:to>
      <xdr:col>15</xdr:col>
      <xdr:colOff>50800</xdr:colOff>
      <xdr:row>81</xdr:row>
      <xdr:rowOff>45720</xdr:rowOff>
    </xdr:to>
    <xdr:cxnSp macro="">
      <xdr:nvCxnSpPr>
        <xdr:cNvPr id="309" name="直線コネクタ 308">
          <a:extLst>
            <a:ext uri="{FF2B5EF4-FFF2-40B4-BE49-F238E27FC236}">
              <a16:creationId xmlns:a16="http://schemas.microsoft.com/office/drawing/2014/main" id="{A2D31960-FDA9-4490-9F20-40CA40611E75}"/>
            </a:ext>
          </a:extLst>
        </xdr:cNvPr>
        <xdr:cNvCxnSpPr/>
      </xdr:nvCxnSpPr>
      <xdr:spPr>
        <a:xfrm>
          <a:off x="2019300" y="138988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99695</xdr:rowOff>
    </xdr:from>
    <xdr:to>
      <xdr:col>6</xdr:col>
      <xdr:colOff>38100</xdr:colOff>
      <xdr:row>81</xdr:row>
      <xdr:rowOff>29845</xdr:rowOff>
    </xdr:to>
    <xdr:sp macro="" textlink="">
      <xdr:nvSpPr>
        <xdr:cNvPr id="310" name="楕円 309">
          <a:extLst>
            <a:ext uri="{FF2B5EF4-FFF2-40B4-BE49-F238E27FC236}">
              <a16:creationId xmlns:a16="http://schemas.microsoft.com/office/drawing/2014/main" id="{B1E24456-00A1-4815-AA1B-A469B98F8B35}"/>
            </a:ext>
          </a:extLst>
        </xdr:cNvPr>
        <xdr:cNvSpPr/>
      </xdr:nvSpPr>
      <xdr:spPr>
        <a:xfrm>
          <a:off x="1079500" y="1381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150495</xdr:rowOff>
    </xdr:from>
    <xdr:to>
      <xdr:col>10</xdr:col>
      <xdr:colOff>114300</xdr:colOff>
      <xdr:row>81</xdr:row>
      <xdr:rowOff>11430</xdr:rowOff>
    </xdr:to>
    <xdr:cxnSp macro="">
      <xdr:nvCxnSpPr>
        <xdr:cNvPr id="311" name="直線コネクタ 310">
          <a:extLst>
            <a:ext uri="{FF2B5EF4-FFF2-40B4-BE49-F238E27FC236}">
              <a16:creationId xmlns:a16="http://schemas.microsoft.com/office/drawing/2014/main" id="{05C669A9-81ED-4AB0-85DD-F29BE911B3F5}"/>
            </a:ext>
          </a:extLst>
        </xdr:cNvPr>
        <xdr:cNvCxnSpPr/>
      </xdr:nvCxnSpPr>
      <xdr:spPr>
        <a:xfrm>
          <a:off x="1130300" y="1386649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93363</xdr:rowOff>
    </xdr:from>
    <xdr:ext cx="405111" cy="259045"/>
    <xdr:sp macro="" textlink="">
      <xdr:nvSpPr>
        <xdr:cNvPr id="312" name="n_1aveValue【公営住宅】&#10;有形固定資産減価償却率">
          <a:extLst>
            <a:ext uri="{FF2B5EF4-FFF2-40B4-BE49-F238E27FC236}">
              <a16:creationId xmlns:a16="http://schemas.microsoft.com/office/drawing/2014/main" id="{1F54EC15-F82E-48BE-A6F1-C454C786D658}"/>
            </a:ext>
          </a:extLst>
        </xdr:cNvPr>
        <xdr:cNvSpPr txBox="1"/>
      </xdr:nvSpPr>
      <xdr:spPr>
        <a:xfrm>
          <a:off x="3582044" y="1415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74313</xdr:rowOff>
    </xdr:from>
    <xdr:ext cx="405111" cy="259045"/>
    <xdr:sp macro="" textlink="">
      <xdr:nvSpPr>
        <xdr:cNvPr id="313" name="n_2aveValue【公営住宅】&#10;有形固定資産減価償却率">
          <a:extLst>
            <a:ext uri="{FF2B5EF4-FFF2-40B4-BE49-F238E27FC236}">
              <a16:creationId xmlns:a16="http://schemas.microsoft.com/office/drawing/2014/main" id="{5B63AD9A-1276-46BD-82FB-DABDFB78ECFD}"/>
            </a:ext>
          </a:extLst>
        </xdr:cNvPr>
        <xdr:cNvSpPr txBox="1"/>
      </xdr:nvSpPr>
      <xdr:spPr>
        <a:xfrm>
          <a:off x="2705744" y="1430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41927</xdr:rowOff>
    </xdr:from>
    <xdr:ext cx="405111" cy="259045"/>
    <xdr:sp macro="" textlink="">
      <xdr:nvSpPr>
        <xdr:cNvPr id="314" name="n_3aveValue【公営住宅】&#10;有形固定資産減価償却率">
          <a:extLst>
            <a:ext uri="{FF2B5EF4-FFF2-40B4-BE49-F238E27FC236}">
              <a16:creationId xmlns:a16="http://schemas.microsoft.com/office/drawing/2014/main" id="{B28FD686-EBD8-48FB-87F6-778561D13169}"/>
            </a:ext>
          </a:extLst>
        </xdr:cNvPr>
        <xdr:cNvSpPr txBox="1"/>
      </xdr:nvSpPr>
      <xdr:spPr>
        <a:xfrm>
          <a:off x="1816744" y="1427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17163</xdr:rowOff>
    </xdr:from>
    <xdr:ext cx="405111" cy="259045"/>
    <xdr:sp macro="" textlink="">
      <xdr:nvSpPr>
        <xdr:cNvPr id="315" name="n_4aveValue【公営住宅】&#10;有形固定資産減価償却率">
          <a:extLst>
            <a:ext uri="{FF2B5EF4-FFF2-40B4-BE49-F238E27FC236}">
              <a16:creationId xmlns:a16="http://schemas.microsoft.com/office/drawing/2014/main" id="{DEB6CBC7-C067-4381-82F9-4F8EF42B30D2}"/>
            </a:ext>
          </a:extLst>
        </xdr:cNvPr>
        <xdr:cNvSpPr txBox="1"/>
      </xdr:nvSpPr>
      <xdr:spPr>
        <a:xfrm>
          <a:off x="927744" y="1424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145432</xdr:rowOff>
    </xdr:from>
    <xdr:ext cx="405111" cy="259045"/>
    <xdr:sp macro="" textlink="">
      <xdr:nvSpPr>
        <xdr:cNvPr id="316" name="n_1mainValue【公営住宅】&#10;有形固定資産減価償却率">
          <a:extLst>
            <a:ext uri="{FF2B5EF4-FFF2-40B4-BE49-F238E27FC236}">
              <a16:creationId xmlns:a16="http://schemas.microsoft.com/office/drawing/2014/main" id="{36239E6A-3235-42EA-BF59-C036F1F0AF1A}"/>
            </a:ext>
          </a:extLst>
        </xdr:cNvPr>
        <xdr:cNvSpPr txBox="1"/>
      </xdr:nvSpPr>
      <xdr:spPr>
        <a:xfrm>
          <a:off x="3582044" y="1368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113047</xdr:rowOff>
    </xdr:from>
    <xdr:ext cx="405111" cy="259045"/>
    <xdr:sp macro="" textlink="">
      <xdr:nvSpPr>
        <xdr:cNvPr id="317" name="n_2mainValue【公営住宅】&#10;有形固定資産減価償却率">
          <a:extLst>
            <a:ext uri="{FF2B5EF4-FFF2-40B4-BE49-F238E27FC236}">
              <a16:creationId xmlns:a16="http://schemas.microsoft.com/office/drawing/2014/main" id="{266EDAA8-58F6-4C2E-B8E3-80DBB16A7AD9}"/>
            </a:ext>
          </a:extLst>
        </xdr:cNvPr>
        <xdr:cNvSpPr txBox="1"/>
      </xdr:nvSpPr>
      <xdr:spPr>
        <a:xfrm>
          <a:off x="2705744" y="1365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78757</xdr:rowOff>
    </xdr:from>
    <xdr:ext cx="405111" cy="259045"/>
    <xdr:sp macro="" textlink="">
      <xdr:nvSpPr>
        <xdr:cNvPr id="318" name="n_3mainValue【公営住宅】&#10;有形固定資産減価償却率">
          <a:extLst>
            <a:ext uri="{FF2B5EF4-FFF2-40B4-BE49-F238E27FC236}">
              <a16:creationId xmlns:a16="http://schemas.microsoft.com/office/drawing/2014/main" id="{79B3A836-BB14-4F8A-BEA3-4119669FA110}"/>
            </a:ext>
          </a:extLst>
        </xdr:cNvPr>
        <xdr:cNvSpPr txBox="1"/>
      </xdr:nvSpPr>
      <xdr:spPr>
        <a:xfrm>
          <a:off x="1816744" y="1362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46372</xdr:rowOff>
    </xdr:from>
    <xdr:ext cx="405111" cy="259045"/>
    <xdr:sp macro="" textlink="">
      <xdr:nvSpPr>
        <xdr:cNvPr id="319" name="n_4mainValue【公営住宅】&#10;有形固定資産減価償却率">
          <a:extLst>
            <a:ext uri="{FF2B5EF4-FFF2-40B4-BE49-F238E27FC236}">
              <a16:creationId xmlns:a16="http://schemas.microsoft.com/office/drawing/2014/main" id="{7E381D3C-3F48-49B0-8285-D1F2A4E343CE}"/>
            </a:ext>
          </a:extLst>
        </xdr:cNvPr>
        <xdr:cNvSpPr txBox="1"/>
      </xdr:nvSpPr>
      <xdr:spPr>
        <a:xfrm>
          <a:off x="927744" y="1359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55DB632A-2D05-4461-8057-31F1E2A5F96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5D070F1E-7D73-4505-837E-8B28AA99215A}"/>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DA80D053-7889-4987-866E-A213CCD8A998}"/>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AB12D974-73FF-4199-A711-BDF508FFF21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E7D952B8-0369-4585-B325-058D60AF19AE}"/>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C0E82E1C-F09D-420A-B23D-41F2CBE7EB4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B38BD84E-14B8-44E1-89DA-3D6C94E4A038}"/>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A596AC3B-F777-4920-AFA0-BECC99BDB652}"/>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8B097E7E-47EA-4C45-AD1B-801F792BF533}"/>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0B35CA73-FB85-4BF0-B30F-732F9043B4FD}"/>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a:extLst>
            <a:ext uri="{FF2B5EF4-FFF2-40B4-BE49-F238E27FC236}">
              <a16:creationId xmlns:a16="http://schemas.microsoft.com/office/drawing/2014/main" id="{8DF42285-ACD0-4D40-A106-7F4FF961BC9E}"/>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a:extLst>
            <a:ext uri="{FF2B5EF4-FFF2-40B4-BE49-F238E27FC236}">
              <a16:creationId xmlns:a16="http://schemas.microsoft.com/office/drawing/2014/main" id="{A3DFD75E-387B-4AE4-B6AF-72DC510C5B52}"/>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a:extLst>
            <a:ext uri="{FF2B5EF4-FFF2-40B4-BE49-F238E27FC236}">
              <a16:creationId xmlns:a16="http://schemas.microsoft.com/office/drawing/2014/main" id="{050A9232-6D48-4CB2-94F2-D7D66D97FFC8}"/>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a:extLst>
            <a:ext uri="{FF2B5EF4-FFF2-40B4-BE49-F238E27FC236}">
              <a16:creationId xmlns:a16="http://schemas.microsoft.com/office/drawing/2014/main" id="{346981BD-0245-4B53-86C6-A024172324AF}"/>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a:extLst>
            <a:ext uri="{FF2B5EF4-FFF2-40B4-BE49-F238E27FC236}">
              <a16:creationId xmlns:a16="http://schemas.microsoft.com/office/drawing/2014/main" id="{22B3C2E4-F08B-4064-86B9-10898EBBFE8F}"/>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a:extLst>
            <a:ext uri="{FF2B5EF4-FFF2-40B4-BE49-F238E27FC236}">
              <a16:creationId xmlns:a16="http://schemas.microsoft.com/office/drawing/2014/main" id="{33A81E07-EE6C-4665-94D4-C11D7C98BD69}"/>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a:extLst>
            <a:ext uri="{FF2B5EF4-FFF2-40B4-BE49-F238E27FC236}">
              <a16:creationId xmlns:a16="http://schemas.microsoft.com/office/drawing/2014/main" id="{A141E1CB-9DE5-4081-9259-CDE8213CFA3B}"/>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a:extLst>
            <a:ext uri="{FF2B5EF4-FFF2-40B4-BE49-F238E27FC236}">
              <a16:creationId xmlns:a16="http://schemas.microsoft.com/office/drawing/2014/main" id="{2386B778-3CF7-40A4-88FA-65BF779D6BBD}"/>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a:extLst>
            <a:ext uri="{FF2B5EF4-FFF2-40B4-BE49-F238E27FC236}">
              <a16:creationId xmlns:a16="http://schemas.microsoft.com/office/drawing/2014/main" id="{F118B29A-5A23-4B21-B25E-182C80BA7138}"/>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a:extLst>
            <a:ext uri="{FF2B5EF4-FFF2-40B4-BE49-F238E27FC236}">
              <a16:creationId xmlns:a16="http://schemas.microsoft.com/office/drawing/2014/main" id="{3C82CF03-493F-417E-A11F-345E7A1166D8}"/>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B8BC711B-2A2C-4363-B37D-1AD2440D293B}"/>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a:extLst>
            <a:ext uri="{FF2B5EF4-FFF2-40B4-BE49-F238E27FC236}">
              <a16:creationId xmlns:a16="http://schemas.microsoft.com/office/drawing/2014/main" id="{6EA65838-6515-48F4-BAC7-B816DE87D03F}"/>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DA016E81-0E27-47A8-B7D0-40562DC525F6}"/>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139827</xdr:rowOff>
    </xdr:from>
    <xdr:to>
      <xdr:col>54</xdr:col>
      <xdr:colOff>189865</xdr:colOff>
      <xdr:row>86</xdr:row>
      <xdr:rowOff>103632</xdr:rowOff>
    </xdr:to>
    <xdr:cxnSp macro="">
      <xdr:nvCxnSpPr>
        <xdr:cNvPr id="343" name="直線コネクタ 342">
          <a:extLst>
            <a:ext uri="{FF2B5EF4-FFF2-40B4-BE49-F238E27FC236}">
              <a16:creationId xmlns:a16="http://schemas.microsoft.com/office/drawing/2014/main" id="{8FDB0D5D-D592-4725-B56C-2D1307DC38E4}"/>
            </a:ext>
          </a:extLst>
        </xdr:cNvPr>
        <xdr:cNvCxnSpPr/>
      </xdr:nvCxnSpPr>
      <xdr:spPr>
        <a:xfrm flipV="1">
          <a:off x="10476865" y="13512927"/>
          <a:ext cx="0" cy="133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107459</xdr:rowOff>
    </xdr:from>
    <xdr:ext cx="469744" cy="259045"/>
    <xdr:sp macro="" textlink="">
      <xdr:nvSpPr>
        <xdr:cNvPr id="344" name="【公営住宅】&#10;一人当たり面積最小値テキスト">
          <a:extLst>
            <a:ext uri="{FF2B5EF4-FFF2-40B4-BE49-F238E27FC236}">
              <a16:creationId xmlns:a16="http://schemas.microsoft.com/office/drawing/2014/main" id="{D474CF8F-0FF9-4B6D-93ED-3CE9BB8E934A}"/>
            </a:ext>
          </a:extLst>
        </xdr:cNvPr>
        <xdr:cNvSpPr txBox="1"/>
      </xdr:nvSpPr>
      <xdr:spPr>
        <a:xfrm>
          <a:off x="10515600" y="14852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103632</xdr:rowOff>
    </xdr:from>
    <xdr:to>
      <xdr:col>55</xdr:col>
      <xdr:colOff>88900</xdr:colOff>
      <xdr:row>86</xdr:row>
      <xdr:rowOff>103632</xdr:rowOff>
    </xdr:to>
    <xdr:cxnSp macro="">
      <xdr:nvCxnSpPr>
        <xdr:cNvPr id="345" name="直線コネクタ 344">
          <a:extLst>
            <a:ext uri="{FF2B5EF4-FFF2-40B4-BE49-F238E27FC236}">
              <a16:creationId xmlns:a16="http://schemas.microsoft.com/office/drawing/2014/main" id="{3CFED72D-F98E-4242-AB68-4F8099D74EEA}"/>
            </a:ext>
          </a:extLst>
        </xdr:cNvPr>
        <xdr:cNvCxnSpPr/>
      </xdr:nvCxnSpPr>
      <xdr:spPr>
        <a:xfrm>
          <a:off x="10388600" y="14848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86504</xdr:rowOff>
    </xdr:from>
    <xdr:ext cx="469744" cy="259045"/>
    <xdr:sp macro="" textlink="">
      <xdr:nvSpPr>
        <xdr:cNvPr id="346" name="【公営住宅】&#10;一人当たり面積最大値テキスト">
          <a:extLst>
            <a:ext uri="{FF2B5EF4-FFF2-40B4-BE49-F238E27FC236}">
              <a16:creationId xmlns:a16="http://schemas.microsoft.com/office/drawing/2014/main" id="{6445D93D-B171-44C4-98F4-4F92E7860D61}"/>
            </a:ext>
          </a:extLst>
        </xdr:cNvPr>
        <xdr:cNvSpPr txBox="1"/>
      </xdr:nvSpPr>
      <xdr:spPr>
        <a:xfrm>
          <a:off x="10515600" y="13288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139827</xdr:rowOff>
    </xdr:from>
    <xdr:to>
      <xdr:col>55</xdr:col>
      <xdr:colOff>88900</xdr:colOff>
      <xdr:row>78</xdr:row>
      <xdr:rowOff>139827</xdr:rowOff>
    </xdr:to>
    <xdr:cxnSp macro="">
      <xdr:nvCxnSpPr>
        <xdr:cNvPr id="347" name="直線コネクタ 346">
          <a:extLst>
            <a:ext uri="{FF2B5EF4-FFF2-40B4-BE49-F238E27FC236}">
              <a16:creationId xmlns:a16="http://schemas.microsoft.com/office/drawing/2014/main" id="{E1255BAF-9AB6-4D3B-94AE-2A4A7B2F4693}"/>
            </a:ext>
          </a:extLst>
        </xdr:cNvPr>
        <xdr:cNvCxnSpPr/>
      </xdr:nvCxnSpPr>
      <xdr:spPr>
        <a:xfrm>
          <a:off x="10388600" y="13512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164101</xdr:rowOff>
    </xdr:from>
    <xdr:ext cx="469744" cy="259045"/>
    <xdr:sp macro="" textlink="">
      <xdr:nvSpPr>
        <xdr:cNvPr id="348" name="【公営住宅】&#10;一人当たり面積平均値テキスト">
          <a:extLst>
            <a:ext uri="{FF2B5EF4-FFF2-40B4-BE49-F238E27FC236}">
              <a16:creationId xmlns:a16="http://schemas.microsoft.com/office/drawing/2014/main" id="{DE6D8154-08A2-45B5-851C-5FD81AE971FF}"/>
            </a:ext>
          </a:extLst>
        </xdr:cNvPr>
        <xdr:cNvSpPr txBox="1"/>
      </xdr:nvSpPr>
      <xdr:spPr>
        <a:xfrm>
          <a:off x="10515600" y="143944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141224</xdr:rowOff>
    </xdr:from>
    <xdr:to>
      <xdr:col>55</xdr:col>
      <xdr:colOff>50800</xdr:colOff>
      <xdr:row>85</xdr:row>
      <xdr:rowOff>71374</xdr:rowOff>
    </xdr:to>
    <xdr:sp macro="" textlink="">
      <xdr:nvSpPr>
        <xdr:cNvPr id="349" name="フローチャート: 判断 348">
          <a:extLst>
            <a:ext uri="{FF2B5EF4-FFF2-40B4-BE49-F238E27FC236}">
              <a16:creationId xmlns:a16="http://schemas.microsoft.com/office/drawing/2014/main" id="{F514A1F5-EA7C-4DA6-A77C-90E247D874BA}"/>
            </a:ext>
          </a:extLst>
        </xdr:cNvPr>
        <xdr:cNvSpPr/>
      </xdr:nvSpPr>
      <xdr:spPr>
        <a:xfrm>
          <a:off x="10426700" y="14543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100837</xdr:rowOff>
    </xdr:from>
    <xdr:to>
      <xdr:col>50</xdr:col>
      <xdr:colOff>165100</xdr:colOff>
      <xdr:row>86</xdr:row>
      <xdr:rowOff>30987</xdr:rowOff>
    </xdr:to>
    <xdr:sp macro="" textlink="">
      <xdr:nvSpPr>
        <xdr:cNvPr id="350" name="フローチャート: 判断 349">
          <a:extLst>
            <a:ext uri="{FF2B5EF4-FFF2-40B4-BE49-F238E27FC236}">
              <a16:creationId xmlns:a16="http://schemas.microsoft.com/office/drawing/2014/main" id="{04440DBB-F6DD-48FE-8BB7-971F45243218}"/>
            </a:ext>
          </a:extLst>
        </xdr:cNvPr>
        <xdr:cNvSpPr/>
      </xdr:nvSpPr>
      <xdr:spPr>
        <a:xfrm>
          <a:off x="9588500" y="1467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85217</xdr:rowOff>
    </xdr:from>
    <xdr:to>
      <xdr:col>46</xdr:col>
      <xdr:colOff>38100</xdr:colOff>
      <xdr:row>86</xdr:row>
      <xdr:rowOff>15367</xdr:rowOff>
    </xdr:to>
    <xdr:sp macro="" textlink="">
      <xdr:nvSpPr>
        <xdr:cNvPr id="351" name="フローチャート: 判断 350">
          <a:extLst>
            <a:ext uri="{FF2B5EF4-FFF2-40B4-BE49-F238E27FC236}">
              <a16:creationId xmlns:a16="http://schemas.microsoft.com/office/drawing/2014/main" id="{EE9FBE83-59F5-41FF-97BB-3E0EBD2AFFAC}"/>
            </a:ext>
          </a:extLst>
        </xdr:cNvPr>
        <xdr:cNvSpPr/>
      </xdr:nvSpPr>
      <xdr:spPr>
        <a:xfrm>
          <a:off x="8699500" y="14658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82169</xdr:rowOff>
    </xdr:from>
    <xdr:to>
      <xdr:col>41</xdr:col>
      <xdr:colOff>101600</xdr:colOff>
      <xdr:row>86</xdr:row>
      <xdr:rowOff>12319</xdr:rowOff>
    </xdr:to>
    <xdr:sp macro="" textlink="">
      <xdr:nvSpPr>
        <xdr:cNvPr id="352" name="フローチャート: 判断 351">
          <a:extLst>
            <a:ext uri="{FF2B5EF4-FFF2-40B4-BE49-F238E27FC236}">
              <a16:creationId xmlns:a16="http://schemas.microsoft.com/office/drawing/2014/main" id="{B2E138DD-B314-4D17-8256-4CC8293AAEC1}"/>
            </a:ext>
          </a:extLst>
        </xdr:cNvPr>
        <xdr:cNvSpPr/>
      </xdr:nvSpPr>
      <xdr:spPr>
        <a:xfrm>
          <a:off x="7810500" y="1465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83313</xdr:rowOff>
    </xdr:from>
    <xdr:to>
      <xdr:col>36</xdr:col>
      <xdr:colOff>165100</xdr:colOff>
      <xdr:row>86</xdr:row>
      <xdr:rowOff>13463</xdr:rowOff>
    </xdr:to>
    <xdr:sp macro="" textlink="">
      <xdr:nvSpPr>
        <xdr:cNvPr id="353" name="フローチャート: 判断 352">
          <a:extLst>
            <a:ext uri="{FF2B5EF4-FFF2-40B4-BE49-F238E27FC236}">
              <a16:creationId xmlns:a16="http://schemas.microsoft.com/office/drawing/2014/main" id="{FFABB5D4-4D1B-481D-B6BB-6C67E4B16590}"/>
            </a:ext>
          </a:extLst>
        </xdr:cNvPr>
        <xdr:cNvSpPr/>
      </xdr:nvSpPr>
      <xdr:spPr>
        <a:xfrm>
          <a:off x="6921500" y="1465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F598216C-D20B-4E84-B481-B09BCAD41D1B}"/>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C6A7E4AD-A4D7-4E17-A999-5D3F3C0FB7C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CC1AFECB-1CCC-45FB-A18B-A73F26558B17}"/>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5EC6D189-4C06-4893-82BD-25B7E76D8235}"/>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4E17CAC5-FDDA-4AA7-B183-E1E84AE13417}"/>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171132</xdr:rowOff>
    </xdr:from>
    <xdr:to>
      <xdr:col>55</xdr:col>
      <xdr:colOff>50800</xdr:colOff>
      <xdr:row>85</xdr:row>
      <xdr:rowOff>101282</xdr:rowOff>
    </xdr:to>
    <xdr:sp macro="" textlink="">
      <xdr:nvSpPr>
        <xdr:cNvPr id="359" name="楕円 358">
          <a:extLst>
            <a:ext uri="{FF2B5EF4-FFF2-40B4-BE49-F238E27FC236}">
              <a16:creationId xmlns:a16="http://schemas.microsoft.com/office/drawing/2014/main" id="{9C90676E-9B73-4339-9354-F4AEDB84C3DD}"/>
            </a:ext>
          </a:extLst>
        </xdr:cNvPr>
        <xdr:cNvSpPr/>
      </xdr:nvSpPr>
      <xdr:spPr>
        <a:xfrm>
          <a:off x="10426700" y="1457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149559</xdr:rowOff>
    </xdr:from>
    <xdr:ext cx="469744" cy="259045"/>
    <xdr:sp macro="" textlink="">
      <xdr:nvSpPr>
        <xdr:cNvPr id="360" name="【公営住宅】&#10;一人当たり面積該当値テキスト">
          <a:extLst>
            <a:ext uri="{FF2B5EF4-FFF2-40B4-BE49-F238E27FC236}">
              <a16:creationId xmlns:a16="http://schemas.microsoft.com/office/drawing/2014/main" id="{8018B873-4658-4A56-BAF4-1BA5B07452C8}"/>
            </a:ext>
          </a:extLst>
        </xdr:cNvPr>
        <xdr:cNvSpPr txBox="1"/>
      </xdr:nvSpPr>
      <xdr:spPr>
        <a:xfrm>
          <a:off x="10515600" y="14551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1015</xdr:rowOff>
    </xdr:from>
    <xdr:to>
      <xdr:col>50</xdr:col>
      <xdr:colOff>165100</xdr:colOff>
      <xdr:row>85</xdr:row>
      <xdr:rowOff>102615</xdr:rowOff>
    </xdr:to>
    <xdr:sp macro="" textlink="">
      <xdr:nvSpPr>
        <xdr:cNvPr id="361" name="楕円 360">
          <a:extLst>
            <a:ext uri="{FF2B5EF4-FFF2-40B4-BE49-F238E27FC236}">
              <a16:creationId xmlns:a16="http://schemas.microsoft.com/office/drawing/2014/main" id="{CA09259A-59B7-446C-B77F-F9D897C08C87}"/>
            </a:ext>
          </a:extLst>
        </xdr:cNvPr>
        <xdr:cNvSpPr/>
      </xdr:nvSpPr>
      <xdr:spPr>
        <a:xfrm>
          <a:off x="9588500" y="1457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50482</xdr:rowOff>
    </xdr:from>
    <xdr:to>
      <xdr:col>55</xdr:col>
      <xdr:colOff>0</xdr:colOff>
      <xdr:row>85</xdr:row>
      <xdr:rowOff>51815</xdr:rowOff>
    </xdr:to>
    <xdr:cxnSp macro="">
      <xdr:nvCxnSpPr>
        <xdr:cNvPr id="362" name="直線コネクタ 361">
          <a:extLst>
            <a:ext uri="{FF2B5EF4-FFF2-40B4-BE49-F238E27FC236}">
              <a16:creationId xmlns:a16="http://schemas.microsoft.com/office/drawing/2014/main" id="{B4338280-7DF8-4518-BA24-14AAA6DFF96F}"/>
            </a:ext>
          </a:extLst>
        </xdr:cNvPr>
        <xdr:cNvCxnSpPr/>
      </xdr:nvCxnSpPr>
      <xdr:spPr>
        <a:xfrm flipV="1">
          <a:off x="9639300" y="14623732"/>
          <a:ext cx="83820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2160</xdr:rowOff>
    </xdr:from>
    <xdr:to>
      <xdr:col>46</xdr:col>
      <xdr:colOff>38100</xdr:colOff>
      <xdr:row>85</xdr:row>
      <xdr:rowOff>103760</xdr:rowOff>
    </xdr:to>
    <xdr:sp macro="" textlink="">
      <xdr:nvSpPr>
        <xdr:cNvPr id="363" name="楕円 362">
          <a:extLst>
            <a:ext uri="{FF2B5EF4-FFF2-40B4-BE49-F238E27FC236}">
              <a16:creationId xmlns:a16="http://schemas.microsoft.com/office/drawing/2014/main" id="{7C1A8D8C-2D8B-4FAA-BDCF-A29316A83377}"/>
            </a:ext>
          </a:extLst>
        </xdr:cNvPr>
        <xdr:cNvSpPr/>
      </xdr:nvSpPr>
      <xdr:spPr>
        <a:xfrm>
          <a:off x="8699500" y="1457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51815</xdr:rowOff>
    </xdr:from>
    <xdr:to>
      <xdr:col>50</xdr:col>
      <xdr:colOff>114300</xdr:colOff>
      <xdr:row>85</xdr:row>
      <xdr:rowOff>52960</xdr:rowOff>
    </xdr:to>
    <xdr:cxnSp macro="">
      <xdr:nvCxnSpPr>
        <xdr:cNvPr id="364" name="直線コネクタ 363">
          <a:extLst>
            <a:ext uri="{FF2B5EF4-FFF2-40B4-BE49-F238E27FC236}">
              <a16:creationId xmlns:a16="http://schemas.microsoft.com/office/drawing/2014/main" id="{BDC8E5BE-8DF5-4218-B316-C7A407E8F549}"/>
            </a:ext>
          </a:extLst>
        </xdr:cNvPr>
        <xdr:cNvCxnSpPr/>
      </xdr:nvCxnSpPr>
      <xdr:spPr>
        <a:xfrm flipV="1">
          <a:off x="8750300" y="14625065"/>
          <a:ext cx="889000" cy="1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5017</xdr:rowOff>
    </xdr:from>
    <xdr:to>
      <xdr:col>41</xdr:col>
      <xdr:colOff>101600</xdr:colOff>
      <xdr:row>85</xdr:row>
      <xdr:rowOff>106617</xdr:rowOff>
    </xdr:to>
    <xdr:sp macro="" textlink="">
      <xdr:nvSpPr>
        <xdr:cNvPr id="365" name="楕円 364">
          <a:extLst>
            <a:ext uri="{FF2B5EF4-FFF2-40B4-BE49-F238E27FC236}">
              <a16:creationId xmlns:a16="http://schemas.microsoft.com/office/drawing/2014/main" id="{468C4B82-9EDD-416B-992D-59638FEE6B9F}"/>
            </a:ext>
          </a:extLst>
        </xdr:cNvPr>
        <xdr:cNvSpPr/>
      </xdr:nvSpPr>
      <xdr:spPr>
        <a:xfrm>
          <a:off x="7810500" y="14578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52960</xdr:rowOff>
    </xdr:from>
    <xdr:to>
      <xdr:col>45</xdr:col>
      <xdr:colOff>177800</xdr:colOff>
      <xdr:row>85</xdr:row>
      <xdr:rowOff>55817</xdr:rowOff>
    </xdr:to>
    <xdr:cxnSp macro="">
      <xdr:nvCxnSpPr>
        <xdr:cNvPr id="366" name="直線コネクタ 365">
          <a:extLst>
            <a:ext uri="{FF2B5EF4-FFF2-40B4-BE49-F238E27FC236}">
              <a16:creationId xmlns:a16="http://schemas.microsoft.com/office/drawing/2014/main" id="{819AD743-3F44-4B3A-A624-194DE582DF5C}"/>
            </a:ext>
          </a:extLst>
        </xdr:cNvPr>
        <xdr:cNvCxnSpPr/>
      </xdr:nvCxnSpPr>
      <xdr:spPr>
        <a:xfrm flipV="1">
          <a:off x="7861300" y="14626210"/>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6350</xdr:rowOff>
    </xdr:from>
    <xdr:to>
      <xdr:col>36</xdr:col>
      <xdr:colOff>165100</xdr:colOff>
      <xdr:row>85</xdr:row>
      <xdr:rowOff>107950</xdr:rowOff>
    </xdr:to>
    <xdr:sp macro="" textlink="">
      <xdr:nvSpPr>
        <xdr:cNvPr id="367" name="楕円 366">
          <a:extLst>
            <a:ext uri="{FF2B5EF4-FFF2-40B4-BE49-F238E27FC236}">
              <a16:creationId xmlns:a16="http://schemas.microsoft.com/office/drawing/2014/main" id="{2E824795-B946-454D-B30B-E582D10DC4BE}"/>
            </a:ext>
          </a:extLst>
        </xdr:cNvPr>
        <xdr:cNvSpPr/>
      </xdr:nvSpPr>
      <xdr:spPr>
        <a:xfrm>
          <a:off x="6921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55817</xdr:rowOff>
    </xdr:from>
    <xdr:to>
      <xdr:col>41</xdr:col>
      <xdr:colOff>50800</xdr:colOff>
      <xdr:row>85</xdr:row>
      <xdr:rowOff>57150</xdr:rowOff>
    </xdr:to>
    <xdr:cxnSp macro="">
      <xdr:nvCxnSpPr>
        <xdr:cNvPr id="368" name="直線コネクタ 367">
          <a:extLst>
            <a:ext uri="{FF2B5EF4-FFF2-40B4-BE49-F238E27FC236}">
              <a16:creationId xmlns:a16="http://schemas.microsoft.com/office/drawing/2014/main" id="{8A3CB92B-C7E8-4E2A-8CF2-18C74AC6EE15}"/>
            </a:ext>
          </a:extLst>
        </xdr:cNvPr>
        <xdr:cNvCxnSpPr/>
      </xdr:nvCxnSpPr>
      <xdr:spPr>
        <a:xfrm flipV="1">
          <a:off x="6972300" y="14629067"/>
          <a:ext cx="88900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22114</xdr:rowOff>
    </xdr:from>
    <xdr:ext cx="469744" cy="259045"/>
    <xdr:sp macro="" textlink="">
      <xdr:nvSpPr>
        <xdr:cNvPr id="369" name="n_1aveValue【公営住宅】&#10;一人当たり面積">
          <a:extLst>
            <a:ext uri="{FF2B5EF4-FFF2-40B4-BE49-F238E27FC236}">
              <a16:creationId xmlns:a16="http://schemas.microsoft.com/office/drawing/2014/main" id="{999A4BFF-4C37-4091-8CB2-9F5000C4C57A}"/>
            </a:ext>
          </a:extLst>
        </xdr:cNvPr>
        <xdr:cNvSpPr txBox="1"/>
      </xdr:nvSpPr>
      <xdr:spPr>
        <a:xfrm>
          <a:off x="9391727" y="14766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6494</xdr:rowOff>
    </xdr:from>
    <xdr:ext cx="469744" cy="259045"/>
    <xdr:sp macro="" textlink="">
      <xdr:nvSpPr>
        <xdr:cNvPr id="370" name="n_2aveValue【公営住宅】&#10;一人当たり面積">
          <a:extLst>
            <a:ext uri="{FF2B5EF4-FFF2-40B4-BE49-F238E27FC236}">
              <a16:creationId xmlns:a16="http://schemas.microsoft.com/office/drawing/2014/main" id="{D470E4AF-4A2C-4AF1-81CD-89051B7D362B}"/>
            </a:ext>
          </a:extLst>
        </xdr:cNvPr>
        <xdr:cNvSpPr txBox="1"/>
      </xdr:nvSpPr>
      <xdr:spPr>
        <a:xfrm>
          <a:off x="8515427" y="14751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3446</xdr:rowOff>
    </xdr:from>
    <xdr:ext cx="469744" cy="259045"/>
    <xdr:sp macro="" textlink="">
      <xdr:nvSpPr>
        <xdr:cNvPr id="371" name="n_3aveValue【公営住宅】&#10;一人当たり面積">
          <a:extLst>
            <a:ext uri="{FF2B5EF4-FFF2-40B4-BE49-F238E27FC236}">
              <a16:creationId xmlns:a16="http://schemas.microsoft.com/office/drawing/2014/main" id="{5D58A2AA-C9B4-47B1-B72D-DA0B794A55B8}"/>
            </a:ext>
          </a:extLst>
        </xdr:cNvPr>
        <xdr:cNvSpPr txBox="1"/>
      </xdr:nvSpPr>
      <xdr:spPr>
        <a:xfrm>
          <a:off x="7626427" y="14748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4590</xdr:rowOff>
    </xdr:from>
    <xdr:ext cx="469744" cy="259045"/>
    <xdr:sp macro="" textlink="">
      <xdr:nvSpPr>
        <xdr:cNvPr id="372" name="n_4aveValue【公営住宅】&#10;一人当たり面積">
          <a:extLst>
            <a:ext uri="{FF2B5EF4-FFF2-40B4-BE49-F238E27FC236}">
              <a16:creationId xmlns:a16="http://schemas.microsoft.com/office/drawing/2014/main" id="{37D41275-3EE9-4B19-9BC3-21EF7E7CE392}"/>
            </a:ext>
          </a:extLst>
        </xdr:cNvPr>
        <xdr:cNvSpPr txBox="1"/>
      </xdr:nvSpPr>
      <xdr:spPr>
        <a:xfrm>
          <a:off x="6737427" y="14749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119142</xdr:rowOff>
    </xdr:from>
    <xdr:ext cx="469744" cy="259045"/>
    <xdr:sp macro="" textlink="">
      <xdr:nvSpPr>
        <xdr:cNvPr id="373" name="n_1mainValue【公営住宅】&#10;一人当たり面積">
          <a:extLst>
            <a:ext uri="{FF2B5EF4-FFF2-40B4-BE49-F238E27FC236}">
              <a16:creationId xmlns:a16="http://schemas.microsoft.com/office/drawing/2014/main" id="{3FE805AD-9B4C-4BBF-BC03-D7C58B2206EA}"/>
            </a:ext>
          </a:extLst>
        </xdr:cNvPr>
        <xdr:cNvSpPr txBox="1"/>
      </xdr:nvSpPr>
      <xdr:spPr>
        <a:xfrm>
          <a:off x="9391727" y="1434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120287</xdr:rowOff>
    </xdr:from>
    <xdr:ext cx="469744" cy="259045"/>
    <xdr:sp macro="" textlink="">
      <xdr:nvSpPr>
        <xdr:cNvPr id="374" name="n_2mainValue【公営住宅】&#10;一人当たり面積">
          <a:extLst>
            <a:ext uri="{FF2B5EF4-FFF2-40B4-BE49-F238E27FC236}">
              <a16:creationId xmlns:a16="http://schemas.microsoft.com/office/drawing/2014/main" id="{8E66BFD9-AD24-4C33-8D38-7252B4213AA7}"/>
            </a:ext>
          </a:extLst>
        </xdr:cNvPr>
        <xdr:cNvSpPr txBox="1"/>
      </xdr:nvSpPr>
      <xdr:spPr>
        <a:xfrm>
          <a:off x="8515427" y="14350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123144</xdr:rowOff>
    </xdr:from>
    <xdr:ext cx="469744" cy="259045"/>
    <xdr:sp macro="" textlink="">
      <xdr:nvSpPr>
        <xdr:cNvPr id="375" name="n_3mainValue【公営住宅】&#10;一人当たり面積">
          <a:extLst>
            <a:ext uri="{FF2B5EF4-FFF2-40B4-BE49-F238E27FC236}">
              <a16:creationId xmlns:a16="http://schemas.microsoft.com/office/drawing/2014/main" id="{0C0CD94E-129D-4E4E-8D71-8C5D3E4D4DD4}"/>
            </a:ext>
          </a:extLst>
        </xdr:cNvPr>
        <xdr:cNvSpPr txBox="1"/>
      </xdr:nvSpPr>
      <xdr:spPr>
        <a:xfrm>
          <a:off x="7626427" y="14353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124477</xdr:rowOff>
    </xdr:from>
    <xdr:ext cx="469744" cy="259045"/>
    <xdr:sp macro="" textlink="">
      <xdr:nvSpPr>
        <xdr:cNvPr id="376" name="n_4mainValue【公営住宅】&#10;一人当たり面積">
          <a:extLst>
            <a:ext uri="{FF2B5EF4-FFF2-40B4-BE49-F238E27FC236}">
              <a16:creationId xmlns:a16="http://schemas.microsoft.com/office/drawing/2014/main" id="{4B031DE4-3EA9-42CE-A04B-40FC291E7E12}"/>
            </a:ext>
          </a:extLst>
        </xdr:cNvPr>
        <xdr:cNvSpPr txBox="1"/>
      </xdr:nvSpPr>
      <xdr:spPr>
        <a:xfrm>
          <a:off x="6737427"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DBCD64ED-9AE4-4A29-9780-C391A04BE7E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9E530FF0-F281-4B45-8797-FD469066F36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49B54A53-B53A-421C-917A-6DA20BEE470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5D4CD693-6CE8-4354-A5F5-51A85204EA2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08D2F30A-ECAE-4203-B371-9CB5B75EBCBB}"/>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28F2B479-3ECC-4E6B-9497-2D8544F8EE1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BF9EC53A-3696-43A9-8168-F07CF596EA85}"/>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0EF5C7AC-DE61-4D5E-A5AA-CD101A0D27F6}"/>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a:extLst>
            <a:ext uri="{FF2B5EF4-FFF2-40B4-BE49-F238E27FC236}">
              <a16:creationId xmlns:a16="http://schemas.microsoft.com/office/drawing/2014/main" id="{BE39481D-76DF-4D09-87CF-95573711AF37}"/>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a:extLst>
            <a:ext uri="{FF2B5EF4-FFF2-40B4-BE49-F238E27FC236}">
              <a16:creationId xmlns:a16="http://schemas.microsoft.com/office/drawing/2014/main" id="{3383DCFB-2AB4-493C-8345-0263753811B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a:extLst>
            <a:ext uri="{FF2B5EF4-FFF2-40B4-BE49-F238E27FC236}">
              <a16:creationId xmlns:a16="http://schemas.microsoft.com/office/drawing/2014/main" id="{2A4E14CF-2CD9-47FE-BC9B-E3EBD5D951DA}"/>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a:extLst>
            <a:ext uri="{FF2B5EF4-FFF2-40B4-BE49-F238E27FC236}">
              <a16:creationId xmlns:a16="http://schemas.microsoft.com/office/drawing/2014/main" id="{769C33E6-E6AE-4929-AA79-8BAB17C3330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a:extLst>
            <a:ext uri="{FF2B5EF4-FFF2-40B4-BE49-F238E27FC236}">
              <a16:creationId xmlns:a16="http://schemas.microsoft.com/office/drawing/2014/main" id="{9137E40B-DDA6-4163-817C-93EB598E5129}"/>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a:extLst>
            <a:ext uri="{FF2B5EF4-FFF2-40B4-BE49-F238E27FC236}">
              <a16:creationId xmlns:a16="http://schemas.microsoft.com/office/drawing/2014/main" id="{29E85242-52BC-4160-94EB-90503C7A4FB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a:extLst>
            <a:ext uri="{FF2B5EF4-FFF2-40B4-BE49-F238E27FC236}">
              <a16:creationId xmlns:a16="http://schemas.microsoft.com/office/drawing/2014/main" id="{EAE58D14-B3AC-49C4-A43B-1CDA394B4C55}"/>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a:extLst>
            <a:ext uri="{FF2B5EF4-FFF2-40B4-BE49-F238E27FC236}">
              <a16:creationId xmlns:a16="http://schemas.microsoft.com/office/drawing/2014/main" id="{46EBD85E-395C-405D-9CD1-6046A2A239F1}"/>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a:extLst>
            <a:ext uri="{FF2B5EF4-FFF2-40B4-BE49-F238E27FC236}">
              <a16:creationId xmlns:a16="http://schemas.microsoft.com/office/drawing/2014/main" id="{374C0140-6B30-4BE6-97FC-376A0D35459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a:extLst>
            <a:ext uri="{FF2B5EF4-FFF2-40B4-BE49-F238E27FC236}">
              <a16:creationId xmlns:a16="http://schemas.microsoft.com/office/drawing/2014/main" id="{A815BCE5-B971-4E10-B3B8-E57F3408D0C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a:extLst>
            <a:ext uri="{FF2B5EF4-FFF2-40B4-BE49-F238E27FC236}">
              <a16:creationId xmlns:a16="http://schemas.microsoft.com/office/drawing/2014/main" id="{76914F85-5632-4168-BCE5-592609299A81}"/>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a:extLst>
            <a:ext uri="{FF2B5EF4-FFF2-40B4-BE49-F238E27FC236}">
              <a16:creationId xmlns:a16="http://schemas.microsoft.com/office/drawing/2014/main" id="{9834DCA1-1551-4160-8F25-FB94811D117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a:extLst>
            <a:ext uri="{FF2B5EF4-FFF2-40B4-BE49-F238E27FC236}">
              <a16:creationId xmlns:a16="http://schemas.microsoft.com/office/drawing/2014/main" id="{1EF878E3-C492-43D6-83C1-3C55A721B18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a:extLst>
            <a:ext uri="{FF2B5EF4-FFF2-40B4-BE49-F238E27FC236}">
              <a16:creationId xmlns:a16="http://schemas.microsoft.com/office/drawing/2014/main" id="{51DB5B4C-17E5-4EDD-A77F-729F99B3A48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a:extLst>
            <a:ext uri="{FF2B5EF4-FFF2-40B4-BE49-F238E27FC236}">
              <a16:creationId xmlns:a16="http://schemas.microsoft.com/office/drawing/2014/main" id="{694FD4A0-4495-42F4-B5FC-EC9D9F81371B}"/>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a:extLst>
            <a:ext uri="{FF2B5EF4-FFF2-40B4-BE49-F238E27FC236}">
              <a16:creationId xmlns:a16="http://schemas.microsoft.com/office/drawing/2014/main" id="{874D15C2-4EF2-42CD-829B-F7C54DA2C66F}"/>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1" name="正方形/長方形 400">
          <a:extLst>
            <a:ext uri="{FF2B5EF4-FFF2-40B4-BE49-F238E27FC236}">
              <a16:creationId xmlns:a16="http://schemas.microsoft.com/office/drawing/2014/main" id="{6FB41496-3D8E-466A-8F63-65DCF87D2EF5}"/>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2" name="正方形/長方形 401">
          <a:extLst>
            <a:ext uri="{FF2B5EF4-FFF2-40B4-BE49-F238E27FC236}">
              <a16:creationId xmlns:a16="http://schemas.microsoft.com/office/drawing/2014/main" id="{DA9A63D0-B59C-4390-B648-B2CF7543400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3" name="正方形/長方形 402">
          <a:extLst>
            <a:ext uri="{FF2B5EF4-FFF2-40B4-BE49-F238E27FC236}">
              <a16:creationId xmlns:a16="http://schemas.microsoft.com/office/drawing/2014/main" id="{FA5717AC-CC3C-4896-843C-CFFD562D699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4" name="正方形/長方形 403">
          <a:extLst>
            <a:ext uri="{FF2B5EF4-FFF2-40B4-BE49-F238E27FC236}">
              <a16:creationId xmlns:a16="http://schemas.microsoft.com/office/drawing/2014/main" id="{8E6126E6-2266-4D2F-BFD2-6CC38A440BD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5" name="正方形/長方形 404">
          <a:extLst>
            <a:ext uri="{FF2B5EF4-FFF2-40B4-BE49-F238E27FC236}">
              <a16:creationId xmlns:a16="http://schemas.microsoft.com/office/drawing/2014/main" id="{7C2ACEE1-CEC5-41C3-B4EB-850B8D79D8F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6" name="正方形/長方形 405">
          <a:extLst>
            <a:ext uri="{FF2B5EF4-FFF2-40B4-BE49-F238E27FC236}">
              <a16:creationId xmlns:a16="http://schemas.microsoft.com/office/drawing/2014/main" id="{17D8737F-1FE8-4DD9-9C7E-36C91C77F49E}"/>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7" name="正方形/長方形 406">
          <a:extLst>
            <a:ext uri="{FF2B5EF4-FFF2-40B4-BE49-F238E27FC236}">
              <a16:creationId xmlns:a16="http://schemas.microsoft.com/office/drawing/2014/main" id="{93A986CB-8C70-4BF7-996E-B1B1F4F1812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8" name="正方形/長方形 407">
          <a:extLst>
            <a:ext uri="{FF2B5EF4-FFF2-40B4-BE49-F238E27FC236}">
              <a16:creationId xmlns:a16="http://schemas.microsoft.com/office/drawing/2014/main" id="{235EE583-D6A1-4237-8581-E33BA2F5C4F8}"/>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09" name="正方形/長方形 408">
          <a:extLst>
            <a:ext uri="{FF2B5EF4-FFF2-40B4-BE49-F238E27FC236}">
              <a16:creationId xmlns:a16="http://schemas.microsoft.com/office/drawing/2014/main" id="{64C8314B-BD1B-4BE1-8190-620AB98459A1}"/>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0" name="正方形/長方形 409">
          <a:extLst>
            <a:ext uri="{FF2B5EF4-FFF2-40B4-BE49-F238E27FC236}">
              <a16:creationId xmlns:a16="http://schemas.microsoft.com/office/drawing/2014/main" id="{B598EFB4-96B2-4A32-9491-7FA90EC6BD4E}"/>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1" name="正方形/長方形 410">
          <a:extLst>
            <a:ext uri="{FF2B5EF4-FFF2-40B4-BE49-F238E27FC236}">
              <a16:creationId xmlns:a16="http://schemas.microsoft.com/office/drawing/2014/main" id="{28DB321A-8AC9-49D1-B412-05750F7A3DD8}"/>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2" name="正方形/長方形 411">
          <a:extLst>
            <a:ext uri="{FF2B5EF4-FFF2-40B4-BE49-F238E27FC236}">
              <a16:creationId xmlns:a16="http://schemas.microsoft.com/office/drawing/2014/main" id="{B4B86E6C-D69A-41CF-B68F-7E2A2A5FE18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3" name="正方形/長方形 412">
          <a:extLst>
            <a:ext uri="{FF2B5EF4-FFF2-40B4-BE49-F238E27FC236}">
              <a16:creationId xmlns:a16="http://schemas.microsoft.com/office/drawing/2014/main" id="{0BE27964-DA6E-4AF1-963C-4CEF23586581}"/>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4" name="正方形/長方形 413">
          <a:extLst>
            <a:ext uri="{FF2B5EF4-FFF2-40B4-BE49-F238E27FC236}">
              <a16:creationId xmlns:a16="http://schemas.microsoft.com/office/drawing/2014/main" id="{925ED53F-C7B7-423C-A55F-7D3350F6EFDD}"/>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5" name="正方形/長方形 414">
          <a:extLst>
            <a:ext uri="{FF2B5EF4-FFF2-40B4-BE49-F238E27FC236}">
              <a16:creationId xmlns:a16="http://schemas.microsoft.com/office/drawing/2014/main" id="{BCB3A577-AB77-4496-B637-9A805A54E86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6" name="正方形/長方形 415">
          <a:extLst>
            <a:ext uri="{FF2B5EF4-FFF2-40B4-BE49-F238E27FC236}">
              <a16:creationId xmlns:a16="http://schemas.microsoft.com/office/drawing/2014/main" id="{60FFDA82-E50B-4877-A86F-900B2C5D3F2B}"/>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7" name="テキスト ボックス 416">
          <a:extLst>
            <a:ext uri="{FF2B5EF4-FFF2-40B4-BE49-F238E27FC236}">
              <a16:creationId xmlns:a16="http://schemas.microsoft.com/office/drawing/2014/main" id="{0530B1B1-7CF9-4A03-9D1A-D5F8566FCD76}"/>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8" name="直線コネクタ 417">
          <a:extLst>
            <a:ext uri="{FF2B5EF4-FFF2-40B4-BE49-F238E27FC236}">
              <a16:creationId xmlns:a16="http://schemas.microsoft.com/office/drawing/2014/main" id="{D04C0C99-1468-42F2-8414-833117D3403E}"/>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9" name="テキスト ボックス 418">
          <a:extLst>
            <a:ext uri="{FF2B5EF4-FFF2-40B4-BE49-F238E27FC236}">
              <a16:creationId xmlns:a16="http://schemas.microsoft.com/office/drawing/2014/main" id="{54E5FBE5-B049-4B26-A8EE-0B992B98760D}"/>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0" name="直線コネクタ 419">
          <a:extLst>
            <a:ext uri="{FF2B5EF4-FFF2-40B4-BE49-F238E27FC236}">
              <a16:creationId xmlns:a16="http://schemas.microsoft.com/office/drawing/2014/main" id="{1696E489-D49D-4F47-A8E2-FC0608351866}"/>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1" name="テキスト ボックス 420">
          <a:extLst>
            <a:ext uri="{FF2B5EF4-FFF2-40B4-BE49-F238E27FC236}">
              <a16:creationId xmlns:a16="http://schemas.microsoft.com/office/drawing/2014/main" id="{4047DE09-E592-451C-B17A-D1E2EBB15967}"/>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2" name="直線コネクタ 421">
          <a:extLst>
            <a:ext uri="{FF2B5EF4-FFF2-40B4-BE49-F238E27FC236}">
              <a16:creationId xmlns:a16="http://schemas.microsoft.com/office/drawing/2014/main" id="{42FFFA46-9CEF-41D2-BBD6-4F1C9524019C}"/>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3" name="テキスト ボックス 422">
          <a:extLst>
            <a:ext uri="{FF2B5EF4-FFF2-40B4-BE49-F238E27FC236}">
              <a16:creationId xmlns:a16="http://schemas.microsoft.com/office/drawing/2014/main" id="{4574379A-883C-4AA9-810B-35A7B6854151}"/>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4" name="直線コネクタ 423">
          <a:extLst>
            <a:ext uri="{FF2B5EF4-FFF2-40B4-BE49-F238E27FC236}">
              <a16:creationId xmlns:a16="http://schemas.microsoft.com/office/drawing/2014/main" id="{6F8D98EC-302A-44E4-A370-7619DB2A7FC1}"/>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5" name="テキスト ボックス 424">
          <a:extLst>
            <a:ext uri="{FF2B5EF4-FFF2-40B4-BE49-F238E27FC236}">
              <a16:creationId xmlns:a16="http://schemas.microsoft.com/office/drawing/2014/main" id="{398FD4ED-0C15-43A7-B985-FF0085415DF2}"/>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6" name="直線コネクタ 425">
          <a:extLst>
            <a:ext uri="{FF2B5EF4-FFF2-40B4-BE49-F238E27FC236}">
              <a16:creationId xmlns:a16="http://schemas.microsoft.com/office/drawing/2014/main" id="{4D343D0C-E1E6-40EC-9542-8FB81260D30C}"/>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7" name="テキスト ボックス 426">
          <a:extLst>
            <a:ext uri="{FF2B5EF4-FFF2-40B4-BE49-F238E27FC236}">
              <a16:creationId xmlns:a16="http://schemas.microsoft.com/office/drawing/2014/main" id="{0794F94E-6E91-4C48-B611-325128C516EA}"/>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8" name="直線コネクタ 427">
          <a:extLst>
            <a:ext uri="{FF2B5EF4-FFF2-40B4-BE49-F238E27FC236}">
              <a16:creationId xmlns:a16="http://schemas.microsoft.com/office/drawing/2014/main" id="{F76E72C9-CA4E-4252-9E0A-579616A5616E}"/>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29" name="テキスト ボックス 428">
          <a:extLst>
            <a:ext uri="{FF2B5EF4-FFF2-40B4-BE49-F238E27FC236}">
              <a16:creationId xmlns:a16="http://schemas.microsoft.com/office/drawing/2014/main" id="{2CEFCD73-B61D-4CF0-83A2-7F88637B815E}"/>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0" name="直線コネクタ 429">
          <a:extLst>
            <a:ext uri="{FF2B5EF4-FFF2-40B4-BE49-F238E27FC236}">
              <a16:creationId xmlns:a16="http://schemas.microsoft.com/office/drawing/2014/main" id="{E1A4850A-5F9D-4060-B807-E1C7E3A93293}"/>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1" name="テキスト ボックス 430">
          <a:extLst>
            <a:ext uri="{FF2B5EF4-FFF2-40B4-BE49-F238E27FC236}">
              <a16:creationId xmlns:a16="http://schemas.microsoft.com/office/drawing/2014/main" id="{51B65C4A-9A1E-406E-962B-3223F960B071}"/>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2" name="【学校施設】&#10;有形固定資産減価償却率グラフ枠">
          <a:extLst>
            <a:ext uri="{FF2B5EF4-FFF2-40B4-BE49-F238E27FC236}">
              <a16:creationId xmlns:a16="http://schemas.microsoft.com/office/drawing/2014/main" id="{B23C9A08-609E-4A72-8D34-D2A063B37DAE}"/>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57150</xdr:rowOff>
    </xdr:from>
    <xdr:to>
      <xdr:col>85</xdr:col>
      <xdr:colOff>126364</xdr:colOff>
      <xdr:row>63</xdr:row>
      <xdr:rowOff>104775</xdr:rowOff>
    </xdr:to>
    <xdr:cxnSp macro="">
      <xdr:nvCxnSpPr>
        <xdr:cNvPr id="433" name="直線コネクタ 432">
          <a:extLst>
            <a:ext uri="{FF2B5EF4-FFF2-40B4-BE49-F238E27FC236}">
              <a16:creationId xmlns:a16="http://schemas.microsoft.com/office/drawing/2014/main" id="{33A2EEBF-DF2E-4A73-B99B-F29E19441598}"/>
            </a:ext>
          </a:extLst>
        </xdr:cNvPr>
        <xdr:cNvCxnSpPr/>
      </xdr:nvCxnSpPr>
      <xdr:spPr>
        <a:xfrm flipV="1">
          <a:off x="16318864" y="94869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108602</xdr:rowOff>
    </xdr:from>
    <xdr:ext cx="405111" cy="259045"/>
    <xdr:sp macro="" textlink="">
      <xdr:nvSpPr>
        <xdr:cNvPr id="434" name="【学校施設】&#10;有形固定資産減価償却率最小値テキスト">
          <a:extLst>
            <a:ext uri="{FF2B5EF4-FFF2-40B4-BE49-F238E27FC236}">
              <a16:creationId xmlns:a16="http://schemas.microsoft.com/office/drawing/2014/main" id="{179ED019-8475-4DF1-8DE3-F6B3752B4A0F}"/>
            </a:ext>
          </a:extLst>
        </xdr:cNvPr>
        <xdr:cNvSpPr txBox="1"/>
      </xdr:nvSpPr>
      <xdr:spPr>
        <a:xfrm>
          <a:off x="16357600" y="1090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104775</xdr:rowOff>
    </xdr:from>
    <xdr:to>
      <xdr:col>86</xdr:col>
      <xdr:colOff>25400</xdr:colOff>
      <xdr:row>63</xdr:row>
      <xdr:rowOff>104775</xdr:rowOff>
    </xdr:to>
    <xdr:cxnSp macro="">
      <xdr:nvCxnSpPr>
        <xdr:cNvPr id="435" name="直線コネクタ 434">
          <a:extLst>
            <a:ext uri="{FF2B5EF4-FFF2-40B4-BE49-F238E27FC236}">
              <a16:creationId xmlns:a16="http://schemas.microsoft.com/office/drawing/2014/main" id="{5B67BDDA-CD64-4356-A6B5-6E6F660F4B7B}"/>
            </a:ext>
          </a:extLst>
        </xdr:cNvPr>
        <xdr:cNvCxnSpPr/>
      </xdr:nvCxnSpPr>
      <xdr:spPr>
        <a:xfrm>
          <a:off x="16230600" y="10906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3827</xdr:rowOff>
    </xdr:from>
    <xdr:ext cx="405111" cy="259045"/>
    <xdr:sp macro="" textlink="">
      <xdr:nvSpPr>
        <xdr:cNvPr id="436" name="【学校施設】&#10;有形固定資産減価償却率最大値テキスト">
          <a:extLst>
            <a:ext uri="{FF2B5EF4-FFF2-40B4-BE49-F238E27FC236}">
              <a16:creationId xmlns:a16="http://schemas.microsoft.com/office/drawing/2014/main" id="{4C14251C-8A64-4CEC-AAEC-437A46F2A7D0}"/>
            </a:ext>
          </a:extLst>
        </xdr:cNvPr>
        <xdr:cNvSpPr txBox="1"/>
      </xdr:nvSpPr>
      <xdr:spPr>
        <a:xfrm>
          <a:off x="16357600" y="926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57150</xdr:rowOff>
    </xdr:from>
    <xdr:to>
      <xdr:col>86</xdr:col>
      <xdr:colOff>25400</xdr:colOff>
      <xdr:row>55</xdr:row>
      <xdr:rowOff>57150</xdr:rowOff>
    </xdr:to>
    <xdr:cxnSp macro="">
      <xdr:nvCxnSpPr>
        <xdr:cNvPr id="437" name="直線コネクタ 436">
          <a:extLst>
            <a:ext uri="{FF2B5EF4-FFF2-40B4-BE49-F238E27FC236}">
              <a16:creationId xmlns:a16="http://schemas.microsoft.com/office/drawing/2014/main" id="{EA4BB353-E82F-4FDE-BAA6-49DF6B560077}"/>
            </a:ext>
          </a:extLst>
        </xdr:cNvPr>
        <xdr:cNvCxnSpPr/>
      </xdr:nvCxnSpPr>
      <xdr:spPr>
        <a:xfrm>
          <a:off x="16230600" y="948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38752</xdr:rowOff>
    </xdr:from>
    <xdr:ext cx="405111" cy="259045"/>
    <xdr:sp macro="" textlink="">
      <xdr:nvSpPr>
        <xdr:cNvPr id="438" name="【学校施設】&#10;有形固定資産減価償却率平均値テキスト">
          <a:extLst>
            <a:ext uri="{FF2B5EF4-FFF2-40B4-BE49-F238E27FC236}">
              <a16:creationId xmlns:a16="http://schemas.microsoft.com/office/drawing/2014/main" id="{E6F7D39C-FE8B-439A-903A-53EA8FB1D0EB}"/>
            </a:ext>
          </a:extLst>
        </xdr:cNvPr>
        <xdr:cNvSpPr txBox="1"/>
      </xdr:nvSpPr>
      <xdr:spPr>
        <a:xfrm>
          <a:off x="16357600" y="101543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15875</xdr:rowOff>
    </xdr:from>
    <xdr:to>
      <xdr:col>85</xdr:col>
      <xdr:colOff>177800</xdr:colOff>
      <xdr:row>60</xdr:row>
      <xdr:rowOff>117475</xdr:rowOff>
    </xdr:to>
    <xdr:sp macro="" textlink="">
      <xdr:nvSpPr>
        <xdr:cNvPr id="439" name="フローチャート: 判断 438">
          <a:extLst>
            <a:ext uri="{FF2B5EF4-FFF2-40B4-BE49-F238E27FC236}">
              <a16:creationId xmlns:a16="http://schemas.microsoft.com/office/drawing/2014/main" id="{99220667-6100-4206-9DEB-9FB2383305AC}"/>
            </a:ext>
          </a:extLst>
        </xdr:cNvPr>
        <xdr:cNvSpPr/>
      </xdr:nvSpPr>
      <xdr:spPr>
        <a:xfrm>
          <a:off x="162687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143510</xdr:rowOff>
    </xdr:from>
    <xdr:to>
      <xdr:col>81</xdr:col>
      <xdr:colOff>101600</xdr:colOff>
      <xdr:row>60</xdr:row>
      <xdr:rowOff>73660</xdr:rowOff>
    </xdr:to>
    <xdr:sp macro="" textlink="">
      <xdr:nvSpPr>
        <xdr:cNvPr id="440" name="フローチャート: 判断 439">
          <a:extLst>
            <a:ext uri="{FF2B5EF4-FFF2-40B4-BE49-F238E27FC236}">
              <a16:creationId xmlns:a16="http://schemas.microsoft.com/office/drawing/2014/main" id="{03EFA5CE-94AC-4E26-879C-92A48B17F6F5}"/>
            </a:ext>
          </a:extLst>
        </xdr:cNvPr>
        <xdr:cNvSpPr/>
      </xdr:nvSpPr>
      <xdr:spPr>
        <a:xfrm>
          <a:off x="154305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120650</xdr:rowOff>
    </xdr:from>
    <xdr:to>
      <xdr:col>76</xdr:col>
      <xdr:colOff>165100</xdr:colOff>
      <xdr:row>60</xdr:row>
      <xdr:rowOff>50800</xdr:rowOff>
    </xdr:to>
    <xdr:sp macro="" textlink="">
      <xdr:nvSpPr>
        <xdr:cNvPr id="441" name="フローチャート: 判断 440">
          <a:extLst>
            <a:ext uri="{FF2B5EF4-FFF2-40B4-BE49-F238E27FC236}">
              <a16:creationId xmlns:a16="http://schemas.microsoft.com/office/drawing/2014/main" id="{3E110E41-6229-479A-BD7D-C49FCEF0DD2A}"/>
            </a:ext>
          </a:extLst>
        </xdr:cNvPr>
        <xdr:cNvSpPr/>
      </xdr:nvSpPr>
      <xdr:spPr>
        <a:xfrm>
          <a:off x="14541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97790</xdr:rowOff>
    </xdr:from>
    <xdr:to>
      <xdr:col>72</xdr:col>
      <xdr:colOff>38100</xdr:colOff>
      <xdr:row>60</xdr:row>
      <xdr:rowOff>27940</xdr:rowOff>
    </xdr:to>
    <xdr:sp macro="" textlink="">
      <xdr:nvSpPr>
        <xdr:cNvPr id="442" name="フローチャート: 判断 441">
          <a:extLst>
            <a:ext uri="{FF2B5EF4-FFF2-40B4-BE49-F238E27FC236}">
              <a16:creationId xmlns:a16="http://schemas.microsoft.com/office/drawing/2014/main" id="{ACDB2807-5370-4003-9239-0058E3646158}"/>
            </a:ext>
          </a:extLst>
        </xdr:cNvPr>
        <xdr:cNvSpPr/>
      </xdr:nvSpPr>
      <xdr:spPr>
        <a:xfrm>
          <a:off x="13652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36830</xdr:rowOff>
    </xdr:from>
    <xdr:to>
      <xdr:col>67</xdr:col>
      <xdr:colOff>101600</xdr:colOff>
      <xdr:row>59</xdr:row>
      <xdr:rowOff>138430</xdr:rowOff>
    </xdr:to>
    <xdr:sp macro="" textlink="">
      <xdr:nvSpPr>
        <xdr:cNvPr id="443" name="フローチャート: 判断 442">
          <a:extLst>
            <a:ext uri="{FF2B5EF4-FFF2-40B4-BE49-F238E27FC236}">
              <a16:creationId xmlns:a16="http://schemas.microsoft.com/office/drawing/2014/main" id="{53C0082E-D9FD-4CEB-9C52-162DB95E5D99}"/>
            </a:ext>
          </a:extLst>
        </xdr:cNvPr>
        <xdr:cNvSpPr/>
      </xdr:nvSpPr>
      <xdr:spPr>
        <a:xfrm>
          <a:off x="12763500" y="101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4" name="テキスト ボックス 443">
          <a:extLst>
            <a:ext uri="{FF2B5EF4-FFF2-40B4-BE49-F238E27FC236}">
              <a16:creationId xmlns:a16="http://schemas.microsoft.com/office/drawing/2014/main" id="{761E5583-0FFB-4FEE-B262-D282267B00A1}"/>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id="{7627BDC0-99C0-41DC-BD30-242AADC3B73B}"/>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F6C15A92-215B-4412-9897-47501FCB3ED8}"/>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C52B8061-8038-42B2-B6A4-B37EA9349D94}"/>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D6E2A5F0-9098-4093-801E-2F2139427FB7}"/>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55880</xdr:rowOff>
    </xdr:from>
    <xdr:to>
      <xdr:col>85</xdr:col>
      <xdr:colOff>177800</xdr:colOff>
      <xdr:row>61</xdr:row>
      <xdr:rowOff>157480</xdr:rowOff>
    </xdr:to>
    <xdr:sp macro="" textlink="">
      <xdr:nvSpPr>
        <xdr:cNvPr id="449" name="楕円 448">
          <a:extLst>
            <a:ext uri="{FF2B5EF4-FFF2-40B4-BE49-F238E27FC236}">
              <a16:creationId xmlns:a16="http://schemas.microsoft.com/office/drawing/2014/main" id="{FDFDCE33-D012-4D74-9615-AB214C8160FF}"/>
            </a:ext>
          </a:extLst>
        </xdr:cNvPr>
        <xdr:cNvSpPr/>
      </xdr:nvSpPr>
      <xdr:spPr>
        <a:xfrm>
          <a:off x="16268700" y="1051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34307</xdr:rowOff>
    </xdr:from>
    <xdr:ext cx="405111" cy="259045"/>
    <xdr:sp macro="" textlink="">
      <xdr:nvSpPr>
        <xdr:cNvPr id="450" name="【学校施設】&#10;有形固定資産減価償却率該当値テキスト">
          <a:extLst>
            <a:ext uri="{FF2B5EF4-FFF2-40B4-BE49-F238E27FC236}">
              <a16:creationId xmlns:a16="http://schemas.microsoft.com/office/drawing/2014/main" id="{4ADE34B3-613E-4ADB-9C2A-57ACCF754E57}"/>
            </a:ext>
          </a:extLst>
        </xdr:cNvPr>
        <xdr:cNvSpPr txBox="1"/>
      </xdr:nvSpPr>
      <xdr:spPr>
        <a:xfrm>
          <a:off x="16357600" y="1049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21590</xdr:rowOff>
    </xdr:from>
    <xdr:to>
      <xdr:col>81</xdr:col>
      <xdr:colOff>101600</xdr:colOff>
      <xdr:row>61</xdr:row>
      <xdr:rowOff>123190</xdr:rowOff>
    </xdr:to>
    <xdr:sp macro="" textlink="">
      <xdr:nvSpPr>
        <xdr:cNvPr id="451" name="楕円 450">
          <a:extLst>
            <a:ext uri="{FF2B5EF4-FFF2-40B4-BE49-F238E27FC236}">
              <a16:creationId xmlns:a16="http://schemas.microsoft.com/office/drawing/2014/main" id="{BECE4195-5E4A-4771-BA35-BDEABCAC6188}"/>
            </a:ext>
          </a:extLst>
        </xdr:cNvPr>
        <xdr:cNvSpPr/>
      </xdr:nvSpPr>
      <xdr:spPr>
        <a:xfrm>
          <a:off x="15430500" y="1048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72390</xdr:rowOff>
    </xdr:from>
    <xdr:to>
      <xdr:col>85</xdr:col>
      <xdr:colOff>127000</xdr:colOff>
      <xdr:row>61</xdr:row>
      <xdr:rowOff>106680</xdr:rowOff>
    </xdr:to>
    <xdr:cxnSp macro="">
      <xdr:nvCxnSpPr>
        <xdr:cNvPr id="452" name="直線コネクタ 451">
          <a:extLst>
            <a:ext uri="{FF2B5EF4-FFF2-40B4-BE49-F238E27FC236}">
              <a16:creationId xmlns:a16="http://schemas.microsoft.com/office/drawing/2014/main" id="{ED6A748D-3190-4021-B7CA-706B2205BD8C}"/>
            </a:ext>
          </a:extLst>
        </xdr:cNvPr>
        <xdr:cNvCxnSpPr/>
      </xdr:nvCxnSpPr>
      <xdr:spPr>
        <a:xfrm>
          <a:off x="15481300" y="1053084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153035</xdr:rowOff>
    </xdr:from>
    <xdr:to>
      <xdr:col>76</xdr:col>
      <xdr:colOff>165100</xdr:colOff>
      <xdr:row>61</xdr:row>
      <xdr:rowOff>83185</xdr:rowOff>
    </xdr:to>
    <xdr:sp macro="" textlink="">
      <xdr:nvSpPr>
        <xdr:cNvPr id="453" name="楕円 452">
          <a:extLst>
            <a:ext uri="{FF2B5EF4-FFF2-40B4-BE49-F238E27FC236}">
              <a16:creationId xmlns:a16="http://schemas.microsoft.com/office/drawing/2014/main" id="{86EEB2AC-18AF-4A3D-9F17-8C19F4072F77}"/>
            </a:ext>
          </a:extLst>
        </xdr:cNvPr>
        <xdr:cNvSpPr/>
      </xdr:nvSpPr>
      <xdr:spPr>
        <a:xfrm>
          <a:off x="14541500" y="1044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32385</xdr:rowOff>
    </xdr:from>
    <xdr:to>
      <xdr:col>81</xdr:col>
      <xdr:colOff>50800</xdr:colOff>
      <xdr:row>61</xdr:row>
      <xdr:rowOff>72390</xdr:rowOff>
    </xdr:to>
    <xdr:cxnSp macro="">
      <xdr:nvCxnSpPr>
        <xdr:cNvPr id="454" name="直線コネクタ 453">
          <a:extLst>
            <a:ext uri="{FF2B5EF4-FFF2-40B4-BE49-F238E27FC236}">
              <a16:creationId xmlns:a16="http://schemas.microsoft.com/office/drawing/2014/main" id="{87849ADE-B534-4635-A34C-EDC58D7988F9}"/>
            </a:ext>
          </a:extLst>
        </xdr:cNvPr>
        <xdr:cNvCxnSpPr/>
      </xdr:nvCxnSpPr>
      <xdr:spPr>
        <a:xfrm>
          <a:off x="14592300" y="1049083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78740</xdr:rowOff>
    </xdr:from>
    <xdr:to>
      <xdr:col>72</xdr:col>
      <xdr:colOff>38100</xdr:colOff>
      <xdr:row>61</xdr:row>
      <xdr:rowOff>8890</xdr:rowOff>
    </xdr:to>
    <xdr:sp macro="" textlink="">
      <xdr:nvSpPr>
        <xdr:cNvPr id="455" name="楕円 454">
          <a:extLst>
            <a:ext uri="{FF2B5EF4-FFF2-40B4-BE49-F238E27FC236}">
              <a16:creationId xmlns:a16="http://schemas.microsoft.com/office/drawing/2014/main" id="{C4519439-1E3A-4F75-A5F6-D33260916093}"/>
            </a:ext>
          </a:extLst>
        </xdr:cNvPr>
        <xdr:cNvSpPr/>
      </xdr:nvSpPr>
      <xdr:spPr>
        <a:xfrm>
          <a:off x="13652500" y="1036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129540</xdr:rowOff>
    </xdr:from>
    <xdr:to>
      <xdr:col>76</xdr:col>
      <xdr:colOff>114300</xdr:colOff>
      <xdr:row>61</xdr:row>
      <xdr:rowOff>32385</xdr:rowOff>
    </xdr:to>
    <xdr:cxnSp macro="">
      <xdr:nvCxnSpPr>
        <xdr:cNvPr id="456" name="直線コネクタ 455">
          <a:extLst>
            <a:ext uri="{FF2B5EF4-FFF2-40B4-BE49-F238E27FC236}">
              <a16:creationId xmlns:a16="http://schemas.microsoft.com/office/drawing/2014/main" id="{540AEA38-94FB-4F1A-964B-E20CE3B978BE}"/>
            </a:ext>
          </a:extLst>
        </xdr:cNvPr>
        <xdr:cNvCxnSpPr/>
      </xdr:nvCxnSpPr>
      <xdr:spPr>
        <a:xfrm>
          <a:off x="13703300" y="10416540"/>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120650</xdr:rowOff>
    </xdr:from>
    <xdr:to>
      <xdr:col>67</xdr:col>
      <xdr:colOff>101600</xdr:colOff>
      <xdr:row>61</xdr:row>
      <xdr:rowOff>50800</xdr:rowOff>
    </xdr:to>
    <xdr:sp macro="" textlink="">
      <xdr:nvSpPr>
        <xdr:cNvPr id="457" name="楕円 456">
          <a:extLst>
            <a:ext uri="{FF2B5EF4-FFF2-40B4-BE49-F238E27FC236}">
              <a16:creationId xmlns:a16="http://schemas.microsoft.com/office/drawing/2014/main" id="{14528EF1-C370-4246-9287-32A4B3EC43F5}"/>
            </a:ext>
          </a:extLst>
        </xdr:cNvPr>
        <xdr:cNvSpPr/>
      </xdr:nvSpPr>
      <xdr:spPr>
        <a:xfrm>
          <a:off x="12763500" y="104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129540</xdr:rowOff>
    </xdr:from>
    <xdr:to>
      <xdr:col>71</xdr:col>
      <xdr:colOff>177800</xdr:colOff>
      <xdr:row>61</xdr:row>
      <xdr:rowOff>0</xdr:rowOff>
    </xdr:to>
    <xdr:cxnSp macro="">
      <xdr:nvCxnSpPr>
        <xdr:cNvPr id="458" name="直線コネクタ 457">
          <a:extLst>
            <a:ext uri="{FF2B5EF4-FFF2-40B4-BE49-F238E27FC236}">
              <a16:creationId xmlns:a16="http://schemas.microsoft.com/office/drawing/2014/main" id="{D520EA1E-98D2-4550-A2D4-5D92C29E5D45}"/>
            </a:ext>
          </a:extLst>
        </xdr:cNvPr>
        <xdr:cNvCxnSpPr/>
      </xdr:nvCxnSpPr>
      <xdr:spPr>
        <a:xfrm flipV="1">
          <a:off x="12814300" y="1041654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90187</xdr:rowOff>
    </xdr:from>
    <xdr:ext cx="405111" cy="259045"/>
    <xdr:sp macro="" textlink="">
      <xdr:nvSpPr>
        <xdr:cNvPr id="459" name="n_1aveValue【学校施設】&#10;有形固定資産減価償却率">
          <a:extLst>
            <a:ext uri="{FF2B5EF4-FFF2-40B4-BE49-F238E27FC236}">
              <a16:creationId xmlns:a16="http://schemas.microsoft.com/office/drawing/2014/main" id="{86ECA003-5DDF-4D25-9C9A-7DD940F0DA07}"/>
            </a:ext>
          </a:extLst>
        </xdr:cNvPr>
        <xdr:cNvSpPr txBox="1"/>
      </xdr:nvSpPr>
      <xdr:spPr>
        <a:xfrm>
          <a:off x="15266044" y="1003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67327</xdr:rowOff>
    </xdr:from>
    <xdr:ext cx="405111" cy="259045"/>
    <xdr:sp macro="" textlink="">
      <xdr:nvSpPr>
        <xdr:cNvPr id="460" name="n_2aveValue【学校施設】&#10;有形固定資産減価償却率">
          <a:extLst>
            <a:ext uri="{FF2B5EF4-FFF2-40B4-BE49-F238E27FC236}">
              <a16:creationId xmlns:a16="http://schemas.microsoft.com/office/drawing/2014/main" id="{9AC9F319-453C-4DA5-822F-2A28DA340572}"/>
            </a:ext>
          </a:extLst>
        </xdr:cNvPr>
        <xdr:cNvSpPr txBox="1"/>
      </xdr:nvSpPr>
      <xdr:spPr>
        <a:xfrm>
          <a:off x="14389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44467</xdr:rowOff>
    </xdr:from>
    <xdr:ext cx="405111" cy="259045"/>
    <xdr:sp macro="" textlink="">
      <xdr:nvSpPr>
        <xdr:cNvPr id="461" name="n_3aveValue【学校施設】&#10;有形固定資産減価償却率">
          <a:extLst>
            <a:ext uri="{FF2B5EF4-FFF2-40B4-BE49-F238E27FC236}">
              <a16:creationId xmlns:a16="http://schemas.microsoft.com/office/drawing/2014/main" id="{9DC7E1B2-FCEF-408C-B065-2DCEE913A06F}"/>
            </a:ext>
          </a:extLst>
        </xdr:cNvPr>
        <xdr:cNvSpPr txBox="1"/>
      </xdr:nvSpPr>
      <xdr:spPr>
        <a:xfrm>
          <a:off x="135007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154957</xdr:rowOff>
    </xdr:from>
    <xdr:ext cx="405111" cy="259045"/>
    <xdr:sp macro="" textlink="">
      <xdr:nvSpPr>
        <xdr:cNvPr id="462" name="n_4aveValue【学校施設】&#10;有形固定資産減価償却率">
          <a:extLst>
            <a:ext uri="{FF2B5EF4-FFF2-40B4-BE49-F238E27FC236}">
              <a16:creationId xmlns:a16="http://schemas.microsoft.com/office/drawing/2014/main" id="{57FFABE2-AAE5-4E04-B1C6-E06D0C65AC3C}"/>
            </a:ext>
          </a:extLst>
        </xdr:cNvPr>
        <xdr:cNvSpPr txBox="1"/>
      </xdr:nvSpPr>
      <xdr:spPr>
        <a:xfrm>
          <a:off x="12611744" y="992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114317</xdr:rowOff>
    </xdr:from>
    <xdr:ext cx="405111" cy="259045"/>
    <xdr:sp macro="" textlink="">
      <xdr:nvSpPr>
        <xdr:cNvPr id="463" name="n_1mainValue【学校施設】&#10;有形固定資産減価償却率">
          <a:extLst>
            <a:ext uri="{FF2B5EF4-FFF2-40B4-BE49-F238E27FC236}">
              <a16:creationId xmlns:a16="http://schemas.microsoft.com/office/drawing/2014/main" id="{358EA872-1632-475C-9505-65ABAEE066E4}"/>
            </a:ext>
          </a:extLst>
        </xdr:cNvPr>
        <xdr:cNvSpPr txBox="1"/>
      </xdr:nvSpPr>
      <xdr:spPr>
        <a:xfrm>
          <a:off x="15266044" y="1057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74312</xdr:rowOff>
    </xdr:from>
    <xdr:ext cx="405111" cy="259045"/>
    <xdr:sp macro="" textlink="">
      <xdr:nvSpPr>
        <xdr:cNvPr id="464" name="n_2mainValue【学校施設】&#10;有形固定資産減価償却率">
          <a:extLst>
            <a:ext uri="{FF2B5EF4-FFF2-40B4-BE49-F238E27FC236}">
              <a16:creationId xmlns:a16="http://schemas.microsoft.com/office/drawing/2014/main" id="{B67D44E6-BA88-48FB-BA54-86EDF4DAF8EA}"/>
            </a:ext>
          </a:extLst>
        </xdr:cNvPr>
        <xdr:cNvSpPr txBox="1"/>
      </xdr:nvSpPr>
      <xdr:spPr>
        <a:xfrm>
          <a:off x="14389744" y="1053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17</xdr:rowOff>
    </xdr:from>
    <xdr:ext cx="405111" cy="259045"/>
    <xdr:sp macro="" textlink="">
      <xdr:nvSpPr>
        <xdr:cNvPr id="465" name="n_3mainValue【学校施設】&#10;有形固定資産減価償却率">
          <a:extLst>
            <a:ext uri="{FF2B5EF4-FFF2-40B4-BE49-F238E27FC236}">
              <a16:creationId xmlns:a16="http://schemas.microsoft.com/office/drawing/2014/main" id="{CCECD9CA-1646-428F-B3AA-8BC23024AC78}"/>
            </a:ext>
          </a:extLst>
        </xdr:cNvPr>
        <xdr:cNvSpPr txBox="1"/>
      </xdr:nvSpPr>
      <xdr:spPr>
        <a:xfrm>
          <a:off x="13500744" y="1045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41927</xdr:rowOff>
    </xdr:from>
    <xdr:ext cx="405111" cy="259045"/>
    <xdr:sp macro="" textlink="">
      <xdr:nvSpPr>
        <xdr:cNvPr id="466" name="n_4mainValue【学校施設】&#10;有形固定資産減価償却率">
          <a:extLst>
            <a:ext uri="{FF2B5EF4-FFF2-40B4-BE49-F238E27FC236}">
              <a16:creationId xmlns:a16="http://schemas.microsoft.com/office/drawing/2014/main" id="{B58D9440-1E8A-442B-899B-FA6DA40F5113}"/>
            </a:ext>
          </a:extLst>
        </xdr:cNvPr>
        <xdr:cNvSpPr txBox="1"/>
      </xdr:nvSpPr>
      <xdr:spPr>
        <a:xfrm>
          <a:off x="12611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7" name="正方形/長方形 466">
          <a:extLst>
            <a:ext uri="{FF2B5EF4-FFF2-40B4-BE49-F238E27FC236}">
              <a16:creationId xmlns:a16="http://schemas.microsoft.com/office/drawing/2014/main" id="{AECDC87B-12EB-46AB-93FF-FD871274459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8" name="正方形/長方形 467">
          <a:extLst>
            <a:ext uri="{FF2B5EF4-FFF2-40B4-BE49-F238E27FC236}">
              <a16:creationId xmlns:a16="http://schemas.microsoft.com/office/drawing/2014/main" id="{1C26F4E3-30AC-41C2-9720-FCBCDAFFC1C9}"/>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9" name="正方形/長方形 468">
          <a:extLst>
            <a:ext uri="{FF2B5EF4-FFF2-40B4-BE49-F238E27FC236}">
              <a16:creationId xmlns:a16="http://schemas.microsoft.com/office/drawing/2014/main" id="{F0EB4A19-A2FF-435B-A8F7-CC0AA5E1D6BF}"/>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0" name="正方形/長方形 469">
          <a:extLst>
            <a:ext uri="{FF2B5EF4-FFF2-40B4-BE49-F238E27FC236}">
              <a16:creationId xmlns:a16="http://schemas.microsoft.com/office/drawing/2014/main" id="{3002795C-69A0-499B-B654-7AB815CD4A7F}"/>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1" name="正方形/長方形 470">
          <a:extLst>
            <a:ext uri="{FF2B5EF4-FFF2-40B4-BE49-F238E27FC236}">
              <a16:creationId xmlns:a16="http://schemas.microsoft.com/office/drawing/2014/main" id="{0AF7A6C9-748B-4821-A505-BFADA8FB1174}"/>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2" name="正方形/長方形 471">
          <a:extLst>
            <a:ext uri="{FF2B5EF4-FFF2-40B4-BE49-F238E27FC236}">
              <a16:creationId xmlns:a16="http://schemas.microsoft.com/office/drawing/2014/main" id="{6FBDF483-183F-4E02-A00D-B5CDF5ED901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3" name="正方形/長方形 472">
          <a:extLst>
            <a:ext uri="{FF2B5EF4-FFF2-40B4-BE49-F238E27FC236}">
              <a16:creationId xmlns:a16="http://schemas.microsoft.com/office/drawing/2014/main" id="{5C0DBB3C-5929-426A-8E8C-03CF0B77E65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4" name="正方形/長方形 473">
          <a:extLst>
            <a:ext uri="{FF2B5EF4-FFF2-40B4-BE49-F238E27FC236}">
              <a16:creationId xmlns:a16="http://schemas.microsoft.com/office/drawing/2014/main" id="{B7C17AF5-E031-45A3-87A0-D35A1FBEA14A}"/>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5" name="テキスト ボックス 474">
          <a:extLst>
            <a:ext uri="{FF2B5EF4-FFF2-40B4-BE49-F238E27FC236}">
              <a16:creationId xmlns:a16="http://schemas.microsoft.com/office/drawing/2014/main" id="{C5A2FAEB-3211-48BC-ABFC-69126879E60F}"/>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6" name="直線コネクタ 475">
          <a:extLst>
            <a:ext uri="{FF2B5EF4-FFF2-40B4-BE49-F238E27FC236}">
              <a16:creationId xmlns:a16="http://schemas.microsoft.com/office/drawing/2014/main" id="{1FE38DAE-E3F3-482D-B12B-55D25D72F6D9}"/>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77" name="テキスト ボックス 476">
          <a:extLst>
            <a:ext uri="{FF2B5EF4-FFF2-40B4-BE49-F238E27FC236}">
              <a16:creationId xmlns:a16="http://schemas.microsoft.com/office/drawing/2014/main" id="{5B1508B7-7493-4B49-99EB-546D9DB7FEE9}"/>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478" name="直線コネクタ 477">
          <a:extLst>
            <a:ext uri="{FF2B5EF4-FFF2-40B4-BE49-F238E27FC236}">
              <a16:creationId xmlns:a16="http://schemas.microsoft.com/office/drawing/2014/main" id="{9F5F3A99-9374-4B54-8C4A-760513D04922}"/>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79" name="テキスト ボックス 478">
          <a:extLst>
            <a:ext uri="{FF2B5EF4-FFF2-40B4-BE49-F238E27FC236}">
              <a16:creationId xmlns:a16="http://schemas.microsoft.com/office/drawing/2014/main" id="{B3148778-8B75-4F11-A47B-D94392DFFFA8}"/>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0" name="直線コネクタ 479">
          <a:extLst>
            <a:ext uri="{FF2B5EF4-FFF2-40B4-BE49-F238E27FC236}">
              <a16:creationId xmlns:a16="http://schemas.microsoft.com/office/drawing/2014/main" id="{2B7F74A7-D343-4BEB-AB06-87792E816DE6}"/>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1" name="テキスト ボックス 480">
          <a:extLst>
            <a:ext uri="{FF2B5EF4-FFF2-40B4-BE49-F238E27FC236}">
              <a16:creationId xmlns:a16="http://schemas.microsoft.com/office/drawing/2014/main" id="{BA34FAE7-019D-455A-BFE7-25E22496BC5F}"/>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2" name="直線コネクタ 481">
          <a:extLst>
            <a:ext uri="{FF2B5EF4-FFF2-40B4-BE49-F238E27FC236}">
              <a16:creationId xmlns:a16="http://schemas.microsoft.com/office/drawing/2014/main" id="{C195E4DE-09A5-4E13-B316-A7E7C6D5CD1D}"/>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3" name="テキスト ボックス 482">
          <a:extLst>
            <a:ext uri="{FF2B5EF4-FFF2-40B4-BE49-F238E27FC236}">
              <a16:creationId xmlns:a16="http://schemas.microsoft.com/office/drawing/2014/main" id="{E5DF6B57-300D-4EC9-9BEF-ED91DE109EF8}"/>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4" name="直線コネクタ 483">
          <a:extLst>
            <a:ext uri="{FF2B5EF4-FFF2-40B4-BE49-F238E27FC236}">
              <a16:creationId xmlns:a16="http://schemas.microsoft.com/office/drawing/2014/main" id="{3ED33161-460E-4A48-92D4-DAAD9655FCE7}"/>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5" name="テキスト ボックス 484">
          <a:extLst>
            <a:ext uri="{FF2B5EF4-FFF2-40B4-BE49-F238E27FC236}">
              <a16:creationId xmlns:a16="http://schemas.microsoft.com/office/drawing/2014/main" id="{33326855-C05F-418E-AA16-77283A15A7D9}"/>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6" name="直線コネクタ 485">
          <a:extLst>
            <a:ext uri="{FF2B5EF4-FFF2-40B4-BE49-F238E27FC236}">
              <a16:creationId xmlns:a16="http://schemas.microsoft.com/office/drawing/2014/main" id="{F12EE818-833A-48A2-9BCC-1AF4D4FAFF05}"/>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87" name="テキスト ボックス 486">
          <a:extLst>
            <a:ext uri="{FF2B5EF4-FFF2-40B4-BE49-F238E27FC236}">
              <a16:creationId xmlns:a16="http://schemas.microsoft.com/office/drawing/2014/main" id="{F3210035-05AF-4166-AC23-5BFEE7ECCB01}"/>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8" name="直線コネクタ 487">
          <a:extLst>
            <a:ext uri="{FF2B5EF4-FFF2-40B4-BE49-F238E27FC236}">
              <a16:creationId xmlns:a16="http://schemas.microsoft.com/office/drawing/2014/main" id="{325FD2C5-F678-41C7-B710-03888282E73F}"/>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9" name="テキスト ボックス 488">
          <a:extLst>
            <a:ext uri="{FF2B5EF4-FFF2-40B4-BE49-F238E27FC236}">
              <a16:creationId xmlns:a16="http://schemas.microsoft.com/office/drawing/2014/main" id="{CB0D1B84-F21B-4CA6-90ED-2FABDFA01782}"/>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0" name="【学校施設】&#10;一人当たり面積グラフ枠">
          <a:extLst>
            <a:ext uri="{FF2B5EF4-FFF2-40B4-BE49-F238E27FC236}">
              <a16:creationId xmlns:a16="http://schemas.microsoft.com/office/drawing/2014/main" id="{172F408A-9AC9-464F-A0D6-7E8CF8C42DA9}"/>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148209</xdr:rowOff>
    </xdr:from>
    <xdr:to>
      <xdr:col>116</xdr:col>
      <xdr:colOff>62864</xdr:colOff>
      <xdr:row>64</xdr:row>
      <xdr:rowOff>41148</xdr:rowOff>
    </xdr:to>
    <xdr:cxnSp macro="">
      <xdr:nvCxnSpPr>
        <xdr:cNvPr id="491" name="直線コネクタ 490">
          <a:extLst>
            <a:ext uri="{FF2B5EF4-FFF2-40B4-BE49-F238E27FC236}">
              <a16:creationId xmlns:a16="http://schemas.microsoft.com/office/drawing/2014/main" id="{498CEE47-6EF9-4A8F-A07F-D48CB4DC15E8}"/>
            </a:ext>
          </a:extLst>
        </xdr:cNvPr>
        <xdr:cNvCxnSpPr/>
      </xdr:nvCxnSpPr>
      <xdr:spPr>
        <a:xfrm flipV="1">
          <a:off x="22160864" y="9577959"/>
          <a:ext cx="0" cy="1435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44975</xdr:rowOff>
    </xdr:from>
    <xdr:ext cx="469744" cy="259045"/>
    <xdr:sp macro="" textlink="">
      <xdr:nvSpPr>
        <xdr:cNvPr id="492" name="【学校施設】&#10;一人当たり面積最小値テキスト">
          <a:extLst>
            <a:ext uri="{FF2B5EF4-FFF2-40B4-BE49-F238E27FC236}">
              <a16:creationId xmlns:a16="http://schemas.microsoft.com/office/drawing/2014/main" id="{7D57BE1D-534A-4870-8354-0EDCE9E49052}"/>
            </a:ext>
          </a:extLst>
        </xdr:cNvPr>
        <xdr:cNvSpPr txBox="1"/>
      </xdr:nvSpPr>
      <xdr:spPr>
        <a:xfrm>
          <a:off x="22199600" y="11017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41148</xdr:rowOff>
    </xdr:from>
    <xdr:to>
      <xdr:col>116</xdr:col>
      <xdr:colOff>152400</xdr:colOff>
      <xdr:row>64</xdr:row>
      <xdr:rowOff>41148</xdr:rowOff>
    </xdr:to>
    <xdr:cxnSp macro="">
      <xdr:nvCxnSpPr>
        <xdr:cNvPr id="493" name="直線コネクタ 492">
          <a:extLst>
            <a:ext uri="{FF2B5EF4-FFF2-40B4-BE49-F238E27FC236}">
              <a16:creationId xmlns:a16="http://schemas.microsoft.com/office/drawing/2014/main" id="{71965712-DCFB-46A0-ADA6-BCD54E85CA24}"/>
            </a:ext>
          </a:extLst>
        </xdr:cNvPr>
        <xdr:cNvCxnSpPr/>
      </xdr:nvCxnSpPr>
      <xdr:spPr>
        <a:xfrm>
          <a:off x="22072600" y="1101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94886</xdr:rowOff>
    </xdr:from>
    <xdr:ext cx="469744" cy="259045"/>
    <xdr:sp macro="" textlink="">
      <xdr:nvSpPr>
        <xdr:cNvPr id="494" name="【学校施設】&#10;一人当たり面積最大値テキスト">
          <a:extLst>
            <a:ext uri="{FF2B5EF4-FFF2-40B4-BE49-F238E27FC236}">
              <a16:creationId xmlns:a16="http://schemas.microsoft.com/office/drawing/2014/main" id="{B4A25659-2687-4254-B4A0-C7006B866D9C}"/>
            </a:ext>
          </a:extLst>
        </xdr:cNvPr>
        <xdr:cNvSpPr txBox="1"/>
      </xdr:nvSpPr>
      <xdr:spPr>
        <a:xfrm>
          <a:off x="22199600" y="9353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148209</xdr:rowOff>
    </xdr:from>
    <xdr:to>
      <xdr:col>116</xdr:col>
      <xdr:colOff>152400</xdr:colOff>
      <xdr:row>55</xdr:row>
      <xdr:rowOff>148209</xdr:rowOff>
    </xdr:to>
    <xdr:cxnSp macro="">
      <xdr:nvCxnSpPr>
        <xdr:cNvPr id="495" name="直線コネクタ 494">
          <a:extLst>
            <a:ext uri="{FF2B5EF4-FFF2-40B4-BE49-F238E27FC236}">
              <a16:creationId xmlns:a16="http://schemas.microsoft.com/office/drawing/2014/main" id="{97B8D396-D8A0-47A0-ACDE-591CCDDD87D1}"/>
            </a:ext>
          </a:extLst>
        </xdr:cNvPr>
        <xdr:cNvCxnSpPr/>
      </xdr:nvCxnSpPr>
      <xdr:spPr>
        <a:xfrm>
          <a:off x="22072600" y="957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135526</xdr:rowOff>
    </xdr:from>
    <xdr:ext cx="469744" cy="259045"/>
    <xdr:sp macro="" textlink="">
      <xdr:nvSpPr>
        <xdr:cNvPr id="496" name="【学校施設】&#10;一人当たり面積平均値テキスト">
          <a:extLst>
            <a:ext uri="{FF2B5EF4-FFF2-40B4-BE49-F238E27FC236}">
              <a16:creationId xmlns:a16="http://schemas.microsoft.com/office/drawing/2014/main" id="{5B7F9BBF-2B32-4C62-8637-A75D0A89B1E5}"/>
            </a:ext>
          </a:extLst>
        </xdr:cNvPr>
        <xdr:cNvSpPr txBox="1"/>
      </xdr:nvSpPr>
      <xdr:spPr>
        <a:xfrm>
          <a:off x="22199600" y="104225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112649</xdr:rowOff>
    </xdr:from>
    <xdr:to>
      <xdr:col>116</xdr:col>
      <xdr:colOff>114300</xdr:colOff>
      <xdr:row>62</xdr:row>
      <xdr:rowOff>42799</xdr:rowOff>
    </xdr:to>
    <xdr:sp macro="" textlink="">
      <xdr:nvSpPr>
        <xdr:cNvPr id="497" name="フローチャート: 判断 496">
          <a:extLst>
            <a:ext uri="{FF2B5EF4-FFF2-40B4-BE49-F238E27FC236}">
              <a16:creationId xmlns:a16="http://schemas.microsoft.com/office/drawing/2014/main" id="{AE533DAF-8639-4BF9-B4F4-D4C06C0EE1CB}"/>
            </a:ext>
          </a:extLst>
        </xdr:cNvPr>
        <xdr:cNvSpPr/>
      </xdr:nvSpPr>
      <xdr:spPr>
        <a:xfrm>
          <a:off x="22110700" y="1057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97028</xdr:rowOff>
    </xdr:from>
    <xdr:to>
      <xdr:col>112</xdr:col>
      <xdr:colOff>38100</xdr:colOff>
      <xdr:row>62</xdr:row>
      <xdr:rowOff>27178</xdr:rowOff>
    </xdr:to>
    <xdr:sp macro="" textlink="">
      <xdr:nvSpPr>
        <xdr:cNvPr id="498" name="フローチャート: 判断 497">
          <a:extLst>
            <a:ext uri="{FF2B5EF4-FFF2-40B4-BE49-F238E27FC236}">
              <a16:creationId xmlns:a16="http://schemas.microsoft.com/office/drawing/2014/main" id="{1A2F5E9B-7443-4ABD-BE88-8CF8782F3838}"/>
            </a:ext>
          </a:extLst>
        </xdr:cNvPr>
        <xdr:cNvSpPr/>
      </xdr:nvSpPr>
      <xdr:spPr>
        <a:xfrm>
          <a:off x="21272500" y="10555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48641</xdr:rowOff>
    </xdr:from>
    <xdr:to>
      <xdr:col>107</xdr:col>
      <xdr:colOff>101600</xdr:colOff>
      <xdr:row>61</xdr:row>
      <xdr:rowOff>150241</xdr:rowOff>
    </xdr:to>
    <xdr:sp macro="" textlink="">
      <xdr:nvSpPr>
        <xdr:cNvPr id="499" name="フローチャート: 判断 498">
          <a:extLst>
            <a:ext uri="{FF2B5EF4-FFF2-40B4-BE49-F238E27FC236}">
              <a16:creationId xmlns:a16="http://schemas.microsoft.com/office/drawing/2014/main" id="{F8954A07-1B69-443A-93F0-4BC3B549D2CB}"/>
            </a:ext>
          </a:extLst>
        </xdr:cNvPr>
        <xdr:cNvSpPr/>
      </xdr:nvSpPr>
      <xdr:spPr>
        <a:xfrm>
          <a:off x="20383500" y="10507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71120</xdr:rowOff>
    </xdr:from>
    <xdr:to>
      <xdr:col>102</xdr:col>
      <xdr:colOff>165100</xdr:colOff>
      <xdr:row>62</xdr:row>
      <xdr:rowOff>1270</xdr:rowOff>
    </xdr:to>
    <xdr:sp macro="" textlink="">
      <xdr:nvSpPr>
        <xdr:cNvPr id="500" name="フローチャート: 判断 499">
          <a:extLst>
            <a:ext uri="{FF2B5EF4-FFF2-40B4-BE49-F238E27FC236}">
              <a16:creationId xmlns:a16="http://schemas.microsoft.com/office/drawing/2014/main" id="{25CA7180-17F2-4535-B903-1DC2B016B993}"/>
            </a:ext>
          </a:extLst>
        </xdr:cNvPr>
        <xdr:cNvSpPr/>
      </xdr:nvSpPr>
      <xdr:spPr>
        <a:xfrm>
          <a:off x="19494500" y="1052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93218</xdr:rowOff>
    </xdr:from>
    <xdr:to>
      <xdr:col>98</xdr:col>
      <xdr:colOff>38100</xdr:colOff>
      <xdr:row>62</xdr:row>
      <xdr:rowOff>23368</xdr:rowOff>
    </xdr:to>
    <xdr:sp macro="" textlink="">
      <xdr:nvSpPr>
        <xdr:cNvPr id="501" name="フローチャート: 判断 500">
          <a:extLst>
            <a:ext uri="{FF2B5EF4-FFF2-40B4-BE49-F238E27FC236}">
              <a16:creationId xmlns:a16="http://schemas.microsoft.com/office/drawing/2014/main" id="{130F9136-4A05-4214-8774-61E768700544}"/>
            </a:ext>
          </a:extLst>
        </xdr:cNvPr>
        <xdr:cNvSpPr/>
      </xdr:nvSpPr>
      <xdr:spPr>
        <a:xfrm>
          <a:off x="18605500" y="1055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246F65FB-FFAD-4170-B0FF-605AA9E659BA}"/>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C4387F08-81EC-426B-8464-44A3A77CD38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88F8D6F6-5140-4DA4-B918-3FD09E913B72}"/>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CBE6E2A3-BC0B-41F1-99F6-84769132E98D}"/>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ECAE11CF-D64B-4225-A86E-EA084FC5009A}"/>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170180</xdr:rowOff>
    </xdr:from>
    <xdr:to>
      <xdr:col>116</xdr:col>
      <xdr:colOff>114300</xdr:colOff>
      <xdr:row>62</xdr:row>
      <xdr:rowOff>100330</xdr:rowOff>
    </xdr:to>
    <xdr:sp macro="" textlink="">
      <xdr:nvSpPr>
        <xdr:cNvPr id="507" name="楕円 506">
          <a:extLst>
            <a:ext uri="{FF2B5EF4-FFF2-40B4-BE49-F238E27FC236}">
              <a16:creationId xmlns:a16="http://schemas.microsoft.com/office/drawing/2014/main" id="{0907AA7D-97CB-4598-ACA4-F4030AB9D458}"/>
            </a:ext>
          </a:extLst>
        </xdr:cNvPr>
        <xdr:cNvSpPr/>
      </xdr:nvSpPr>
      <xdr:spPr>
        <a:xfrm>
          <a:off x="22110700" y="1062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148607</xdr:rowOff>
    </xdr:from>
    <xdr:ext cx="469744" cy="259045"/>
    <xdr:sp macro="" textlink="">
      <xdr:nvSpPr>
        <xdr:cNvPr id="508" name="【学校施設】&#10;一人当たり面積該当値テキスト">
          <a:extLst>
            <a:ext uri="{FF2B5EF4-FFF2-40B4-BE49-F238E27FC236}">
              <a16:creationId xmlns:a16="http://schemas.microsoft.com/office/drawing/2014/main" id="{3EACD11A-5810-4E7F-8DEA-5436A1610B1B}"/>
            </a:ext>
          </a:extLst>
        </xdr:cNvPr>
        <xdr:cNvSpPr txBox="1"/>
      </xdr:nvSpPr>
      <xdr:spPr>
        <a:xfrm>
          <a:off x="22199600" y="1060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2921</xdr:rowOff>
    </xdr:from>
    <xdr:to>
      <xdr:col>112</xdr:col>
      <xdr:colOff>38100</xdr:colOff>
      <xdr:row>62</xdr:row>
      <xdr:rowOff>104521</xdr:rowOff>
    </xdr:to>
    <xdr:sp macro="" textlink="">
      <xdr:nvSpPr>
        <xdr:cNvPr id="509" name="楕円 508">
          <a:extLst>
            <a:ext uri="{FF2B5EF4-FFF2-40B4-BE49-F238E27FC236}">
              <a16:creationId xmlns:a16="http://schemas.microsoft.com/office/drawing/2014/main" id="{162EA46E-C4B6-4563-A8FB-7148DDF239F3}"/>
            </a:ext>
          </a:extLst>
        </xdr:cNvPr>
        <xdr:cNvSpPr/>
      </xdr:nvSpPr>
      <xdr:spPr>
        <a:xfrm>
          <a:off x="21272500" y="1063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49530</xdr:rowOff>
    </xdr:from>
    <xdr:to>
      <xdr:col>116</xdr:col>
      <xdr:colOff>63500</xdr:colOff>
      <xdr:row>62</xdr:row>
      <xdr:rowOff>53721</xdr:rowOff>
    </xdr:to>
    <xdr:cxnSp macro="">
      <xdr:nvCxnSpPr>
        <xdr:cNvPr id="510" name="直線コネクタ 509">
          <a:extLst>
            <a:ext uri="{FF2B5EF4-FFF2-40B4-BE49-F238E27FC236}">
              <a16:creationId xmlns:a16="http://schemas.microsoft.com/office/drawing/2014/main" id="{A2EC0255-787C-4072-A680-84BDC07A1268}"/>
            </a:ext>
          </a:extLst>
        </xdr:cNvPr>
        <xdr:cNvCxnSpPr/>
      </xdr:nvCxnSpPr>
      <xdr:spPr>
        <a:xfrm flipV="1">
          <a:off x="21323300" y="10679430"/>
          <a:ext cx="8382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6731</xdr:rowOff>
    </xdr:from>
    <xdr:to>
      <xdr:col>107</xdr:col>
      <xdr:colOff>101600</xdr:colOff>
      <xdr:row>62</xdr:row>
      <xdr:rowOff>108331</xdr:rowOff>
    </xdr:to>
    <xdr:sp macro="" textlink="">
      <xdr:nvSpPr>
        <xdr:cNvPr id="511" name="楕円 510">
          <a:extLst>
            <a:ext uri="{FF2B5EF4-FFF2-40B4-BE49-F238E27FC236}">
              <a16:creationId xmlns:a16="http://schemas.microsoft.com/office/drawing/2014/main" id="{B9400316-6B97-47AB-BC5F-54CF8F43249E}"/>
            </a:ext>
          </a:extLst>
        </xdr:cNvPr>
        <xdr:cNvSpPr/>
      </xdr:nvSpPr>
      <xdr:spPr>
        <a:xfrm>
          <a:off x="20383500" y="10636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53721</xdr:rowOff>
    </xdr:from>
    <xdr:to>
      <xdr:col>111</xdr:col>
      <xdr:colOff>177800</xdr:colOff>
      <xdr:row>62</xdr:row>
      <xdr:rowOff>57531</xdr:rowOff>
    </xdr:to>
    <xdr:cxnSp macro="">
      <xdr:nvCxnSpPr>
        <xdr:cNvPr id="512" name="直線コネクタ 511">
          <a:extLst>
            <a:ext uri="{FF2B5EF4-FFF2-40B4-BE49-F238E27FC236}">
              <a16:creationId xmlns:a16="http://schemas.microsoft.com/office/drawing/2014/main" id="{3CA3B39E-EF81-4E8A-96CA-E8E79F3D3EB4}"/>
            </a:ext>
          </a:extLst>
        </xdr:cNvPr>
        <xdr:cNvCxnSpPr/>
      </xdr:nvCxnSpPr>
      <xdr:spPr>
        <a:xfrm flipV="1">
          <a:off x="20434300" y="10683621"/>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15875</xdr:rowOff>
    </xdr:from>
    <xdr:to>
      <xdr:col>102</xdr:col>
      <xdr:colOff>165100</xdr:colOff>
      <xdr:row>62</xdr:row>
      <xdr:rowOff>117475</xdr:rowOff>
    </xdr:to>
    <xdr:sp macro="" textlink="">
      <xdr:nvSpPr>
        <xdr:cNvPr id="513" name="楕円 512">
          <a:extLst>
            <a:ext uri="{FF2B5EF4-FFF2-40B4-BE49-F238E27FC236}">
              <a16:creationId xmlns:a16="http://schemas.microsoft.com/office/drawing/2014/main" id="{C280AFF6-7CAF-4B4D-9C7B-B97E24EF3E14}"/>
            </a:ext>
          </a:extLst>
        </xdr:cNvPr>
        <xdr:cNvSpPr/>
      </xdr:nvSpPr>
      <xdr:spPr>
        <a:xfrm>
          <a:off x="19494500" y="1064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57531</xdr:rowOff>
    </xdr:from>
    <xdr:to>
      <xdr:col>107</xdr:col>
      <xdr:colOff>50800</xdr:colOff>
      <xdr:row>62</xdr:row>
      <xdr:rowOff>66675</xdr:rowOff>
    </xdr:to>
    <xdr:cxnSp macro="">
      <xdr:nvCxnSpPr>
        <xdr:cNvPr id="514" name="直線コネクタ 513">
          <a:extLst>
            <a:ext uri="{FF2B5EF4-FFF2-40B4-BE49-F238E27FC236}">
              <a16:creationId xmlns:a16="http://schemas.microsoft.com/office/drawing/2014/main" id="{DC8448A9-6502-4A9C-B67D-80F1DBF31DA6}"/>
            </a:ext>
          </a:extLst>
        </xdr:cNvPr>
        <xdr:cNvCxnSpPr/>
      </xdr:nvCxnSpPr>
      <xdr:spPr>
        <a:xfrm flipV="1">
          <a:off x="19545300" y="10687431"/>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32639</xdr:rowOff>
    </xdr:from>
    <xdr:to>
      <xdr:col>98</xdr:col>
      <xdr:colOff>38100</xdr:colOff>
      <xdr:row>62</xdr:row>
      <xdr:rowOff>134239</xdr:rowOff>
    </xdr:to>
    <xdr:sp macro="" textlink="">
      <xdr:nvSpPr>
        <xdr:cNvPr id="515" name="楕円 514">
          <a:extLst>
            <a:ext uri="{FF2B5EF4-FFF2-40B4-BE49-F238E27FC236}">
              <a16:creationId xmlns:a16="http://schemas.microsoft.com/office/drawing/2014/main" id="{1B8A5C39-C71C-4972-8518-85B202FF5F5F}"/>
            </a:ext>
          </a:extLst>
        </xdr:cNvPr>
        <xdr:cNvSpPr/>
      </xdr:nvSpPr>
      <xdr:spPr>
        <a:xfrm>
          <a:off x="18605500" y="10662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66675</xdr:rowOff>
    </xdr:from>
    <xdr:to>
      <xdr:col>102</xdr:col>
      <xdr:colOff>114300</xdr:colOff>
      <xdr:row>62</xdr:row>
      <xdr:rowOff>83439</xdr:rowOff>
    </xdr:to>
    <xdr:cxnSp macro="">
      <xdr:nvCxnSpPr>
        <xdr:cNvPr id="516" name="直線コネクタ 515">
          <a:extLst>
            <a:ext uri="{FF2B5EF4-FFF2-40B4-BE49-F238E27FC236}">
              <a16:creationId xmlns:a16="http://schemas.microsoft.com/office/drawing/2014/main" id="{9043C8BD-4D36-4221-A550-6FA55B3CFB35}"/>
            </a:ext>
          </a:extLst>
        </xdr:cNvPr>
        <xdr:cNvCxnSpPr/>
      </xdr:nvCxnSpPr>
      <xdr:spPr>
        <a:xfrm flipV="1">
          <a:off x="18656300" y="10696575"/>
          <a:ext cx="8890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43705</xdr:rowOff>
    </xdr:from>
    <xdr:ext cx="469744" cy="259045"/>
    <xdr:sp macro="" textlink="">
      <xdr:nvSpPr>
        <xdr:cNvPr id="517" name="n_1aveValue【学校施設】&#10;一人当たり面積">
          <a:extLst>
            <a:ext uri="{FF2B5EF4-FFF2-40B4-BE49-F238E27FC236}">
              <a16:creationId xmlns:a16="http://schemas.microsoft.com/office/drawing/2014/main" id="{EE836C0B-3C20-4ACB-8DA4-04B438AF241C}"/>
            </a:ext>
          </a:extLst>
        </xdr:cNvPr>
        <xdr:cNvSpPr txBox="1"/>
      </xdr:nvSpPr>
      <xdr:spPr>
        <a:xfrm>
          <a:off x="21075727" y="10330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166768</xdr:rowOff>
    </xdr:from>
    <xdr:ext cx="469744" cy="259045"/>
    <xdr:sp macro="" textlink="">
      <xdr:nvSpPr>
        <xdr:cNvPr id="518" name="n_2aveValue【学校施設】&#10;一人当たり面積">
          <a:extLst>
            <a:ext uri="{FF2B5EF4-FFF2-40B4-BE49-F238E27FC236}">
              <a16:creationId xmlns:a16="http://schemas.microsoft.com/office/drawing/2014/main" id="{16861D1F-4087-4C5A-83D2-6C185CC7F5ED}"/>
            </a:ext>
          </a:extLst>
        </xdr:cNvPr>
        <xdr:cNvSpPr txBox="1"/>
      </xdr:nvSpPr>
      <xdr:spPr>
        <a:xfrm>
          <a:off x="20199427" y="10282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17797</xdr:rowOff>
    </xdr:from>
    <xdr:ext cx="469744" cy="259045"/>
    <xdr:sp macro="" textlink="">
      <xdr:nvSpPr>
        <xdr:cNvPr id="519" name="n_3aveValue【学校施設】&#10;一人当たり面積">
          <a:extLst>
            <a:ext uri="{FF2B5EF4-FFF2-40B4-BE49-F238E27FC236}">
              <a16:creationId xmlns:a16="http://schemas.microsoft.com/office/drawing/2014/main" id="{B3A2AA36-36EB-4D69-9C18-D719586870F6}"/>
            </a:ext>
          </a:extLst>
        </xdr:cNvPr>
        <xdr:cNvSpPr txBox="1"/>
      </xdr:nvSpPr>
      <xdr:spPr>
        <a:xfrm>
          <a:off x="19310427" y="1030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39895</xdr:rowOff>
    </xdr:from>
    <xdr:ext cx="469744" cy="259045"/>
    <xdr:sp macro="" textlink="">
      <xdr:nvSpPr>
        <xdr:cNvPr id="520" name="n_4aveValue【学校施設】&#10;一人当たり面積">
          <a:extLst>
            <a:ext uri="{FF2B5EF4-FFF2-40B4-BE49-F238E27FC236}">
              <a16:creationId xmlns:a16="http://schemas.microsoft.com/office/drawing/2014/main" id="{380BA7EE-1DC8-4EEA-B541-4029AA961F01}"/>
            </a:ext>
          </a:extLst>
        </xdr:cNvPr>
        <xdr:cNvSpPr txBox="1"/>
      </xdr:nvSpPr>
      <xdr:spPr>
        <a:xfrm>
          <a:off x="18421427" y="1032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95648</xdr:rowOff>
    </xdr:from>
    <xdr:ext cx="469744" cy="259045"/>
    <xdr:sp macro="" textlink="">
      <xdr:nvSpPr>
        <xdr:cNvPr id="521" name="n_1mainValue【学校施設】&#10;一人当たり面積">
          <a:extLst>
            <a:ext uri="{FF2B5EF4-FFF2-40B4-BE49-F238E27FC236}">
              <a16:creationId xmlns:a16="http://schemas.microsoft.com/office/drawing/2014/main" id="{02819135-5033-483E-96AC-4128C50A1FF6}"/>
            </a:ext>
          </a:extLst>
        </xdr:cNvPr>
        <xdr:cNvSpPr txBox="1"/>
      </xdr:nvSpPr>
      <xdr:spPr>
        <a:xfrm>
          <a:off x="21075727" y="10725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99458</xdr:rowOff>
    </xdr:from>
    <xdr:ext cx="469744" cy="259045"/>
    <xdr:sp macro="" textlink="">
      <xdr:nvSpPr>
        <xdr:cNvPr id="522" name="n_2mainValue【学校施設】&#10;一人当たり面積">
          <a:extLst>
            <a:ext uri="{FF2B5EF4-FFF2-40B4-BE49-F238E27FC236}">
              <a16:creationId xmlns:a16="http://schemas.microsoft.com/office/drawing/2014/main" id="{97B30423-3E93-40CB-A729-F87134C66EE3}"/>
            </a:ext>
          </a:extLst>
        </xdr:cNvPr>
        <xdr:cNvSpPr txBox="1"/>
      </xdr:nvSpPr>
      <xdr:spPr>
        <a:xfrm>
          <a:off x="20199427" y="10729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108602</xdr:rowOff>
    </xdr:from>
    <xdr:ext cx="469744" cy="259045"/>
    <xdr:sp macro="" textlink="">
      <xdr:nvSpPr>
        <xdr:cNvPr id="523" name="n_3mainValue【学校施設】&#10;一人当たり面積">
          <a:extLst>
            <a:ext uri="{FF2B5EF4-FFF2-40B4-BE49-F238E27FC236}">
              <a16:creationId xmlns:a16="http://schemas.microsoft.com/office/drawing/2014/main" id="{EAA816DF-4F71-402E-9CED-BA983978411F}"/>
            </a:ext>
          </a:extLst>
        </xdr:cNvPr>
        <xdr:cNvSpPr txBox="1"/>
      </xdr:nvSpPr>
      <xdr:spPr>
        <a:xfrm>
          <a:off x="19310427" y="10738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125366</xdr:rowOff>
    </xdr:from>
    <xdr:ext cx="469744" cy="259045"/>
    <xdr:sp macro="" textlink="">
      <xdr:nvSpPr>
        <xdr:cNvPr id="524" name="n_4mainValue【学校施設】&#10;一人当たり面積">
          <a:extLst>
            <a:ext uri="{FF2B5EF4-FFF2-40B4-BE49-F238E27FC236}">
              <a16:creationId xmlns:a16="http://schemas.microsoft.com/office/drawing/2014/main" id="{7876AF0E-98D8-46C1-997B-9D12B7BDA635}"/>
            </a:ext>
          </a:extLst>
        </xdr:cNvPr>
        <xdr:cNvSpPr txBox="1"/>
      </xdr:nvSpPr>
      <xdr:spPr>
        <a:xfrm>
          <a:off x="18421427" y="10755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5" name="正方形/長方形 524">
          <a:extLst>
            <a:ext uri="{FF2B5EF4-FFF2-40B4-BE49-F238E27FC236}">
              <a16:creationId xmlns:a16="http://schemas.microsoft.com/office/drawing/2014/main" id="{1987D055-E893-42B6-B2E3-90B4BA18654C}"/>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6" name="正方形/長方形 525">
          <a:extLst>
            <a:ext uri="{FF2B5EF4-FFF2-40B4-BE49-F238E27FC236}">
              <a16:creationId xmlns:a16="http://schemas.microsoft.com/office/drawing/2014/main" id="{6E220249-AB2E-4D06-89B0-77A5B950695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7" name="正方形/長方形 526">
          <a:extLst>
            <a:ext uri="{FF2B5EF4-FFF2-40B4-BE49-F238E27FC236}">
              <a16:creationId xmlns:a16="http://schemas.microsoft.com/office/drawing/2014/main" id="{52FFA33E-2AC3-4DD4-AC02-FDCD18A9013B}"/>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8" name="正方形/長方形 527">
          <a:extLst>
            <a:ext uri="{FF2B5EF4-FFF2-40B4-BE49-F238E27FC236}">
              <a16:creationId xmlns:a16="http://schemas.microsoft.com/office/drawing/2014/main" id="{78EB7E4A-9D3A-4A9E-BA67-40734B40A8F3}"/>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9" name="正方形/長方形 528">
          <a:extLst>
            <a:ext uri="{FF2B5EF4-FFF2-40B4-BE49-F238E27FC236}">
              <a16:creationId xmlns:a16="http://schemas.microsoft.com/office/drawing/2014/main" id="{01D88B3C-554C-4EFA-8288-769CB25EDBC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0" name="正方形/長方形 529">
          <a:extLst>
            <a:ext uri="{FF2B5EF4-FFF2-40B4-BE49-F238E27FC236}">
              <a16:creationId xmlns:a16="http://schemas.microsoft.com/office/drawing/2014/main" id="{F9F6FC31-A693-4725-9C8B-0CD514860E9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1" name="正方形/長方形 530">
          <a:extLst>
            <a:ext uri="{FF2B5EF4-FFF2-40B4-BE49-F238E27FC236}">
              <a16:creationId xmlns:a16="http://schemas.microsoft.com/office/drawing/2014/main" id="{D2C3D294-F7BC-4CCD-AA3F-B3B0AC35D17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2" name="正方形/長方形 531">
          <a:extLst>
            <a:ext uri="{FF2B5EF4-FFF2-40B4-BE49-F238E27FC236}">
              <a16:creationId xmlns:a16="http://schemas.microsoft.com/office/drawing/2014/main" id="{A6131750-56E1-4683-AD7A-8971603C5283}"/>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3" name="正方形/長方形 532">
          <a:extLst>
            <a:ext uri="{FF2B5EF4-FFF2-40B4-BE49-F238E27FC236}">
              <a16:creationId xmlns:a16="http://schemas.microsoft.com/office/drawing/2014/main" id="{119FC571-F189-4F78-A2FF-3AD691349A5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4" name="正方形/長方形 533">
          <a:extLst>
            <a:ext uri="{FF2B5EF4-FFF2-40B4-BE49-F238E27FC236}">
              <a16:creationId xmlns:a16="http://schemas.microsoft.com/office/drawing/2014/main" id="{F957A912-3268-4129-AC84-999D8A92065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5" name="正方形/長方形 534">
          <a:extLst>
            <a:ext uri="{FF2B5EF4-FFF2-40B4-BE49-F238E27FC236}">
              <a16:creationId xmlns:a16="http://schemas.microsoft.com/office/drawing/2014/main" id="{C5103511-63EA-476E-8F9C-AF1D13CB5BF1}"/>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6" name="正方形/長方形 535">
          <a:extLst>
            <a:ext uri="{FF2B5EF4-FFF2-40B4-BE49-F238E27FC236}">
              <a16:creationId xmlns:a16="http://schemas.microsoft.com/office/drawing/2014/main" id="{76E31C20-83FE-4A17-8226-8BC1F28BA9F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7" name="正方形/長方形 536">
          <a:extLst>
            <a:ext uri="{FF2B5EF4-FFF2-40B4-BE49-F238E27FC236}">
              <a16:creationId xmlns:a16="http://schemas.microsoft.com/office/drawing/2014/main" id="{2C35A8A9-3930-448A-903B-4782994AEAE7}"/>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8" name="正方形/長方形 537">
          <a:extLst>
            <a:ext uri="{FF2B5EF4-FFF2-40B4-BE49-F238E27FC236}">
              <a16:creationId xmlns:a16="http://schemas.microsoft.com/office/drawing/2014/main" id="{E7DF5E5B-A21D-4734-BC18-F233B4F20D2F}"/>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9" name="正方形/長方形 538">
          <a:extLst>
            <a:ext uri="{FF2B5EF4-FFF2-40B4-BE49-F238E27FC236}">
              <a16:creationId xmlns:a16="http://schemas.microsoft.com/office/drawing/2014/main" id="{C0346537-E13D-4215-A602-5F5F7011A6C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0" name="正方形/長方形 539">
          <a:extLst>
            <a:ext uri="{FF2B5EF4-FFF2-40B4-BE49-F238E27FC236}">
              <a16:creationId xmlns:a16="http://schemas.microsoft.com/office/drawing/2014/main" id="{63804AC9-AB55-41E2-A1C7-401DFCCE843E}"/>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1" name="正方形/長方形 540">
          <a:extLst>
            <a:ext uri="{FF2B5EF4-FFF2-40B4-BE49-F238E27FC236}">
              <a16:creationId xmlns:a16="http://schemas.microsoft.com/office/drawing/2014/main" id="{DD8FD140-7054-42AD-A9C0-D0E4A70F71F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2" name="正方形/長方形 541">
          <a:extLst>
            <a:ext uri="{FF2B5EF4-FFF2-40B4-BE49-F238E27FC236}">
              <a16:creationId xmlns:a16="http://schemas.microsoft.com/office/drawing/2014/main" id="{C8F2D6E6-5014-407A-A938-F12B958E8BE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3" name="正方形/長方形 542">
          <a:extLst>
            <a:ext uri="{FF2B5EF4-FFF2-40B4-BE49-F238E27FC236}">
              <a16:creationId xmlns:a16="http://schemas.microsoft.com/office/drawing/2014/main" id="{F5C2F963-9539-46BE-9B0F-5D8B4A2902D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4" name="正方形/長方形 543">
          <a:extLst>
            <a:ext uri="{FF2B5EF4-FFF2-40B4-BE49-F238E27FC236}">
              <a16:creationId xmlns:a16="http://schemas.microsoft.com/office/drawing/2014/main" id="{F8F9ED16-0302-446D-8605-997B37C6BC66}"/>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5" name="正方形/長方形 544">
          <a:extLst>
            <a:ext uri="{FF2B5EF4-FFF2-40B4-BE49-F238E27FC236}">
              <a16:creationId xmlns:a16="http://schemas.microsoft.com/office/drawing/2014/main" id="{E704AC8A-CB17-4767-B7F0-FBE76B132B41}"/>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6" name="正方形/長方形 545">
          <a:extLst>
            <a:ext uri="{FF2B5EF4-FFF2-40B4-BE49-F238E27FC236}">
              <a16:creationId xmlns:a16="http://schemas.microsoft.com/office/drawing/2014/main" id="{BEE285F0-B091-4C15-918C-D742C611010C}"/>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7" name="正方形/長方形 546">
          <a:extLst>
            <a:ext uri="{FF2B5EF4-FFF2-40B4-BE49-F238E27FC236}">
              <a16:creationId xmlns:a16="http://schemas.microsoft.com/office/drawing/2014/main" id="{E94A1ACF-CB3E-4028-A094-4303225C6753}"/>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8" name="正方形/長方形 547">
          <a:extLst>
            <a:ext uri="{FF2B5EF4-FFF2-40B4-BE49-F238E27FC236}">
              <a16:creationId xmlns:a16="http://schemas.microsoft.com/office/drawing/2014/main" id="{4B65C0D0-8AD3-4897-985B-78C4285184C4}"/>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549" name="正方形/長方形 548">
          <a:extLst>
            <a:ext uri="{FF2B5EF4-FFF2-40B4-BE49-F238E27FC236}">
              <a16:creationId xmlns:a16="http://schemas.microsoft.com/office/drawing/2014/main" id="{F8E8B014-CDEC-472D-AEC2-46ED95355588}"/>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50" name="正方形/長方形 549">
          <a:extLst>
            <a:ext uri="{FF2B5EF4-FFF2-40B4-BE49-F238E27FC236}">
              <a16:creationId xmlns:a16="http://schemas.microsoft.com/office/drawing/2014/main" id="{A37E8F80-42B4-43D8-B3C9-9BB5A32E5B5E}"/>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51" name="正方形/長方形 550">
          <a:extLst>
            <a:ext uri="{FF2B5EF4-FFF2-40B4-BE49-F238E27FC236}">
              <a16:creationId xmlns:a16="http://schemas.microsoft.com/office/drawing/2014/main" id="{BE3BFE80-BD9F-4B6F-8EC0-1AA629E569C2}"/>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52" name="正方形/長方形 551">
          <a:extLst>
            <a:ext uri="{FF2B5EF4-FFF2-40B4-BE49-F238E27FC236}">
              <a16:creationId xmlns:a16="http://schemas.microsoft.com/office/drawing/2014/main" id="{8235E238-04AE-4B7E-A1F9-53BB8198E5B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53" name="正方形/長方形 552">
          <a:extLst>
            <a:ext uri="{FF2B5EF4-FFF2-40B4-BE49-F238E27FC236}">
              <a16:creationId xmlns:a16="http://schemas.microsoft.com/office/drawing/2014/main" id="{2BFBE3BD-FB7B-456A-B5CB-D341EE7F025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54" name="正方形/長方形 553">
          <a:extLst>
            <a:ext uri="{FF2B5EF4-FFF2-40B4-BE49-F238E27FC236}">
              <a16:creationId xmlns:a16="http://schemas.microsoft.com/office/drawing/2014/main" id="{F283E5CE-5DA8-413C-82F8-38A8936C9E5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55" name="正方形/長方形 554">
          <a:extLst>
            <a:ext uri="{FF2B5EF4-FFF2-40B4-BE49-F238E27FC236}">
              <a16:creationId xmlns:a16="http://schemas.microsoft.com/office/drawing/2014/main" id="{FB0EFA2F-3B5C-49BA-97A8-1A9F6E0F07A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56" name="正方形/長方形 555">
          <a:extLst>
            <a:ext uri="{FF2B5EF4-FFF2-40B4-BE49-F238E27FC236}">
              <a16:creationId xmlns:a16="http://schemas.microsoft.com/office/drawing/2014/main" id="{67CF7379-0FA9-4322-AA18-A06F1BEE80F5}"/>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557" name="正方形/長方形 556">
          <a:extLst>
            <a:ext uri="{FF2B5EF4-FFF2-40B4-BE49-F238E27FC236}">
              <a16:creationId xmlns:a16="http://schemas.microsoft.com/office/drawing/2014/main" id="{C0318AC3-E9FB-449B-936C-2FEB95AE7C6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58" name="正方形/長方形 557">
          <a:extLst>
            <a:ext uri="{FF2B5EF4-FFF2-40B4-BE49-F238E27FC236}">
              <a16:creationId xmlns:a16="http://schemas.microsoft.com/office/drawing/2014/main" id="{48F16343-0215-4D64-A4DD-2D7E547C542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59" name="テキスト ボックス 558">
          <a:extLst>
            <a:ext uri="{FF2B5EF4-FFF2-40B4-BE49-F238E27FC236}">
              <a16:creationId xmlns:a16="http://schemas.microsoft.com/office/drawing/2014/main" id="{591D3606-EBF0-4E66-9895-F038469B18B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公営住宅は、償却率も低く（施設として新しい）、一人当たり面積も全国、類似平均以上となっていることから、比較的充実した整備が行われていると見えるが、平成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に一部団地の建て替えが行われたことによる減価償却率の押し下げ効果がでているためである。詳細を確認すると、公営住宅の一部団地や学校施設、総資産の約半分を占めるインフラ資産（道路等）については、かなり耐用年数を経過しながら応急処置的な整備改修で対応している部分も多々あり、</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やはり</a:t>
          </a:r>
          <a:r>
            <a:rPr kumimoji="1" lang="ja-JP" altLang="en-US" sz="1300">
              <a:latin typeface="ＭＳ Ｐゴシック" panose="020B0600070205080204" pitchFamily="50" charset="-128"/>
              <a:ea typeface="ＭＳ Ｐゴシック" panose="020B0600070205080204" pitchFamily="50" charset="-128"/>
            </a:rPr>
            <a:t>町全体的にハード面の老朽化が進んでいるといえる。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各施設について、一人当たり金額や財産量等も考慮しながら、建替え、改修、廃止等の方針について検討していく必要がある。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CD66727-CFB5-4C33-85C6-4DEF3F4F849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231801F-6156-44A4-A505-2AEC8471DDA7}"/>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73A55D2-13C2-4EEA-B75C-3FE0180C9E51}"/>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D13BA85-B25F-419C-BB43-06CE3D2B5E5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長崎県波佐見町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04224E4-1B62-4227-9A87-9CAE4C65B82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F09C1E0-B68A-43E8-B516-1406DAB6CF9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17DDDF5-C0F1-4BDB-B015-8A18B8B41B1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68EFCCC-D6F0-4518-8EF0-28C11DAE086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07CAD35-1170-40EC-A5CD-ABE077D12D0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73FB5CD-A285-4E4C-9B99-85332BE801B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14,482
14,444
56.00
10,314,895
10,089,885
47,514
4,017,759
6,357,531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B7084C4-18C7-4E98-AFCC-007E748C1E8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8969F6D-A3B0-47FD-AF3E-4F4C34F9D9E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3D93BA3-557E-4B4C-971F-775D29DA648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F2DA3CE-0C46-4A73-86A9-A913BEBEC37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3583DB9-2919-44F7-9D0E-C63E6516303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D28AD66E-46B8-4D8F-BB80-09806AF7F334}"/>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0CF5E88-5B6E-4C8B-B20E-200E5D2CEA1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E3A074E-27D7-4EFA-A9A2-EFD79FBB912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3C17FA7-955E-4123-BB2F-71D73288325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4246D92-619F-444C-9471-8A2E1124183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0F6A580-A8E6-460B-947F-561BAAA3CD8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FB13E50-A3D6-4714-8BEE-06890369DEB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DCDA75D-99F8-4490-8D90-605DC3D889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9521130-40B1-4D6F-AA84-4D94D733679E}"/>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D2494D9-80D8-4365-BA27-74BC6A49456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C39DCD7-1C23-432D-8761-D5FE3FFE932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5634C7A-87D7-4051-93B7-B1A3947490E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96B096B-98D7-4A2F-A0E1-1D8CBBFCCF5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F3E8B3A-B2DF-4DFD-9B95-A9E5C53E341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C04736B-714F-4360-82DA-D1466310D771}"/>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4E84A08-BDC2-4CE0-A2F5-C17340AA2848}"/>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4BE03D7-F119-44A8-B67F-2C838630D31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90820ED-50F9-4E6E-8F9E-A48849DA0711}"/>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7B18C2C-B6D2-4A06-ABD6-2727F8E55EF7}"/>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CF3ED07-ED8C-4F43-9C97-081144F086DF}"/>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FD896CE-ADBF-4BAE-A329-BA827505BF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664ED38-CF68-466E-8000-CB13DB6619C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46B7D12-1482-4E5A-B4A3-E7AAFDE9849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A2CC362-2201-4599-AC01-7D2467C6FEFD}"/>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B4F4B352-D5D7-4580-B522-7ED8964D99CC}"/>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E3139A19-6973-465C-B714-8B04B9D36C34}"/>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DFA25429-A5D5-4EA2-BDD3-AABCE64E2E3D}"/>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997BE750-FE63-4A56-B490-38FF26ACA6F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917B56CE-59BB-42B3-A645-AE342AEE04B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EF5A58F9-68BB-4C43-B43A-2B6585F635F1}"/>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BEE0928F-B5C7-4227-9415-B7D7E95DE69F}"/>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406F5B5C-BEE6-430E-AF89-54AFB8BFADF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49" name="テキスト ボックス 48">
          <a:extLst>
            <a:ext uri="{FF2B5EF4-FFF2-40B4-BE49-F238E27FC236}">
              <a16:creationId xmlns:a16="http://schemas.microsoft.com/office/drawing/2014/main" id="{9392C88E-6E6F-4F27-B869-A1038F969A3A}"/>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50" name="直線コネクタ 49">
          <a:extLst>
            <a:ext uri="{FF2B5EF4-FFF2-40B4-BE49-F238E27FC236}">
              <a16:creationId xmlns:a16="http://schemas.microsoft.com/office/drawing/2014/main" id="{471FFD75-CC8B-4910-82ED-9167F2122531}"/>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51" name="直線コネクタ 50">
          <a:extLst>
            <a:ext uri="{FF2B5EF4-FFF2-40B4-BE49-F238E27FC236}">
              <a16:creationId xmlns:a16="http://schemas.microsoft.com/office/drawing/2014/main" id="{4AF33FD8-8831-4741-82A2-677CBA05582A}"/>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52" name="テキスト ボックス 51">
          <a:extLst>
            <a:ext uri="{FF2B5EF4-FFF2-40B4-BE49-F238E27FC236}">
              <a16:creationId xmlns:a16="http://schemas.microsoft.com/office/drawing/2014/main" id="{B822B44A-D17E-4081-9E74-9DDCEE09B6D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53" name="直線コネクタ 52">
          <a:extLst>
            <a:ext uri="{FF2B5EF4-FFF2-40B4-BE49-F238E27FC236}">
              <a16:creationId xmlns:a16="http://schemas.microsoft.com/office/drawing/2014/main" id="{0E5BD680-97B3-44EE-930D-1349C2E8B7FF}"/>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54" name="テキスト ボックス 53">
          <a:extLst>
            <a:ext uri="{FF2B5EF4-FFF2-40B4-BE49-F238E27FC236}">
              <a16:creationId xmlns:a16="http://schemas.microsoft.com/office/drawing/2014/main" id="{20844635-4BD4-400B-90F7-7BABA6F6A13E}"/>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55" name="直線コネクタ 54">
          <a:extLst>
            <a:ext uri="{FF2B5EF4-FFF2-40B4-BE49-F238E27FC236}">
              <a16:creationId xmlns:a16="http://schemas.microsoft.com/office/drawing/2014/main" id="{F10A5809-C523-4147-802B-653BD8C535BD}"/>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56" name="テキスト ボックス 55">
          <a:extLst>
            <a:ext uri="{FF2B5EF4-FFF2-40B4-BE49-F238E27FC236}">
              <a16:creationId xmlns:a16="http://schemas.microsoft.com/office/drawing/2014/main" id="{AB2310D4-7E85-4DA7-88E6-89BFC91BBA76}"/>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57" name="直線コネクタ 56">
          <a:extLst>
            <a:ext uri="{FF2B5EF4-FFF2-40B4-BE49-F238E27FC236}">
              <a16:creationId xmlns:a16="http://schemas.microsoft.com/office/drawing/2014/main" id="{CF0A40FF-28F9-48EB-8D5C-1FB75D9D7216}"/>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58" name="テキスト ボックス 57">
          <a:extLst>
            <a:ext uri="{FF2B5EF4-FFF2-40B4-BE49-F238E27FC236}">
              <a16:creationId xmlns:a16="http://schemas.microsoft.com/office/drawing/2014/main" id="{7572352E-19B2-46CB-BC06-4AE6F3F9FEBC}"/>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59" name="直線コネクタ 58">
          <a:extLst>
            <a:ext uri="{FF2B5EF4-FFF2-40B4-BE49-F238E27FC236}">
              <a16:creationId xmlns:a16="http://schemas.microsoft.com/office/drawing/2014/main" id="{5BFA96B0-8B3C-485A-A87D-3BFE5887444A}"/>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60" name="テキスト ボックス 59">
          <a:extLst>
            <a:ext uri="{FF2B5EF4-FFF2-40B4-BE49-F238E27FC236}">
              <a16:creationId xmlns:a16="http://schemas.microsoft.com/office/drawing/2014/main" id="{7BF2D0B7-4B6E-4E6B-9206-20A38F520DCB}"/>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61" name="直線コネクタ 60">
          <a:extLst>
            <a:ext uri="{FF2B5EF4-FFF2-40B4-BE49-F238E27FC236}">
              <a16:creationId xmlns:a16="http://schemas.microsoft.com/office/drawing/2014/main" id="{9A4B894C-50EE-4477-A626-7D76CA47FBA3}"/>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62" name="テキスト ボックス 61">
          <a:extLst>
            <a:ext uri="{FF2B5EF4-FFF2-40B4-BE49-F238E27FC236}">
              <a16:creationId xmlns:a16="http://schemas.microsoft.com/office/drawing/2014/main" id="{968E29C6-6A10-49DC-AA69-F164641FBA64}"/>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63" name="【図書館】&#10;一人当たり面積グラフ枠">
          <a:extLst>
            <a:ext uri="{FF2B5EF4-FFF2-40B4-BE49-F238E27FC236}">
              <a16:creationId xmlns:a16="http://schemas.microsoft.com/office/drawing/2014/main" id="{B9D444DF-77B0-459B-8EB4-14AC9FF85F5B}"/>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152400</xdr:rowOff>
    </xdr:from>
    <xdr:to>
      <xdr:col>54</xdr:col>
      <xdr:colOff>189865</xdr:colOff>
      <xdr:row>42</xdr:row>
      <xdr:rowOff>0</xdr:rowOff>
    </xdr:to>
    <xdr:cxnSp macro="">
      <xdr:nvCxnSpPr>
        <xdr:cNvPr id="64" name="直線コネクタ 63">
          <a:extLst>
            <a:ext uri="{FF2B5EF4-FFF2-40B4-BE49-F238E27FC236}">
              <a16:creationId xmlns:a16="http://schemas.microsoft.com/office/drawing/2014/main" id="{831CB528-39EF-4F18-955F-629E4BCB31ED}"/>
            </a:ext>
          </a:extLst>
        </xdr:cNvPr>
        <xdr:cNvCxnSpPr/>
      </xdr:nvCxnSpPr>
      <xdr:spPr>
        <a:xfrm flipV="1">
          <a:off x="10476865" y="56388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3827</xdr:rowOff>
    </xdr:from>
    <xdr:ext cx="469744" cy="259045"/>
    <xdr:sp macro="" textlink="">
      <xdr:nvSpPr>
        <xdr:cNvPr id="65" name="【図書館】&#10;一人当たり面積最小値テキスト">
          <a:extLst>
            <a:ext uri="{FF2B5EF4-FFF2-40B4-BE49-F238E27FC236}">
              <a16:creationId xmlns:a16="http://schemas.microsoft.com/office/drawing/2014/main" id="{ED4F3F89-82EE-4FC2-9E2D-ED7848B67EC2}"/>
            </a:ext>
          </a:extLst>
        </xdr:cNvPr>
        <xdr:cNvSpPr txBox="1"/>
      </xdr:nvSpPr>
      <xdr:spPr>
        <a:xfrm>
          <a:off x="10515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0</xdr:rowOff>
    </xdr:from>
    <xdr:to>
      <xdr:col>55</xdr:col>
      <xdr:colOff>88900</xdr:colOff>
      <xdr:row>42</xdr:row>
      <xdr:rowOff>0</xdr:rowOff>
    </xdr:to>
    <xdr:cxnSp macro="">
      <xdr:nvCxnSpPr>
        <xdr:cNvPr id="66" name="直線コネクタ 65">
          <a:extLst>
            <a:ext uri="{FF2B5EF4-FFF2-40B4-BE49-F238E27FC236}">
              <a16:creationId xmlns:a16="http://schemas.microsoft.com/office/drawing/2014/main" id="{73CF9846-72C6-4C7E-B9E5-BF2ABC61FBC3}"/>
            </a:ext>
          </a:extLst>
        </xdr:cNvPr>
        <xdr:cNvCxnSpPr/>
      </xdr:nvCxnSpPr>
      <xdr:spPr>
        <a:xfrm>
          <a:off x="10388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99077</xdr:rowOff>
    </xdr:from>
    <xdr:ext cx="469744" cy="259045"/>
    <xdr:sp macro="" textlink="">
      <xdr:nvSpPr>
        <xdr:cNvPr id="67" name="【図書館】&#10;一人当たり面積最大値テキスト">
          <a:extLst>
            <a:ext uri="{FF2B5EF4-FFF2-40B4-BE49-F238E27FC236}">
              <a16:creationId xmlns:a16="http://schemas.microsoft.com/office/drawing/2014/main" id="{62A46CD7-8F17-4F14-B3D8-DB7D1566D0DA}"/>
            </a:ext>
          </a:extLst>
        </xdr:cNvPr>
        <xdr:cNvSpPr txBox="1"/>
      </xdr:nvSpPr>
      <xdr:spPr>
        <a:xfrm>
          <a:off x="10515600" y="541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152400</xdr:rowOff>
    </xdr:from>
    <xdr:to>
      <xdr:col>55</xdr:col>
      <xdr:colOff>88900</xdr:colOff>
      <xdr:row>32</xdr:row>
      <xdr:rowOff>152400</xdr:rowOff>
    </xdr:to>
    <xdr:cxnSp macro="">
      <xdr:nvCxnSpPr>
        <xdr:cNvPr id="68" name="直線コネクタ 67">
          <a:extLst>
            <a:ext uri="{FF2B5EF4-FFF2-40B4-BE49-F238E27FC236}">
              <a16:creationId xmlns:a16="http://schemas.microsoft.com/office/drawing/2014/main" id="{2D75A15B-5235-4399-8AA2-81CA6DBD5F95}"/>
            </a:ext>
          </a:extLst>
        </xdr:cNvPr>
        <xdr:cNvCxnSpPr/>
      </xdr:nvCxnSpPr>
      <xdr:spPr>
        <a:xfrm>
          <a:off x="103886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147337</xdr:rowOff>
    </xdr:from>
    <xdr:ext cx="469744" cy="259045"/>
    <xdr:sp macro="" textlink="">
      <xdr:nvSpPr>
        <xdr:cNvPr id="69" name="【図書館】&#10;一人当たり面積平均値テキスト">
          <a:extLst>
            <a:ext uri="{FF2B5EF4-FFF2-40B4-BE49-F238E27FC236}">
              <a16:creationId xmlns:a16="http://schemas.microsoft.com/office/drawing/2014/main" id="{366FD4E0-2F1C-47A0-BF35-3F506C673328}"/>
            </a:ext>
          </a:extLst>
        </xdr:cNvPr>
        <xdr:cNvSpPr txBox="1"/>
      </xdr:nvSpPr>
      <xdr:spPr>
        <a:xfrm>
          <a:off x="10515600" y="66624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124460</xdr:rowOff>
    </xdr:from>
    <xdr:to>
      <xdr:col>55</xdr:col>
      <xdr:colOff>50800</xdr:colOff>
      <xdr:row>40</xdr:row>
      <xdr:rowOff>54610</xdr:rowOff>
    </xdr:to>
    <xdr:sp macro="" textlink="">
      <xdr:nvSpPr>
        <xdr:cNvPr id="70" name="フローチャート: 判断 69">
          <a:extLst>
            <a:ext uri="{FF2B5EF4-FFF2-40B4-BE49-F238E27FC236}">
              <a16:creationId xmlns:a16="http://schemas.microsoft.com/office/drawing/2014/main" id="{BEF3BA9B-A391-4192-8629-0BAF628E3A24}"/>
            </a:ext>
          </a:extLst>
        </xdr:cNvPr>
        <xdr:cNvSpPr/>
      </xdr:nvSpPr>
      <xdr:spPr>
        <a:xfrm>
          <a:off x="10426700" y="681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116840</xdr:rowOff>
    </xdr:from>
    <xdr:to>
      <xdr:col>50</xdr:col>
      <xdr:colOff>165100</xdr:colOff>
      <xdr:row>40</xdr:row>
      <xdr:rowOff>46990</xdr:rowOff>
    </xdr:to>
    <xdr:sp macro="" textlink="">
      <xdr:nvSpPr>
        <xdr:cNvPr id="71" name="フローチャート: 判断 70">
          <a:extLst>
            <a:ext uri="{FF2B5EF4-FFF2-40B4-BE49-F238E27FC236}">
              <a16:creationId xmlns:a16="http://schemas.microsoft.com/office/drawing/2014/main" id="{61FBFA74-F33D-4259-916D-FEA15C5268CD}"/>
            </a:ext>
          </a:extLst>
        </xdr:cNvPr>
        <xdr:cNvSpPr/>
      </xdr:nvSpPr>
      <xdr:spPr>
        <a:xfrm>
          <a:off x="9588500" y="680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25400</xdr:rowOff>
    </xdr:from>
    <xdr:to>
      <xdr:col>46</xdr:col>
      <xdr:colOff>38100</xdr:colOff>
      <xdr:row>39</xdr:row>
      <xdr:rowOff>127000</xdr:rowOff>
    </xdr:to>
    <xdr:sp macro="" textlink="">
      <xdr:nvSpPr>
        <xdr:cNvPr id="72" name="フローチャート: 判断 71">
          <a:extLst>
            <a:ext uri="{FF2B5EF4-FFF2-40B4-BE49-F238E27FC236}">
              <a16:creationId xmlns:a16="http://schemas.microsoft.com/office/drawing/2014/main" id="{407DF798-F770-4B2A-864A-E6F273664E4D}"/>
            </a:ext>
          </a:extLst>
        </xdr:cNvPr>
        <xdr:cNvSpPr/>
      </xdr:nvSpPr>
      <xdr:spPr>
        <a:xfrm>
          <a:off x="8699500" y="671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71120</xdr:rowOff>
    </xdr:from>
    <xdr:to>
      <xdr:col>41</xdr:col>
      <xdr:colOff>101600</xdr:colOff>
      <xdr:row>40</xdr:row>
      <xdr:rowOff>1270</xdr:rowOff>
    </xdr:to>
    <xdr:sp macro="" textlink="">
      <xdr:nvSpPr>
        <xdr:cNvPr id="73" name="フローチャート: 判断 72">
          <a:extLst>
            <a:ext uri="{FF2B5EF4-FFF2-40B4-BE49-F238E27FC236}">
              <a16:creationId xmlns:a16="http://schemas.microsoft.com/office/drawing/2014/main" id="{5A738DFE-B6BB-4A3C-A2ED-E3886F8E83FC}"/>
            </a:ext>
          </a:extLst>
        </xdr:cNvPr>
        <xdr:cNvSpPr/>
      </xdr:nvSpPr>
      <xdr:spPr>
        <a:xfrm>
          <a:off x="7810500" y="675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74930</xdr:rowOff>
    </xdr:from>
    <xdr:to>
      <xdr:col>36</xdr:col>
      <xdr:colOff>165100</xdr:colOff>
      <xdr:row>40</xdr:row>
      <xdr:rowOff>5080</xdr:rowOff>
    </xdr:to>
    <xdr:sp macro="" textlink="">
      <xdr:nvSpPr>
        <xdr:cNvPr id="74" name="フローチャート: 判断 73">
          <a:extLst>
            <a:ext uri="{FF2B5EF4-FFF2-40B4-BE49-F238E27FC236}">
              <a16:creationId xmlns:a16="http://schemas.microsoft.com/office/drawing/2014/main" id="{F14CF60C-0758-4988-8491-29A925998662}"/>
            </a:ext>
          </a:extLst>
        </xdr:cNvPr>
        <xdr:cNvSpPr/>
      </xdr:nvSpPr>
      <xdr:spPr>
        <a:xfrm>
          <a:off x="6921500" y="67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75" name="テキスト ボックス 74">
          <a:extLst>
            <a:ext uri="{FF2B5EF4-FFF2-40B4-BE49-F238E27FC236}">
              <a16:creationId xmlns:a16="http://schemas.microsoft.com/office/drawing/2014/main" id="{3093C3ED-59CC-4A3B-928C-5CE10E21BD6E}"/>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76" name="テキスト ボックス 75">
          <a:extLst>
            <a:ext uri="{FF2B5EF4-FFF2-40B4-BE49-F238E27FC236}">
              <a16:creationId xmlns:a16="http://schemas.microsoft.com/office/drawing/2014/main" id="{DB20D2E0-950D-40FD-9CA9-0CBBC467FD59}"/>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77" name="テキスト ボックス 76">
          <a:extLst>
            <a:ext uri="{FF2B5EF4-FFF2-40B4-BE49-F238E27FC236}">
              <a16:creationId xmlns:a16="http://schemas.microsoft.com/office/drawing/2014/main" id="{B38A94B2-7A64-42DC-AAAD-8D99A9DDFEEF}"/>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78" name="テキスト ボックス 77">
          <a:extLst>
            <a:ext uri="{FF2B5EF4-FFF2-40B4-BE49-F238E27FC236}">
              <a16:creationId xmlns:a16="http://schemas.microsoft.com/office/drawing/2014/main" id="{60693780-E404-4E0B-A6C0-CF6F67E45BE6}"/>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79" name="テキスト ボックス 78">
          <a:extLst>
            <a:ext uri="{FF2B5EF4-FFF2-40B4-BE49-F238E27FC236}">
              <a16:creationId xmlns:a16="http://schemas.microsoft.com/office/drawing/2014/main" id="{E62FC85B-457E-4166-A9A0-AA232B9106BE}"/>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86360</xdr:rowOff>
    </xdr:from>
    <xdr:to>
      <xdr:col>55</xdr:col>
      <xdr:colOff>50800</xdr:colOff>
      <xdr:row>42</xdr:row>
      <xdr:rowOff>16510</xdr:rowOff>
    </xdr:to>
    <xdr:sp macro="" textlink="">
      <xdr:nvSpPr>
        <xdr:cNvPr id="80" name="楕円 79">
          <a:extLst>
            <a:ext uri="{FF2B5EF4-FFF2-40B4-BE49-F238E27FC236}">
              <a16:creationId xmlns:a16="http://schemas.microsoft.com/office/drawing/2014/main" id="{990B0057-55E2-45A6-89A1-ED4390374DEC}"/>
            </a:ext>
          </a:extLst>
        </xdr:cNvPr>
        <xdr:cNvSpPr/>
      </xdr:nvSpPr>
      <xdr:spPr>
        <a:xfrm>
          <a:off x="10426700" y="711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1287</xdr:rowOff>
    </xdr:from>
    <xdr:ext cx="469744" cy="259045"/>
    <xdr:sp macro="" textlink="">
      <xdr:nvSpPr>
        <xdr:cNvPr id="81" name="【図書館】&#10;一人当たり面積該当値テキスト">
          <a:extLst>
            <a:ext uri="{FF2B5EF4-FFF2-40B4-BE49-F238E27FC236}">
              <a16:creationId xmlns:a16="http://schemas.microsoft.com/office/drawing/2014/main" id="{26E6E4B5-381A-438D-95CC-C9554A75C741}"/>
            </a:ext>
          </a:extLst>
        </xdr:cNvPr>
        <xdr:cNvSpPr txBox="1"/>
      </xdr:nvSpPr>
      <xdr:spPr>
        <a:xfrm>
          <a:off x="10515600" y="7030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86360</xdr:rowOff>
    </xdr:from>
    <xdr:to>
      <xdr:col>50</xdr:col>
      <xdr:colOff>165100</xdr:colOff>
      <xdr:row>42</xdr:row>
      <xdr:rowOff>16510</xdr:rowOff>
    </xdr:to>
    <xdr:sp macro="" textlink="">
      <xdr:nvSpPr>
        <xdr:cNvPr id="82" name="楕円 81">
          <a:extLst>
            <a:ext uri="{FF2B5EF4-FFF2-40B4-BE49-F238E27FC236}">
              <a16:creationId xmlns:a16="http://schemas.microsoft.com/office/drawing/2014/main" id="{987FD3E7-17A8-48BC-830E-4C429D3EEE86}"/>
            </a:ext>
          </a:extLst>
        </xdr:cNvPr>
        <xdr:cNvSpPr/>
      </xdr:nvSpPr>
      <xdr:spPr>
        <a:xfrm>
          <a:off x="9588500" y="711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137160</xdr:rowOff>
    </xdr:from>
    <xdr:to>
      <xdr:col>55</xdr:col>
      <xdr:colOff>0</xdr:colOff>
      <xdr:row>41</xdr:row>
      <xdr:rowOff>137160</xdr:rowOff>
    </xdr:to>
    <xdr:cxnSp macro="">
      <xdr:nvCxnSpPr>
        <xdr:cNvPr id="83" name="直線コネクタ 82">
          <a:extLst>
            <a:ext uri="{FF2B5EF4-FFF2-40B4-BE49-F238E27FC236}">
              <a16:creationId xmlns:a16="http://schemas.microsoft.com/office/drawing/2014/main" id="{63688FB1-E141-4518-ACF5-F789AE1B80A6}"/>
            </a:ext>
          </a:extLst>
        </xdr:cNvPr>
        <xdr:cNvCxnSpPr/>
      </xdr:nvCxnSpPr>
      <xdr:spPr>
        <a:xfrm>
          <a:off x="9639300" y="716661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86360</xdr:rowOff>
    </xdr:from>
    <xdr:to>
      <xdr:col>46</xdr:col>
      <xdr:colOff>38100</xdr:colOff>
      <xdr:row>42</xdr:row>
      <xdr:rowOff>16510</xdr:rowOff>
    </xdr:to>
    <xdr:sp macro="" textlink="">
      <xdr:nvSpPr>
        <xdr:cNvPr id="84" name="楕円 83">
          <a:extLst>
            <a:ext uri="{FF2B5EF4-FFF2-40B4-BE49-F238E27FC236}">
              <a16:creationId xmlns:a16="http://schemas.microsoft.com/office/drawing/2014/main" id="{9AA54B54-815C-4996-82CB-6C96E730C2DE}"/>
            </a:ext>
          </a:extLst>
        </xdr:cNvPr>
        <xdr:cNvSpPr/>
      </xdr:nvSpPr>
      <xdr:spPr>
        <a:xfrm>
          <a:off x="8699500" y="711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137160</xdr:rowOff>
    </xdr:from>
    <xdr:to>
      <xdr:col>50</xdr:col>
      <xdr:colOff>114300</xdr:colOff>
      <xdr:row>41</xdr:row>
      <xdr:rowOff>137160</xdr:rowOff>
    </xdr:to>
    <xdr:cxnSp macro="">
      <xdr:nvCxnSpPr>
        <xdr:cNvPr id="85" name="直線コネクタ 84">
          <a:extLst>
            <a:ext uri="{FF2B5EF4-FFF2-40B4-BE49-F238E27FC236}">
              <a16:creationId xmlns:a16="http://schemas.microsoft.com/office/drawing/2014/main" id="{C82B1C35-3678-4421-9276-4E24AA94C7B5}"/>
            </a:ext>
          </a:extLst>
        </xdr:cNvPr>
        <xdr:cNvCxnSpPr/>
      </xdr:nvCxnSpPr>
      <xdr:spPr>
        <a:xfrm>
          <a:off x="8750300" y="71666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90170</xdr:rowOff>
    </xdr:from>
    <xdr:to>
      <xdr:col>41</xdr:col>
      <xdr:colOff>101600</xdr:colOff>
      <xdr:row>42</xdr:row>
      <xdr:rowOff>20320</xdr:rowOff>
    </xdr:to>
    <xdr:sp macro="" textlink="">
      <xdr:nvSpPr>
        <xdr:cNvPr id="86" name="楕円 85">
          <a:extLst>
            <a:ext uri="{FF2B5EF4-FFF2-40B4-BE49-F238E27FC236}">
              <a16:creationId xmlns:a16="http://schemas.microsoft.com/office/drawing/2014/main" id="{5955C64D-250A-4C4B-BBE6-580917EAEA35}"/>
            </a:ext>
          </a:extLst>
        </xdr:cNvPr>
        <xdr:cNvSpPr/>
      </xdr:nvSpPr>
      <xdr:spPr>
        <a:xfrm>
          <a:off x="7810500" y="711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137160</xdr:rowOff>
    </xdr:from>
    <xdr:to>
      <xdr:col>45</xdr:col>
      <xdr:colOff>177800</xdr:colOff>
      <xdr:row>41</xdr:row>
      <xdr:rowOff>140970</xdr:rowOff>
    </xdr:to>
    <xdr:cxnSp macro="">
      <xdr:nvCxnSpPr>
        <xdr:cNvPr id="87" name="直線コネクタ 86">
          <a:extLst>
            <a:ext uri="{FF2B5EF4-FFF2-40B4-BE49-F238E27FC236}">
              <a16:creationId xmlns:a16="http://schemas.microsoft.com/office/drawing/2014/main" id="{258A9C4A-10D4-4E58-AFF8-2AD3FBAE9C3A}"/>
            </a:ext>
          </a:extLst>
        </xdr:cNvPr>
        <xdr:cNvCxnSpPr/>
      </xdr:nvCxnSpPr>
      <xdr:spPr>
        <a:xfrm flipV="1">
          <a:off x="7861300" y="71666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90170</xdr:rowOff>
    </xdr:from>
    <xdr:to>
      <xdr:col>36</xdr:col>
      <xdr:colOff>165100</xdr:colOff>
      <xdr:row>42</xdr:row>
      <xdr:rowOff>20320</xdr:rowOff>
    </xdr:to>
    <xdr:sp macro="" textlink="">
      <xdr:nvSpPr>
        <xdr:cNvPr id="88" name="楕円 87">
          <a:extLst>
            <a:ext uri="{FF2B5EF4-FFF2-40B4-BE49-F238E27FC236}">
              <a16:creationId xmlns:a16="http://schemas.microsoft.com/office/drawing/2014/main" id="{C43280D0-2158-4480-8674-1F9AF1258E59}"/>
            </a:ext>
          </a:extLst>
        </xdr:cNvPr>
        <xdr:cNvSpPr/>
      </xdr:nvSpPr>
      <xdr:spPr>
        <a:xfrm>
          <a:off x="6921500" y="711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140970</xdr:rowOff>
    </xdr:from>
    <xdr:to>
      <xdr:col>41</xdr:col>
      <xdr:colOff>50800</xdr:colOff>
      <xdr:row>41</xdr:row>
      <xdr:rowOff>140970</xdr:rowOff>
    </xdr:to>
    <xdr:cxnSp macro="">
      <xdr:nvCxnSpPr>
        <xdr:cNvPr id="89" name="直線コネクタ 88">
          <a:extLst>
            <a:ext uri="{FF2B5EF4-FFF2-40B4-BE49-F238E27FC236}">
              <a16:creationId xmlns:a16="http://schemas.microsoft.com/office/drawing/2014/main" id="{E4A59F96-FDAE-4D56-BCAC-52D67D723FA5}"/>
            </a:ext>
          </a:extLst>
        </xdr:cNvPr>
        <xdr:cNvCxnSpPr/>
      </xdr:nvCxnSpPr>
      <xdr:spPr>
        <a:xfrm>
          <a:off x="6972300" y="7170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63517</xdr:rowOff>
    </xdr:from>
    <xdr:ext cx="469744" cy="259045"/>
    <xdr:sp macro="" textlink="">
      <xdr:nvSpPr>
        <xdr:cNvPr id="90" name="n_1aveValue【図書館】&#10;一人当たり面積">
          <a:extLst>
            <a:ext uri="{FF2B5EF4-FFF2-40B4-BE49-F238E27FC236}">
              <a16:creationId xmlns:a16="http://schemas.microsoft.com/office/drawing/2014/main" id="{35AB8ADD-34AA-4457-B460-F693ED25ABB4}"/>
            </a:ext>
          </a:extLst>
        </xdr:cNvPr>
        <xdr:cNvSpPr txBox="1"/>
      </xdr:nvSpPr>
      <xdr:spPr>
        <a:xfrm>
          <a:off x="9391727" y="657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143527</xdr:rowOff>
    </xdr:from>
    <xdr:ext cx="469744" cy="259045"/>
    <xdr:sp macro="" textlink="">
      <xdr:nvSpPr>
        <xdr:cNvPr id="91" name="n_2aveValue【図書館】&#10;一人当たり面積">
          <a:extLst>
            <a:ext uri="{FF2B5EF4-FFF2-40B4-BE49-F238E27FC236}">
              <a16:creationId xmlns:a16="http://schemas.microsoft.com/office/drawing/2014/main" id="{FDC3E4E6-9BC8-4869-8DC8-C37398ACB380}"/>
            </a:ext>
          </a:extLst>
        </xdr:cNvPr>
        <xdr:cNvSpPr txBox="1"/>
      </xdr:nvSpPr>
      <xdr:spPr>
        <a:xfrm>
          <a:off x="8515427" y="648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17797</xdr:rowOff>
    </xdr:from>
    <xdr:ext cx="469744" cy="259045"/>
    <xdr:sp macro="" textlink="">
      <xdr:nvSpPr>
        <xdr:cNvPr id="92" name="n_3aveValue【図書館】&#10;一人当たり面積">
          <a:extLst>
            <a:ext uri="{FF2B5EF4-FFF2-40B4-BE49-F238E27FC236}">
              <a16:creationId xmlns:a16="http://schemas.microsoft.com/office/drawing/2014/main" id="{BEA8F97E-4B4B-4470-BE73-AF7726D278E7}"/>
            </a:ext>
          </a:extLst>
        </xdr:cNvPr>
        <xdr:cNvSpPr txBox="1"/>
      </xdr:nvSpPr>
      <xdr:spPr>
        <a:xfrm>
          <a:off x="7626427" y="653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21607</xdr:rowOff>
    </xdr:from>
    <xdr:ext cx="469744" cy="259045"/>
    <xdr:sp macro="" textlink="">
      <xdr:nvSpPr>
        <xdr:cNvPr id="93" name="n_4aveValue【図書館】&#10;一人当たり面積">
          <a:extLst>
            <a:ext uri="{FF2B5EF4-FFF2-40B4-BE49-F238E27FC236}">
              <a16:creationId xmlns:a16="http://schemas.microsoft.com/office/drawing/2014/main" id="{373E89CC-7782-4F13-A3D9-906F09035839}"/>
            </a:ext>
          </a:extLst>
        </xdr:cNvPr>
        <xdr:cNvSpPr txBox="1"/>
      </xdr:nvSpPr>
      <xdr:spPr>
        <a:xfrm>
          <a:off x="6737427" y="653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7637</xdr:rowOff>
    </xdr:from>
    <xdr:ext cx="469744" cy="259045"/>
    <xdr:sp macro="" textlink="">
      <xdr:nvSpPr>
        <xdr:cNvPr id="94" name="n_1mainValue【図書館】&#10;一人当たり面積">
          <a:extLst>
            <a:ext uri="{FF2B5EF4-FFF2-40B4-BE49-F238E27FC236}">
              <a16:creationId xmlns:a16="http://schemas.microsoft.com/office/drawing/2014/main" id="{339BD605-1AEA-4506-AE9A-CB92DA673A97}"/>
            </a:ext>
          </a:extLst>
        </xdr:cNvPr>
        <xdr:cNvSpPr txBox="1"/>
      </xdr:nvSpPr>
      <xdr:spPr>
        <a:xfrm>
          <a:off x="9391727"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7637</xdr:rowOff>
    </xdr:from>
    <xdr:ext cx="469744" cy="259045"/>
    <xdr:sp macro="" textlink="">
      <xdr:nvSpPr>
        <xdr:cNvPr id="95" name="n_2mainValue【図書館】&#10;一人当たり面積">
          <a:extLst>
            <a:ext uri="{FF2B5EF4-FFF2-40B4-BE49-F238E27FC236}">
              <a16:creationId xmlns:a16="http://schemas.microsoft.com/office/drawing/2014/main" id="{5921BDB9-5765-40F9-9201-ECC3334F374D}"/>
            </a:ext>
          </a:extLst>
        </xdr:cNvPr>
        <xdr:cNvSpPr txBox="1"/>
      </xdr:nvSpPr>
      <xdr:spPr>
        <a:xfrm>
          <a:off x="8515427"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11447</xdr:rowOff>
    </xdr:from>
    <xdr:ext cx="469744" cy="259045"/>
    <xdr:sp macro="" textlink="">
      <xdr:nvSpPr>
        <xdr:cNvPr id="96" name="n_3mainValue【図書館】&#10;一人当たり面積">
          <a:extLst>
            <a:ext uri="{FF2B5EF4-FFF2-40B4-BE49-F238E27FC236}">
              <a16:creationId xmlns:a16="http://schemas.microsoft.com/office/drawing/2014/main" id="{726E46F1-2927-4B3D-9450-A2E964928FCB}"/>
            </a:ext>
          </a:extLst>
        </xdr:cNvPr>
        <xdr:cNvSpPr txBox="1"/>
      </xdr:nvSpPr>
      <xdr:spPr>
        <a:xfrm>
          <a:off x="7626427"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11447</xdr:rowOff>
    </xdr:from>
    <xdr:ext cx="469744" cy="259045"/>
    <xdr:sp macro="" textlink="">
      <xdr:nvSpPr>
        <xdr:cNvPr id="97" name="n_4mainValue【図書館】&#10;一人当たり面積">
          <a:extLst>
            <a:ext uri="{FF2B5EF4-FFF2-40B4-BE49-F238E27FC236}">
              <a16:creationId xmlns:a16="http://schemas.microsoft.com/office/drawing/2014/main" id="{79174F28-52A9-47C3-B2B6-B6B9EFC2F7E2}"/>
            </a:ext>
          </a:extLst>
        </xdr:cNvPr>
        <xdr:cNvSpPr txBox="1"/>
      </xdr:nvSpPr>
      <xdr:spPr>
        <a:xfrm>
          <a:off x="6737427"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98" name="正方形/長方形 97">
          <a:extLst>
            <a:ext uri="{FF2B5EF4-FFF2-40B4-BE49-F238E27FC236}">
              <a16:creationId xmlns:a16="http://schemas.microsoft.com/office/drawing/2014/main" id="{4BA8493E-67A5-46C8-8616-80F77DBB5D1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99" name="正方形/長方形 98">
          <a:extLst>
            <a:ext uri="{FF2B5EF4-FFF2-40B4-BE49-F238E27FC236}">
              <a16:creationId xmlns:a16="http://schemas.microsoft.com/office/drawing/2014/main" id="{9435126A-4ECF-41AF-8992-C33BF6AECB3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00" name="正方形/長方形 99">
          <a:extLst>
            <a:ext uri="{FF2B5EF4-FFF2-40B4-BE49-F238E27FC236}">
              <a16:creationId xmlns:a16="http://schemas.microsoft.com/office/drawing/2014/main" id="{DC1572D9-B9AD-45BD-8F71-8BAD97FD628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01" name="正方形/長方形 100">
          <a:extLst>
            <a:ext uri="{FF2B5EF4-FFF2-40B4-BE49-F238E27FC236}">
              <a16:creationId xmlns:a16="http://schemas.microsoft.com/office/drawing/2014/main" id="{1256CF62-5C80-405F-B4F0-53FC2B4C79ED}"/>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02" name="正方形/長方形 101">
          <a:extLst>
            <a:ext uri="{FF2B5EF4-FFF2-40B4-BE49-F238E27FC236}">
              <a16:creationId xmlns:a16="http://schemas.microsoft.com/office/drawing/2014/main" id="{68A2EA64-1C16-4AE7-9172-DC75A99D772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03" name="正方形/長方形 102">
          <a:extLst>
            <a:ext uri="{FF2B5EF4-FFF2-40B4-BE49-F238E27FC236}">
              <a16:creationId xmlns:a16="http://schemas.microsoft.com/office/drawing/2014/main" id="{68E6E664-963C-4DD5-A778-443B03813F0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04" name="正方形/長方形 103">
          <a:extLst>
            <a:ext uri="{FF2B5EF4-FFF2-40B4-BE49-F238E27FC236}">
              <a16:creationId xmlns:a16="http://schemas.microsoft.com/office/drawing/2014/main" id="{37CBD921-D4DD-4EED-878C-8FA1126A60C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05" name="正方形/長方形 104">
          <a:extLst>
            <a:ext uri="{FF2B5EF4-FFF2-40B4-BE49-F238E27FC236}">
              <a16:creationId xmlns:a16="http://schemas.microsoft.com/office/drawing/2014/main" id="{5DA86FE0-0E4A-4D1E-B251-90B07C58030B}"/>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06" name="テキスト ボックス 105">
          <a:extLst>
            <a:ext uri="{FF2B5EF4-FFF2-40B4-BE49-F238E27FC236}">
              <a16:creationId xmlns:a16="http://schemas.microsoft.com/office/drawing/2014/main" id="{3C6EE28C-F8F5-48A7-8467-55936777916A}"/>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07" name="直線コネクタ 106">
          <a:extLst>
            <a:ext uri="{FF2B5EF4-FFF2-40B4-BE49-F238E27FC236}">
              <a16:creationId xmlns:a16="http://schemas.microsoft.com/office/drawing/2014/main" id="{283E96C8-FB5D-4E51-9925-0F985CFFFA14}"/>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08" name="テキスト ボックス 107">
          <a:extLst>
            <a:ext uri="{FF2B5EF4-FFF2-40B4-BE49-F238E27FC236}">
              <a16:creationId xmlns:a16="http://schemas.microsoft.com/office/drawing/2014/main" id="{F6626CE0-8397-427C-9A3D-C6B75563203E}"/>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09" name="直線コネクタ 108">
          <a:extLst>
            <a:ext uri="{FF2B5EF4-FFF2-40B4-BE49-F238E27FC236}">
              <a16:creationId xmlns:a16="http://schemas.microsoft.com/office/drawing/2014/main" id="{DD3EF659-E3B6-4D98-84BA-826FC0FAE6F6}"/>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10" name="テキスト ボックス 109">
          <a:extLst>
            <a:ext uri="{FF2B5EF4-FFF2-40B4-BE49-F238E27FC236}">
              <a16:creationId xmlns:a16="http://schemas.microsoft.com/office/drawing/2014/main" id="{1FB2F840-2E94-4CA6-BCC0-707EE190F9DA}"/>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11" name="直線コネクタ 110">
          <a:extLst>
            <a:ext uri="{FF2B5EF4-FFF2-40B4-BE49-F238E27FC236}">
              <a16:creationId xmlns:a16="http://schemas.microsoft.com/office/drawing/2014/main" id="{D279CC22-8411-4BBD-BD2D-8FF2595333A7}"/>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12" name="テキスト ボックス 111">
          <a:extLst>
            <a:ext uri="{FF2B5EF4-FFF2-40B4-BE49-F238E27FC236}">
              <a16:creationId xmlns:a16="http://schemas.microsoft.com/office/drawing/2014/main" id="{31779EC3-4BD6-4B17-AE4B-3F1731F106F6}"/>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13" name="直線コネクタ 112">
          <a:extLst>
            <a:ext uri="{FF2B5EF4-FFF2-40B4-BE49-F238E27FC236}">
              <a16:creationId xmlns:a16="http://schemas.microsoft.com/office/drawing/2014/main" id="{A2253814-BDFA-4E1E-9BEE-86E19BB132E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14" name="テキスト ボックス 113">
          <a:extLst>
            <a:ext uri="{FF2B5EF4-FFF2-40B4-BE49-F238E27FC236}">
              <a16:creationId xmlns:a16="http://schemas.microsoft.com/office/drawing/2014/main" id="{9222E0E9-E631-4988-AC27-CDDCCA314E9E}"/>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15" name="直線コネクタ 114">
          <a:extLst>
            <a:ext uri="{FF2B5EF4-FFF2-40B4-BE49-F238E27FC236}">
              <a16:creationId xmlns:a16="http://schemas.microsoft.com/office/drawing/2014/main" id="{31712DDF-FDDE-4FED-846B-FD77676E0BD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16" name="テキスト ボックス 115">
          <a:extLst>
            <a:ext uri="{FF2B5EF4-FFF2-40B4-BE49-F238E27FC236}">
              <a16:creationId xmlns:a16="http://schemas.microsoft.com/office/drawing/2014/main" id="{E60F0B82-1BF9-4777-B5CA-904B53B40AF1}"/>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17" name="直線コネクタ 116">
          <a:extLst>
            <a:ext uri="{FF2B5EF4-FFF2-40B4-BE49-F238E27FC236}">
              <a16:creationId xmlns:a16="http://schemas.microsoft.com/office/drawing/2014/main" id="{6A038BAC-EAC7-4998-A97B-BF6E99A2F157}"/>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18" name="テキスト ボックス 117">
          <a:extLst>
            <a:ext uri="{FF2B5EF4-FFF2-40B4-BE49-F238E27FC236}">
              <a16:creationId xmlns:a16="http://schemas.microsoft.com/office/drawing/2014/main" id="{4B8D864E-65AC-4E00-B9FA-CA6267665F3E}"/>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19" name="直線コネクタ 118">
          <a:extLst>
            <a:ext uri="{FF2B5EF4-FFF2-40B4-BE49-F238E27FC236}">
              <a16:creationId xmlns:a16="http://schemas.microsoft.com/office/drawing/2014/main" id="{BEFE31E3-493C-4A76-972D-898ACB2EB0A8}"/>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20" name="テキスト ボックス 119">
          <a:extLst>
            <a:ext uri="{FF2B5EF4-FFF2-40B4-BE49-F238E27FC236}">
              <a16:creationId xmlns:a16="http://schemas.microsoft.com/office/drawing/2014/main" id="{1ED7A653-8F08-4EAD-BC1C-20A452A7EB8B}"/>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21" name="直線コネクタ 120">
          <a:extLst>
            <a:ext uri="{FF2B5EF4-FFF2-40B4-BE49-F238E27FC236}">
              <a16:creationId xmlns:a16="http://schemas.microsoft.com/office/drawing/2014/main" id="{04CE3913-AB12-4EDD-A825-C765D7F0C86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22" name="【体育館・プール】&#10;有形固定資産減価償却率グラフ枠">
          <a:extLst>
            <a:ext uri="{FF2B5EF4-FFF2-40B4-BE49-F238E27FC236}">
              <a16:creationId xmlns:a16="http://schemas.microsoft.com/office/drawing/2014/main" id="{76BCB295-3EC9-432A-AD66-F5858ED296E9}"/>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148590</xdr:rowOff>
    </xdr:from>
    <xdr:to>
      <xdr:col>24</xdr:col>
      <xdr:colOff>62865</xdr:colOff>
      <xdr:row>64</xdr:row>
      <xdr:rowOff>130628</xdr:rowOff>
    </xdr:to>
    <xdr:cxnSp macro="">
      <xdr:nvCxnSpPr>
        <xdr:cNvPr id="123" name="直線コネクタ 122">
          <a:extLst>
            <a:ext uri="{FF2B5EF4-FFF2-40B4-BE49-F238E27FC236}">
              <a16:creationId xmlns:a16="http://schemas.microsoft.com/office/drawing/2014/main" id="{241BEAD1-DA0F-4ED3-B3F7-A7650428418A}"/>
            </a:ext>
          </a:extLst>
        </xdr:cNvPr>
        <xdr:cNvCxnSpPr/>
      </xdr:nvCxnSpPr>
      <xdr:spPr>
        <a:xfrm flipV="1">
          <a:off x="4634865" y="9578340"/>
          <a:ext cx="0" cy="1525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24" name="【体育館・プール】&#10;有形固定資産減価償却率最小値テキスト">
          <a:extLst>
            <a:ext uri="{FF2B5EF4-FFF2-40B4-BE49-F238E27FC236}">
              <a16:creationId xmlns:a16="http://schemas.microsoft.com/office/drawing/2014/main" id="{62901B5A-57F8-4EDA-B78B-531DAC5498A0}"/>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25" name="直線コネクタ 124">
          <a:extLst>
            <a:ext uri="{FF2B5EF4-FFF2-40B4-BE49-F238E27FC236}">
              <a16:creationId xmlns:a16="http://schemas.microsoft.com/office/drawing/2014/main" id="{76DADB9F-91D6-4E21-BDB8-65585F996352}"/>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95267</xdr:rowOff>
    </xdr:from>
    <xdr:ext cx="340478" cy="259045"/>
    <xdr:sp macro="" textlink="">
      <xdr:nvSpPr>
        <xdr:cNvPr id="126" name="【体育館・プール】&#10;有形固定資産減価償却率最大値テキスト">
          <a:extLst>
            <a:ext uri="{FF2B5EF4-FFF2-40B4-BE49-F238E27FC236}">
              <a16:creationId xmlns:a16="http://schemas.microsoft.com/office/drawing/2014/main" id="{C3A85298-9A94-46BA-85D0-A294A72296BA}"/>
            </a:ext>
          </a:extLst>
        </xdr:cNvPr>
        <xdr:cNvSpPr txBox="1"/>
      </xdr:nvSpPr>
      <xdr:spPr>
        <a:xfrm>
          <a:off x="4673600" y="93535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148590</xdr:rowOff>
    </xdr:from>
    <xdr:to>
      <xdr:col>24</xdr:col>
      <xdr:colOff>152400</xdr:colOff>
      <xdr:row>55</xdr:row>
      <xdr:rowOff>148590</xdr:rowOff>
    </xdr:to>
    <xdr:cxnSp macro="">
      <xdr:nvCxnSpPr>
        <xdr:cNvPr id="127" name="直線コネクタ 126">
          <a:extLst>
            <a:ext uri="{FF2B5EF4-FFF2-40B4-BE49-F238E27FC236}">
              <a16:creationId xmlns:a16="http://schemas.microsoft.com/office/drawing/2014/main" id="{F8C80908-0AC3-42E3-A8BF-6D7517C64F17}"/>
            </a:ext>
          </a:extLst>
        </xdr:cNvPr>
        <xdr:cNvCxnSpPr/>
      </xdr:nvCxnSpPr>
      <xdr:spPr>
        <a:xfrm>
          <a:off x="4546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78212</xdr:rowOff>
    </xdr:from>
    <xdr:ext cx="405111" cy="259045"/>
    <xdr:sp macro="" textlink="">
      <xdr:nvSpPr>
        <xdr:cNvPr id="128" name="【体育館・プール】&#10;有形固定資産減価償却率平均値テキスト">
          <a:extLst>
            <a:ext uri="{FF2B5EF4-FFF2-40B4-BE49-F238E27FC236}">
              <a16:creationId xmlns:a16="http://schemas.microsoft.com/office/drawing/2014/main" id="{1BA3BC62-C8C3-4DCF-956A-CC17ADAB4544}"/>
            </a:ext>
          </a:extLst>
        </xdr:cNvPr>
        <xdr:cNvSpPr txBox="1"/>
      </xdr:nvSpPr>
      <xdr:spPr>
        <a:xfrm>
          <a:off x="4673600" y="103652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55335</xdr:rowOff>
    </xdr:from>
    <xdr:to>
      <xdr:col>24</xdr:col>
      <xdr:colOff>114300</xdr:colOff>
      <xdr:row>61</xdr:row>
      <xdr:rowOff>156935</xdr:rowOff>
    </xdr:to>
    <xdr:sp macro="" textlink="">
      <xdr:nvSpPr>
        <xdr:cNvPr id="129" name="フローチャート: 判断 128">
          <a:extLst>
            <a:ext uri="{FF2B5EF4-FFF2-40B4-BE49-F238E27FC236}">
              <a16:creationId xmlns:a16="http://schemas.microsoft.com/office/drawing/2014/main" id="{4534402B-93F4-4C39-A9A1-100DCE4510C7}"/>
            </a:ext>
          </a:extLst>
        </xdr:cNvPr>
        <xdr:cNvSpPr/>
      </xdr:nvSpPr>
      <xdr:spPr>
        <a:xfrm>
          <a:off x="4584700" y="1051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84727</xdr:rowOff>
    </xdr:from>
    <xdr:to>
      <xdr:col>20</xdr:col>
      <xdr:colOff>38100</xdr:colOff>
      <xdr:row>62</xdr:row>
      <xdr:rowOff>14877</xdr:rowOff>
    </xdr:to>
    <xdr:sp macro="" textlink="">
      <xdr:nvSpPr>
        <xdr:cNvPr id="130" name="フローチャート: 判断 129">
          <a:extLst>
            <a:ext uri="{FF2B5EF4-FFF2-40B4-BE49-F238E27FC236}">
              <a16:creationId xmlns:a16="http://schemas.microsoft.com/office/drawing/2014/main" id="{E813FB0D-8444-4D6B-862E-C480CC906782}"/>
            </a:ext>
          </a:extLst>
        </xdr:cNvPr>
        <xdr:cNvSpPr/>
      </xdr:nvSpPr>
      <xdr:spPr>
        <a:xfrm>
          <a:off x="3746500" y="1054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9616</xdr:rowOff>
    </xdr:from>
    <xdr:to>
      <xdr:col>15</xdr:col>
      <xdr:colOff>101600</xdr:colOff>
      <xdr:row>61</xdr:row>
      <xdr:rowOff>111216</xdr:rowOff>
    </xdr:to>
    <xdr:sp macro="" textlink="">
      <xdr:nvSpPr>
        <xdr:cNvPr id="131" name="フローチャート: 判断 130">
          <a:extLst>
            <a:ext uri="{FF2B5EF4-FFF2-40B4-BE49-F238E27FC236}">
              <a16:creationId xmlns:a16="http://schemas.microsoft.com/office/drawing/2014/main" id="{A1080DC2-5460-443C-B976-B3A4E59F3238}"/>
            </a:ext>
          </a:extLst>
        </xdr:cNvPr>
        <xdr:cNvSpPr/>
      </xdr:nvSpPr>
      <xdr:spPr>
        <a:xfrm>
          <a:off x="2857500" y="1046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150041</xdr:rowOff>
    </xdr:from>
    <xdr:to>
      <xdr:col>10</xdr:col>
      <xdr:colOff>165100</xdr:colOff>
      <xdr:row>61</xdr:row>
      <xdr:rowOff>80191</xdr:rowOff>
    </xdr:to>
    <xdr:sp macro="" textlink="">
      <xdr:nvSpPr>
        <xdr:cNvPr id="132" name="フローチャート: 判断 131">
          <a:extLst>
            <a:ext uri="{FF2B5EF4-FFF2-40B4-BE49-F238E27FC236}">
              <a16:creationId xmlns:a16="http://schemas.microsoft.com/office/drawing/2014/main" id="{FAE2E7C3-3825-4244-849D-F5F3BB743C39}"/>
            </a:ext>
          </a:extLst>
        </xdr:cNvPr>
        <xdr:cNvSpPr/>
      </xdr:nvSpPr>
      <xdr:spPr>
        <a:xfrm>
          <a:off x="1968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133713</xdr:rowOff>
    </xdr:from>
    <xdr:to>
      <xdr:col>6</xdr:col>
      <xdr:colOff>38100</xdr:colOff>
      <xdr:row>61</xdr:row>
      <xdr:rowOff>63863</xdr:rowOff>
    </xdr:to>
    <xdr:sp macro="" textlink="">
      <xdr:nvSpPr>
        <xdr:cNvPr id="133" name="フローチャート: 判断 132">
          <a:extLst>
            <a:ext uri="{FF2B5EF4-FFF2-40B4-BE49-F238E27FC236}">
              <a16:creationId xmlns:a16="http://schemas.microsoft.com/office/drawing/2014/main" id="{6734911C-D024-4685-A5C5-E68673D5802A}"/>
            </a:ext>
          </a:extLst>
        </xdr:cNvPr>
        <xdr:cNvSpPr/>
      </xdr:nvSpPr>
      <xdr:spPr>
        <a:xfrm>
          <a:off x="1079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34" name="テキスト ボックス 133">
          <a:extLst>
            <a:ext uri="{FF2B5EF4-FFF2-40B4-BE49-F238E27FC236}">
              <a16:creationId xmlns:a16="http://schemas.microsoft.com/office/drawing/2014/main" id="{6CEB73EC-BF95-4D29-8015-410297082B6D}"/>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35" name="テキスト ボックス 134">
          <a:extLst>
            <a:ext uri="{FF2B5EF4-FFF2-40B4-BE49-F238E27FC236}">
              <a16:creationId xmlns:a16="http://schemas.microsoft.com/office/drawing/2014/main" id="{42F2203E-97D8-47AC-AD31-5B4769D3B0F3}"/>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36" name="テキスト ボックス 135">
          <a:extLst>
            <a:ext uri="{FF2B5EF4-FFF2-40B4-BE49-F238E27FC236}">
              <a16:creationId xmlns:a16="http://schemas.microsoft.com/office/drawing/2014/main" id="{FCE283DE-69C0-4681-B0CB-196C566BB65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37" name="テキスト ボックス 136">
          <a:extLst>
            <a:ext uri="{FF2B5EF4-FFF2-40B4-BE49-F238E27FC236}">
              <a16:creationId xmlns:a16="http://schemas.microsoft.com/office/drawing/2014/main" id="{10E2B52C-4402-47D2-93A9-C3A93DB73CF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38" name="テキスト ボックス 137">
          <a:extLst>
            <a:ext uri="{FF2B5EF4-FFF2-40B4-BE49-F238E27FC236}">
              <a16:creationId xmlns:a16="http://schemas.microsoft.com/office/drawing/2014/main" id="{B9A38345-FDBD-43EB-BC0E-B2F6FA099977}"/>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119017</xdr:rowOff>
    </xdr:from>
    <xdr:to>
      <xdr:col>24</xdr:col>
      <xdr:colOff>114300</xdr:colOff>
      <xdr:row>63</xdr:row>
      <xdr:rowOff>49167</xdr:rowOff>
    </xdr:to>
    <xdr:sp macro="" textlink="">
      <xdr:nvSpPr>
        <xdr:cNvPr id="139" name="楕円 138">
          <a:extLst>
            <a:ext uri="{FF2B5EF4-FFF2-40B4-BE49-F238E27FC236}">
              <a16:creationId xmlns:a16="http://schemas.microsoft.com/office/drawing/2014/main" id="{A0705DA4-8656-4DE7-B784-DC492CB25FE7}"/>
            </a:ext>
          </a:extLst>
        </xdr:cNvPr>
        <xdr:cNvSpPr/>
      </xdr:nvSpPr>
      <xdr:spPr>
        <a:xfrm>
          <a:off x="4584700" y="1074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97444</xdr:rowOff>
    </xdr:from>
    <xdr:ext cx="405111" cy="259045"/>
    <xdr:sp macro="" textlink="">
      <xdr:nvSpPr>
        <xdr:cNvPr id="140" name="【体育館・プール】&#10;有形固定資産減価償却率該当値テキスト">
          <a:extLst>
            <a:ext uri="{FF2B5EF4-FFF2-40B4-BE49-F238E27FC236}">
              <a16:creationId xmlns:a16="http://schemas.microsoft.com/office/drawing/2014/main" id="{366A1F6F-A95D-4318-953A-26690AF88193}"/>
            </a:ext>
          </a:extLst>
        </xdr:cNvPr>
        <xdr:cNvSpPr txBox="1"/>
      </xdr:nvSpPr>
      <xdr:spPr>
        <a:xfrm>
          <a:off x="4673600" y="10727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83094</xdr:rowOff>
    </xdr:from>
    <xdr:to>
      <xdr:col>20</xdr:col>
      <xdr:colOff>38100</xdr:colOff>
      <xdr:row>63</xdr:row>
      <xdr:rowOff>13244</xdr:rowOff>
    </xdr:to>
    <xdr:sp macro="" textlink="">
      <xdr:nvSpPr>
        <xdr:cNvPr id="141" name="楕円 140">
          <a:extLst>
            <a:ext uri="{FF2B5EF4-FFF2-40B4-BE49-F238E27FC236}">
              <a16:creationId xmlns:a16="http://schemas.microsoft.com/office/drawing/2014/main" id="{E9227BE7-4341-4607-B892-FECA7D81C957}"/>
            </a:ext>
          </a:extLst>
        </xdr:cNvPr>
        <xdr:cNvSpPr/>
      </xdr:nvSpPr>
      <xdr:spPr>
        <a:xfrm>
          <a:off x="3746500" y="1071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133894</xdr:rowOff>
    </xdr:from>
    <xdr:to>
      <xdr:col>24</xdr:col>
      <xdr:colOff>63500</xdr:colOff>
      <xdr:row>62</xdr:row>
      <xdr:rowOff>169817</xdr:rowOff>
    </xdr:to>
    <xdr:cxnSp macro="">
      <xdr:nvCxnSpPr>
        <xdr:cNvPr id="142" name="直線コネクタ 141">
          <a:extLst>
            <a:ext uri="{FF2B5EF4-FFF2-40B4-BE49-F238E27FC236}">
              <a16:creationId xmlns:a16="http://schemas.microsoft.com/office/drawing/2014/main" id="{B96FA167-4691-45EC-94E8-4D6E4E0B6D4B}"/>
            </a:ext>
          </a:extLst>
        </xdr:cNvPr>
        <xdr:cNvCxnSpPr/>
      </xdr:nvCxnSpPr>
      <xdr:spPr>
        <a:xfrm>
          <a:off x="3797300" y="10763794"/>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47172</xdr:rowOff>
    </xdr:from>
    <xdr:to>
      <xdr:col>15</xdr:col>
      <xdr:colOff>101600</xdr:colOff>
      <xdr:row>62</xdr:row>
      <xdr:rowOff>148772</xdr:rowOff>
    </xdr:to>
    <xdr:sp macro="" textlink="">
      <xdr:nvSpPr>
        <xdr:cNvPr id="143" name="楕円 142">
          <a:extLst>
            <a:ext uri="{FF2B5EF4-FFF2-40B4-BE49-F238E27FC236}">
              <a16:creationId xmlns:a16="http://schemas.microsoft.com/office/drawing/2014/main" id="{F7854A46-3267-4026-8E7F-D77406A08F6B}"/>
            </a:ext>
          </a:extLst>
        </xdr:cNvPr>
        <xdr:cNvSpPr/>
      </xdr:nvSpPr>
      <xdr:spPr>
        <a:xfrm>
          <a:off x="2857500" y="1067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97972</xdr:rowOff>
    </xdr:from>
    <xdr:to>
      <xdr:col>19</xdr:col>
      <xdr:colOff>177800</xdr:colOff>
      <xdr:row>62</xdr:row>
      <xdr:rowOff>133894</xdr:rowOff>
    </xdr:to>
    <xdr:cxnSp macro="">
      <xdr:nvCxnSpPr>
        <xdr:cNvPr id="144" name="直線コネクタ 143">
          <a:extLst>
            <a:ext uri="{FF2B5EF4-FFF2-40B4-BE49-F238E27FC236}">
              <a16:creationId xmlns:a16="http://schemas.microsoft.com/office/drawing/2014/main" id="{A3A29042-F8AD-4498-BB47-0A2C1B53F795}"/>
            </a:ext>
          </a:extLst>
        </xdr:cNvPr>
        <xdr:cNvCxnSpPr/>
      </xdr:nvCxnSpPr>
      <xdr:spPr>
        <a:xfrm>
          <a:off x="2908300" y="1072787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4717</xdr:rowOff>
    </xdr:from>
    <xdr:to>
      <xdr:col>10</xdr:col>
      <xdr:colOff>165100</xdr:colOff>
      <xdr:row>62</xdr:row>
      <xdr:rowOff>106317</xdr:rowOff>
    </xdr:to>
    <xdr:sp macro="" textlink="">
      <xdr:nvSpPr>
        <xdr:cNvPr id="145" name="楕円 144">
          <a:extLst>
            <a:ext uri="{FF2B5EF4-FFF2-40B4-BE49-F238E27FC236}">
              <a16:creationId xmlns:a16="http://schemas.microsoft.com/office/drawing/2014/main" id="{05AE6E2D-AC3C-4774-BB88-B2809788FECE}"/>
            </a:ext>
          </a:extLst>
        </xdr:cNvPr>
        <xdr:cNvSpPr/>
      </xdr:nvSpPr>
      <xdr:spPr>
        <a:xfrm>
          <a:off x="1968500" y="1063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55517</xdr:rowOff>
    </xdr:from>
    <xdr:to>
      <xdr:col>15</xdr:col>
      <xdr:colOff>50800</xdr:colOff>
      <xdr:row>62</xdr:row>
      <xdr:rowOff>97972</xdr:rowOff>
    </xdr:to>
    <xdr:cxnSp macro="">
      <xdr:nvCxnSpPr>
        <xdr:cNvPr id="146" name="直線コネクタ 145">
          <a:extLst>
            <a:ext uri="{FF2B5EF4-FFF2-40B4-BE49-F238E27FC236}">
              <a16:creationId xmlns:a16="http://schemas.microsoft.com/office/drawing/2014/main" id="{DB47A1F1-8A1A-48BA-B2A0-F440ADF1ABF7}"/>
            </a:ext>
          </a:extLst>
        </xdr:cNvPr>
        <xdr:cNvCxnSpPr/>
      </xdr:nvCxnSpPr>
      <xdr:spPr>
        <a:xfrm>
          <a:off x="2019300" y="10685417"/>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146776</xdr:rowOff>
    </xdr:from>
    <xdr:to>
      <xdr:col>6</xdr:col>
      <xdr:colOff>38100</xdr:colOff>
      <xdr:row>62</xdr:row>
      <xdr:rowOff>76926</xdr:rowOff>
    </xdr:to>
    <xdr:sp macro="" textlink="">
      <xdr:nvSpPr>
        <xdr:cNvPr id="147" name="楕円 146">
          <a:extLst>
            <a:ext uri="{FF2B5EF4-FFF2-40B4-BE49-F238E27FC236}">
              <a16:creationId xmlns:a16="http://schemas.microsoft.com/office/drawing/2014/main" id="{7FD6A72A-5BD8-4289-99FB-EC1834964756}"/>
            </a:ext>
          </a:extLst>
        </xdr:cNvPr>
        <xdr:cNvSpPr/>
      </xdr:nvSpPr>
      <xdr:spPr>
        <a:xfrm>
          <a:off x="1079500" y="1060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26126</xdr:rowOff>
    </xdr:from>
    <xdr:to>
      <xdr:col>10</xdr:col>
      <xdr:colOff>114300</xdr:colOff>
      <xdr:row>62</xdr:row>
      <xdr:rowOff>55517</xdr:rowOff>
    </xdr:to>
    <xdr:cxnSp macro="">
      <xdr:nvCxnSpPr>
        <xdr:cNvPr id="148" name="直線コネクタ 147">
          <a:extLst>
            <a:ext uri="{FF2B5EF4-FFF2-40B4-BE49-F238E27FC236}">
              <a16:creationId xmlns:a16="http://schemas.microsoft.com/office/drawing/2014/main" id="{59E571C6-656A-4AE8-830A-5B71317159C9}"/>
            </a:ext>
          </a:extLst>
        </xdr:cNvPr>
        <xdr:cNvCxnSpPr/>
      </xdr:nvCxnSpPr>
      <xdr:spPr>
        <a:xfrm>
          <a:off x="1130300" y="10656026"/>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31404</xdr:rowOff>
    </xdr:from>
    <xdr:ext cx="405111" cy="259045"/>
    <xdr:sp macro="" textlink="">
      <xdr:nvSpPr>
        <xdr:cNvPr id="149" name="n_1aveValue【体育館・プール】&#10;有形固定資産減価償却率">
          <a:extLst>
            <a:ext uri="{FF2B5EF4-FFF2-40B4-BE49-F238E27FC236}">
              <a16:creationId xmlns:a16="http://schemas.microsoft.com/office/drawing/2014/main" id="{CC98DF69-2442-462B-8C3F-D6219CD818C7}"/>
            </a:ext>
          </a:extLst>
        </xdr:cNvPr>
        <xdr:cNvSpPr txBox="1"/>
      </xdr:nvSpPr>
      <xdr:spPr>
        <a:xfrm>
          <a:off x="3582044" y="10318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127743</xdr:rowOff>
    </xdr:from>
    <xdr:ext cx="405111" cy="259045"/>
    <xdr:sp macro="" textlink="">
      <xdr:nvSpPr>
        <xdr:cNvPr id="150" name="n_2aveValue【体育館・プール】&#10;有形固定資産減価償却率">
          <a:extLst>
            <a:ext uri="{FF2B5EF4-FFF2-40B4-BE49-F238E27FC236}">
              <a16:creationId xmlns:a16="http://schemas.microsoft.com/office/drawing/2014/main" id="{C08518B5-A382-405F-9D7C-6DE727C6D447}"/>
            </a:ext>
          </a:extLst>
        </xdr:cNvPr>
        <xdr:cNvSpPr txBox="1"/>
      </xdr:nvSpPr>
      <xdr:spPr>
        <a:xfrm>
          <a:off x="2705744" y="10243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96718</xdr:rowOff>
    </xdr:from>
    <xdr:ext cx="405111" cy="259045"/>
    <xdr:sp macro="" textlink="">
      <xdr:nvSpPr>
        <xdr:cNvPr id="151" name="n_3aveValue【体育館・プール】&#10;有形固定資産減価償却率">
          <a:extLst>
            <a:ext uri="{FF2B5EF4-FFF2-40B4-BE49-F238E27FC236}">
              <a16:creationId xmlns:a16="http://schemas.microsoft.com/office/drawing/2014/main" id="{7852C4C9-6907-4B16-B471-BB8EF09DD81B}"/>
            </a:ext>
          </a:extLst>
        </xdr:cNvPr>
        <xdr:cNvSpPr txBox="1"/>
      </xdr:nvSpPr>
      <xdr:spPr>
        <a:xfrm>
          <a:off x="18167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80390</xdr:rowOff>
    </xdr:from>
    <xdr:ext cx="405111" cy="259045"/>
    <xdr:sp macro="" textlink="">
      <xdr:nvSpPr>
        <xdr:cNvPr id="152" name="n_4aveValue【体育館・プール】&#10;有形固定資産減価償却率">
          <a:extLst>
            <a:ext uri="{FF2B5EF4-FFF2-40B4-BE49-F238E27FC236}">
              <a16:creationId xmlns:a16="http://schemas.microsoft.com/office/drawing/2014/main" id="{F691D588-7721-4D04-95F9-9E88925934CB}"/>
            </a:ext>
          </a:extLst>
        </xdr:cNvPr>
        <xdr:cNvSpPr txBox="1"/>
      </xdr:nvSpPr>
      <xdr:spPr>
        <a:xfrm>
          <a:off x="927744" y="1019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4371</xdr:rowOff>
    </xdr:from>
    <xdr:ext cx="405111" cy="259045"/>
    <xdr:sp macro="" textlink="">
      <xdr:nvSpPr>
        <xdr:cNvPr id="153" name="n_1mainValue【体育館・プール】&#10;有形固定資産減価償却率">
          <a:extLst>
            <a:ext uri="{FF2B5EF4-FFF2-40B4-BE49-F238E27FC236}">
              <a16:creationId xmlns:a16="http://schemas.microsoft.com/office/drawing/2014/main" id="{4EDF54D8-E371-483B-8644-7545731DB461}"/>
            </a:ext>
          </a:extLst>
        </xdr:cNvPr>
        <xdr:cNvSpPr txBox="1"/>
      </xdr:nvSpPr>
      <xdr:spPr>
        <a:xfrm>
          <a:off x="3582044" y="10805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139899</xdr:rowOff>
    </xdr:from>
    <xdr:ext cx="405111" cy="259045"/>
    <xdr:sp macro="" textlink="">
      <xdr:nvSpPr>
        <xdr:cNvPr id="154" name="n_2mainValue【体育館・プール】&#10;有形固定資産減価償却率">
          <a:extLst>
            <a:ext uri="{FF2B5EF4-FFF2-40B4-BE49-F238E27FC236}">
              <a16:creationId xmlns:a16="http://schemas.microsoft.com/office/drawing/2014/main" id="{12DB8D22-00C3-432D-ABE0-4DC177BD6999}"/>
            </a:ext>
          </a:extLst>
        </xdr:cNvPr>
        <xdr:cNvSpPr txBox="1"/>
      </xdr:nvSpPr>
      <xdr:spPr>
        <a:xfrm>
          <a:off x="2705744" y="10769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97444</xdr:rowOff>
    </xdr:from>
    <xdr:ext cx="405111" cy="259045"/>
    <xdr:sp macro="" textlink="">
      <xdr:nvSpPr>
        <xdr:cNvPr id="155" name="n_3mainValue【体育館・プール】&#10;有形固定資産減価償却率">
          <a:extLst>
            <a:ext uri="{FF2B5EF4-FFF2-40B4-BE49-F238E27FC236}">
              <a16:creationId xmlns:a16="http://schemas.microsoft.com/office/drawing/2014/main" id="{1FAF1C21-B698-4F74-9C25-07790E79AD92}"/>
            </a:ext>
          </a:extLst>
        </xdr:cNvPr>
        <xdr:cNvSpPr txBox="1"/>
      </xdr:nvSpPr>
      <xdr:spPr>
        <a:xfrm>
          <a:off x="1816744" y="10727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68053</xdr:rowOff>
    </xdr:from>
    <xdr:ext cx="405111" cy="259045"/>
    <xdr:sp macro="" textlink="">
      <xdr:nvSpPr>
        <xdr:cNvPr id="156" name="n_4mainValue【体育館・プール】&#10;有形固定資産減価償却率">
          <a:extLst>
            <a:ext uri="{FF2B5EF4-FFF2-40B4-BE49-F238E27FC236}">
              <a16:creationId xmlns:a16="http://schemas.microsoft.com/office/drawing/2014/main" id="{A62F4393-97AE-4903-BCD5-EB1D33E6904A}"/>
            </a:ext>
          </a:extLst>
        </xdr:cNvPr>
        <xdr:cNvSpPr txBox="1"/>
      </xdr:nvSpPr>
      <xdr:spPr>
        <a:xfrm>
          <a:off x="927744" y="1069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7" name="正方形/長方形 156">
          <a:extLst>
            <a:ext uri="{FF2B5EF4-FFF2-40B4-BE49-F238E27FC236}">
              <a16:creationId xmlns:a16="http://schemas.microsoft.com/office/drawing/2014/main" id="{E786F921-3A58-4FAD-939E-D46D6EF3F0D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8" name="正方形/長方形 157">
          <a:extLst>
            <a:ext uri="{FF2B5EF4-FFF2-40B4-BE49-F238E27FC236}">
              <a16:creationId xmlns:a16="http://schemas.microsoft.com/office/drawing/2014/main" id="{FF24D8C6-FE48-49C7-A420-F0AAEDEA058B}"/>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9" name="正方形/長方形 158">
          <a:extLst>
            <a:ext uri="{FF2B5EF4-FFF2-40B4-BE49-F238E27FC236}">
              <a16:creationId xmlns:a16="http://schemas.microsoft.com/office/drawing/2014/main" id="{56838D15-305D-4C31-A1CF-521BC3F1E661}"/>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0" name="正方形/長方形 159">
          <a:extLst>
            <a:ext uri="{FF2B5EF4-FFF2-40B4-BE49-F238E27FC236}">
              <a16:creationId xmlns:a16="http://schemas.microsoft.com/office/drawing/2014/main" id="{80A744A9-2293-4A5E-97F9-D1761DB778D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1" name="正方形/長方形 160">
          <a:extLst>
            <a:ext uri="{FF2B5EF4-FFF2-40B4-BE49-F238E27FC236}">
              <a16:creationId xmlns:a16="http://schemas.microsoft.com/office/drawing/2014/main" id="{3C8A8FE7-E702-47C2-BC22-8F46B31409C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2" name="正方形/長方形 161">
          <a:extLst>
            <a:ext uri="{FF2B5EF4-FFF2-40B4-BE49-F238E27FC236}">
              <a16:creationId xmlns:a16="http://schemas.microsoft.com/office/drawing/2014/main" id="{38550F9C-7CE0-46AA-A548-3D92CEB7A4F8}"/>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3" name="正方形/長方形 162">
          <a:extLst>
            <a:ext uri="{FF2B5EF4-FFF2-40B4-BE49-F238E27FC236}">
              <a16:creationId xmlns:a16="http://schemas.microsoft.com/office/drawing/2014/main" id="{5F8088E4-D652-4DCA-9D30-28D0C4C9E634}"/>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4" name="正方形/長方形 163">
          <a:extLst>
            <a:ext uri="{FF2B5EF4-FFF2-40B4-BE49-F238E27FC236}">
              <a16:creationId xmlns:a16="http://schemas.microsoft.com/office/drawing/2014/main" id="{F775D51D-E77B-4E3C-ADB5-D227046D9BEE}"/>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5" name="テキスト ボックス 164">
          <a:extLst>
            <a:ext uri="{FF2B5EF4-FFF2-40B4-BE49-F238E27FC236}">
              <a16:creationId xmlns:a16="http://schemas.microsoft.com/office/drawing/2014/main" id="{EC61BD01-BC01-4956-9D81-638DB8F8185B}"/>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6" name="直線コネクタ 165">
          <a:extLst>
            <a:ext uri="{FF2B5EF4-FFF2-40B4-BE49-F238E27FC236}">
              <a16:creationId xmlns:a16="http://schemas.microsoft.com/office/drawing/2014/main" id="{ED28E2E5-F3E2-4057-A9B9-147D37DFAC3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67" name="直線コネクタ 166">
          <a:extLst>
            <a:ext uri="{FF2B5EF4-FFF2-40B4-BE49-F238E27FC236}">
              <a16:creationId xmlns:a16="http://schemas.microsoft.com/office/drawing/2014/main" id="{E0607075-A5F3-4153-8071-49C3CBD9716E}"/>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68" name="テキスト ボックス 167">
          <a:extLst>
            <a:ext uri="{FF2B5EF4-FFF2-40B4-BE49-F238E27FC236}">
              <a16:creationId xmlns:a16="http://schemas.microsoft.com/office/drawing/2014/main" id="{AF8002E6-8033-4248-878A-1E956DE024D1}"/>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69" name="直線コネクタ 168">
          <a:extLst>
            <a:ext uri="{FF2B5EF4-FFF2-40B4-BE49-F238E27FC236}">
              <a16:creationId xmlns:a16="http://schemas.microsoft.com/office/drawing/2014/main" id="{68472318-87D4-40C7-B7F6-DEBE707058A1}"/>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70" name="テキスト ボックス 169">
          <a:extLst>
            <a:ext uri="{FF2B5EF4-FFF2-40B4-BE49-F238E27FC236}">
              <a16:creationId xmlns:a16="http://schemas.microsoft.com/office/drawing/2014/main" id="{30611E11-06EB-424C-9099-28375373C3D8}"/>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1" name="直線コネクタ 170">
          <a:extLst>
            <a:ext uri="{FF2B5EF4-FFF2-40B4-BE49-F238E27FC236}">
              <a16:creationId xmlns:a16="http://schemas.microsoft.com/office/drawing/2014/main" id="{D062AAB8-E343-4897-A2FF-8602AB9EEABA}"/>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72" name="テキスト ボックス 171">
          <a:extLst>
            <a:ext uri="{FF2B5EF4-FFF2-40B4-BE49-F238E27FC236}">
              <a16:creationId xmlns:a16="http://schemas.microsoft.com/office/drawing/2014/main" id="{8AD86BC8-440F-4D8D-AE52-B31C50949F0D}"/>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73" name="直線コネクタ 172">
          <a:extLst>
            <a:ext uri="{FF2B5EF4-FFF2-40B4-BE49-F238E27FC236}">
              <a16:creationId xmlns:a16="http://schemas.microsoft.com/office/drawing/2014/main" id="{08140065-02F2-4816-A1C2-E68095E839E3}"/>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74" name="テキスト ボックス 173">
          <a:extLst>
            <a:ext uri="{FF2B5EF4-FFF2-40B4-BE49-F238E27FC236}">
              <a16:creationId xmlns:a16="http://schemas.microsoft.com/office/drawing/2014/main" id="{ACA3EBB6-F691-4E03-94E9-E15719D0157A}"/>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75" name="直線コネクタ 174">
          <a:extLst>
            <a:ext uri="{FF2B5EF4-FFF2-40B4-BE49-F238E27FC236}">
              <a16:creationId xmlns:a16="http://schemas.microsoft.com/office/drawing/2014/main" id="{EC840158-EE8D-4F9D-B0F7-1B1D7E2A850E}"/>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76" name="テキスト ボックス 175">
          <a:extLst>
            <a:ext uri="{FF2B5EF4-FFF2-40B4-BE49-F238E27FC236}">
              <a16:creationId xmlns:a16="http://schemas.microsoft.com/office/drawing/2014/main" id="{EB3F44BC-01EB-420F-9EC2-60A22C149E22}"/>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7" name="直線コネクタ 176">
          <a:extLst>
            <a:ext uri="{FF2B5EF4-FFF2-40B4-BE49-F238E27FC236}">
              <a16:creationId xmlns:a16="http://schemas.microsoft.com/office/drawing/2014/main" id="{BB714B01-25D1-40FF-A1EA-74999120B02E}"/>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78" name="テキスト ボックス 177">
          <a:extLst>
            <a:ext uri="{FF2B5EF4-FFF2-40B4-BE49-F238E27FC236}">
              <a16:creationId xmlns:a16="http://schemas.microsoft.com/office/drawing/2014/main" id="{CC9FED5C-4F9B-41C5-B0A4-98481C2F320B}"/>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79" name="【体育館・プール】&#10;一人当たり面積グラフ枠">
          <a:extLst>
            <a:ext uri="{FF2B5EF4-FFF2-40B4-BE49-F238E27FC236}">
              <a16:creationId xmlns:a16="http://schemas.microsoft.com/office/drawing/2014/main" id="{C9394F91-1A50-4CD6-A974-FC01E771EAEC}"/>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29210</xdr:rowOff>
    </xdr:from>
    <xdr:to>
      <xdr:col>54</xdr:col>
      <xdr:colOff>189865</xdr:colOff>
      <xdr:row>63</xdr:row>
      <xdr:rowOff>147320</xdr:rowOff>
    </xdr:to>
    <xdr:cxnSp macro="">
      <xdr:nvCxnSpPr>
        <xdr:cNvPr id="180" name="直線コネクタ 179">
          <a:extLst>
            <a:ext uri="{FF2B5EF4-FFF2-40B4-BE49-F238E27FC236}">
              <a16:creationId xmlns:a16="http://schemas.microsoft.com/office/drawing/2014/main" id="{51F6C331-E3DA-4478-8CB6-0B33D1286F5A}"/>
            </a:ext>
          </a:extLst>
        </xdr:cNvPr>
        <xdr:cNvCxnSpPr/>
      </xdr:nvCxnSpPr>
      <xdr:spPr>
        <a:xfrm flipV="1">
          <a:off x="10476865" y="963041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151147</xdr:rowOff>
    </xdr:from>
    <xdr:ext cx="469744" cy="259045"/>
    <xdr:sp macro="" textlink="">
      <xdr:nvSpPr>
        <xdr:cNvPr id="181" name="【体育館・プール】&#10;一人当たり面積最小値テキスト">
          <a:extLst>
            <a:ext uri="{FF2B5EF4-FFF2-40B4-BE49-F238E27FC236}">
              <a16:creationId xmlns:a16="http://schemas.microsoft.com/office/drawing/2014/main" id="{CCB00D84-F843-4DBC-A591-4B9CD1EDDC69}"/>
            </a:ext>
          </a:extLst>
        </xdr:cNvPr>
        <xdr:cNvSpPr txBox="1"/>
      </xdr:nvSpPr>
      <xdr:spPr>
        <a:xfrm>
          <a:off x="10515600" y="10952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147320</xdr:rowOff>
    </xdr:from>
    <xdr:to>
      <xdr:col>55</xdr:col>
      <xdr:colOff>88900</xdr:colOff>
      <xdr:row>63</xdr:row>
      <xdr:rowOff>147320</xdr:rowOff>
    </xdr:to>
    <xdr:cxnSp macro="">
      <xdr:nvCxnSpPr>
        <xdr:cNvPr id="182" name="直線コネクタ 181">
          <a:extLst>
            <a:ext uri="{FF2B5EF4-FFF2-40B4-BE49-F238E27FC236}">
              <a16:creationId xmlns:a16="http://schemas.microsoft.com/office/drawing/2014/main" id="{45B89181-7006-482D-9A13-6A485A038538}"/>
            </a:ext>
          </a:extLst>
        </xdr:cNvPr>
        <xdr:cNvCxnSpPr/>
      </xdr:nvCxnSpPr>
      <xdr:spPr>
        <a:xfrm>
          <a:off x="10388600" y="10948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147337</xdr:rowOff>
    </xdr:from>
    <xdr:ext cx="469744" cy="259045"/>
    <xdr:sp macro="" textlink="">
      <xdr:nvSpPr>
        <xdr:cNvPr id="183" name="【体育館・プール】&#10;一人当たり面積最大値テキスト">
          <a:extLst>
            <a:ext uri="{FF2B5EF4-FFF2-40B4-BE49-F238E27FC236}">
              <a16:creationId xmlns:a16="http://schemas.microsoft.com/office/drawing/2014/main" id="{CF8F0B2C-071F-446F-A30C-DEC93AC16A75}"/>
            </a:ext>
          </a:extLst>
        </xdr:cNvPr>
        <xdr:cNvSpPr txBox="1"/>
      </xdr:nvSpPr>
      <xdr:spPr>
        <a:xfrm>
          <a:off x="10515600" y="940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29210</xdr:rowOff>
    </xdr:from>
    <xdr:to>
      <xdr:col>55</xdr:col>
      <xdr:colOff>88900</xdr:colOff>
      <xdr:row>56</xdr:row>
      <xdr:rowOff>29210</xdr:rowOff>
    </xdr:to>
    <xdr:cxnSp macro="">
      <xdr:nvCxnSpPr>
        <xdr:cNvPr id="184" name="直線コネクタ 183">
          <a:extLst>
            <a:ext uri="{FF2B5EF4-FFF2-40B4-BE49-F238E27FC236}">
              <a16:creationId xmlns:a16="http://schemas.microsoft.com/office/drawing/2014/main" id="{AC5D1CCC-B628-4C8F-BF83-6C91A7B3F8B5}"/>
            </a:ext>
          </a:extLst>
        </xdr:cNvPr>
        <xdr:cNvCxnSpPr/>
      </xdr:nvCxnSpPr>
      <xdr:spPr>
        <a:xfrm>
          <a:off x="10388600" y="9630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48277</xdr:rowOff>
    </xdr:from>
    <xdr:ext cx="469744" cy="259045"/>
    <xdr:sp macro="" textlink="">
      <xdr:nvSpPr>
        <xdr:cNvPr id="185" name="【体育館・プール】&#10;一人当たり面積平均値テキスト">
          <a:extLst>
            <a:ext uri="{FF2B5EF4-FFF2-40B4-BE49-F238E27FC236}">
              <a16:creationId xmlns:a16="http://schemas.microsoft.com/office/drawing/2014/main" id="{C62DB23E-B90F-426F-AE17-7EEA60E4C322}"/>
            </a:ext>
          </a:extLst>
        </xdr:cNvPr>
        <xdr:cNvSpPr txBox="1"/>
      </xdr:nvSpPr>
      <xdr:spPr>
        <a:xfrm>
          <a:off x="10515600" y="10335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25400</xdr:rowOff>
    </xdr:from>
    <xdr:to>
      <xdr:col>55</xdr:col>
      <xdr:colOff>50800</xdr:colOff>
      <xdr:row>61</xdr:row>
      <xdr:rowOff>127000</xdr:rowOff>
    </xdr:to>
    <xdr:sp macro="" textlink="">
      <xdr:nvSpPr>
        <xdr:cNvPr id="186" name="フローチャート: 判断 185">
          <a:extLst>
            <a:ext uri="{FF2B5EF4-FFF2-40B4-BE49-F238E27FC236}">
              <a16:creationId xmlns:a16="http://schemas.microsoft.com/office/drawing/2014/main" id="{B2C2F1E1-C493-4E29-9C2F-D637F44F82B0}"/>
            </a:ext>
          </a:extLst>
        </xdr:cNvPr>
        <xdr:cNvSpPr/>
      </xdr:nvSpPr>
      <xdr:spPr>
        <a:xfrm>
          <a:off x="104267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22860</xdr:rowOff>
    </xdr:from>
    <xdr:to>
      <xdr:col>50</xdr:col>
      <xdr:colOff>165100</xdr:colOff>
      <xdr:row>61</xdr:row>
      <xdr:rowOff>124460</xdr:rowOff>
    </xdr:to>
    <xdr:sp macro="" textlink="">
      <xdr:nvSpPr>
        <xdr:cNvPr id="187" name="フローチャート: 判断 186">
          <a:extLst>
            <a:ext uri="{FF2B5EF4-FFF2-40B4-BE49-F238E27FC236}">
              <a16:creationId xmlns:a16="http://schemas.microsoft.com/office/drawing/2014/main" id="{EE9D6E02-AD20-4A7C-9A8B-3C5D79E87E8B}"/>
            </a:ext>
          </a:extLst>
        </xdr:cNvPr>
        <xdr:cNvSpPr/>
      </xdr:nvSpPr>
      <xdr:spPr>
        <a:xfrm>
          <a:off x="9588500" y="1048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161290</xdr:rowOff>
    </xdr:from>
    <xdr:to>
      <xdr:col>46</xdr:col>
      <xdr:colOff>38100</xdr:colOff>
      <xdr:row>61</xdr:row>
      <xdr:rowOff>91440</xdr:rowOff>
    </xdr:to>
    <xdr:sp macro="" textlink="">
      <xdr:nvSpPr>
        <xdr:cNvPr id="188" name="フローチャート: 判断 187">
          <a:extLst>
            <a:ext uri="{FF2B5EF4-FFF2-40B4-BE49-F238E27FC236}">
              <a16:creationId xmlns:a16="http://schemas.microsoft.com/office/drawing/2014/main" id="{9A69418C-0492-4F20-9DFC-7EFD524132A0}"/>
            </a:ext>
          </a:extLst>
        </xdr:cNvPr>
        <xdr:cNvSpPr/>
      </xdr:nvSpPr>
      <xdr:spPr>
        <a:xfrm>
          <a:off x="8699500" y="1044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38100</xdr:rowOff>
    </xdr:from>
    <xdr:to>
      <xdr:col>41</xdr:col>
      <xdr:colOff>101600</xdr:colOff>
      <xdr:row>61</xdr:row>
      <xdr:rowOff>139700</xdr:rowOff>
    </xdr:to>
    <xdr:sp macro="" textlink="">
      <xdr:nvSpPr>
        <xdr:cNvPr id="189" name="フローチャート: 判断 188">
          <a:extLst>
            <a:ext uri="{FF2B5EF4-FFF2-40B4-BE49-F238E27FC236}">
              <a16:creationId xmlns:a16="http://schemas.microsoft.com/office/drawing/2014/main" id="{FAC8B0FF-5617-460D-AF98-A8662AE959D2}"/>
            </a:ext>
          </a:extLst>
        </xdr:cNvPr>
        <xdr:cNvSpPr/>
      </xdr:nvSpPr>
      <xdr:spPr>
        <a:xfrm>
          <a:off x="7810500" y="1049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33020</xdr:rowOff>
    </xdr:from>
    <xdr:to>
      <xdr:col>36</xdr:col>
      <xdr:colOff>165100</xdr:colOff>
      <xdr:row>61</xdr:row>
      <xdr:rowOff>134620</xdr:rowOff>
    </xdr:to>
    <xdr:sp macro="" textlink="">
      <xdr:nvSpPr>
        <xdr:cNvPr id="190" name="フローチャート: 判断 189">
          <a:extLst>
            <a:ext uri="{FF2B5EF4-FFF2-40B4-BE49-F238E27FC236}">
              <a16:creationId xmlns:a16="http://schemas.microsoft.com/office/drawing/2014/main" id="{12B4EAA4-C4BF-477F-B880-3E1A66689BA1}"/>
            </a:ext>
          </a:extLst>
        </xdr:cNvPr>
        <xdr:cNvSpPr/>
      </xdr:nvSpPr>
      <xdr:spPr>
        <a:xfrm>
          <a:off x="6921500" y="1049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id="{29BB6DDD-7B4C-4FC2-8FFB-8103CC586C13}"/>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2" name="テキスト ボックス 191">
          <a:extLst>
            <a:ext uri="{FF2B5EF4-FFF2-40B4-BE49-F238E27FC236}">
              <a16:creationId xmlns:a16="http://schemas.microsoft.com/office/drawing/2014/main" id="{7C94B846-EF3A-4F08-8AC1-36D5C7CDFF0B}"/>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3" name="テキスト ボックス 192">
          <a:extLst>
            <a:ext uri="{FF2B5EF4-FFF2-40B4-BE49-F238E27FC236}">
              <a16:creationId xmlns:a16="http://schemas.microsoft.com/office/drawing/2014/main" id="{D7CC5CBC-3D3A-468C-A235-B12677F921FD}"/>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4" name="テキスト ボックス 193">
          <a:extLst>
            <a:ext uri="{FF2B5EF4-FFF2-40B4-BE49-F238E27FC236}">
              <a16:creationId xmlns:a16="http://schemas.microsoft.com/office/drawing/2014/main" id="{3D9C2A52-9ADA-4163-A13C-423406F90392}"/>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5" name="テキスト ボックス 194">
          <a:extLst>
            <a:ext uri="{FF2B5EF4-FFF2-40B4-BE49-F238E27FC236}">
              <a16:creationId xmlns:a16="http://schemas.microsoft.com/office/drawing/2014/main" id="{727E2549-0258-4100-AB9E-526B194384B3}"/>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11430</xdr:rowOff>
    </xdr:from>
    <xdr:to>
      <xdr:col>55</xdr:col>
      <xdr:colOff>50800</xdr:colOff>
      <xdr:row>63</xdr:row>
      <xdr:rowOff>113030</xdr:rowOff>
    </xdr:to>
    <xdr:sp macro="" textlink="">
      <xdr:nvSpPr>
        <xdr:cNvPr id="196" name="楕円 195">
          <a:extLst>
            <a:ext uri="{FF2B5EF4-FFF2-40B4-BE49-F238E27FC236}">
              <a16:creationId xmlns:a16="http://schemas.microsoft.com/office/drawing/2014/main" id="{71CCB5B5-F1D4-4896-AD2D-7E6DB2881D54}"/>
            </a:ext>
          </a:extLst>
        </xdr:cNvPr>
        <xdr:cNvSpPr/>
      </xdr:nvSpPr>
      <xdr:spPr>
        <a:xfrm>
          <a:off x="10426700" y="1081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97807</xdr:rowOff>
    </xdr:from>
    <xdr:ext cx="469744" cy="259045"/>
    <xdr:sp macro="" textlink="">
      <xdr:nvSpPr>
        <xdr:cNvPr id="197" name="【体育館・プール】&#10;一人当たり面積該当値テキスト">
          <a:extLst>
            <a:ext uri="{FF2B5EF4-FFF2-40B4-BE49-F238E27FC236}">
              <a16:creationId xmlns:a16="http://schemas.microsoft.com/office/drawing/2014/main" id="{D1351961-A95B-4BB9-9CFF-0B32288E30EA}"/>
            </a:ext>
          </a:extLst>
        </xdr:cNvPr>
        <xdr:cNvSpPr txBox="1"/>
      </xdr:nvSpPr>
      <xdr:spPr>
        <a:xfrm>
          <a:off x="10515600" y="10727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12700</xdr:rowOff>
    </xdr:from>
    <xdr:to>
      <xdr:col>50</xdr:col>
      <xdr:colOff>165100</xdr:colOff>
      <xdr:row>63</xdr:row>
      <xdr:rowOff>114300</xdr:rowOff>
    </xdr:to>
    <xdr:sp macro="" textlink="">
      <xdr:nvSpPr>
        <xdr:cNvPr id="198" name="楕円 197">
          <a:extLst>
            <a:ext uri="{FF2B5EF4-FFF2-40B4-BE49-F238E27FC236}">
              <a16:creationId xmlns:a16="http://schemas.microsoft.com/office/drawing/2014/main" id="{57B069BE-CF0C-489E-A647-87749D2FB8A9}"/>
            </a:ext>
          </a:extLst>
        </xdr:cNvPr>
        <xdr:cNvSpPr/>
      </xdr:nvSpPr>
      <xdr:spPr>
        <a:xfrm>
          <a:off x="9588500" y="1081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62230</xdr:rowOff>
    </xdr:from>
    <xdr:to>
      <xdr:col>55</xdr:col>
      <xdr:colOff>0</xdr:colOff>
      <xdr:row>63</xdr:row>
      <xdr:rowOff>63500</xdr:rowOff>
    </xdr:to>
    <xdr:cxnSp macro="">
      <xdr:nvCxnSpPr>
        <xdr:cNvPr id="199" name="直線コネクタ 198">
          <a:extLst>
            <a:ext uri="{FF2B5EF4-FFF2-40B4-BE49-F238E27FC236}">
              <a16:creationId xmlns:a16="http://schemas.microsoft.com/office/drawing/2014/main" id="{F2DEDF55-62B6-45E5-8AE9-B7B9A7680DA5}"/>
            </a:ext>
          </a:extLst>
        </xdr:cNvPr>
        <xdr:cNvCxnSpPr/>
      </xdr:nvCxnSpPr>
      <xdr:spPr>
        <a:xfrm flipV="1">
          <a:off x="9639300" y="10863580"/>
          <a:ext cx="8382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12700</xdr:rowOff>
    </xdr:from>
    <xdr:to>
      <xdr:col>46</xdr:col>
      <xdr:colOff>38100</xdr:colOff>
      <xdr:row>63</xdr:row>
      <xdr:rowOff>114300</xdr:rowOff>
    </xdr:to>
    <xdr:sp macro="" textlink="">
      <xdr:nvSpPr>
        <xdr:cNvPr id="200" name="楕円 199">
          <a:extLst>
            <a:ext uri="{FF2B5EF4-FFF2-40B4-BE49-F238E27FC236}">
              <a16:creationId xmlns:a16="http://schemas.microsoft.com/office/drawing/2014/main" id="{2E4A2A9D-65A7-42A5-BA5C-88259A5B6C41}"/>
            </a:ext>
          </a:extLst>
        </xdr:cNvPr>
        <xdr:cNvSpPr/>
      </xdr:nvSpPr>
      <xdr:spPr>
        <a:xfrm>
          <a:off x="8699500" y="1081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63500</xdr:rowOff>
    </xdr:from>
    <xdr:to>
      <xdr:col>50</xdr:col>
      <xdr:colOff>114300</xdr:colOff>
      <xdr:row>63</xdr:row>
      <xdr:rowOff>63500</xdr:rowOff>
    </xdr:to>
    <xdr:cxnSp macro="">
      <xdr:nvCxnSpPr>
        <xdr:cNvPr id="201" name="直線コネクタ 200">
          <a:extLst>
            <a:ext uri="{FF2B5EF4-FFF2-40B4-BE49-F238E27FC236}">
              <a16:creationId xmlns:a16="http://schemas.microsoft.com/office/drawing/2014/main" id="{ED169326-6078-46BF-809A-BD45E7133CAA}"/>
            </a:ext>
          </a:extLst>
        </xdr:cNvPr>
        <xdr:cNvCxnSpPr/>
      </xdr:nvCxnSpPr>
      <xdr:spPr>
        <a:xfrm>
          <a:off x="8750300" y="108648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15240</xdr:rowOff>
    </xdr:from>
    <xdr:to>
      <xdr:col>41</xdr:col>
      <xdr:colOff>101600</xdr:colOff>
      <xdr:row>63</xdr:row>
      <xdr:rowOff>116840</xdr:rowOff>
    </xdr:to>
    <xdr:sp macro="" textlink="">
      <xdr:nvSpPr>
        <xdr:cNvPr id="202" name="楕円 201">
          <a:extLst>
            <a:ext uri="{FF2B5EF4-FFF2-40B4-BE49-F238E27FC236}">
              <a16:creationId xmlns:a16="http://schemas.microsoft.com/office/drawing/2014/main" id="{CA758FA9-78AB-4DB5-99B7-303F6CB89E62}"/>
            </a:ext>
          </a:extLst>
        </xdr:cNvPr>
        <xdr:cNvSpPr/>
      </xdr:nvSpPr>
      <xdr:spPr>
        <a:xfrm>
          <a:off x="78105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63500</xdr:rowOff>
    </xdr:from>
    <xdr:to>
      <xdr:col>45</xdr:col>
      <xdr:colOff>177800</xdr:colOff>
      <xdr:row>63</xdr:row>
      <xdr:rowOff>66040</xdr:rowOff>
    </xdr:to>
    <xdr:cxnSp macro="">
      <xdr:nvCxnSpPr>
        <xdr:cNvPr id="203" name="直線コネクタ 202">
          <a:extLst>
            <a:ext uri="{FF2B5EF4-FFF2-40B4-BE49-F238E27FC236}">
              <a16:creationId xmlns:a16="http://schemas.microsoft.com/office/drawing/2014/main" id="{8A772355-9400-45D5-96EC-71FB936935D4}"/>
            </a:ext>
          </a:extLst>
        </xdr:cNvPr>
        <xdr:cNvCxnSpPr/>
      </xdr:nvCxnSpPr>
      <xdr:spPr>
        <a:xfrm flipV="1">
          <a:off x="7861300" y="1086485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16510</xdr:rowOff>
    </xdr:from>
    <xdr:to>
      <xdr:col>36</xdr:col>
      <xdr:colOff>165100</xdr:colOff>
      <xdr:row>63</xdr:row>
      <xdr:rowOff>118110</xdr:rowOff>
    </xdr:to>
    <xdr:sp macro="" textlink="">
      <xdr:nvSpPr>
        <xdr:cNvPr id="204" name="楕円 203">
          <a:extLst>
            <a:ext uri="{FF2B5EF4-FFF2-40B4-BE49-F238E27FC236}">
              <a16:creationId xmlns:a16="http://schemas.microsoft.com/office/drawing/2014/main" id="{BB75CDA1-4226-4C20-B5E3-F46E7D85B21A}"/>
            </a:ext>
          </a:extLst>
        </xdr:cNvPr>
        <xdr:cNvSpPr/>
      </xdr:nvSpPr>
      <xdr:spPr>
        <a:xfrm>
          <a:off x="6921500" y="1081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66040</xdr:rowOff>
    </xdr:from>
    <xdr:to>
      <xdr:col>41</xdr:col>
      <xdr:colOff>50800</xdr:colOff>
      <xdr:row>63</xdr:row>
      <xdr:rowOff>67310</xdr:rowOff>
    </xdr:to>
    <xdr:cxnSp macro="">
      <xdr:nvCxnSpPr>
        <xdr:cNvPr id="205" name="直線コネクタ 204">
          <a:extLst>
            <a:ext uri="{FF2B5EF4-FFF2-40B4-BE49-F238E27FC236}">
              <a16:creationId xmlns:a16="http://schemas.microsoft.com/office/drawing/2014/main" id="{3C08CD13-2139-499B-A589-A34C0556563D}"/>
            </a:ext>
          </a:extLst>
        </xdr:cNvPr>
        <xdr:cNvCxnSpPr/>
      </xdr:nvCxnSpPr>
      <xdr:spPr>
        <a:xfrm flipV="1">
          <a:off x="6972300" y="1086739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140987</xdr:rowOff>
    </xdr:from>
    <xdr:ext cx="469744" cy="259045"/>
    <xdr:sp macro="" textlink="">
      <xdr:nvSpPr>
        <xdr:cNvPr id="206" name="n_1aveValue【体育館・プール】&#10;一人当たり面積">
          <a:extLst>
            <a:ext uri="{FF2B5EF4-FFF2-40B4-BE49-F238E27FC236}">
              <a16:creationId xmlns:a16="http://schemas.microsoft.com/office/drawing/2014/main" id="{99DE1A0B-E95F-4CFF-8236-C73E86F1D3BB}"/>
            </a:ext>
          </a:extLst>
        </xdr:cNvPr>
        <xdr:cNvSpPr txBox="1"/>
      </xdr:nvSpPr>
      <xdr:spPr>
        <a:xfrm>
          <a:off x="9391727" y="10256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107967</xdr:rowOff>
    </xdr:from>
    <xdr:ext cx="469744" cy="259045"/>
    <xdr:sp macro="" textlink="">
      <xdr:nvSpPr>
        <xdr:cNvPr id="207" name="n_2aveValue【体育館・プール】&#10;一人当たり面積">
          <a:extLst>
            <a:ext uri="{FF2B5EF4-FFF2-40B4-BE49-F238E27FC236}">
              <a16:creationId xmlns:a16="http://schemas.microsoft.com/office/drawing/2014/main" id="{543FF090-10D2-42E2-9BF5-E72C7209E4E7}"/>
            </a:ext>
          </a:extLst>
        </xdr:cNvPr>
        <xdr:cNvSpPr txBox="1"/>
      </xdr:nvSpPr>
      <xdr:spPr>
        <a:xfrm>
          <a:off x="8515427" y="10223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156227</xdr:rowOff>
    </xdr:from>
    <xdr:ext cx="469744" cy="259045"/>
    <xdr:sp macro="" textlink="">
      <xdr:nvSpPr>
        <xdr:cNvPr id="208" name="n_3aveValue【体育館・プール】&#10;一人当たり面積">
          <a:extLst>
            <a:ext uri="{FF2B5EF4-FFF2-40B4-BE49-F238E27FC236}">
              <a16:creationId xmlns:a16="http://schemas.microsoft.com/office/drawing/2014/main" id="{C171DA21-6D42-4A71-87D7-FB9B9A93541D}"/>
            </a:ext>
          </a:extLst>
        </xdr:cNvPr>
        <xdr:cNvSpPr txBox="1"/>
      </xdr:nvSpPr>
      <xdr:spPr>
        <a:xfrm>
          <a:off x="7626427" y="10271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151147</xdr:rowOff>
    </xdr:from>
    <xdr:ext cx="469744" cy="259045"/>
    <xdr:sp macro="" textlink="">
      <xdr:nvSpPr>
        <xdr:cNvPr id="209" name="n_4aveValue【体育館・プール】&#10;一人当たり面積">
          <a:extLst>
            <a:ext uri="{FF2B5EF4-FFF2-40B4-BE49-F238E27FC236}">
              <a16:creationId xmlns:a16="http://schemas.microsoft.com/office/drawing/2014/main" id="{4D9A3F6B-B840-4E35-B2A6-1EBE0DF0AF2A}"/>
            </a:ext>
          </a:extLst>
        </xdr:cNvPr>
        <xdr:cNvSpPr txBox="1"/>
      </xdr:nvSpPr>
      <xdr:spPr>
        <a:xfrm>
          <a:off x="6737427" y="1026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105427</xdr:rowOff>
    </xdr:from>
    <xdr:ext cx="469744" cy="259045"/>
    <xdr:sp macro="" textlink="">
      <xdr:nvSpPr>
        <xdr:cNvPr id="210" name="n_1mainValue【体育館・プール】&#10;一人当たり面積">
          <a:extLst>
            <a:ext uri="{FF2B5EF4-FFF2-40B4-BE49-F238E27FC236}">
              <a16:creationId xmlns:a16="http://schemas.microsoft.com/office/drawing/2014/main" id="{0D98680B-80FC-4401-9C83-4595E1417C59}"/>
            </a:ext>
          </a:extLst>
        </xdr:cNvPr>
        <xdr:cNvSpPr txBox="1"/>
      </xdr:nvSpPr>
      <xdr:spPr>
        <a:xfrm>
          <a:off x="9391727" y="10906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105427</xdr:rowOff>
    </xdr:from>
    <xdr:ext cx="469744" cy="259045"/>
    <xdr:sp macro="" textlink="">
      <xdr:nvSpPr>
        <xdr:cNvPr id="211" name="n_2mainValue【体育館・プール】&#10;一人当たり面積">
          <a:extLst>
            <a:ext uri="{FF2B5EF4-FFF2-40B4-BE49-F238E27FC236}">
              <a16:creationId xmlns:a16="http://schemas.microsoft.com/office/drawing/2014/main" id="{74AB6350-B143-4383-86CA-87672CB250E2}"/>
            </a:ext>
          </a:extLst>
        </xdr:cNvPr>
        <xdr:cNvSpPr txBox="1"/>
      </xdr:nvSpPr>
      <xdr:spPr>
        <a:xfrm>
          <a:off x="8515427" y="10906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107967</xdr:rowOff>
    </xdr:from>
    <xdr:ext cx="469744" cy="259045"/>
    <xdr:sp macro="" textlink="">
      <xdr:nvSpPr>
        <xdr:cNvPr id="212" name="n_3mainValue【体育館・プール】&#10;一人当たり面積">
          <a:extLst>
            <a:ext uri="{FF2B5EF4-FFF2-40B4-BE49-F238E27FC236}">
              <a16:creationId xmlns:a16="http://schemas.microsoft.com/office/drawing/2014/main" id="{CEF2B2F5-8241-4FA4-99E3-C8926737C4AE}"/>
            </a:ext>
          </a:extLst>
        </xdr:cNvPr>
        <xdr:cNvSpPr txBox="1"/>
      </xdr:nvSpPr>
      <xdr:spPr>
        <a:xfrm>
          <a:off x="7626427" y="10909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109237</xdr:rowOff>
    </xdr:from>
    <xdr:ext cx="469744" cy="259045"/>
    <xdr:sp macro="" textlink="">
      <xdr:nvSpPr>
        <xdr:cNvPr id="213" name="n_4mainValue【体育館・プール】&#10;一人当たり面積">
          <a:extLst>
            <a:ext uri="{FF2B5EF4-FFF2-40B4-BE49-F238E27FC236}">
              <a16:creationId xmlns:a16="http://schemas.microsoft.com/office/drawing/2014/main" id="{0AE185D4-4156-497C-BD90-6858D6C1264F}"/>
            </a:ext>
          </a:extLst>
        </xdr:cNvPr>
        <xdr:cNvSpPr txBox="1"/>
      </xdr:nvSpPr>
      <xdr:spPr>
        <a:xfrm>
          <a:off x="6737427" y="10910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4" name="正方形/長方形 213">
          <a:extLst>
            <a:ext uri="{FF2B5EF4-FFF2-40B4-BE49-F238E27FC236}">
              <a16:creationId xmlns:a16="http://schemas.microsoft.com/office/drawing/2014/main" id="{BDD8ACEE-A3ED-4F8D-9984-BB4002047253}"/>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5" name="正方形/長方形 214">
          <a:extLst>
            <a:ext uri="{FF2B5EF4-FFF2-40B4-BE49-F238E27FC236}">
              <a16:creationId xmlns:a16="http://schemas.microsoft.com/office/drawing/2014/main" id="{E3E922FE-5CE6-4D63-92B6-67D3AE09B2DA}"/>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6" name="正方形/長方形 215">
          <a:extLst>
            <a:ext uri="{FF2B5EF4-FFF2-40B4-BE49-F238E27FC236}">
              <a16:creationId xmlns:a16="http://schemas.microsoft.com/office/drawing/2014/main" id="{C2B70B80-5446-431A-92FC-407098D6CC0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7" name="正方形/長方形 216">
          <a:extLst>
            <a:ext uri="{FF2B5EF4-FFF2-40B4-BE49-F238E27FC236}">
              <a16:creationId xmlns:a16="http://schemas.microsoft.com/office/drawing/2014/main" id="{AB7B500F-10BE-4BDE-A2E9-30CF21AEC239}"/>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8" name="正方形/長方形 217">
          <a:extLst>
            <a:ext uri="{FF2B5EF4-FFF2-40B4-BE49-F238E27FC236}">
              <a16:creationId xmlns:a16="http://schemas.microsoft.com/office/drawing/2014/main" id="{9B766F66-932F-47A8-B3F7-73B6D3BB9CC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9" name="正方形/長方形 218">
          <a:extLst>
            <a:ext uri="{FF2B5EF4-FFF2-40B4-BE49-F238E27FC236}">
              <a16:creationId xmlns:a16="http://schemas.microsoft.com/office/drawing/2014/main" id="{E763D624-B83E-4C1B-A798-F1AB9E1B066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0" name="正方形/長方形 219">
          <a:extLst>
            <a:ext uri="{FF2B5EF4-FFF2-40B4-BE49-F238E27FC236}">
              <a16:creationId xmlns:a16="http://schemas.microsoft.com/office/drawing/2014/main" id="{F68392DE-6766-440F-9D0B-C43237368E35}"/>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1" name="正方形/長方形 220">
          <a:extLst>
            <a:ext uri="{FF2B5EF4-FFF2-40B4-BE49-F238E27FC236}">
              <a16:creationId xmlns:a16="http://schemas.microsoft.com/office/drawing/2014/main" id="{E7FD2BE9-4385-448B-B412-1BC0119ECD00}"/>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22" name="正方形/長方形 221">
          <a:extLst>
            <a:ext uri="{FF2B5EF4-FFF2-40B4-BE49-F238E27FC236}">
              <a16:creationId xmlns:a16="http://schemas.microsoft.com/office/drawing/2014/main" id="{75ABB504-0BF0-4B49-8367-9F341873AB5E}"/>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3" name="正方形/長方形 222">
          <a:extLst>
            <a:ext uri="{FF2B5EF4-FFF2-40B4-BE49-F238E27FC236}">
              <a16:creationId xmlns:a16="http://schemas.microsoft.com/office/drawing/2014/main" id="{5E248D05-689B-46E9-9394-562702BEF005}"/>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4" name="正方形/長方形 223">
          <a:extLst>
            <a:ext uri="{FF2B5EF4-FFF2-40B4-BE49-F238E27FC236}">
              <a16:creationId xmlns:a16="http://schemas.microsoft.com/office/drawing/2014/main" id="{D32E500A-3195-44D6-9703-4F49F237E82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5" name="正方形/長方形 224">
          <a:extLst>
            <a:ext uri="{FF2B5EF4-FFF2-40B4-BE49-F238E27FC236}">
              <a16:creationId xmlns:a16="http://schemas.microsoft.com/office/drawing/2014/main" id="{F0F74689-E6D2-4D98-985F-A982867E7952}"/>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6" name="正方形/長方形 225">
          <a:extLst>
            <a:ext uri="{FF2B5EF4-FFF2-40B4-BE49-F238E27FC236}">
              <a16:creationId xmlns:a16="http://schemas.microsoft.com/office/drawing/2014/main" id="{61C9ADCD-301D-42D8-8AC8-7A8E0879E05A}"/>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7" name="正方形/長方形 226">
          <a:extLst>
            <a:ext uri="{FF2B5EF4-FFF2-40B4-BE49-F238E27FC236}">
              <a16:creationId xmlns:a16="http://schemas.microsoft.com/office/drawing/2014/main" id="{5F5185D0-DA76-4A08-9693-9055E0F633A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8" name="正方形/長方形 227">
          <a:extLst>
            <a:ext uri="{FF2B5EF4-FFF2-40B4-BE49-F238E27FC236}">
              <a16:creationId xmlns:a16="http://schemas.microsoft.com/office/drawing/2014/main" id="{C057669E-51BC-483F-9D6A-FF14708DA1B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9" name="正方形/長方形 228">
          <a:extLst>
            <a:ext uri="{FF2B5EF4-FFF2-40B4-BE49-F238E27FC236}">
              <a16:creationId xmlns:a16="http://schemas.microsoft.com/office/drawing/2014/main" id="{FF925C54-BC29-4267-B53A-3AACDF2340EE}"/>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30" name="正方形/長方形 229">
          <a:extLst>
            <a:ext uri="{FF2B5EF4-FFF2-40B4-BE49-F238E27FC236}">
              <a16:creationId xmlns:a16="http://schemas.microsoft.com/office/drawing/2014/main" id="{2475276E-0E7F-4CA4-8A01-CEA92A40DAB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31" name="正方形/長方形 230">
          <a:extLst>
            <a:ext uri="{FF2B5EF4-FFF2-40B4-BE49-F238E27FC236}">
              <a16:creationId xmlns:a16="http://schemas.microsoft.com/office/drawing/2014/main" id="{1AB6562F-8B2D-448D-B9A3-EE6B7FFAA5A3}"/>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32" name="正方形/長方形 231">
          <a:extLst>
            <a:ext uri="{FF2B5EF4-FFF2-40B4-BE49-F238E27FC236}">
              <a16:creationId xmlns:a16="http://schemas.microsoft.com/office/drawing/2014/main" id="{C4F00F7E-4CEC-49A4-8568-3513D153E01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33" name="正方形/長方形 232">
          <a:extLst>
            <a:ext uri="{FF2B5EF4-FFF2-40B4-BE49-F238E27FC236}">
              <a16:creationId xmlns:a16="http://schemas.microsoft.com/office/drawing/2014/main" id="{6588460B-E15D-4ACB-9762-B9F9415915E3}"/>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34" name="正方形/長方形 233">
          <a:extLst>
            <a:ext uri="{FF2B5EF4-FFF2-40B4-BE49-F238E27FC236}">
              <a16:creationId xmlns:a16="http://schemas.microsoft.com/office/drawing/2014/main" id="{FB712FDF-3C2F-4E77-805D-D8B9433C5A34}"/>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35" name="正方形/長方形 234">
          <a:extLst>
            <a:ext uri="{FF2B5EF4-FFF2-40B4-BE49-F238E27FC236}">
              <a16:creationId xmlns:a16="http://schemas.microsoft.com/office/drawing/2014/main" id="{57CE5536-2DAE-44C7-83EC-C3D8251458AF}"/>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36" name="正方形/長方形 235">
          <a:extLst>
            <a:ext uri="{FF2B5EF4-FFF2-40B4-BE49-F238E27FC236}">
              <a16:creationId xmlns:a16="http://schemas.microsoft.com/office/drawing/2014/main" id="{0BB38AF4-0474-416F-A08A-FD70982E5507}"/>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37" name="正方形/長方形 236">
          <a:extLst>
            <a:ext uri="{FF2B5EF4-FFF2-40B4-BE49-F238E27FC236}">
              <a16:creationId xmlns:a16="http://schemas.microsoft.com/office/drawing/2014/main" id="{F972EC91-AB95-403B-952A-E1AE16170EC7}"/>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38" name="テキスト ボックス 237">
          <a:extLst>
            <a:ext uri="{FF2B5EF4-FFF2-40B4-BE49-F238E27FC236}">
              <a16:creationId xmlns:a16="http://schemas.microsoft.com/office/drawing/2014/main" id="{AB63A966-E36C-40B4-BDCB-E84CA682C5EA}"/>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39" name="直線コネクタ 238">
          <a:extLst>
            <a:ext uri="{FF2B5EF4-FFF2-40B4-BE49-F238E27FC236}">
              <a16:creationId xmlns:a16="http://schemas.microsoft.com/office/drawing/2014/main" id="{9D5628E4-57E6-445F-A62F-37512F9BC759}"/>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40" name="テキスト ボックス 239">
          <a:extLst>
            <a:ext uri="{FF2B5EF4-FFF2-40B4-BE49-F238E27FC236}">
              <a16:creationId xmlns:a16="http://schemas.microsoft.com/office/drawing/2014/main" id="{AEFEAE70-92CA-4636-8ACC-D9E7F044BA2D}"/>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41" name="直線コネクタ 240">
          <a:extLst>
            <a:ext uri="{FF2B5EF4-FFF2-40B4-BE49-F238E27FC236}">
              <a16:creationId xmlns:a16="http://schemas.microsoft.com/office/drawing/2014/main" id="{7431E852-0426-40CB-B2B2-978F87F829EB}"/>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42" name="テキスト ボックス 241">
          <a:extLst>
            <a:ext uri="{FF2B5EF4-FFF2-40B4-BE49-F238E27FC236}">
              <a16:creationId xmlns:a16="http://schemas.microsoft.com/office/drawing/2014/main" id="{A7FE378B-7D22-4857-BBDB-6349428D189C}"/>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43" name="直線コネクタ 242">
          <a:extLst>
            <a:ext uri="{FF2B5EF4-FFF2-40B4-BE49-F238E27FC236}">
              <a16:creationId xmlns:a16="http://schemas.microsoft.com/office/drawing/2014/main" id="{EC56756E-0F09-43FC-979A-D5EFABDAFE6B}"/>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44" name="テキスト ボックス 243">
          <a:extLst>
            <a:ext uri="{FF2B5EF4-FFF2-40B4-BE49-F238E27FC236}">
              <a16:creationId xmlns:a16="http://schemas.microsoft.com/office/drawing/2014/main" id="{A0364415-F867-43D4-8CC1-801E72CF748A}"/>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45" name="直線コネクタ 244">
          <a:extLst>
            <a:ext uri="{FF2B5EF4-FFF2-40B4-BE49-F238E27FC236}">
              <a16:creationId xmlns:a16="http://schemas.microsoft.com/office/drawing/2014/main" id="{F33BB28D-F8D7-489E-A28F-179D2313B403}"/>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46" name="テキスト ボックス 245">
          <a:extLst>
            <a:ext uri="{FF2B5EF4-FFF2-40B4-BE49-F238E27FC236}">
              <a16:creationId xmlns:a16="http://schemas.microsoft.com/office/drawing/2014/main" id="{A0351FAF-F477-4292-8C6A-02DEF2E58EAE}"/>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47" name="直線コネクタ 246">
          <a:extLst>
            <a:ext uri="{FF2B5EF4-FFF2-40B4-BE49-F238E27FC236}">
              <a16:creationId xmlns:a16="http://schemas.microsoft.com/office/drawing/2014/main" id="{B6B93640-E05F-42CF-98AA-7090DFA0E9CF}"/>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48" name="テキスト ボックス 247">
          <a:extLst>
            <a:ext uri="{FF2B5EF4-FFF2-40B4-BE49-F238E27FC236}">
              <a16:creationId xmlns:a16="http://schemas.microsoft.com/office/drawing/2014/main" id="{169A9967-96DD-4FAC-A26F-2BC2BC43AFB6}"/>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49" name="直線コネクタ 248">
          <a:extLst>
            <a:ext uri="{FF2B5EF4-FFF2-40B4-BE49-F238E27FC236}">
              <a16:creationId xmlns:a16="http://schemas.microsoft.com/office/drawing/2014/main" id="{AE0F0D86-B153-4CBF-A590-63A4C442D4F4}"/>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50" name="テキスト ボックス 249">
          <a:extLst>
            <a:ext uri="{FF2B5EF4-FFF2-40B4-BE49-F238E27FC236}">
              <a16:creationId xmlns:a16="http://schemas.microsoft.com/office/drawing/2014/main" id="{85BB7F09-AAD2-484F-A419-C5989B75A4EA}"/>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51" name="直線コネクタ 250">
          <a:extLst>
            <a:ext uri="{FF2B5EF4-FFF2-40B4-BE49-F238E27FC236}">
              <a16:creationId xmlns:a16="http://schemas.microsoft.com/office/drawing/2014/main" id="{F46F3044-EE3F-4C5E-9702-269C6A95603E}"/>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252" name="テキスト ボックス 251">
          <a:extLst>
            <a:ext uri="{FF2B5EF4-FFF2-40B4-BE49-F238E27FC236}">
              <a16:creationId xmlns:a16="http://schemas.microsoft.com/office/drawing/2014/main" id="{0839AED8-875C-48F8-ABFD-853A4A4271EE}"/>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53" name="【市民会館】&#10;有形固定資産減価償却率グラフ枠">
          <a:extLst>
            <a:ext uri="{FF2B5EF4-FFF2-40B4-BE49-F238E27FC236}">
              <a16:creationId xmlns:a16="http://schemas.microsoft.com/office/drawing/2014/main" id="{F546BE10-D157-4C1D-BEF4-18368C129FFD}"/>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15239</xdr:rowOff>
    </xdr:from>
    <xdr:to>
      <xdr:col>24</xdr:col>
      <xdr:colOff>62865</xdr:colOff>
      <xdr:row>108</xdr:row>
      <xdr:rowOff>142875</xdr:rowOff>
    </xdr:to>
    <xdr:cxnSp macro="">
      <xdr:nvCxnSpPr>
        <xdr:cNvPr id="254" name="直線コネクタ 253">
          <a:extLst>
            <a:ext uri="{FF2B5EF4-FFF2-40B4-BE49-F238E27FC236}">
              <a16:creationId xmlns:a16="http://schemas.microsoft.com/office/drawing/2014/main" id="{BEABE451-610F-4F2B-9643-C58E19B482BF}"/>
            </a:ext>
          </a:extLst>
        </xdr:cNvPr>
        <xdr:cNvCxnSpPr/>
      </xdr:nvCxnSpPr>
      <xdr:spPr>
        <a:xfrm flipV="1">
          <a:off x="4634865" y="17160239"/>
          <a:ext cx="0" cy="14992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146702</xdr:rowOff>
    </xdr:from>
    <xdr:ext cx="405111" cy="259045"/>
    <xdr:sp macro="" textlink="">
      <xdr:nvSpPr>
        <xdr:cNvPr id="255" name="【市民会館】&#10;有形固定資産減価償却率最小値テキスト">
          <a:extLst>
            <a:ext uri="{FF2B5EF4-FFF2-40B4-BE49-F238E27FC236}">
              <a16:creationId xmlns:a16="http://schemas.microsoft.com/office/drawing/2014/main" id="{A33F3DD5-9E65-46B0-815B-45E3C5D2A96B}"/>
            </a:ext>
          </a:extLst>
        </xdr:cNvPr>
        <xdr:cNvSpPr txBox="1"/>
      </xdr:nvSpPr>
      <xdr:spPr>
        <a:xfrm>
          <a:off x="4673600" y="1866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142875</xdr:rowOff>
    </xdr:from>
    <xdr:to>
      <xdr:col>24</xdr:col>
      <xdr:colOff>152400</xdr:colOff>
      <xdr:row>108</xdr:row>
      <xdr:rowOff>142875</xdr:rowOff>
    </xdr:to>
    <xdr:cxnSp macro="">
      <xdr:nvCxnSpPr>
        <xdr:cNvPr id="256" name="直線コネクタ 255">
          <a:extLst>
            <a:ext uri="{FF2B5EF4-FFF2-40B4-BE49-F238E27FC236}">
              <a16:creationId xmlns:a16="http://schemas.microsoft.com/office/drawing/2014/main" id="{B260B9A0-8A80-43E7-9714-AAFE77BF2E1F}"/>
            </a:ext>
          </a:extLst>
        </xdr:cNvPr>
        <xdr:cNvCxnSpPr/>
      </xdr:nvCxnSpPr>
      <xdr:spPr>
        <a:xfrm>
          <a:off x="4546600" y="1865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133366</xdr:rowOff>
    </xdr:from>
    <xdr:ext cx="405111" cy="259045"/>
    <xdr:sp macro="" textlink="">
      <xdr:nvSpPr>
        <xdr:cNvPr id="257" name="【市民会館】&#10;有形固定資産減価償却率最大値テキスト">
          <a:extLst>
            <a:ext uri="{FF2B5EF4-FFF2-40B4-BE49-F238E27FC236}">
              <a16:creationId xmlns:a16="http://schemas.microsoft.com/office/drawing/2014/main" id="{0268C541-C228-44A7-9072-DAA4F96A77DA}"/>
            </a:ext>
          </a:extLst>
        </xdr:cNvPr>
        <xdr:cNvSpPr txBox="1"/>
      </xdr:nvSpPr>
      <xdr:spPr>
        <a:xfrm>
          <a:off x="4673600" y="16935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15239</xdr:rowOff>
    </xdr:from>
    <xdr:to>
      <xdr:col>24</xdr:col>
      <xdr:colOff>152400</xdr:colOff>
      <xdr:row>100</xdr:row>
      <xdr:rowOff>15239</xdr:rowOff>
    </xdr:to>
    <xdr:cxnSp macro="">
      <xdr:nvCxnSpPr>
        <xdr:cNvPr id="258" name="直線コネクタ 257">
          <a:extLst>
            <a:ext uri="{FF2B5EF4-FFF2-40B4-BE49-F238E27FC236}">
              <a16:creationId xmlns:a16="http://schemas.microsoft.com/office/drawing/2014/main" id="{C36A4CB2-42A2-4CF7-8947-A7DC9B8DBE2B}"/>
            </a:ext>
          </a:extLst>
        </xdr:cNvPr>
        <xdr:cNvCxnSpPr/>
      </xdr:nvCxnSpPr>
      <xdr:spPr>
        <a:xfrm>
          <a:off x="4546600" y="17160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30497</xdr:rowOff>
    </xdr:from>
    <xdr:ext cx="405111" cy="259045"/>
    <xdr:sp macro="" textlink="">
      <xdr:nvSpPr>
        <xdr:cNvPr id="259" name="【市民会館】&#10;有形固定資産減価償却率平均値テキスト">
          <a:extLst>
            <a:ext uri="{FF2B5EF4-FFF2-40B4-BE49-F238E27FC236}">
              <a16:creationId xmlns:a16="http://schemas.microsoft.com/office/drawing/2014/main" id="{774CCA6B-C355-4685-AC18-569EFE750FF6}"/>
            </a:ext>
          </a:extLst>
        </xdr:cNvPr>
        <xdr:cNvSpPr txBox="1"/>
      </xdr:nvSpPr>
      <xdr:spPr>
        <a:xfrm>
          <a:off x="4673600" y="17861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52070</xdr:rowOff>
    </xdr:from>
    <xdr:to>
      <xdr:col>24</xdr:col>
      <xdr:colOff>114300</xdr:colOff>
      <xdr:row>104</xdr:row>
      <xdr:rowOff>153670</xdr:rowOff>
    </xdr:to>
    <xdr:sp macro="" textlink="">
      <xdr:nvSpPr>
        <xdr:cNvPr id="260" name="フローチャート: 判断 259">
          <a:extLst>
            <a:ext uri="{FF2B5EF4-FFF2-40B4-BE49-F238E27FC236}">
              <a16:creationId xmlns:a16="http://schemas.microsoft.com/office/drawing/2014/main" id="{0C9F2BAE-ACCE-438E-A156-7D159125EA57}"/>
            </a:ext>
          </a:extLst>
        </xdr:cNvPr>
        <xdr:cNvSpPr/>
      </xdr:nvSpPr>
      <xdr:spPr>
        <a:xfrm>
          <a:off x="4584700" y="1788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124461</xdr:rowOff>
    </xdr:from>
    <xdr:to>
      <xdr:col>20</xdr:col>
      <xdr:colOff>38100</xdr:colOff>
      <xdr:row>104</xdr:row>
      <xdr:rowOff>54611</xdr:rowOff>
    </xdr:to>
    <xdr:sp macro="" textlink="">
      <xdr:nvSpPr>
        <xdr:cNvPr id="261" name="フローチャート: 判断 260">
          <a:extLst>
            <a:ext uri="{FF2B5EF4-FFF2-40B4-BE49-F238E27FC236}">
              <a16:creationId xmlns:a16="http://schemas.microsoft.com/office/drawing/2014/main" id="{8688450F-84BB-4AE1-BEF8-EA75C1E28D2A}"/>
            </a:ext>
          </a:extLst>
        </xdr:cNvPr>
        <xdr:cNvSpPr/>
      </xdr:nvSpPr>
      <xdr:spPr>
        <a:xfrm>
          <a:off x="37465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154939</xdr:rowOff>
    </xdr:from>
    <xdr:to>
      <xdr:col>15</xdr:col>
      <xdr:colOff>101600</xdr:colOff>
      <xdr:row>104</xdr:row>
      <xdr:rowOff>85089</xdr:rowOff>
    </xdr:to>
    <xdr:sp macro="" textlink="">
      <xdr:nvSpPr>
        <xdr:cNvPr id="262" name="フローチャート: 判断 261">
          <a:extLst>
            <a:ext uri="{FF2B5EF4-FFF2-40B4-BE49-F238E27FC236}">
              <a16:creationId xmlns:a16="http://schemas.microsoft.com/office/drawing/2014/main" id="{294882B9-9FDF-4AB0-BFF7-0FC194F9E9AA}"/>
            </a:ext>
          </a:extLst>
        </xdr:cNvPr>
        <xdr:cNvSpPr/>
      </xdr:nvSpPr>
      <xdr:spPr>
        <a:xfrm>
          <a:off x="2857500" y="1781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97789</xdr:rowOff>
    </xdr:from>
    <xdr:to>
      <xdr:col>10</xdr:col>
      <xdr:colOff>165100</xdr:colOff>
      <xdr:row>104</xdr:row>
      <xdr:rowOff>27939</xdr:rowOff>
    </xdr:to>
    <xdr:sp macro="" textlink="">
      <xdr:nvSpPr>
        <xdr:cNvPr id="263" name="フローチャート: 判断 262">
          <a:extLst>
            <a:ext uri="{FF2B5EF4-FFF2-40B4-BE49-F238E27FC236}">
              <a16:creationId xmlns:a16="http://schemas.microsoft.com/office/drawing/2014/main" id="{52F6689A-0AE2-480C-957B-B0F4DA7A7194}"/>
            </a:ext>
          </a:extLst>
        </xdr:cNvPr>
        <xdr:cNvSpPr/>
      </xdr:nvSpPr>
      <xdr:spPr>
        <a:xfrm>
          <a:off x="1968500" y="1775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34925</xdr:rowOff>
    </xdr:from>
    <xdr:to>
      <xdr:col>6</xdr:col>
      <xdr:colOff>38100</xdr:colOff>
      <xdr:row>103</xdr:row>
      <xdr:rowOff>136525</xdr:rowOff>
    </xdr:to>
    <xdr:sp macro="" textlink="">
      <xdr:nvSpPr>
        <xdr:cNvPr id="264" name="フローチャート: 判断 263">
          <a:extLst>
            <a:ext uri="{FF2B5EF4-FFF2-40B4-BE49-F238E27FC236}">
              <a16:creationId xmlns:a16="http://schemas.microsoft.com/office/drawing/2014/main" id="{2A5DCF1A-5A46-4536-BD41-5ACF589254E3}"/>
            </a:ext>
          </a:extLst>
        </xdr:cNvPr>
        <xdr:cNvSpPr/>
      </xdr:nvSpPr>
      <xdr:spPr>
        <a:xfrm>
          <a:off x="1079500" y="1769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65" name="テキスト ボックス 264">
          <a:extLst>
            <a:ext uri="{FF2B5EF4-FFF2-40B4-BE49-F238E27FC236}">
              <a16:creationId xmlns:a16="http://schemas.microsoft.com/office/drawing/2014/main" id="{FA20457A-719A-4900-A1A4-3286FFE8086E}"/>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66" name="テキスト ボックス 265">
          <a:extLst>
            <a:ext uri="{FF2B5EF4-FFF2-40B4-BE49-F238E27FC236}">
              <a16:creationId xmlns:a16="http://schemas.microsoft.com/office/drawing/2014/main" id="{92C5CB88-EE96-44AA-A1C8-09569FA4122E}"/>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67" name="テキスト ボックス 266">
          <a:extLst>
            <a:ext uri="{FF2B5EF4-FFF2-40B4-BE49-F238E27FC236}">
              <a16:creationId xmlns:a16="http://schemas.microsoft.com/office/drawing/2014/main" id="{41F69ECC-0909-4C98-9541-0DD484083847}"/>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68" name="テキスト ボックス 267">
          <a:extLst>
            <a:ext uri="{FF2B5EF4-FFF2-40B4-BE49-F238E27FC236}">
              <a16:creationId xmlns:a16="http://schemas.microsoft.com/office/drawing/2014/main" id="{889D6770-40BD-478C-8199-84B7E3805DBD}"/>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69" name="テキスト ボックス 268">
          <a:extLst>
            <a:ext uri="{FF2B5EF4-FFF2-40B4-BE49-F238E27FC236}">
              <a16:creationId xmlns:a16="http://schemas.microsoft.com/office/drawing/2014/main" id="{843D323A-8555-44B9-A3C5-5FB2E2B95A6A}"/>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143511</xdr:rowOff>
    </xdr:from>
    <xdr:to>
      <xdr:col>24</xdr:col>
      <xdr:colOff>114300</xdr:colOff>
      <xdr:row>103</xdr:row>
      <xdr:rowOff>73661</xdr:rowOff>
    </xdr:to>
    <xdr:sp macro="" textlink="">
      <xdr:nvSpPr>
        <xdr:cNvPr id="270" name="楕円 269">
          <a:extLst>
            <a:ext uri="{FF2B5EF4-FFF2-40B4-BE49-F238E27FC236}">
              <a16:creationId xmlns:a16="http://schemas.microsoft.com/office/drawing/2014/main" id="{627CFF76-EE0A-4736-86E6-BA45FBB2B311}"/>
            </a:ext>
          </a:extLst>
        </xdr:cNvPr>
        <xdr:cNvSpPr/>
      </xdr:nvSpPr>
      <xdr:spPr>
        <a:xfrm>
          <a:off x="4584700" y="17631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166388</xdr:rowOff>
    </xdr:from>
    <xdr:ext cx="405111" cy="259045"/>
    <xdr:sp macro="" textlink="">
      <xdr:nvSpPr>
        <xdr:cNvPr id="271" name="【市民会館】&#10;有形固定資産減価償却率該当値テキスト">
          <a:extLst>
            <a:ext uri="{FF2B5EF4-FFF2-40B4-BE49-F238E27FC236}">
              <a16:creationId xmlns:a16="http://schemas.microsoft.com/office/drawing/2014/main" id="{C4377AF2-8A47-402B-939F-6EBD26A83F99}"/>
            </a:ext>
          </a:extLst>
        </xdr:cNvPr>
        <xdr:cNvSpPr txBox="1"/>
      </xdr:nvSpPr>
      <xdr:spPr>
        <a:xfrm>
          <a:off x="4673600" y="1748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105411</xdr:rowOff>
    </xdr:from>
    <xdr:to>
      <xdr:col>20</xdr:col>
      <xdr:colOff>38100</xdr:colOff>
      <xdr:row>103</xdr:row>
      <xdr:rowOff>35561</xdr:rowOff>
    </xdr:to>
    <xdr:sp macro="" textlink="">
      <xdr:nvSpPr>
        <xdr:cNvPr id="272" name="楕円 271">
          <a:extLst>
            <a:ext uri="{FF2B5EF4-FFF2-40B4-BE49-F238E27FC236}">
              <a16:creationId xmlns:a16="http://schemas.microsoft.com/office/drawing/2014/main" id="{2372EB66-D281-418B-944A-E7E6DB973880}"/>
            </a:ext>
          </a:extLst>
        </xdr:cNvPr>
        <xdr:cNvSpPr/>
      </xdr:nvSpPr>
      <xdr:spPr>
        <a:xfrm>
          <a:off x="3746500" y="1759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156211</xdr:rowOff>
    </xdr:from>
    <xdr:to>
      <xdr:col>24</xdr:col>
      <xdr:colOff>63500</xdr:colOff>
      <xdr:row>103</xdr:row>
      <xdr:rowOff>22861</xdr:rowOff>
    </xdr:to>
    <xdr:cxnSp macro="">
      <xdr:nvCxnSpPr>
        <xdr:cNvPr id="273" name="直線コネクタ 272">
          <a:extLst>
            <a:ext uri="{FF2B5EF4-FFF2-40B4-BE49-F238E27FC236}">
              <a16:creationId xmlns:a16="http://schemas.microsoft.com/office/drawing/2014/main" id="{334DD61A-C8FA-4E32-AE99-90F856E2E8CF}"/>
            </a:ext>
          </a:extLst>
        </xdr:cNvPr>
        <xdr:cNvCxnSpPr/>
      </xdr:nvCxnSpPr>
      <xdr:spPr>
        <a:xfrm>
          <a:off x="3797300" y="17644111"/>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8255</xdr:rowOff>
    </xdr:from>
    <xdr:to>
      <xdr:col>15</xdr:col>
      <xdr:colOff>101600</xdr:colOff>
      <xdr:row>101</xdr:row>
      <xdr:rowOff>109855</xdr:rowOff>
    </xdr:to>
    <xdr:sp macro="" textlink="">
      <xdr:nvSpPr>
        <xdr:cNvPr id="274" name="楕円 273">
          <a:extLst>
            <a:ext uri="{FF2B5EF4-FFF2-40B4-BE49-F238E27FC236}">
              <a16:creationId xmlns:a16="http://schemas.microsoft.com/office/drawing/2014/main" id="{DE409FDE-AE48-4EA4-BC1A-B0C8920857B5}"/>
            </a:ext>
          </a:extLst>
        </xdr:cNvPr>
        <xdr:cNvSpPr/>
      </xdr:nvSpPr>
      <xdr:spPr>
        <a:xfrm>
          <a:off x="2857500" y="1732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59055</xdr:rowOff>
    </xdr:from>
    <xdr:to>
      <xdr:col>19</xdr:col>
      <xdr:colOff>177800</xdr:colOff>
      <xdr:row>102</xdr:row>
      <xdr:rowOff>156211</xdr:rowOff>
    </xdr:to>
    <xdr:cxnSp macro="">
      <xdr:nvCxnSpPr>
        <xdr:cNvPr id="275" name="直線コネクタ 274">
          <a:extLst>
            <a:ext uri="{FF2B5EF4-FFF2-40B4-BE49-F238E27FC236}">
              <a16:creationId xmlns:a16="http://schemas.microsoft.com/office/drawing/2014/main" id="{17ACB649-2016-4646-8C8A-7CA0B45CDAC3}"/>
            </a:ext>
          </a:extLst>
        </xdr:cNvPr>
        <xdr:cNvCxnSpPr/>
      </xdr:nvCxnSpPr>
      <xdr:spPr>
        <a:xfrm>
          <a:off x="2908300" y="17375505"/>
          <a:ext cx="889000" cy="268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8255</xdr:rowOff>
    </xdr:from>
    <xdr:to>
      <xdr:col>10</xdr:col>
      <xdr:colOff>165100</xdr:colOff>
      <xdr:row>102</xdr:row>
      <xdr:rowOff>109855</xdr:rowOff>
    </xdr:to>
    <xdr:sp macro="" textlink="">
      <xdr:nvSpPr>
        <xdr:cNvPr id="276" name="楕円 275">
          <a:extLst>
            <a:ext uri="{FF2B5EF4-FFF2-40B4-BE49-F238E27FC236}">
              <a16:creationId xmlns:a16="http://schemas.microsoft.com/office/drawing/2014/main" id="{612D32E6-727F-4659-B165-C87410A4EE0F}"/>
            </a:ext>
          </a:extLst>
        </xdr:cNvPr>
        <xdr:cNvSpPr/>
      </xdr:nvSpPr>
      <xdr:spPr>
        <a:xfrm>
          <a:off x="1968500" y="1749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59055</xdr:rowOff>
    </xdr:from>
    <xdr:to>
      <xdr:col>15</xdr:col>
      <xdr:colOff>50800</xdr:colOff>
      <xdr:row>102</xdr:row>
      <xdr:rowOff>59055</xdr:rowOff>
    </xdr:to>
    <xdr:cxnSp macro="">
      <xdr:nvCxnSpPr>
        <xdr:cNvPr id="277" name="直線コネクタ 276">
          <a:extLst>
            <a:ext uri="{FF2B5EF4-FFF2-40B4-BE49-F238E27FC236}">
              <a16:creationId xmlns:a16="http://schemas.microsoft.com/office/drawing/2014/main" id="{D35AFA70-2E98-4BBA-8D58-B66E31D145A2}"/>
            </a:ext>
          </a:extLst>
        </xdr:cNvPr>
        <xdr:cNvCxnSpPr/>
      </xdr:nvCxnSpPr>
      <xdr:spPr>
        <a:xfrm flipV="1">
          <a:off x="2019300" y="17375505"/>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158750</xdr:rowOff>
    </xdr:from>
    <xdr:to>
      <xdr:col>6</xdr:col>
      <xdr:colOff>38100</xdr:colOff>
      <xdr:row>102</xdr:row>
      <xdr:rowOff>88900</xdr:rowOff>
    </xdr:to>
    <xdr:sp macro="" textlink="">
      <xdr:nvSpPr>
        <xdr:cNvPr id="278" name="楕円 277">
          <a:extLst>
            <a:ext uri="{FF2B5EF4-FFF2-40B4-BE49-F238E27FC236}">
              <a16:creationId xmlns:a16="http://schemas.microsoft.com/office/drawing/2014/main" id="{1C1E6E81-6CB2-4413-9C3A-5D1CF1BFD9F3}"/>
            </a:ext>
          </a:extLst>
        </xdr:cNvPr>
        <xdr:cNvSpPr/>
      </xdr:nvSpPr>
      <xdr:spPr>
        <a:xfrm>
          <a:off x="1079500" y="1747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38100</xdr:rowOff>
    </xdr:from>
    <xdr:to>
      <xdr:col>10</xdr:col>
      <xdr:colOff>114300</xdr:colOff>
      <xdr:row>102</xdr:row>
      <xdr:rowOff>59055</xdr:rowOff>
    </xdr:to>
    <xdr:cxnSp macro="">
      <xdr:nvCxnSpPr>
        <xdr:cNvPr id="279" name="直線コネクタ 278">
          <a:extLst>
            <a:ext uri="{FF2B5EF4-FFF2-40B4-BE49-F238E27FC236}">
              <a16:creationId xmlns:a16="http://schemas.microsoft.com/office/drawing/2014/main" id="{2EDA5AE6-29E1-4E52-A17A-3F4C95037415}"/>
            </a:ext>
          </a:extLst>
        </xdr:cNvPr>
        <xdr:cNvCxnSpPr/>
      </xdr:nvCxnSpPr>
      <xdr:spPr>
        <a:xfrm>
          <a:off x="1130300" y="1752600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45738</xdr:rowOff>
    </xdr:from>
    <xdr:ext cx="405111" cy="259045"/>
    <xdr:sp macro="" textlink="">
      <xdr:nvSpPr>
        <xdr:cNvPr id="280" name="n_1aveValue【市民会館】&#10;有形固定資産減価償却率">
          <a:extLst>
            <a:ext uri="{FF2B5EF4-FFF2-40B4-BE49-F238E27FC236}">
              <a16:creationId xmlns:a16="http://schemas.microsoft.com/office/drawing/2014/main" id="{73740065-7726-471B-94D3-303BAB2F9EB0}"/>
            </a:ext>
          </a:extLst>
        </xdr:cNvPr>
        <xdr:cNvSpPr txBox="1"/>
      </xdr:nvSpPr>
      <xdr:spPr>
        <a:xfrm>
          <a:off x="3582044" y="1787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76216</xdr:rowOff>
    </xdr:from>
    <xdr:ext cx="405111" cy="259045"/>
    <xdr:sp macro="" textlink="">
      <xdr:nvSpPr>
        <xdr:cNvPr id="281" name="n_2aveValue【市民会館】&#10;有形固定資産減価償却率">
          <a:extLst>
            <a:ext uri="{FF2B5EF4-FFF2-40B4-BE49-F238E27FC236}">
              <a16:creationId xmlns:a16="http://schemas.microsoft.com/office/drawing/2014/main" id="{123B7FD4-2654-4DB6-99BA-3E947DFBB4E9}"/>
            </a:ext>
          </a:extLst>
        </xdr:cNvPr>
        <xdr:cNvSpPr txBox="1"/>
      </xdr:nvSpPr>
      <xdr:spPr>
        <a:xfrm>
          <a:off x="2705744" y="1790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19066</xdr:rowOff>
    </xdr:from>
    <xdr:ext cx="405111" cy="259045"/>
    <xdr:sp macro="" textlink="">
      <xdr:nvSpPr>
        <xdr:cNvPr id="282" name="n_3aveValue【市民会館】&#10;有形固定資産減価償却率">
          <a:extLst>
            <a:ext uri="{FF2B5EF4-FFF2-40B4-BE49-F238E27FC236}">
              <a16:creationId xmlns:a16="http://schemas.microsoft.com/office/drawing/2014/main" id="{454F3434-5DF7-4E2F-A1B3-866F3DDC1223}"/>
            </a:ext>
          </a:extLst>
        </xdr:cNvPr>
        <xdr:cNvSpPr txBox="1"/>
      </xdr:nvSpPr>
      <xdr:spPr>
        <a:xfrm>
          <a:off x="1816744" y="17849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127652</xdr:rowOff>
    </xdr:from>
    <xdr:ext cx="405111" cy="259045"/>
    <xdr:sp macro="" textlink="">
      <xdr:nvSpPr>
        <xdr:cNvPr id="283" name="n_4aveValue【市民会館】&#10;有形固定資産減価償却率">
          <a:extLst>
            <a:ext uri="{FF2B5EF4-FFF2-40B4-BE49-F238E27FC236}">
              <a16:creationId xmlns:a16="http://schemas.microsoft.com/office/drawing/2014/main" id="{3F63C835-4F8B-4C14-AF79-62C662A29E85}"/>
            </a:ext>
          </a:extLst>
        </xdr:cNvPr>
        <xdr:cNvSpPr txBox="1"/>
      </xdr:nvSpPr>
      <xdr:spPr>
        <a:xfrm>
          <a:off x="927744" y="17787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52088</xdr:rowOff>
    </xdr:from>
    <xdr:ext cx="405111" cy="259045"/>
    <xdr:sp macro="" textlink="">
      <xdr:nvSpPr>
        <xdr:cNvPr id="284" name="n_1mainValue【市民会館】&#10;有形固定資産減価償却率">
          <a:extLst>
            <a:ext uri="{FF2B5EF4-FFF2-40B4-BE49-F238E27FC236}">
              <a16:creationId xmlns:a16="http://schemas.microsoft.com/office/drawing/2014/main" id="{9B3D0B1C-0728-447E-96A0-076FBE3464BE}"/>
            </a:ext>
          </a:extLst>
        </xdr:cNvPr>
        <xdr:cNvSpPr txBox="1"/>
      </xdr:nvSpPr>
      <xdr:spPr>
        <a:xfrm>
          <a:off x="3582044" y="17368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126382</xdr:rowOff>
    </xdr:from>
    <xdr:ext cx="405111" cy="259045"/>
    <xdr:sp macro="" textlink="">
      <xdr:nvSpPr>
        <xdr:cNvPr id="285" name="n_2mainValue【市民会館】&#10;有形固定資産減価償却率">
          <a:extLst>
            <a:ext uri="{FF2B5EF4-FFF2-40B4-BE49-F238E27FC236}">
              <a16:creationId xmlns:a16="http://schemas.microsoft.com/office/drawing/2014/main" id="{360D5F27-D74F-4108-8E86-C998F9EAAEDC}"/>
            </a:ext>
          </a:extLst>
        </xdr:cNvPr>
        <xdr:cNvSpPr txBox="1"/>
      </xdr:nvSpPr>
      <xdr:spPr>
        <a:xfrm>
          <a:off x="2705744" y="1709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126382</xdr:rowOff>
    </xdr:from>
    <xdr:ext cx="405111" cy="259045"/>
    <xdr:sp macro="" textlink="">
      <xdr:nvSpPr>
        <xdr:cNvPr id="286" name="n_3mainValue【市民会館】&#10;有形固定資産減価償却率">
          <a:extLst>
            <a:ext uri="{FF2B5EF4-FFF2-40B4-BE49-F238E27FC236}">
              <a16:creationId xmlns:a16="http://schemas.microsoft.com/office/drawing/2014/main" id="{6DA26370-A0DF-452B-8ADE-59A5C07784DA}"/>
            </a:ext>
          </a:extLst>
        </xdr:cNvPr>
        <xdr:cNvSpPr txBox="1"/>
      </xdr:nvSpPr>
      <xdr:spPr>
        <a:xfrm>
          <a:off x="1816744" y="1727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105427</xdr:rowOff>
    </xdr:from>
    <xdr:ext cx="405111" cy="259045"/>
    <xdr:sp macro="" textlink="">
      <xdr:nvSpPr>
        <xdr:cNvPr id="287" name="n_4mainValue【市民会館】&#10;有形固定資産減価償却率">
          <a:extLst>
            <a:ext uri="{FF2B5EF4-FFF2-40B4-BE49-F238E27FC236}">
              <a16:creationId xmlns:a16="http://schemas.microsoft.com/office/drawing/2014/main" id="{FFF0FFE3-74A4-4AAD-9B3C-427B9A5983BC}"/>
            </a:ext>
          </a:extLst>
        </xdr:cNvPr>
        <xdr:cNvSpPr txBox="1"/>
      </xdr:nvSpPr>
      <xdr:spPr>
        <a:xfrm>
          <a:off x="927744" y="1725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88" name="正方形/長方形 287">
          <a:extLst>
            <a:ext uri="{FF2B5EF4-FFF2-40B4-BE49-F238E27FC236}">
              <a16:creationId xmlns:a16="http://schemas.microsoft.com/office/drawing/2014/main" id="{BFE46B6E-434E-4417-925E-8FF8C25BF84B}"/>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9" name="正方形/長方形 288">
          <a:extLst>
            <a:ext uri="{FF2B5EF4-FFF2-40B4-BE49-F238E27FC236}">
              <a16:creationId xmlns:a16="http://schemas.microsoft.com/office/drawing/2014/main" id="{2D8600B8-2EA8-4438-8C66-4E0A55A9D37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0" name="正方形/長方形 289">
          <a:extLst>
            <a:ext uri="{FF2B5EF4-FFF2-40B4-BE49-F238E27FC236}">
              <a16:creationId xmlns:a16="http://schemas.microsoft.com/office/drawing/2014/main" id="{D20BD45F-14AD-4661-AC54-77CA43DCD3A4}"/>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1" name="正方形/長方形 290">
          <a:extLst>
            <a:ext uri="{FF2B5EF4-FFF2-40B4-BE49-F238E27FC236}">
              <a16:creationId xmlns:a16="http://schemas.microsoft.com/office/drawing/2014/main" id="{8E297C9D-46D1-4639-82C5-3F295E7BEF8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2" name="正方形/長方形 291">
          <a:extLst>
            <a:ext uri="{FF2B5EF4-FFF2-40B4-BE49-F238E27FC236}">
              <a16:creationId xmlns:a16="http://schemas.microsoft.com/office/drawing/2014/main" id="{2A836F4E-BD5A-4DCC-B58D-8B5681F3F4CF}"/>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3" name="正方形/長方形 292">
          <a:extLst>
            <a:ext uri="{FF2B5EF4-FFF2-40B4-BE49-F238E27FC236}">
              <a16:creationId xmlns:a16="http://schemas.microsoft.com/office/drawing/2014/main" id="{405BEAF5-B236-4609-B145-50DE46A837DA}"/>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4" name="正方形/長方形 293">
          <a:extLst>
            <a:ext uri="{FF2B5EF4-FFF2-40B4-BE49-F238E27FC236}">
              <a16:creationId xmlns:a16="http://schemas.microsoft.com/office/drawing/2014/main" id="{734E243B-899C-4E52-95FE-3A462DFCBD29}"/>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5" name="正方形/長方形 294">
          <a:extLst>
            <a:ext uri="{FF2B5EF4-FFF2-40B4-BE49-F238E27FC236}">
              <a16:creationId xmlns:a16="http://schemas.microsoft.com/office/drawing/2014/main" id="{039E2439-F65C-49F4-AEEF-D91BA40158AB}"/>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96" name="テキスト ボックス 295">
          <a:extLst>
            <a:ext uri="{FF2B5EF4-FFF2-40B4-BE49-F238E27FC236}">
              <a16:creationId xmlns:a16="http://schemas.microsoft.com/office/drawing/2014/main" id="{C839757D-5334-419E-BF5F-A6325C698A22}"/>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97" name="直線コネクタ 296">
          <a:extLst>
            <a:ext uri="{FF2B5EF4-FFF2-40B4-BE49-F238E27FC236}">
              <a16:creationId xmlns:a16="http://schemas.microsoft.com/office/drawing/2014/main" id="{E5094036-B12D-4D94-92EA-B2CFAE1498F4}"/>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298" name="直線コネクタ 297">
          <a:extLst>
            <a:ext uri="{FF2B5EF4-FFF2-40B4-BE49-F238E27FC236}">
              <a16:creationId xmlns:a16="http://schemas.microsoft.com/office/drawing/2014/main" id="{4A255365-CF55-40F5-9C17-AAABD863A5FE}"/>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299" name="テキスト ボックス 298">
          <a:extLst>
            <a:ext uri="{FF2B5EF4-FFF2-40B4-BE49-F238E27FC236}">
              <a16:creationId xmlns:a16="http://schemas.microsoft.com/office/drawing/2014/main" id="{4F2A3FF1-FB5C-443A-9D73-C089120DDEA6}"/>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00" name="直線コネクタ 299">
          <a:extLst>
            <a:ext uri="{FF2B5EF4-FFF2-40B4-BE49-F238E27FC236}">
              <a16:creationId xmlns:a16="http://schemas.microsoft.com/office/drawing/2014/main" id="{4C5846F4-CC6B-47DC-98FF-D3E8411C7C40}"/>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01" name="テキスト ボックス 300">
          <a:extLst>
            <a:ext uri="{FF2B5EF4-FFF2-40B4-BE49-F238E27FC236}">
              <a16:creationId xmlns:a16="http://schemas.microsoft.com/office/drawing/2014/main" id="{B902F179-C46A-4F90-80E1-25C3FE8000A9}"/>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02" name="直線コネクタ 301">
          <a:extLst>
            <a:ext uri="{FF2B5EF4-FFF2-40B4-BE49-F238E27FC236}">
              <a16:creationId xmlns:a16="http://schemas.microsoft.com/office/drawing/2014/main" id="{C0BA7A51-DE61-488B-B89E-ED08B8AED203}"/>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03" name="テキスト ボックス 302">
          <a:extLst>
            <a:ext uri="{FF2B5EF4-FFF2-40B4-BE49-F238E27FC236}">
              <a16:creationId xmlns:a16="http://schemas.microsoft.com/office/drawing/2014/main" id="{15DC0E9B-E6E9-4743-BB1D-A4BF4F7AF94C}"/>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04" name="直線コネクタ 303">
          <a:extLst>
            <a:ext uri="{FF2B5EF4-FFF2-40B4-BE49-F238E27FC236}">
              <a16:creationId xmlns:a16="http://schemas.microsoft.com/office/drawing/2014/main" id="{C722C75A-88A9-494C-8C40-ED5AFC073103}"/>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05" name="テキスト ボックス 304">
          <a:extLst>
            <a:ext uri="{FF2B5EF4-FFF2-40B4-BE49-F238E27FC236}">
              <a16:creationId xmlns:a16="http://schemas.microsoft.com/office/drawing/2014/main" id="{5BD93AC5-41E0-485C-9EDC-3DC363A58EE8}"/>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06" name="直線コネクタ 305">
          <a:extLst>
            <a:ext uri="{FF2B5EF4-FFF2-40B4-BE49-F238E27FC236}">
              <a16:creationId xmlns:a16="http://schemas.microsoft.com/office/drawing/2014/main" id="{F0BDB01A-8515-47BF-BC51-8033562FF45B}"/>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07" name="テキスト ボックス 306">
          <a:extLst>
            <a:ext uri="{FF2B5EF4-FFF2-40B4-BE49-F238E27FC236}">
              <a16:creationId xmlns:a16="http://schemas.microsoft.com/office/drawing/2014/main" id="{F83008A8-CF71-4FD7-BFF2-53EE8617F74C}"/>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08" name="直線コネクタ 307">
          <a:extLst>
            <a:ext uri="{FF2B5EF4-FFF2-40B4-BE49-F238E27FC236}">
              <a16:creationId xmlns:a16="http://schemas.microsoft.com/office/drawing/2014/main" id="{A9CF60EA-4BAA-4D5A-9087-553048E78B71}"/>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09" name="テキスト ボックス 308">
          <a:extLst>
            <a:ext uri="{FF2B5EF4-FFF2-40B4-BE49-F238E27FC236}">
              <a16:creationId xmlns:a16="http://schemas.microsoft.com/office/drawing/2014/main" id="{677338C4-E001-4D4A-994B-79A5622E74BE}"/>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10" name="直線コネクタ 309">
          <a:extLst>
            <a:ext uri="{FF2B5EF4-FFF2-40B4-BE49-F238E27FC236}">
              <a16:creationId xmlns:a16="http://schemas.microsoft.com/office/drawing/2014/main" id="{B9E5EDBA-A04B-43B9-9FED-8D30D8565756}"/>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11" name="テキスト ボックス 310">
          <a:extLst>
            <a:ext uri="{FF2B5EF4-FFF2-40B4-BE49-F238E27FC236}">
              <a16:creationId xmlns:a16="http://schemas.microsoft.com/office/drawing/2014/main" id="{150B5FF8-9B28-499F-92B7-1D65A7578795}"/>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12" name="【市民会館】&#10;一人当たり面積グラフ枠">
          <a:extLst>
            <a:ext uri="{FF2B5EF4-FFF2-40B4-BE49-F238E27FC236}">
              <a16:creationId xmlns:a16="http://schemas.microsoft.com/office/drawing/2014/main" id="{13865867-ADEC-44C0-ACA8-B310F8CE9586}"/>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162742</xdr:rowOff>
    </xdr:from>
    <xdr:to>
      <xdr:col>54</xdr:col>
      <xdr:colOff>189865</xdr:colOff>
      <xdr:row>109</xdr:row>
      <xdr:rowOff>1088</xdr:rowOff>
    </xdr:to>
    <xdr:cxnSp macro="">
      <xdr:nvCxnSpPr>
        <xdr:cNvPr id="313" name="直線コネクタ 312">
          <a:extLst>
            <a:ext uri="{FF2B5EF4-FFF2-40B4-BE49-F238E27FC236}">
              <a16:creationId xmlns:a16="http://schemas.microsoft.com/office/drawing/2014/main" id="{E8B057C8-C67C-4547-9221-0E03384A1426}"/>
            </a:ext>
          </a:extLst>
        </xdr:cNvPr>
        <xdr:cNvCxnSpPr/>
      </xdr:nvCxnSpPr>
      <xdr:spPr>
        <a:xfrm flipV="1">
          <a:off x="10476865" y="17307742"/>
          <a:ext cx="0" cy="1381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4915</xdr:rowOff>
    </xdr:from>
    <xdr:ext cx="469744" cy="259045"/>
    <xdr:sp macro="" textlink="">
      <xdr:nvSpPr>
        <xdr:cNvPr id="314" name="【市民会館】&#10;一人当たり面積最小値テキスト">
          <a:extLst>
            <a:ext uri="{FF2B5EF4-FFF2-40B4-BE49-F238E27FC236}">
              <a16:creationId xmlns:a16="http://schemas.microsoft.com/office/drawing/2014/main" id="{8BD24D0C-43D8-4C75-9EF6-32857342B269}"/>
            </a:ext>
          </a:extLst>
        </xdr:cNvPr>
        <xdr:cNvSpPr txBox="1"/>
      </xdr:nvSpPr>
      <xdr:spPr>
        <a:xfrm>
          <a:off x="10515600" y="1869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1088</xdr:rowOff>
    </xdr:from>
    <xdr:to>
      <xdr:col>55</xdr:col>
      <xdr:colOff>88900</xdr:colOff>
      <xdr:row>109</xdr:row>
      <xdr:rowOff>1088</xdr:rowOff>
    </xdr:to>
    <xdr:cxnSp macro="">
      <xdr:nvCxnSpPr>
        <xdr:cNvPr id="315" name="直線コネクタ 314">
          <a:extLst>
            <a:ext uri="{FF2B5EF4-FFF2-40B4-BE49-F238E27FC236}">
              <a16:creationId xmlns:a16="http://schemas.microsoft.com/office/drawing/2014/main" id="{79456985-63AD-4E37-B105-438A4B9236D1}"/>
            </a:ext>
          </a:extLst>
        </xdr:cNvPr>
        <xdr:cNvCxnSpPr/>
      </xdr:nvCxnSpPr>
      <xdr:spPr>
        <a:xfrm>
          <a:off x="10388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109419</xdr:rowOff>
    </xdr:from>
    <xdr:ext cx="469744" cy="259045"/>
    <xdr:sp macro="" textlink="">
      <xdr:nvSpPr>
        <xdr:cNvPr id="316" name="【市民会館】&#10;一人当たり面積最大値テキスト">
          <a:extLst>
            <a:ext uri="{FF2B5EF4-FFF2-40B4-BE49-F238E27FC236}">
              <a16:creationId xmlns:a16="http://schemas.microsoft.com/office/drawing/2014/main" id="{3B1CC9A8-23A1-454F-B9CD-1EEDBE2DFC21}"/>
            </a:ext>
          </a:extLst>
        </xdr:cNvPr>
        <xdr:cNvSpPr txBox="1"/>
      </xdr:nvSpPr>
      <xdr:spPr>
        <a:xfrm>
          <a:off x="10515600" y="17082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162742</xdr:rowOff>
    </xdr:from>
    <xdr:to>
      <xdr:col>55</xdr:col>
      <xdr:colOff>88900</xdr:colOff>
      <xdr:row>100</xdr:row>
      <xdr:rowOff>162742</xdr:rowOff>
    </xdr:to>
    <xdr:cxnSp macro="">
      <xdr:nvCxnSpPr>
        <xdr:cNvPr id="317" name="直線コネクタ 316">
          <a:extLst>
            <a:ext uri="{FF2B5EF4-FFF2-40B4-BE49-F238E27FC236}">
              <a16:creationId xmlns:a16="http://schemas.microsoft.com/office/drawing/2014/main" id="{A373D4A2-CA74-43B7-A285-BA1CC08537E6}"/>
            </a:ext>
          </a:extLst>
        </xdr:cNvPr>
        <xdr:cNvCxnSpPr/>
      </xdr:nvCxnSpPr>
      <xdr:spPr>
        <a:xfrm>
          <a:off x="10388600" y="1730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59345</xdr:rowOff>
    </xdr:from>
    <xdr:ext cx="469744" cy="259045"/>
    <xdr:sp macro="" textlink="">
      <xdr:nvSpPr>
        <xdr:cNvPr id="318" name="【市民会館】&#10;一人当たり面積平均値テキスト">
          <a:extLst>
            <a:ext uri="{FF2B5EF4-FFF2-40B4-BE49-F238E27FC236}">
              <a16:creationId xmlns:a16="http://schemas.microsoft.com/office/drawing/2014/main" id="{B577CE97-FB15-403E-87B7-AD30441B990A}"/>
            </a:ext>
          </a:extLst>
        </xdr:cNvPr>
        <xdr:cNvSpPr txBox="1"/>
      </xdr:nvSpPr>
      <xdr:spPr>
        <a:xfrm>
          <a:off x="10515600" y="182330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80918</xdr:rowOff>
    </xdr:from>
    <xdr:to>
      <xdr:col>55</xdr:col>
      <xdr:colOff>50800</xdr:colOff>
      <xdr:row>107</xdr:row>
      <xdr:rowOff>11068</xdr:rowOff>
    </xdr:to>
    <xdr:sp macro="" textlink="">
      <xdr:nvSpPr>
        <xdr:cNvPr id="319" name="フローチャート: 判断 318">
          <a:extLst>
            <a:ext uri="{FF2B5EF4-FFF2-40B4-BE49-F238E27FC236}">
              <a16:creationId xmlns:a16="http://schemas.microsoft.com/office/drawing/2014/main" id="{FB7BA6B2-DD73-4354-BA58-CB8826E12F1D}"/>
            </a:ext>
          </a:extLst>
        </xdr:cNvPr>
        <xdr:cNvSpPr/>
      </xdr:nvSpPr>
      <xdr:spPr>
        <a:xfrm>
          <a:off x="10426700" y="1825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93980</xdr:rowOff>
    </xdr:from>
    <xdr:to>
      <xdr:col>50</xdr:col>
      <xdr:colOff>165100</xdr:colOff>
      <xdr:row>107</xdr:row>
      <xdr:rowOff>24130</xdr:rowOff>
    </xdr:to>
    <xdr:sp macro="" textlink="">
      <xdr:nvSpPr>
        <xdr:cNvPr id="320" name="フローチャート: 判断 319">
          <a:extLst>
            <a:ext uri="{FF2B5EF4-FFF2-40B4-BE49-F238E27FC236}">
              <a16:creationId xmlns:a16="http://schemas.microsoft.com/office/drawing/2014/main" id="{07AD4681-53FB-4E4C-B37A-B28F2662C21F}"/>
            </a:ext>
          </a:extLst>
        </xdr:cNvPr>
        <xdr:cNvSpPr/>
      </xdr:nvSpPr>
      <xdr:spPr>
        <a:xfrm>
          <a:off x="9588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35198</xdr:rowOff>
    </xdr:from>
    <xdr:to>
      <xdr:col>46</xdr:col>
      <xdr:colOff>38100</xdr:colOff>
      <xdr:row>106</xdr:row>
      <xdr:rowOff>136798</xdr:rowOff>
    </xdr:to>
    <xdr:sp macro="" textlink="">
      <xdr:nvSpPr>
        <xdr:cNvPr id="321" name="フローチャート: 判断 320">
          <a:extLst>
            <a:ext uri="{FF2B5EF4-FFF2-40B4-BE49-F238E27FC236}">
              <a16:creationId xmlns:a16="http://schemas.microsoft.com/office/drawing/2014/main" id="{9C0F0F9D-E892-4140-8D05-83A633CEAABE}"/>
            </a:ext>
          </a:extLst>
        </xdr:cNvPr>
        <xdr:cNvSpPr/>
      </xdr:nvSpPr>
      <xdr:spPr>
        <a:xfrm>
          <a:off x="8699500" y="1820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20501</xdr:rowOff>
    </xdr:from>
    <xdr:to>
      <xdr:col>41</xdr:col>
      <xdr:colOff>101600</xdr:colOff>
      <xdr:row>106</xdr:row>
      <xdr:rowOff>122101</xdr:rowOff>
    </xdr:to>
    <xdr:sp macro="" textlink="">
      <xdr:nvSpPr>
        <xdr:cNvPr id="322" name="フローチャート: 判断 321">
          <a:extLst>
            <a:ext uri="{FF2B5EF4-FFF2-40B4-BE49-F238E27FC236}">
              <a16:creationId xmlns:a16="http://schemas.microsoft.com/office/drawing/2014/main" id="{4ED6444E-30CE-46DD-A47F-DA6F7A3B2B66}"/>
            </a:ext>
          </a:extLst>
        </xdr:cNvPr>
        <xdr:cNvSpPr/>
      </xdr:nvSpPr>
      <xdr:spPr>
        <a:xfrm>
          <a:off x="7810500" y="1819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7438</xdr:rowOff>
    </xdr:from>
    <xdr:to>
      <xdr:col>36</xdr:col>
      <xdr:colOff>165100</xdr:colOff>
      <xdr:row>106</xdr:row>
      <xdr:rowOff>109038</xdr:rowOff>
    </xdr:to>
    <xdr:sp macro="" textlink="">
      <xdr:nvSpPr>
        <xdr:cNvPr id="323" name="フローチャート: 判断 322">
          <a:extLst>
            <a:ext uri="{FF2B5EF4-FFF2-40B4-BE49-F238E27FC236}">
              <a16:creationId xmlns:a16="http://schemas.microsoft.com/office/drawing/2014/main" id="{C98EE714-F4E7-4C83-918C-7FCD03924971}"/>
            </a:ext>
          </a:extLst>
        </xdr:cNvPr>
        <xdr:cNvSpPr/>
      </xdr:nvSpPr>
      <xdr:spPr>
        <a:xfrm>
          <a:off x="6921500" y="1818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24" name="テキスト ボックス 323">
          <a:extLst>
            <a:ext uri="{FF2B5EF4-FFF2-40B4-BE49-F238E27FC236}">
              <a16:creationId xmlns:a16="http://schemas.microsoft.com/office/drawing/2014/main" id="{78C2896F-B9E5-490A-916B-0BCCFFD7F62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25" name="テキスト ボックス 324">
          <a:extLst>
            <a:ext uri="{FF2B5EF4-FFF2-40B4-BE49-F238E27FC236}">
              <a16:creationId xmlns:a16="http://schemas.microsoft.com/office/drawing/2014/main" id="{F195A407-673E-40E9-B9B6-ED571E0B80C7}"/>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26" name="テキスト ボックス 325">
          <a:extLst>
            <a:ext uri="{FF2B5EF4-FFF2-40B4-BE49-F238E27FC236}">
              <a16:creationId xmlns:a16="http://schemas.microsoft.com/office/drawing/2014/main" id="{305B30C0-FD2E-4D51-AD28-42BA99DCB3C3}"/>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27" name="テキスト ボックス 326">
          <a:extLst>
            <a:ext uri="{FF2B5EF4-FFF2-40B4-BE49-F238E27FC236}">
              <a16:creationId xmlns:a16="http://schemas.microsoft.com/office/drawing/2014/main" id="{9A322D53-12D2-4C9D-B052-FD0769EDADE9}"/>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28" name="テキスト ボックス 327">
          <a:extLst>
            <a:ext uri="{FF2B5EF4-FFF2-40B4-BE49-F238E27FC236}">
              <a16:creationId xmlns:a16="http://schemas.microsoft.com/office/drawing/2014/main" id="{54FF357E-A717-4DAC-9AAD-69888531701E}"/>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25400</xdr:rowOff>
    </xdr:from>
    <xdr:to>
      <xdr:col>55</xdr:col>
      <xdr:colOff>50800</xdr:colOff>
      <xdr:row>106</xdr:row>
      <xdr:rowOff>127000</xdr:rowOff>
    </xdr:to>
    <xdr:sp macro="" textlink="">
      <xdr:nvSpPr>
        <xdr:cNvPr id="329" name="楕円 328">
          <a:extLst>
            <a:ext uri="{FF2B5EF4-FFF2-40B4-BE49-F238E27FC236}">
              <a16:creationId xmlns:a16="http://schemas.microsoft.com/office/drawing/2014/main" id="{FC9D713E-413D-4075-B795-842620FFC6DD}"/>
            </a:ext>
          </a:extLst>
        </xdr:cNvPr>
        <xdr:cNvSpPr/>
      </xdr:nvSpPr>
      <xdr:spPr>
        <a:xfrm>
          <a:off x="104267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48277</xdr:rowOff>
    </xdr:from>
    <xdr:ext cx="469744" cy="259045"/>
    <xdr:sp macro="" textlink="">
      <xdr:nvSpPr>
        <xdr:cNvPr id="330" name="【市民会館】&#10;一人当たり面積該当値テキスト">
          <a:extLst>
            <a:ext uri="{FF2B5EF4-FFF2-40B4-BE49-F238E27FC236}">
              <a16:creationId xmlns:a16="http://schemas.microsoft.com/office/drawing/2014/main" id="{0D5BA986-9078-4889-8B69-685B1830FE06}"/>
            </a:ext>
          </a:extLst>
        </xdr:cNvPr>
        <xdr:cNvSpPr txBox="1"/>
      </xdr:nvSpPr>
      <xdr:spPr>
        <a:xfrm>
          <a:off x="10515600" y="1805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28666</xdr:rowOff>
    </xdr:from>
    <xdr:to>
      <xdr:col>50</xdr:col>
      <xdr:colOff>165100</xdr:colOff>
      <xdr:row>106</xdr:row>
      <xdr:rowOff>130266</xdr:rowOff>
    </xdr:to>
    <xdr:sp macro="" textlink="">
      <xdr:nvSpPr>
        <xdr:cNvPr id="331" name="楕円 330">
          <a:extLst>
            <a:ext uri="{FF2B5EF4-FFF2-40B4-BE49-F238E27FC236}">
              <a16:creationId xmlns:a16="http://schemas.microsoft.com/office/drawing/2014/main" id="{F0CCA52E-9ACB-45D9-BCBC-35A0FF6A8525}"/>
            </a:ext>
          </a:extLst>
        </xdr:cNvPr>
        <xdr:cNvSpPr/>
      </xdr:nvSpPr>
      <xdr:spPr>
        <a:xfrm>
          <a:off x="9588500" y="1820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76200</xdr:rowOff>
    </xdr:from>
    <xdr:to>
      <xdr:col>55</xdr:col>
      <xdr:colOff>0</xdr:colOff>
      <xdr:row>106</xdr:row>
      <xdr:rowOff>79466</xdr:rowOff>
    </xdr:to>
    <xdr:cxnSp macro="">
      <xdr:nvCxnSpPr>
        <xdr:cNvPr id="332" name="直線コネクタ 331">
          <a:extLst>
            <a:ext uri="{FF2B5EF4-FFF2-40B4-BE49-F238E27FC236}">
              <a16:creationId xmlns:a16="http://schemas.microsoft.com/office/drawing/2014/main" id="{992132A5-B4D2-42D9-825B-1E167D00FE9B}"/>
            </a:ext>
          </a:extLst>
        </xdr:cNvPr>
        <xdr:cNvCxnSpPr/>
      </xdr:nvCxnSpPr>
      <xdr:spPr>
        <a:xfrm flipV="1">
          <a:off x="9639300" y="18249900"/>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30299</xdr:rowOff>
    </xdr:from>
    <xdr:to>
      <xdr:col>46</xdr:col>
      <xdr:colOff>38100</xdr:colOff>
      <xdr:row>106</xdr:row>
      <xdr:rowOff>131899</xdr:rowOff>
    </xdr:to>
    <xdr:sp macro="" textlink="">
      <xdr:nvSpPr>
        <xdr:cNvPr id="333" name="楕円 332">
          <a:extLst>
            <a:ext uri="{FF2B5EF4-FFF2-40B4-BE49-F238E27FC236}">
              <a16:creationId xmlns:a16="http://schemas.microsoft.com/office/drawing/2014/main" id="{1BD760F3-FBF7-43D9-931C-82C766CEFB4C}"/>
            </a:ext>
          </a:extLst>
        </xdr:cNvPr>
        <xdr:cNvSpPr/>
      </xdr:nvSpPr>
      <xdr:spPr>
        <a:xfrm>
          <a:off x="8699500" y="1820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79466</xdr:rowOff>
    </xdr:from>
    <xdr:to>
      <xdr:col>50</xdr:col>
      <xdr:colOff>114300</xdr:colOff>
      <xdr:row>106</xdr:row>
      <xdr:rowOff>81099</xdr:rowOff>
    </xdr:to>
    <xdr:cxnSp macro="">
      <xdr:nvCxnSpPr>
        <xdr:cNvPr id="334" name="直線コネクタ 333">
          <a:extLst>
            <a:ext uri="{FF2B5EF4-FFF2-40B4-BE49-F238E27FC236}">
              <a16:creationId xmlns:a16="http://schemas.microsoft.com/office/drawing/2014/main" id="{7A2AE306-D380-42AC-8AF8-471640C733D8}"/>
            </a:ext>
          </a:extLst>
        </xdr:cNvPr>
        <xdr:cNvCxnSpPr/>
      </xdr:nvCxnSpPr>
      <xdr:spPr>
        <a:xfrm flipV="1">
          <a:off x="8750300" y="18253166"/>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36830</xdr:rowOff>
    </xdr:from>
    <xdr:to>
      <xdr:col>41</xdr:col>
      <xdr:colOff>101600</xdr:colOff>
      <xdr:row>106</xdr:row>
      <xdr:rowOff>138430</xdr:rowOff>
    </xdr:to>
    <xdr:sp macro="" textlink="">
      <xdr:nvSpPr>
        <xdr:cNvPr id="335" name="楕円 334">
          <a:extLst>
            <a:ext uri="{FF2B5EF4-FFF2-40B4-BE49-F238E27FC236}">
              <a16:creationId xmlns:a16="http://schemas.microsoft.com/office/drawing/2014/main" id="{1E1976A9-B320-4684-8CB6-72C9A29BF184}"/>
            </a:ext>
          </a:extLst>
        </xdr:cNvPr>
        <xdr:cNvSpPr/>
      </xdr:nvSpPr>
      <xdr:spPr>
        <a:xfrm>
          <a:off x="7810500" y="1821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81099</xdr:rowOff>
    </xdr:from>
    <xdr:to>
      <xdr:col>45</xdr:col>
      <xdr:colOff>177800</xdr:colOff>
      <xdr:row>106</xdr:row>
      <xdr:rowOff>87630</xdr:rowOff>
    </xdr:to>
    <xdr:cxnSp macro="">
      <xdr:nvCxnSpPr>
        <xdr:cNvPr id="336" name="直線コネクタ 335">
          <a:extLst>
            <a:ext uri="{FF2B5EF4-FFF2-40B4-BE49-F238E27FC236}">
              <a16:creationId xmlns:a16="http://schemas.microsoft.com/office/drawing/2014/main" id="{0E4ED63C-04C2-473F-AA96-B67E815F8E30}"/>
            </a:ext>
          </a:extLst>
        </xdr:cNvPr>
        <xdr:cNvCxnSpPr/>
      </xdr:nvCxnSpPr>
      <xdr:spPr>
        <a:xfrm flipV="1">
          <a:off x="7861300" y="18254799"/>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48261</xdr:rowOff>
    </xdr:from>
    <xdr:to>
      <xdr:col>36</xdr:col>
      <xdr:colOff>165100</xdr:colOff>
      <xdr:row>106</xdr:row>
      <xdr:rowOff>149861</xdr:rowOff>
    </xdr:to>
    <xdr:sp macro="" textlink="">
      <xdr:nvSpPr>
        <xdr:cNvPr id="337" name="楕円 336">
          <a:extLst>
            <a:ext uri="{FF2B5EF4-FFF2-40B4-BE49-F238E27FC236}">
              <a16:creationId xmlns:a16="http://schemas.microsoft.com/office/drawing/2014/main" id="{7D57CF55-EB22-4B17-835D-1C2DAC921257}"/>
            </a:ext>
          </a:extLst>
        </xdr:cNvPr>
        <xdr:cNvSpPr/>
      </xdr:nvSpPr>
      <xdr:spPr>
        <a:xfrm>
          <a:off x="69215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87630</xdr:rowOff>
    </xdr:from>
    <xdr:to>
      <xdr:col>41</xdr:col>
      <xdr:colOff>50800</xdr:colOff>
      <xdr:row>106</xdr:row>
      <xdr:rowOff>99061</xdr:rowOff>
    </xdr:to>
    <xdr:cxnSp macro="">
      <xdr:nvCxnSpPr>
        <xdr:cNvPr id="338" name="直線コネクタ 337">
          <a:extLst>
            <a:ext uri="{FF2B5EF4-FFF2-40B4-BE49-F238E27FC236}">
              <a16:creationId xmlns:a16="http://schemas.microsoft.com/office/drawing/2014/main" id="{8668686F-35CC-4E23-A3C3-E5EAE70B7A66}"/>
            </a:ext>
          </a:extLst>
        </xdr:cNvPr>
        <xdr:cNvCxnSpPr/>
      </xdr:nvCxnSpPr>
      <xdr:spPr>
        <a:xfrm flipV="1">
          <a:off x="6972300" y="1826133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15257</xdr:rowOff>
    </xdr:from>
    <xdr:ext cx="469744" cy="259045"/>
    <xdr:sp macro="" textlink="">
      <xdr:nvSpPr>
        <xdr:cNvPr id="339" name="n_1aveValue【市民会館】&#10;一人当たり面積">
          <a:extLst>
            <a:ext uri="{FF2B5EF4-FFF2-40B4-BE49-F238E27FC236}">
              <a16:creationId xmlns:a16="http://schemas.microsoft.com/office/drawing/2014/main" id="{90381BD4-284B-4635-B45B-5E2FCC28BE22}"/>
            </a:ext>
          </a:extLst>
        </xdr:cNvPr>
        <xdr:cNvSpPr txBox="1"/>
      </xdr:nvSpPr>
      <xdr:spPr>
        <a:xfrm>
          <a:off x="93917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127925</xdr:rowOff>
    </xdr:from>
    <xdr:ext cx="469744" cy="259045"/>
    <xdr:sp macro="" textlink="">
      <xdr:nvSpPr>
        <xdr:cNvPr id="340" name="n_2aveValue【市民会館】&#10;一人当たり面積">
          <a:extLst>
            <a:ext uri="{FF2B5EF4-FFF2-40B4-BE49-F238E27FC236}">
              <a16:creationId xmlns:a16="http://schemas.microsoft.com/office/drawing/2014/main" id="{439A1A31-4DE3-4478-83C1-176967647E4B}"/>
            </a:ext>
          </a:extLst>
        </xdr:cNvPr>
        <xdr:cNvSpPr txBox="1"/>
      </xdr:nvSpPr>
      <xdr:spPr>
        <a:xfrm>
          <a:off x="8515427" y="18301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138628</xdr:rowOff>
    </xdr:from>
    <xdr:ext cx="469744" cy="259045"/>
    <xdr:sp macro="" textlink="">
      <xdr:nvSpPr>
        <xdr:cNvPr id="341" name="n_3aveValue【市民会館】&#10;一人当たり面積">
          <a:extLst>
            <a:ext uri="{FF2B5EF4-FFF2-40B4-BE49-F238E27FC236}">
              <a16:creationId xmlns:a16="http://schemas.microsoft.com/office/drawing/2014/main" id="{76A978E5-B052-4BA2-8FCE-D1FB5ACBAB33}"/>
            </a:ext>
          </a:extLst>
        </xdr:cNvPr>
        <xdr:cNvSpPr txBox="1"/>
      </xdr:nvSpPr>
      <xdr:spPr>
        <a:xfrm>
          <a:off x="7626427" y="17969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125565</xdr:rowOff>
    </xdr:from>
    <xdr:ext cx="469744" cy="259045"/>
    <xdr:sp macro="" textlink="">
      <xdr:nvSpPr>
        <xdr:cNvPr id="342" name="n_4aveValue【市民会館】&#10;一人当たり面積">
          <a:extLst>
            <a:ext uri="{FF2B5EF4-FFF2-40B4-BE49-F238E27FC236}">
              <a16:creationId xmlns:a16="http://schemas.microsoft.com/office/drawing/2014/main" id="{B0127FD0-9F88-45E7-B515-DA94E4E4C6CA}"/>
            </a:ext>
          </a:extLst>
        </xdr:cNvPr>
        <xdr:cNvSpPr txBox="1"/>
      </xdr:nvSpPr>
      <xdr:spPr>
        <a:xfrm>
          <a:off x="6737427" y="17956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146793</xdr:rowOff>
    </xdr:from>
    <xdr:ext cx="469744" cy="259045"/>
    <xdr:sp macro="" textlink="">
      <xdr:nvSpPr>
        <xdr:cNvPr id="343" name="n_1mainValue【市民会館】&#10;一人当たり面積">
          <a:extLst>
            <a:ext uri="{FF2B5EF4-FFF2-40B4-BE49-F238E27FC236}">
              <a16:creationId xmlns:a16="http://schemas.microsoft.com/office/drawing/2014/main" id="{AB21F192-DB09-4033-B06E-1E27C97EF7F9}"/>
            </a:ext>
          </a:extLst>
        </xdr:cNvPr>
        <xdr:cNvSpPr txBox="1"/>
      </xdr:nvSpPr>
      <xdr:spPr>
        <a:xfrm>
          <a:off x="9391727" y="17977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148426</xdr:rowOff>
    </xdr:from>
    <xdr:ext cx="469744" cy="259045"/>
    <xdr:sp macro="" textlink="">
      <xdr:nvSpPr>
        <xdr:cNvPr id="344" name="n_2mainValue【市民会館】&#10;一人当たり面積">
          <a:extLst>
            <a:ext uri="{FF2B5EF4-FFF2-40B4-BE49-F238E27FC236}">
              <a16:creationId xmlns:a16="http://schemas.microsoft.com/office/drawing/2014/main" id="{D767906B-34D3-4D48-B8CD-BEAC029826B6}"/>
            </a:ext>
          </a:extLst>
        </xdr:cNvPr>
        <xdr:cNvSpPr txBox="1"/>
      </xdr:nvSpPr>
      <xdr:spPr>
        <a:xfrm>
          <a:off x="8515427" y="17979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129557</xdr:rowOff>
    </xdr:from>
    <xdr:ext cx="469744" cy="259045"/>
    <xdr:sp macro="" textlink="">
      <xdr:nvSpPr>
        <xdr:cNvPr id="345" name="n_3mainValue【市民会館】&#10;一人当たり面積">
          <a:extLst>
            <a:ext uri="{FF2B5EF4-FFF2-40B4-BE49-F238E27FC236}">
              <a16:creationId xmlns:a16="http://schemas.microsoft.com/office/drawing/2014/main" id="{985D49D2-ABF0-48EF-BDAA-2E1D04037EB5}"/>
            </a:ext>
          </a:extLst>
        </xdr:cNvPr>
        <xdr:cNvSpPr txBox="1"/>
      </xdr:nvSpPr>
      <xdr:spPr>
        <a:xfrm>
          <a:off x="7626427" y="1830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140988</xdr:rowOff>
    </xdr:from>
    <xdr:ext cx="469744" cy="259045"/>
    <xdr:sp macro="" textlink="">
      <xdr:nvSpPr>
        <xdr:cNvPr id="346" name="n_4mainValue【市民会館】&#10;一人当たり面積">
          <a:extLst>
            <a:ext uri="{FF2B5EF4-FFF2-40B4-BE49-F238E27FC236}">
              <a16:creationId xmlns:a16="http://schemas.microsoft.com/office/drawing/2014/main" id="{AACE53E2-F2EE-4482-87DB-770A923C4F6A}"/>
            </a:ext>
          </a:extLst>
        </xdr:cNvPr>
        <xdr:cNvSpPr txBox="1"/>
      </xdr:nvSpPr>
      <xdr:spPr>
        <a:xfrm>
          <a:off x="6737427" y="1831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47" name="正方形/長方形 346">
          <a:extLst>
            <a:ext uri="{FF2B5EF4-FFF2-40B4-BE49-F238E27FC236}">
              <a16:creationId xmlns:a16="http://schemas.microsoft.com/office/drawing/2014/main" id="{DAD67D62-06B9-46F8-B4B5-441F7CBEDC95}"/>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8" name="正方形/長方形 347">
          <a:extLst>
            <a:ext uri="{FF2B5EF4-FFF2-40B4-BE49-F238E27FC236}">
              <a16:creationId xmlns:a16="http://schemas.microsoft.com/office/drawing/2014/main" id="{D7AC37D6-42C2-416D-B298-380C7DE7407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9" name="正方形/長方形 348">
          <a:extLst>
            <a:ext uri="{FF2B5EF4-FFF2-40B4-BE49-F238E27FC236}">
              <a16:creationId xmlns:a16="http://schemas.microsoft.com/office/drawing/2014/main" id="{FDEEA4D4-81EC-47D9-9204-A13A38EE687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50" name="正方形/長方形 349">
          <a:extLst>
            <a:ext uri="{FF2B5EF4-FFF2-40B4-BE49-F238E27FC236}">
              <a16:creationId xmlns:a16="http://schemas.microsoft.com/office/drawing/2014/main" id="{55BAB302-098C-4B64-95E5-63DAC6AA67D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51" name="正方形/長方形 350">
          <a:extLst>
            <a:ext uri="{FF2B5EF4-FFF2-40B4-BE49-F238E27FC236}">
              <a16:creationId xmlns:a16="http://schemas.microsoft.com/office/drawing/2014/main" id="{7A3BC910-F765-417A-9BD8-4F33C8CCEE3D}"/>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52" name="正方形/長方形 351">
          <a:extLst>
            <a:ext uri="{FF2B5EF4-FFF2-40B4-BE49-F238E27FC236}">
              <a16:creationId xmlns:a16="http://schemas.microsoft.com/office/drawing/2014/main" id="{65C452F6-1903-45AD-BF02-71FBD61DEBAC}"/>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53" name="正方形/長方形 352">
          <a:extLst>
            <a:ext uri="{FF2B5EF4-FFF2-40B4-BE49-F238E27FC236}">
              <a16:creationId xmlns:a16="http://schemas.microsoft.com/office/drawing/2014/main" id="{6F670B84-8A78-4665-A8E7-A05A05FB49B7}"/>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4" name="正方形/長方形 353">
          <a:extLst>
            <a:ext uri="{FF2B5EF4-FFF2-40B4-BE49-F238E27FC236}">
              <a16:creationId xmlns:a16="http://schemas.microsoft.com/office/drawing/2014/main" id="{E7577072-A9C7-45D1-95A9-750B33140276}"/>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55" name="正方形/長方形 354">
          <a:extLst>
            <a:ext uri="{FF2B5EF4-FFF2-40B4-BE49-F238E27FC236}">
              <a16:creationId xmlns:a16="http://schemas.microsoft.com/office/drawing/2014/main" id="{C29A3ED0-02CA-4BEE-B94B-8E4F2502374A}"/>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6" name="正方形/長方形 355">
          <a:extLst>
            <a:ext uri="{FF2B5EF4-FFF2-40B4-BE49-F238E27FC236}">
              <a16:creationId xmlns:a16="http://schemas.microsoft.com/office/drawing/2014/main" id="{D46E5766-25AF-43C3-804D-3B893C43510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7" name="正方形/長方形 356">
          <a:extLst>
            <a:ext uri="{FF2B5EF4-FFF2-40B4-BE49-F238E27FC236}">
              <a16:creationId xmlns:a16="http://schemas.microsoft.com/office/drawing/2014/main" id="{1189D7C2-9B70-4BDB-851C-8809E17F72C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8" name="正方形/長方形 357">
          <a:extLst>
            <a:ext uri="{FF2B5EF4-FFF2-40B4-BE49-F238E27FC236}">
              <a16:creationId xmlns:a16="http://schemas.microsoft.com/office/drawing/2014/main" id="{BFB4A3DE-5D47-4CC4-A127-10D8452432AE}"/>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9" name="正方形/長方形 358">
          <a:extLst>
            <a:ext uri="{FF2B5EF4-FFF2-40B4-BE49-F238E27FC236}">
              <a16:creationId xmlns:a16="http://schemas.microsoft.com/office/drawing/2014/main" id="{235B15A9-553B-4596-A1AB-4DC06BAC30C8}"/>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0" name="正方形/長方形 359">
          <a:extLst>
            <a:ext uri="{FF2B5EF4-FFF2-40B4-BE49-F238E27FC236}">
              <a16:creationId xmlns:a16="http://schemas.microsoft.com/office/drawing/2014/main" id="{FC0A6C88-65D4-4C7E-8B96-1CAC53169BE2}"/>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1" name="正方形/長方形 360">
          <a:extLst>
            <a:ext uri="{FF2B5EF4-FFF2-40B4-BE49-F238E27FC236}">
              <a16:creationId xmlns:a16="http://schemas.microsoft.com/office/drawing/2014/main" id="{F87D3C29-F2F0-47BF-94BF-E92CD0489698}"/>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2" name="正方形/長方形 361">
          <a:extLst>
            <a:ext uri="{FF2B5EF4-FFF2-40B4-BE49-F238E27FC236}">
              <a16:creationId xmlns:a16="http://schemas.microsoft.com/office/drawing/2014/main" id="{EDD44B3F-4ACE-44BD-B4E9-895668ED76FF}"/>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63" name="正方形/長方形 362">
          <a:extLst>
            <a:ext uri="{FF2B5EF4-FFF2-40B4-BE49-F238E27FC236}">
              <a16:creationId xmlns:a16="http://schemas.microsoft.com/office/drawing/2014/main" id="{3CEA32E4-3780-4021-8185-2CF2BB58F6A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64" name="正方形/長方形 363">
          <a:extLst>
            <a:ext uri="{FF2B5EF4-FFF2-40B4-BE49-F238E27FC236}">
              <a16:creationId xmlns:a16="http://schemas.microsoft.com/office/drawing/2014/main" id="{3B01383C-2934-43AE-912E-81745867837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65" name="正方形/長方形 364">
          <a:extLst>
            <a:ext uri="{FF2B5EF4-FFF2-40B4-BE49-F238E27FC236}">
              <a16:creationId xmlns:a16="http://schemas.microsoft.com/office/drawing/2014/main" id="{91852474-9313-438E-8DCF-0D82452BC5D1}"/>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66" name="正方形/長方形 365">
          <a:extLst>
            <a:ext uri="{FF2B5EF4-FFF2-40B4-BE49-F238E27FC236}">
              <a16:creationId xmlns:a16="http://schemas.microsoft.com/office/drawing/2014/main" id="{B6D69350-F8B3-4084-8B63-47C891C3F2D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67" name="正方形/長方形 366">
          <a:extLst>
            <a:ext uri="{FF2B5EF4-FFF2-40B4-BE49-F238E27FC236}">
              <a16:creationId xmlns:a16="http://schemas.microsoft.com/office/drawing/2014/main" id="{6F6C4FD4-B491-4245-847A-3EDA633DB207}"/>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68" name="正方形/長方形 367">
          <a:extLst>
            <a:ext uri="{FF2B5EF4-FFF2-40B4-BE49-F238E27FC236}">
              <a16:creationId xmlns:a16="http://schemas.microsoft.com/office/drawing/2014/main" id="{B3FDB267-BA8C-4E68-86C1-40F815C4E5AD}"/>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69" name="正方形/長方形 368">
          <a:extLst>
            <a:ext uri="{FF2B5EF4-FFF2-40B4-BE49-F238E27FC236}">
              <a16:creationId xmlns:a16="http://schemas.microsoft.com/office/drawing/2014/main" id="{AB9BC92A-02D2-4A6D-81E8-B832A0E2B74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70" name="正方形/長方形 369">
          <a:extLst>
            <a:ext uri="{FF2B5EF4-FFF2-40B4-BE49-F238E27FC236}">
              <a16:creationId xmlns:a16="http://schemas.microsoft.com/office/drawing/2014/main" id="{D1E3B406-3B87-4D97-945B-2498D5E3A71F}"/>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371" name="正方形/長方形 370">
          <a:extLst>
            <a:ext uri="{FF2B5EF4-FFF2-40B4-BE49-F238E27FC236}">
              <a16:creationId xmlns:a16="http://schemas.microsoft.com/office/drawing/2014/main" id="{0DEBCC89-AC8B-4F80-A294-14B8A31543B3}"/>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72" name="正方形/長方形 371">
          <a:extLst>
            <a:ext uri="{FF2B5EF4-FFF2-40B4-BE49-F238E27FC236}">
              <a16:creationId xmlns:a16="http://schemas.microsoft.com/office/drawing/2014/main" id="{9D9FF90E-13B2-49D5-BF58-187AC7AFFCF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73" name="正方形/長方形 372">
          <a:extLst>
            <a:ext uri="{FF2B5EF4-FFF2-40B4-BE49-F238E27FC236}">
              <a16:creationId xmlns:a16="http://schemas.microsoft.com/office/drawing/2014/main" id="{82475B8C-72A3-44F2-8C7A-C958011A4013}"/>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74" name="正方形/長方形 373">
          <a:extLst>
            <a:ext uri="{FF2B5EF4-FFF2-40B4-BE49-F238E27FC236}">
              <a16:creationId xmlns:a16="http://schemas.microsoft.com/office/drawing/2014/main" id="{F214DA03-A981-48D9-A14B-CD6277AC26BA}"/>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75" name="正方形/長方形 374">
          <a:extLst>
            <a:ext uri="{FF2B5EF4-FFF2-40B4-BE49-F238E27FC236}">
              <a16:creationId xmlns:a16="http://schemas.microsoft.com/office/drawing/2014/main" id="{A0185264-F7F9-4CFB-BCA6-489187D494D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76" name="正方形/長方形 375">
          <a:extLst>
            <a:ext uri="{FF2B5EF4-FFF2-40B4-BE49-F238E27FC236}">
              <a16:creationId xmlns:a16="http://schemas.microsoft.com/office/drawing/2014/main" id="{3CABD5EE-EBE2-40C1-8DB1-0A4A62D14EF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77" name="正方形/長方形 376">
          <a:extLst>
            <a:ext uri="{FF2B5EF4-FFF2-40B4-BE49-F238E27FC236}">
              <a16:creationId xmlns:a16="http://schemas.microsoft.com/office/drawing/2014/main" id="{F21A6BD8-90E7-44F2-9483-7387759ED9AF}"/>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78" name="正方形/長方形 377">
          <a:extLst>
            <a:ext uri="{FF2B5EF4-FFF2-40B4-BE49-F238E27FC236}">
              <a16:creationId xmlns:a16="http://schemas.microsoft.com/office/drawing/2014/main" id="{328E4632-FF4D-4F5B-8240-66F1E4F310DA}"/>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379" name="正方形/長方形 378">
          <a:extLst>
            <a:ext uri="{FF2B5EF4-FFF2-40B4-BE49-F238E27FC236}">
              <a16:creationId xmlns:a16="http://schemas.microsoft.com/office/drawing/2014/main" id="{47FC8B99-9537-452C-B7C9-2E7D8E01AE1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80" name="正方形/長方形 379">
          <a:extLst>
            <a:ext uri="{FF2B5EF4-FFF2-40B4-BE49-F238E27FC236}">
              <a16:creationId xmlns:a16="http://schemas.microsoft.com/office/drawing/2014/main" id="{500E1E53-DF7C-4DDD-9F98-1F50CCD0E4A1}"/>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81" name="正方形/長方形 380">
          <a:extLst>
            <a:ext uri="{FF2B5EF4-FFF2-40B4-BE49-F238E27FC236}">
              <a16:creationId xmlns:a16="http://schemas.microsoft.com/office/drawing/2014/main" id="{158B665C-D3DC-4A3D-A607-6C553EE5E1E5}"/>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82" name="正方形/長方形 381">
          <a:extLst>
            <a:ext uri="{FF2B5EF4-FFF2-40B4-BE49-F238E27FC236}">
              <a16:creationId xmlns:a16="http://schemas.microsoft.com/office/drawing/2014/main" id="{0DD87680-BD8D-4C7A-80DF-8C7DAA1E5F7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83" name="正方形/長方形 382">
          <a:extLst>
            <a:ext uri="{FF2B5EF4-FFF2-40B4-BE49-F238E27FC236}">
              <a16:creationId xmlns:a16="http://schemas.microsoft.com/office/drawing/2014/main" id="{A6D4D95A-E0F0-4EAA-84D3-0E72511EEA93}"/>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84" name="正方形/長方形 383">
          <a:extLst>
            <a:ext uri="{FF2B5EF4-FFF2-40B4-BE49-F238E27FC236}">
              <a16:creationId xmlns:a16="http://schemas.microsoft.com/office/drawing/2014/main" id="{56E3BF61-986D-4D57-AB11-6EC0324BD89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85" name="正方形/長方形 384">
          <a:extLst>
            <a:ext uri="{FF2B5EF4-FFF2-40B4-BE49-F238E27FC236}">
              <a16:creationId xmlns:a16="http://schemas.microsoft.com/office/drawing/2014/main" id="{774B1299-298F-4663-9205-9C402ED43EC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86" name="正方形/長方形 385">
          <a:extLst>
            <a:ext uri="{FF2B5EF4-FFF2-40B4-BE49-F238E27FC236}">
              <a16:creationId xmlns:a16="http://schemas.microsoft.com/office/drawing/2014/main" id="{B42EBE2A-EF8E-4225-8737-504654D7DD5F}"/>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87" name="テキスト ボックス 386">
          <a:extLst>
            <a:ext uri="{FF2B5EF4-FFF2-40B4-BE49-F238E27FC236}">
              <a16:creationId xmlns:a16="http://schemas.microsoft.com/office/drawing/2014/main" id="{E304455E-6880-4DB1-922B-C5BD6B0C5133}"/>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88" name="直線コネクタ 387">
          <a:extLst>
            <a:ext uri="{FF2B5EF4-FFF2-40B4-BE49-F238E27FC236}">
              <a16:creationId xmlns:a16="http://schemas.microsoft.com/office/drawing/2014/main" id="{E83C91E6-A29A-4783-A01B-24183323F1A9}"/>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389" name="テキスト ボックス 388">
          <a:extLst>
            <a:ext uri="{FF2B5EF4-FFF2-40B4-BE49-F238E27FC236}">
              <a16:creationId xmlns:a16="http://schemas.microsoft.com/office/drawing/2014/main" id="{D563C345-0211-423F-B4E9-73E59F08DB82}"/>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390" name="直線コネクタ 389">
          <a:extLst>
            <a:ext uri="{FF2B5EF4-FFF2-40B4-BE49-F238E27FC236}">
              <a16:creationId xmlns:a16="http://schemas.microsoft.com/office/drawing/2014/main" id="{84DE7C93-6740-483E-8ECC-39A9D0F8B5AF}"/>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391" name="テキスト ボックス 390">
          <a:extLst>
            <a:ext uri="{FF2B5EF4-FFF2-40B4-BE49-F238E27FC236}">
              <a16:creationId xmlns:a16="http://schemas.microsoft.com/office/drawing/2014/main" id="{893AD9F4-EF9F-465E-B575-286063287FB1}"/>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392" name="直線コネクタ 391">
          <a:extLst>
            <a:ext uri="{FF2B5EF4-FFF2-40B4-BE49-F238E27FC236}">
              <a16:creationId xmlns:a16="http://schemas.microsoft.com/office/drawing/2014/main" id="{01EFE1C5-EED7-4E89-AA91-3003A20D3925}"/>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393" name="テキスト ボックス 392">
          <a:extLst>
            <a:ext uri="{FF2B5EF4-FFF2-40B4-BE49-F238E27FC236}">
              <a16:creationId xmlns:a16="http://schemas.microsoft.com/office/drawing/2014/main" id="{AB672823-413F-4A12-83DC-8540478BC6C3}"/>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394" name="直線コネクタ 393">
          <a:extLst>
            <a:ext uri="{FF2B5EF4-FFF2-40B4-BE49-F238E27FC236}">
              <a16:creationId xmlns:a16="http://schemas.microsoft.com/office/drawing/2014/main" id="{1B02293C-FA50-4A3C-8FD6-6C796F776978}"/>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395" name="テキスト ボックス 394">
          <a:extLst>
            <a:ext uri="{FF2B5EF4-FFF2-40B4-BE49-F238E27FC236}">
              <a16:creationId xmlns:a16="http://schemas.microsoft.com/office/drawing/2014/main" id="{0550BA8D-7D0B-414A-A0EC-86958A9F7156}"/>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396" name="直線コネクタ 395">
          <a:extLst>
            <a:ext uri="{FF2B5EF4-FFF2-40B4-BE49-F238E27FC236}">
              <a16:creationId xmlns:a16="http://schemas.microsoft.com/office/drawing/2014/main" id="{8E3CD1CF-5352-481F-80A6-B80EB185129C}"/>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397" name="テキスト ボックス 396">
          <a:extLst>
            <a:ext uri="{FF2B5EF4-FFF2-40B4-BE49-F238E27FC236}">
              <a16:creationId xmlns:a16="http://schemas.microsoft.com/office/drawing/2014/main" id="{1C5DFAAA-67F7-4EEB-A3B4-EFAFF10816D8}"/>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398" name="直線コネクタ 397">
          <a:extLst>
            <a:ext uri="{FF2B5EF4-FFF2-40B4-BE49-F238E27FC236}">
              <a16:creationId xmlns:a16="http://schemas.microsoft.com/office/drawing/2014/main" id="{7CA6A6BC-2836-46F8-BC00-28A56764701F}"/>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399" name="テキスト ボックス 398">
          <a:extLst>
            <a:ext uri="{FF2B5EF4-FFF2-40B4-BE49-F238E27FC236}">
              <a16:creationId xmlns:a16="http://schemas.microsoft.com/office/drawing/2014/main" id="{0E1E1E9C-57A9-49DD-8908-0BE034BEEA76}"/>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00" name="直線コネクタ 399">
          <a:extLst>
            <a:ext uri="{FF2B5EF4-FFF2-40B4-BE49-F238E27FC236}">
              <a16:creationId xmlns:a16="http://schemas.microsoft.com/office/drawing/2014/main" id="{9B9DE6D3-3940-47A6-A2A2-D83B60CBA84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401" name="テキスト ボックス 400">
          <a:extLst>
            <a:ext uri="{FF2B5EF4-FFF2-40B4-BE49-F238E27FC236}">
              <a16:creationId xmlns:a16="http://schemas.microsoft.com/office/drawing/2014/main" id="{A392C36E-A208-4EB2-BE60-9ACEF011F25D}"/>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02" name="【消防施設】&#10;有形固定資産減価償却率グラフ枠">
          <a:extLst>
            <a:ext uri="{FF2B5EF4-FFF2-40B4-BE49-F238E27FC236}">
              <a16:creationId xmlns:a16="http://schemas.microsoft.com/office/drawing/2014/main" id="{2F5C6446-FEB1-4F6E-8C97-60DB1E745846}"/>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135255</xdr:rowOff>
    </xdr:from>
    <xdr:to>
      <xdr:col>85</xdr:col>
      <xdr:colOff>126364</xdr:colOff>
      <xdr:row>86</xdr:row>
      <xdr:rowOff>9525</xdr:rowOff>
    </xdr:to>
    <xdr:cxnSp macro="">
      <xdr:nvCxnSpPr>
        <xdr:cNvPr id="403" name="直線コネクタ 402">
          <a:extLst>
            <a:ext uri="{FF2B5EF4-FFF2-40B4-BE49-F238E27FC236}">
              <a16:creationId xmlns:a16="http://schemas.microsoft.com/office/drawing/2014/main" id="{1739CFD9-41ED-454F-B4B5-1FFD8636B956}"/>
            </a:ext>
          </a:extLst>
        </xdr:cNvPr>
        <xdr:cNvCxnSpPr/>
      </xdr:nvCxnSpPr>
      <xdr:spPr>
        <a:xfrm flipV="1">
          <a:off x="16318864" y="13336905"/>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13352</xdr:rowOff>
    </xdr:from>
    <xdr:ext cx="405111" cy="259045"/>
    <xdr:sp macro="" textlink="">
      <xdr:nvSpPr>
        <xdr:cNvPr id="404" name="【消防施設】&#10;有形固定資産減価償却率最小値テキスト">
          <a:extLst>
            <a:ext uri="{FF2B5EF4-FFF2-40B4-BE49-F238E27FC236}">
              <a16:creationId xmlns:a16="http://schemas.microsoft.com/office/drawing/2014/main" id="{167E22B5-51F5-4A19-BE0C-74D81DB70865}"/>
            </a:ext>
          </a:extLst>
        </xdr:cNvPr>
        <xdr:cNvSpPr txBox="1"/>
      </xdr:nvSpPr>
      <xdr:spPr>
        <a:xfrm>
          <a:off x="16357600" y="1475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9525</xdr:rowOff>
    </xdr:from>
    <xdr:to>
      <xdr:col>86</xdr:col>
      <xdr:colOff>25400</xdr:colOff>
      <xdr:row>86</xdr:row>
      <xdr:rowOff>9525</xdr:rowOff>
    </xdr:to>
    <xdr:cxnSp macro="">
      <xdr:nvCxnSpPr>
        <xdr:cNvPr id="405" name="直線コネクタ 404">
          <a:extLst>
            <a:ext uri="{FF2B5EF4-FFF2-40B4-BE49-F238E27FC236}">
              <a16:creationId xmlns:a16="http://schemas.microsoft.com/office/drawing/2014/main" id="{6DBB85E0-A406-4F40-85B9-334D42886B0E}"/>
            </a:ext>
          </a:extLst>
        </xdr:cNvPr>
        <xdr:cNvCxnSpPr/>
      </xdr:nvCxnSpPr>
      <xdr:spPr>
        <a:xfrm>
          <a:off x="16230600" y="1475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81932</xdr:rowOff>
    </xdr:from>
    <xdr:ext cx="405111" cy="259045"/>
    <xdr:sp macro="" textlink="">
      <xdr:nvSpPr>
        <xdr:cNvPr id="406" name="【消防施設】&#10;有形固定資産減価償却率最大値テキスト">
          <a:extLst>
            <a:ext uri="{FF2B5EF4-FFF2-40B4-BE49-F238E27FC236}">
              <a16:creationId xmlns:a16="http://schemas.microsoft.com/office/drawing/2014/main" id="{F361CC54-D952-4980-8777-3E5A7FCACB67}"/>
            </a:ext>
          </a:extLst>
        </xdr:cNvPr>
        <xdr:cNvSpPr txBox="1"/>
      </xdr:nvSpPr>
      <xdr:spPr>
        <a:xfrm>
          <a:off x="16357600" y="13112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135255</xdr:rowOff>
    </xdr:from>
    <xdr:to>
      <xdr:col>86</xdr:col>
      <xdr:colOff>25400</xdr:colOff>
      <xdr:row>77</xdr:row>
      <xdr:rowOff>135255</xdr:rowOff>
    </xdr:to>
    <xdr:cxnSp macro="">
      <xdr:nvCxnSpPr>
        <xdr:cNvPr id="407" name="直線コネクタ 406">
          <a:extLst>
            <a:ext uri="{FF2B5EF4-FFF2-40B4-BE49-F238E27FC236}">
              <a16:creationId xmlns:a16="http://schemas.microsoft.com/office/drawing/2014/main" id="{183D6AC5-21DA-4759-8C62-7D73F237A626}"/>
            </a:ext>
          </a:extLst>
        </xdr:cNvPr>
        <xdr:cNvCxnSpPr/>
      </xdr:nvCxnSpPr>
      <xdr:spPr>
        <a:xfrm>
          <a:off x="16230600" y="1333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110507</xdr:rowOff>
    </xdr:from>
    <xdr:ext cx="405111" cy="259045"/>
    <xdr:sp macro="" textlink="">
      <xdr:nvSpPr>
        <xdr:cNvPr id="408" name="【消防施設】&#10;有形固定資産減価償却率平均値テキスト">
          <a:extLst>
            <a:ext uri="{FF2B5EF4-FFF2-40B4-BE49-F238E27FC236}">
              <a16:creationId xmlns:a16="http://schemas.microsoft.com/office/drawing/2014/main" id="{330CDDE4-8110-409C-AF7E-8C3B0408335D}"/>
            </a:ext>
          </a:extLst>
        </xdr:cNvPr>
        <xdr:cNvSpPr txBox="1"/>
      </xdr:nvSpPr>
      <xdr:spPr>
        <a:xfrm>
          <a:off x="16357600" y="13997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132080</xdr:rowOff>
    </xdr:from>
    <xdr:to>
      <xdr:col>85</xdr:col>
      <xdr:colOff>177800</xdr:colOff>
      <xdr:row>82</xdr:row>
      <xdr:rowOff>62230</xdr:rowOff>
    </xdr:to>
    <xdr:sp macro="" textlink="">
      <xdr:nvSpPr>
        <xdr:cNvPr id="409" name="フローチャート: 判断 408">
          <a:extLst>
            <a:ext uri="{FF2B5EF4-FFF2-40B4-BE49-F238E27FC236}">
              <a16:creationId xmlns:a16="http://schemas.microsoft.com/office/drawing/2014/main" id="{86DC8D33-4938-42BD-8AB0-67F236492F1B}"/>
            </a:ext>
          </a:extLst>
        </xdr:cNvPr>
        <xdr:cNvSpPr/>
      </xdr:nvSpPr>
      <xdr:spPr>
        <a:xfrm>
          <a:off x="162687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19686</xdr:rowOff>
    </xdr:from>
    <xdr:to>
      <xdr:col>81</xdr:col>
      <xdr:colOff>101600</xdr:colOff>
      <xdr:row>82</xdr:row>
      <xdr:rowOff>121286</xdr:rowOff>
    </xdr:to>
    <xdr:sp macro="" textlink="">
      <xdr:nvSpPr>
        <xdr:cNvPr id="410" name="フローチャート: 判断 409">
          <a:extLst>
            <a:ext uri="{FF2B5EF4-FFF2-40B4-BE49-F238E27FC236}">
              <a16:creationId xmlns:a16="http://schemas.microsoft.com/office/drawing/2014/main" id="{50DBA0EA-A581-44FE-A768-D545FF6EE63B}"/>
            </a:ext>
          </a:extLst>
        </xdr:cNvPr>
        <xdr:cNvSpPr/>
      </xdr:nvSpPr>
      <xdr:spPr>
        <a:xfrm>
          <a:off x="15430500" y="1407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132080</xdr:rowOff>
    </xdr:from>
    <xdr:to>
      <xdr:col>76</xdr:col>
      <xdr:colOff>165100</xdr:colOff>
      <xdr:row>82</xdr:row>
      <xdr:rowOff>62230</xdr:rowOff>
    </xdr:to>
    <xdr:sp macro="" textlink="">
      <xdr:nvSpPr>
        <xdr:cNvPr id="411" name="フローチャート: 判断 410">
          <a:extLst>
            <a:ext uri="{FF2B5EF4-FFF2-40B4-BE49-F238E27FC236}">
              <a16:creationId xmlns:a16="http://schemas.microsoft.com/office/drawing/2014/main" id="{5C10F5CA-B329-43F2-BC1E-E8510B893C48}"/>
            </a:ext>
          </a:extLst>
        </xdr:cNvPr>
        <xdr:cNvSpPr/>
      </xdr:nvSpPr>
      <xdr:spPr>
        <a:xfrm>
          <a:off x="14541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166370</xdr:rowOff>
    </xdr:from>
    <xdr:to>
      <xdr:col>72</xdr:col>
      <xdr:colOff>38100</xdr:colOff>
      <xdr:row>82</xdr:row>
      <xdr:rowOff>96520</xdr:rowOff>
    </xdr:to>
    <xdr:sp macro="" textlink="">
      <xdr:nvSpPr>
        <xdr:cNvPr id="412" name="フローチャート: 判断 411">
          <a:extLst>
            <a:ext uri="{FF2B5EF4-FFF2-40B4-BE49-F238E27FC236}">
              <a16:creationId xmlns:a16="http://schemas.microsoft.com/office/drawing/2014/main" id="{0867F8DB-6425-43A3-A157-2B80A5BC1947}"/>
            </a:ext>
          </a:extLst>
        </xdr:cNvPr>
        <xdr:cNvSpPr/>
      </xdr:nvSpPr>
      <xdr:spPr>
        <a:xfrm>
          <a:off x="136525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48261</xdr:rowOff>
    </xdr:from>
    <xdr:to>
      <xdr:col>67</xdr:col>
      <xdr:colOff>101600</xdr:colOff>
      <xdr:row>81</xdr:row>
      <xdr:rowOff>149861</xdr:rowOff>
    </xdr:to>
    <xdr:sp macro="" textlink="">
      <xdr:nvSpPr>
        <xdr:cNvPr id="413" name="フローチャート: 判断 412">
          <a:extLst>
            <a:ext uri="{FF2B5EF4-FFF2-40B4-BE49-F238E27FC236}">
              <a16:creationId xmlns:a16="http://schemas.microsoft.com/office/drawing/2014/main" id="{158CD05A-04F7-4282-A8D6-14B1DB140A7A}"/>
            </a:ext>
          </a:extLst>
        </xdr:cNvPr>
        <xdr:cNvSpPr/>
      </xdr:nvSpPr>
      <xdr:spPr>
        <a:xfrm>
          <a:off x="12763500" y="1393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14" name="テキスト ボックス 413">
          <a:extLst>
            <a:ext uri="{FF2B5EF4-FFF2-40B4-BE49-F238E27FC236}">
              <a16:creationId xmlns:a16="http://schemas.microsoft.com/office/drawing/2014/main" id="{FDE93FCF-AA97-4165-998E-E8B9743400C3}"/>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15" name="テキスト ボックス 414">
          <a:extLst>
            <a:ext uri="{FF2B5EF4-FFF2-40B4-BE49-F238E27FC236}">
              <a16:creationId xmlns:a16="http://schemas.microsoft.com/office/drawing/2014/main" id="{D55FE73D-0C68-471E-BB36-1304607B8481}"/>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16" name="テキスト ボックス 415">
          <a:extLst>
            <a:ext uri="{FF2B5EF4-FFF2-40B4-BE49-F238E27FC236}">
              <a16:creationId xmlns:a16="http://schemas.microsoft.com/office/drawing/2014/main" id="{53127FC0-BD2A-47FF-AEBF-8F433C745128}"/>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17" name="テキスト ボックス 416">
          <a:extLst>
            <a:ext uri="{FF2B5EF4-FFF2-40B4-BE49-F238E27FC236}">
              <a16:creationId xmlns:a16="http://schemas.microsoft.com/office/drawing/2014/main" id="{6B90C833-E731-4996-80CE-F0A32A9861A1}"/>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18" name="テキスト ボックス 417">
          <a:extLst>
            <a:ext uri="{FF2B5EF4-FFF2-40B4-BE49-F238E27FC236}">
              <a16:creationId xmlns:a16="http://schemas.microsoft.com/office/drawing/2014/main" id="{B36685E6-902C-4907-95A7-7A7E841AEB31}"/>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145414</xdr:rowOff>
    </xdr:from>
    <xdr:to>
      <xdr:col>85</xdr:col>
      <xdr:colOff>177800</xdr:colOff>
      <xdr:row>80</xdr:row>
      <xdr:rowOff>75564</xdr:rowOff>
    </xdr:to>
    <xdr:sp macro="" textlink="">
      <xdr:nvSpPr>
        <xdr:cNvPr id="419" name="楕円 418">
          <a:extLst>
            <a:ext uri="{FF2B5EF4-FFF2-40B4-BE49-F238E27FC236}">
              <a16:creationId xmlns:a16="http://schemas.microsoft.com/office/drawing/2014/main" id="{6A1D3379-4F3F-423A-8EFB-AFC85A7927C6}"/>
            </a:ext>
          </a:extLst>
        </xdr:cNvPr>
        <xdr:cNvSpPr/>
      </xdr:nvSpPr>
      <xdr:spPr>
        <a:xfrm>
          <a:off x="16268700" y="1368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168291</xdr:rowOff>
    </xdr:from>
    <xdr:ext cx="405111" cy="259045"/>
    <xdr:sp macro="" textlink="">
      <xdr:nvSpPr>
        <xdr:cNvPr id="420" name="【消防施設】&#10;有形固定資産減価償却率該当値テキスト">
          <a:extLst>
            <a:ext uri="{FF2B5EF4-FFF2-40B4-BE49-F238E27FC236}">
              <a16:creationId xmlns:a16="http://schemas.microsoft.com/office/drawing/2014/main" id="{C7B1B2A4-9A6C-47FA-84E0-BF95DB8FC997}"/>
            </a:ext>
          </a:extLst>
        </xdr:cNvPr>
        <xdr:cNvSpPr txBox="1"/>
      </xdr:nvSpPr>
      <xdr:spPr>
        <a:xfrm>
          <a:off x="16357600" y="1354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158750</xdr:rowOff>
    </xdr:from>
    <xdr:to>
      <xdr:col>81</xdr:col>
      <xdr:colOff>101600</xdr:colOff>
      <xdr:row>80</xdr:row>
      <xdr:rowOff>88900</xdr:rowOff>
    </xdr:to>
    <xdr:sp macro="" textlink="">
      <xdr:nvSpPr>
        <xdr:cNvPr id="421" name="楕円 420">
          <a:extLst>
            <a:ext uri="{FF2B5EF4-FFF2-40B4-BE49-F238E27FC236}">
              <a16:creationId xmlns:a16="http://schemas.microsoft.com/office/drawing/2014/main" id="{D4CBA05A-3B30-4AF4-B3B5-C207EEB2DB86}"/>
            </a:ext>
          </a:extLst>
        </xdr:cNvPr>
        <xdr:cNvSpPr/>
      </xdr:nvSpPr>
      <xdr:spPr>
        <a:xfrm>
          <a:off x="15430500" y="137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24764</xdr:rowOff>
    </xdr:from>
    <xdr:to>
      <xdr:col>85</xdr:col>
      <xdr:colOff>127000</xdr:colOff>
      <xdr:row>80</xdr:row>
      <xdr:rowOff>38100</xdr:rowOff>
    </xdr:to>
    <xdr:cxnSp macro="">
      <xdr:nvCxnSpPr>
        <xdr:cNvPr id="422" name="直線コネクタ 421">
          <a:extLst>
            <a:ext uri="{FF2B5EF4-FFF2-40B4-BE49-F238E27FC236}">
              <a16:creationId xmlns:a16="http://schemas.microsoft.com/office/drawing/2014/main" id="{745D3812-96DD-4919-AD57-6D278D45B83C}"/>
            </a:ext>
          </a:extLst>
        </xdr:cNvPr>
        <xdr:cNvCxnSpPr/>
      </xdr:nvCxnSpPr>
      <xdr:spPr>
        <a:xfrm flipV="1">
          <a:off x="15481300" y="13740764"/>
          <a:ext cx="8382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113030</xdr:rowOff>
    </xdr:from>
    <xdr:to>
      <xdr:col>76</xdr:col>
      <xdr:colOff>165100</xdr:colOff>
      <xdr:row>80</xdr:row>
      <xdr:rowOff>43180</xdr:rowOff>
    </xdr:to>
    <xdr:sp macro="" textlink="">
      <xdr:nvSpPr>
        <xdr:cNvPr id="423" name="楕円 422">
          <a:extLst>
            <a:ext uri="{FF2B5EF4-FFF2-40B4-BE49-F238E27FC236}">
              <a16:creationId xmlns:a16="http://schemas.microsoft.com/office/drawing/2014/main" id="{CB0B212F-41C7-4741-9BE8-363FD07BA524}"/>
            </a:ext>
          </a:extLst>
        </xdr:cNvPr>
        <xdr:cNvSpPr/>
      </xdr:nvSpPr>
      <xdr:spPr>
        <a:xfrm>
          <a:off x="14541500" y="1365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163830</xdr:rowOff>
    </xdr:from>
    <xdr:to>
      <xdr:col>81</xdr:col>
      <xdr:colOff>50800</xdr:colOff>
      <xdr:row>80</xdr:row>
      <xdr:rowOff>38100</xdr:rowOff>
    </xdr:to>
    <xdr:cxnSp macro="">
      <xdr:nvCxnSpPr>
        <xdr:cNvPr id="424" name="直線コネクタ 423">
          <a:extLst>
            <a:ext uri="{FF2B5EF4-FFF2-40B4-BE49-F238E27FC236}">
              <a16:creationId xmlns:a16="http://schemas.microsoft.com/office/drawing/2014/main" id="{96D4BA28-E1E1-4422-AD52-8B4933F7B77A}"/>
            </a:ext>
          </a:extLst>
        </xdr:cNvPr>
        <xdr:cNvCxnSpPr/>
      </xdr:nvCxnSpPr>
      <xdr:spPr>
        <a:xfrm>
          <a:off x="14592300" y="137083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67311</xdr:rowOff>
    </xdr:from>
    <xdr:to>
      <xdr:col>72</xdr:col>
      <xdr:colOff>38100</xdr:colOff>
      <xdr:row>79</xdr:row>
      <xdr:rowOff>168911</xdr:rowOff>
    </xdr:to>
    <xdr:sp macro="" textlink="">
      <xdr:nvSpPr>
        <xdr:cNvPr id="425" name="楕円 424">
          <a:extLst>
            <a:ext uri="{FF2B5EF4-FFF2-40B4-BE49-F238E27FC236}">
              <a16:creationId xmlns:a16="http://schemas.microsoft.com/office/drawing/2014/main" id="{739070D5-E1C8-49A4-A3A1-EBBF235BD618}"/>
            </a:ext>
          </a:extLst>
        </xdr:cNvPr>
        <xdr:cNvSpPr/>
      </xdr:nvSpPr>
      <xdr:spPr>
        <a:xfrm>
          <a:off x="13652500" y="1361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118111</xdr:rowOff>
    </xdr:from>
    <xdr:to>
      <xdr:col>76</xdr:col>
      <xdr:colOff>114300</xdr:colOff>
      <xdr:row>79</xdr:row>
      <xdr:rowOff>163830</xdr:rowOff>
    </xdr:to>
    <xdr:cxnSp macro="">
      <xdr:nvCxnSpPr>
        <xdr:cNvPr id="426" name="直線コネクタ 425">
          <a:extLst>
            <a:ext uri="{FF2B5EF4-FFF2-40B4-BE49-F238E27FC236}">
              <a16:creationId xmlns:a16="http://schemas.microsoft.com/office/drawing/2014/main" id="{D96EFC88-E61E-43EC-B753-54F9D69FC3ED}"/>
            </a:ext>
          </a:extLst>
        </xdr:cNvPr>
        <xdr:cNvCxnSpPr/>
      </xdr:nvCxnSpPr>
      <xdr:spPr>
        <a:xfrm>
          <a:off x="13703300" y="136626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17780</xdr:rowOff>
    </xdr:from>
    <xdr:to>
      <xdr:col>67</xdr:col>
      <xdr:colOff>101600</xdr:colOff>
      <xdr:row>79</xdr:row>
      <xdr:rowOff>119380</xdr:rowOff>
    </xdr:to>
    <xdr:sp macro="" textlink="">
      <xdr:nvSpPr>
        <xdr:cNvPr id="427" name="楕円 426">
          <a:extLst>
            <a:ext uri="{FF2B5EF4-FFF2-40B4-BE49-F238E27FC236}">
              <a16:creationId xmlns:a16="http://schemas.microsoft.com/office/drawing/2014/main" id="{AEB7D1BB-B9D1-4A37-915A-23E1FC8B35D6}"/>
            </a:ext>
          </a:extLst>
        </xdr:cNvPr>
        <xdr:cNvSpPr/>
      </xdr:nvSpPr>
      <xdr:spPr>
        <a:xfrm>
          <a:off x="12763500" y="1356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68580</xdr:rowOff>
    </xdr:from>
    <xdr:to>
      <xdr:col>71</xdr:col>
      <xdr:colOff>177800</xdr:colOff>
      <xdr:row>79</xdr:row>
      <xdr:rowOff>118111</xdr:rowOff>
    </xdr:to>
    <xdr:cxnSp macro="">
      <xdr:nvCxnSpPr>
        <xdr:cNvPr id="428" name="直線コネクタ 427">
          <a:extLst>
            <a:ext uri="{FF2B5EF4-FFF2-40B4-BE49-F238E27FC236}">
              <a16:creationId xmlns:a16="http://schemas.microsoft.com/office/drawing/2014/main" id="{D170E4C2-4826-4077-8D47-2586A0700D67}"/>
            </a:ext>
          </a:extLst>
        </xdr:cNvPr>
        <xdr:cNvCxnSpPr/>
      </xdr:nvCxnSpPr>
      <xdr:spPr>
        <a:xfrm>
          <a:off x="12814300" y="13613130"/>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112413</xdr:rowOff>
    </xdr:from>
    <xdr:ext cx="405111" cy="259045"/>
    <xdr:sp macro="" textlink="">
      <xdr:nvSpPr>
        <xdr:cNvPr id="429" name="n_1aveValue【消防施設】&#10;有形固定資産減価償却率">
          <a:extLst>
            <a:ext uri="{FF2B5EF4-FFF2-40B4-BE49-F238E27FC236}">
              <a16:creationId xmlns:a16="http://schemas.microsoft.com/office/drawing/2014/main" id="{C5FAE90E-C65C-488F-AAA7-EBEF65209588}"/>
            </a:ext>
          </a:extLst>
        </xdr:cNvPr>
        <xdr:cNvSpPr txBox="1"/>
      </xdr:nvSpPr>
      <xdr:spPr>
        <a:xfrm>
          <a:off x="15266044" y="1417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53357</xdr:rowOff>
    </xdr:from>
    <xdr:ext cx="405111" cy="259045"/>
    <xdr:sp macro="" textlink="">
      <xdr:nvSpPr>
        <xdr:cNvPr id="430" name="n_2aveValue【消防施設】&#10;有形固定資産減価償却率">
          <a:extLst>
            <a:ext uri="{FF2B5EF4-FFF2-40B4-BE49-F238E27FC236}">
              <a16:creationId xmlns:a16="http://schemas.microsoft.com/office/drawing/2014/main" id="{1BC691A4-E640-4D8C-BE0C-DAD854DA1878}"/>
            </a:ext>
          </a:extLst>
        </xdr:cNvPr>
        <xdr:cNvSpPr txBox="1"/>
      </xdr:nvSpPr>
      <xdr:spPr>
        <a:xfrm>
          <a:off x="14389744" y="1411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87647</xdr:rowOff>
    </xdr:from>
    <xdr:ext cx="405111" cy="259045"/>
    <xdr:sp macro="" textlink="">
      <xdr:nvSpPr>
        <xdr:cNvPr id="431" name="n_3aveValue【消防施設】&#10;有形固定資産減価償却率">
          <a:extLst>
            <a:ext uri="{FF2B5EF4-FFF2-40B4-BE49-F238E27FC236}">
              <a16:creationId xmlns:a16="http://schemas.microsoft.com/office/drawing/2014/main" id="{8296ADAF-A2D0-4FC7-AAC0-55173D301C67}"/>
            </a:ext>
          </a:extLst>
        </xdr:cNvPr>
        <xdr:cNvSpPr txBox="1"/>
      </xdr:nvSpPr>
      <xdr:spPr>
        <a:xfrm>
          <a:off x="13500744" y="1414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140988</xdr:rowOff>
    </xdr:from>
    <xdr:ext cx="405111" cy="259045"/>
    <xdr:sp macro="" textlink="">
      <xdr:nvSpPr>
        <xdr:cNvPr id="432" name="n_4aveValue【消防施設】&#10;有形固定資産減価償却率">
          <a:extLst>
            <a:ext uri="{FF2B5EF4-FFF2-40B4-BE49-F238E27FC236}">
              <a16:creationId xmlns:a16="http://schemas.microsoft.com/office/drawing/2014/main" id="{7895E1B4-0361-418D-B5FC-C00A55E7DB09}"/>
            </a:ext>
          </a:extLst>
        </xdr:cNvPr>
        <xdr:cNvSpPr txBox="1"/>
      </xdr:nvSpPr>
      <xdr:spPr>
        <a:xfrm>
          <a:off x="12611744" y="14028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105427</xdr:rowOff>
    </xdr:from>
    <xdr:ext cx="405111" cy="259045"/>
    <xdr:sp macro="" textlink="">
      <xdr:nvSpPr>
        <xdr:cNvPr id="433" name="n_1mainValue【消防施設】&#10;有形固定資産減価償却率">
          <a:extLst>
            <a:ext uri="{FF2B5EF4-FFF2-40B4-BE49-F238E27FC236}">
              <a16:creationId xmlns:a16="http://schemas.microsoft.com/office/drawing/2014/main" id="{D51F740D-C654-4714-8778-87C875CAEF61}"/>
            </a:ext>
          </a:extLst>
        </xdr:cNvPr>
        <xdr:cNvSpPr txBox="1"/>
      </xdr:nvSpPr>
      <xdr:spPr>
        <a:xfrm>
          <a:off x="15266044" y="1347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59707</xdr:rowOff>
    </xdr:from>
    <xdr:ext cx="405111" cy="259045"/>
    <xdr:sp macro="" textlink="">
      <xdr:nvSpPr>
        <xdr:cNvPr id="434" name="n_2mainValue【消防施設】&#10;有形固定資産減価償却率">
          <a:extLst>
            <a:ext uri="{FF2B5EF4-FFF2-40B4-BE49-F238E27FC236}">
              <a16:creationId xmlns:a16="http://schemas.microsoft.com/office/drawing/2014/main" id="{58720A0D-57F4-4F7F-B939-58BC0A4ACF3D}"/>
            </a:ext>
          </a:extLst>
        </xdr:cNvPr>
        <xdr:cNvSpPr txBox="1"/>
      </xdr:nvSpPr>
      <xdr:spPr>
        <a:xfrm>
          <a:off x="14389744" y="1343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13988</xdr:rowOff>
    </xdr:from>
    <xdr:ext cx="405111" cy="259045"/>
    <xdr:sp macro="" textlink="">
      <xdr:nvSpPr>
        <xdr:cNvPr id="435" name="n_3mainValue【消防施設】&#10;有形固定資産減価償却率">
          <a:extLst>
            <a:ext uri="{FF2B5EF4-FFF2-40B4-BE49-F238E27FC236}">
              <a16:creationId xmlns:a16="http://schemas.microsoft.com/office/drawing/2014/main" id="{E43C47D9-4760-4548-A6C6-30D8A8A71358}"/>
            </a:ext>
          </a:extLst>
        </xdr:cNvPr>
        <xdr:cNvSpPr txBox="1"/>
      </xdr:nvSpPr>
      <xdr:spPr>
        <a:xfrm>
          <a:off x="13500744" y="13387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135907</xdr:rowOff>
    </xdr:from>
    <xdr:ext cx="405111" cy="259045"/>
    <xdr:sp macro="" textlink="">
      <xdr:nvSpPr>
        <xdr:cNvPr id="436" name="n_4mainValue【消防施設】&#10;有形固定資産減価償却率">
          <a:extLst>
            <a:ext uri="{FF2B5EF4-FFF2-40B4-BE49-F238E27FC236}">
              <a16:creationId xmlns:a16="http://schemas.microsoft.com/office/drawing/2014/main" id="{91186D34-EBCA-4B06-AC3B-0DFADD5A50B2}"/>
            </a:ext>
          </a:extLst>
        </xdr:cNvPr>
        <xdr:cNvSpPr txBox="1"/>
      </xdr:nvSpPr>
      <xdr:spPr>
        <a:xfrm>
          <a:off x="12611744" y="1333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37" name="正方形/長方形 436">
          <a:extLst>
            <a:ext uri="{FF2B5EF4-FFF2-40B4-BE49-F238E27FC236}">
              <a16:creationId xmlns:a16="http://schemas.microsoft.com/office/drawing/2014/main" id="{F5991BEA-09D1-448E-B8FB-08C0D5DA0DD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38" name="正方形/長方形 437">
          <a:extLst>
            <a:ext uri="{FF2B5EF4-FFF2-40B4-BE49-F238E27FC236}">
              <a16:creationId xmlns:a16="http://schemas.microsoft.com/office/drawing/2014/main" id="{ABB74FD1-7A22-4C52-90E2-01BAFC9C562F}"/>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39" name="正方形/長方形 438">
          <a:extLst>
            <a:ext uri="{FF2B5EF4-FFF2-40B4-BE49-F238E27FC236}">
              <a16:creationId xmlns:a16="http://schemas.microsoft.com/office/drawing/2014/main" id="{DD3166BD-7E2B-44BA-B0EB-2B640F299B11}"/>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40" name="正方形/長方形 439">
          <a:extLst>
            <a:ext uri="{FF2B5EF4-FFF2-40B4-BE49-F238E27FC236}">
              <a16:creationId xmlns:a16="http://schemas.microsoft.com/office/drawing/2014/main" id="{676E771F-916B-49F9-AEC0-3A243845423F}"/>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41" name="正方形/長方形 440">
          <a:extLst>
            <a:ext uri="{FF2B5EF4-FFF2-40B4-BE49-F238E27FC236}">
              <a16:creationId xmlns:a16="http://schemas.microsoft.com/office/drawing/2014/main" id="{948AEE2E-ABEA-40D4-A744-9B43F63EF36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42" name="正方形/長方形 441">
          <a:extLst>
            <a:ext uri="{FF2B5EF4-FFF2-40B4-BE49-F238E27FC236}">
              <a16:creationId xmlns:a16="http://schemas.microsoft.com/office/drawing/2014/main" id="{BE81098F-F370-46BD-9759-29A8F3AD8662}"/>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43" name="正方形/長方形 442">
          <a:extLst>
            <a:ext uri="{FF2B5EF4-FFF2-40B4-BE49-F238E27FC236}">
              <a16:creationId xmlns:a16="http://schemas.microsoft.com/office/drawing/2014/main" id="{98FA8C4D-A67F-4CBF-9067-08DB35228FA4}"/>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44" name="正方形/長方形 443">
          <a:extLst>
            <a:ext uri="{FF2B5EF4-FFF2-40B4-BE49-F238E27FC236}">
              <a16:creationId xmlns:a16="http://schemas.microsoft.com/office/drawing/2014/main" id="{95DE0E85-AF0E-40FD-A271-53884428E7E1}"/>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45" name="テキスト ボックス 444">
          <a:extLst>
            <a:ext uri="{FF2B5EF4-FFF2-40B4-BE49-F238E27FC236}">
              <a16:creationId xmlns:a16="http://schemas.microsoft.com/office/drawing/2014/main" id="{C049E1DB-4070-4B31-AA38-9851076745CE}"/>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46" name="直線コネクタ 445">
          <a:extLst>
            <a:ext uri="{FF2B5EF4-FFF2-40B4-BE49-F238E27FC236}">
              <a16:creationId xmlns:a16="http://schemas.microsoft.com/office/drawing/2014/main" id="{783BB6FF-6DFC-4241-9460-AFF4FF0D7E99}"/>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47" name="直線コネクタ 446">
          <a:extLst>
            <a:ext uri="{FF2B5EF4-FFF2-40B4-BE49-F238E27FC236}">
              <a16:creationId xmlns:a16="http://schemas.microsoft.com/office/drawing/2014/main" id="{EE56A3C1-380D-4008-94E3-9D71C2B914B5}"/>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48" name="テキスト ボックス 447">
          <a:extLst>
            <a:ext uri="{FF2B5EF4-FFF2-40B4-BE49-F238E27FC236}">
              <a16:creationId xmlns:a16="http://schemas.microsoft.com/office/drawing/2014/main" id="{79DA486D-92CB-4202-B344-60043911B7EA}"/>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49" name="直線コネクタ 448">
          <a:extLst>
            <a:ext uri="{FF2B5EF4-FFF2-40B4-BE49-F238E27FC236}">
              <a16:creationId xmlns:a16="http://schemas.microsoft.com/office/drawing/2014/main" id="{EA51D7C3-58A0-4256-9BE5-63D355C25A91}"/>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50" name="テキスト ボックス 449">
          <a:extLst>
            <a:ext uri="{FF2B5EF4-FFF2-40B4-BE49-F238E27FC236}">
              <a16:creationId xmlns:a16="http://schemas.microsoft.com/office/drawing/2014/main" id="{773F4408-837D-4368-A3A0-1375EABC7088}"/>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51" name="直線コネクタ 450">
          <a:extLst>
            <a:ext uri="{FF2B5EF4-FFF2-40B4-BE49-F238E27FC236}">
              <a16:creationId xmlns:a16="http://schemas.microsoft.com/office/drawing/2014/main" id="{2D20A492-A86E-4033-A874-1BC8D0F4C8A2}"/>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452" name="テキスト ボックス 451">
          <a:extLst>
            <a:ext uri="{FF2B5EF4-FFF2-40B4-BE49-F238E27FC236}">
              <a16:creationId xmlns:a16="http://schemas.microsoft.com/office/drawing/2014/main" id="{21AA07F1-BAD2-40F9-9649-DD862826E725}"/>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453" name="直線コネクタ 452">
          <a:extLst>
            <a:ext uri="{FF2B5EF4-FFF2-40B4-BE49-F238E27FC236}">
              <a16:creationId xmlns:a16="http://schemas.microsoft.com/office/drawing/2014/main" id="{EC8EB8C2-5C34-418B-83A9-6235B370F8DA}"/>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454" name="テキスト ボックス 453">
          <a:extLst>
            <a:ext uri="{FF2B5EF4-FFF2-40B4-BE49-F238E27FC236}">
              <a16:creationId xmlns:a16="http://schemas.microsoft.com/office/drawing/2014/main" id="{D1FF198E-E49D-472F-8774-61066ADDED76}"/>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455" name="直線コネクタ 454">
          <a:extLst>
            <a:ext uri="{FF2B5EF4-FFF2-40B4-BE49-F238E27FC236}">
              <a16:creationId xmlns:a16="http://schemas.microsoft.com/office/drawing/2014/main" id="{E0B67A47-2A4A-4432-BFD2-F275380FE6C2}"/>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456" name="テキスト ボックス 455">
          <a:extLst>
            <a:ext uri="{FF2B5EF4-FFF2-40B4-BE49-F238E27FC236}">
              <a16:creationId xmlns:a16="http://schemas.microsoft.com/office/drawing/2014/main" id="{81E202F7-4F63-4C61-A8D7-88463EAE576C}"/>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57" name="直線コネクタ 456">
          <a:extLst>
            <a:ext uri="{FF2B5EF4-FFF2-40B4-BE49-F238E27FC236}">
              <a16:creationId xmlns:a16="http://schemas.microsoft.com/office/drawing/2014/main" id="{2B8E896E-FC66-4F55-9354-FB6FBB3CF111}"/>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58" name="テキスト ボックス 457">
          <a:extLst>
            <a:ext uri="{FF2B5EF4-FFF2-40B4-BE49-F238E27FC236}">
              <a16:creationId xmlns:a16="http://schemas.microsoft.com/office/drawing/2014/main" id="{A7E6E5C0-FFAC-4D19-9D94-0090BEFC04A6}"/>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59" name="【消防施設】&#10;一人当たり面積グラフ枠">
          <a:extLst>
            <a:ext uri="{FF2B5EF4-FFF2-40B4-BE49-F238E27FC236}">
              <a16:creationId xmlns:a16="http://schemas.microsoft.com/office/drawing/2014/main" id="{A7F80120-928F-47AC-AE73-FDD458551AE2}"/>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139064</xdr:rowOff>
    </xdr:from>
    <xdr:to>
      <xdr:col>116</xdr:col>
      <xdr:colOff>62864</xdr:colOff>
      <xdr:row>86</xdr:row>
      <xdr:rowOff>76200</xdr:rowOff>
    </xdr:to>
    <xdr:cxnSp macro="">
      <xdr:nvCxnSpPr>
        <xdr:cNvPr id="460" name="直線コネクタ 459">
          <a:extLst>
            <a:ext uri="{FF2B5EF4-FFF2-40B4-BE49-F238E27FC236}">
              <a16:creationId xmlns:a16="http://schemas.microsoft.com/office/drawing/2014/main" id="{31D3678F-B942-46FC-A9F9-042B72F7A21F}"/>
            </a:ext>
          </a:extLst>
        </xdr:cNvPr>
        <xdr:cNvCxnSpPr/>
      </xdr:nvCxnSpPr>
      <xdr:spPr>
        <a:xfrm flipV="1">
          <a:off x="22160864" y="13340714"/>
          <a:ext cx="0" cy="148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461" name="【消防施設】&#10;一人当たり面積最小値テキスト">
          <a:extLst>
            <a:ext uri="{FF2B5EF4-FFF2-40B4-BE49-F238E27FC236}">
              <a16:creationId xmlns:a16="http://schemas.microsoft.com/office/drawing/2014/main" id="{29D1256C-FBBC-44A5-8ED7-E05A51B49F7B}"/>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462" name="直線コネクタ 461">
          <a:extLst>
            <a:ext uri="{FF2B5EF4-FFF2-40B4-BE49-F238E27FC236}">
              <a16:creationId xmlns:a16="http://schemas.microsoft.com/office/drawing/2014/main" id="{BFF01BD3-6C5F-44DF-A750-A52123E392E4}"/>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85741</xdr:rowOff>
    </xdr:from>
    <xdr:ext cx="469744" cy="259045"/>
    <xdr:sp macro="" textlink="">
      <xdr:nvSpPr>
        <xdr:cNvPr id="463" name="【消防施設】&#10;一人当たり面積最大値テキスト">
          <a:extLst>
            <a:ext uri="{FF2B5EF4-FFF2-40B4-BE49-F238E27FC236}">
              <a16:creationId xmlns:a16="http://schemas.microsoft.com/office/drawing/2014/main" id="{80BC1AEF-A07F-4A48-9EFA-7658FD919704}"/>
            </a:ext>
          </a:extLst>
        </xdr:cNvPr>
        <xdr:cNvSpPr txBox="1"/>
      </xdr:nvSpPr>
      <xdr:spPr>
        <a:xfrm>
          <a:off x="22199600" y="13115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139064</xdr:rowOff>
    </xdr:from>
    <xdr:to>
      <xdr:col>116</xdr:col>
      <xdr:colOff>152400</xdr:colOff>
      <xdr:row>77</xdr:row>
      <xdr:rowOff>139064</xdr:rowOff>
    </xdr:to>
    <xdr:cxnSp macro="">
      <xdr:nvCxnSpPr>
        <xdr:cNvPr id="464" name="直線コネクタ 463">
          <a:extLst>
            <a:ext uri="{FF2B5EF4-FFF2-40B4-BE49-F238E27FC236}">
              <a16:creationId xmlns:a16="http://schemas.microsoft.com/office/drawing/2014/main" id="{01B63FB2-7033-4364-A55C-A52A6429FC80}"/>
            </a:ext>
          </a:extLst>
        </xdr:cNvPr>
        <xdr:cNvCxnSpPr/>
      </xdr:nvCxnSpPr>
      <xdr:spPr>
        <a:xfrm>
          <a:off x="22072600" y="13340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164482</xdr:rowOff>
    </xdr:from>
    <xdr:ext cx="469744" cy="259045"/>
    <xdr:sp macro="" textlink="">
      <xdr:nvSpPr>
        <xdr:cNvPr id="465" name="【消防施設】&#10;一人当たり面積平均値テキスト">
          <a:extLst>
            <a:ext uri="{FF2B5EF4-FFF2-40B4-BE49-F238E27FC236}">
              <a16:creationId xmlns:a16="http://schemas.microsoft.com/office/drawing/2014/main" id="{C17983A7-F40C-424E-B96D-7F2F60C0EF6B}"/>
            </a:ext>
          </a:extLst>
        </xdr:cNvPr>
        <xdr:cNvSpPr txBox="1"/>
      </xdr:nvSpPr>
      <xdr:spPr>
        <a:xfrm>
          <a:off x="22199600" y="143948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141605</xdr:rowOff>
    </xdr:from>
    <xdr:to>
      <xdr:col>116</xdr:col>
      <xdr:colOff>114300</xdr:colOff>
      <xdr:row>85</xdr:row>
      <xdr:rowOff>71755</xdr:rowOff>
    </xdr:to>
    <xdr:sp macro="" textlink="">
      <xdr:nvSpPr>
        <xdr:cNvPr id="466" name="フローチャート: 判断 465">
          <a:extLst>
            <a:ext uri="{FF2B5EF4-FFF2-40B4-BE49-F238E27FC236}">
              <a16:creationId xmlns:a16="http://schemas.microsoft.com/office/drawing/2014/main" id="{71B5A09C-D72D-4E46-916F-3CDF5EED9572}"/>
            </a:ext>
          </a:extLst>
        </xdr:cNvPr>
        <xdr:cNvSpPr/>
      </xdr:nvSpPr>
      <xdr:spPr>
        <a:xfrm>
          <a:off x="22110700" y="14543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124461</xdr:rowOff>
    </xdr:from>
    <xdr:to>
      <xdr:col>112</xdr:col>
      <xdr:colOff>38100</xdr:colOff>
      <xdr:row>84</xdr:row>
      <xdr:rowOff>54611</xdr:rowOff>
    </xdr:to>
    <xdr:sp macro="" textlink="">
      <xdr:nvSpPr>
        <xdr:cNvPr id="467" name="フローチャート: 判断 466">
          <a:extLst>
            <a:ext uri="{FF2B5EF4-FFF2-40B4-BE49-F238E27FC236}">
              <a16:creationId xmlns:a16="http://schemas.microsoft.com/office/drawing/2014/main" id="{211E3763-E12A-4615-A46D-ADEC82D01014}"/>
            </a:ext>
          </a:extLst>
        </xdr:cNvPr>
        <xdr:cNvSpPr/>
      </xdr:nvSpPr>
      <xdr:spPr>
        <a:xfrm>
          <a:off x="21272500" y="143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151130</xdr:rowOff>
    </xdr:from>
    <xdr:to>
      <xdr:col>107</xdr:col>
      <xdr:colOff>101600</xdr:colOff>
      <xdr:row>85</xdr:row>
      <xdr:rowOff>81280</xdr:rowOff>
    </xdr:to>
    <xdr:sp macro="" textlink="">
      <xdr:nvSpPr>
        <xdr:cNvPr id="468" name="フローチャート: 判断 467">
          <a:extLst>
            <a:ext uri="{FF2B5EF4-FFF2-40B4-BE49-F238E27FC236}">
              <a16:creationId xmlns:a16="http://schemas.microsoft.com/office/drawing/2014/main" id="{5705CE7B-D70B-45A1-A54D-1B0CDC9B1EDC}"/>
            </a:ext>
          </a:extLst>
        </xdr:cNvPr>
        <xdr:cNvSpPr/>
      </xdr:nvSpPr>
      <xdr:spPr>
        <a:xfrm>
          <a:off x="20383500" y="1455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158750</xdr:rowOff>
    </xdr:from>
    <xdr:to>
      <xdr:col>102</xdr:col>
      <xdr:colOff>165100</xdr:colOff>
      <xdr:row>85</xdr:row>
      <xdr:rowOff>88900</xdr:rowOff>
    </xdr:to>
    <xdr:sp macro="" textlink="">
      <xdr:nvSpPr>
        <xdr:cNvPr id="469" name="フローチャート: 判断 468">
          <a:extLst>
            <a:ext uri="{FF2B5EF4-FFF2-40B4-BE49-F238E27FC236}">
              <a16:creationId xmlns:a16="http://schemas.microsoft.com/office/drawing/2014/main" id="{F084E9E5-FADE-4CE9-A2FF-AD3425985E38}"/>
            </a:ext>
          </a:extLst>
        </xdr:cNvPr>
        <xdr:cNvSpPr/>
      </xdr:nvSpPr>
      <xdr:spPr>
        <a:xfrm>
          <a:off x="19494500" y="1456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154939</xdr:rowOff>
    </xdr:from>
    <xdr:to>
      <xdr:col>98</xdr:col>
      <xdr:colOff>38100</xdr:colOff>
      <xdr:row>85</xdr:row>
      <xdr:rowOff>85089</xdr:rowOff>
    </xdr:to>
    <xdr:sp macro="" textlink="">
      <xdr:nvSpPr>
        <xdr:cNvPr id="470" name="フローチャート: 判断 469">
          <a:extLst>
            <a:ext uri="{FF2B5EF4-FFF2-40B4-BE49-F238E27FC236}">
              <a16:creationId xmlns:a16="http://schemas.microsoft.com/office/drawing/2014/main" id="{D11D2A3F-5747-4DC3-996D-6ECDDABC97B5}"/>
            </a:ext>
          </a:extLst>
        </xdr:cNvPr>
        <xdr:cNvSpPr/>
      </xdr:nvSpPr>
      <xdr:spPr>
        <a:xfrm>
          <a:off x="18605500" y="1455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71" name="テキスト ボックス 470">
          <a:extLst>
            <a:ext uri="{FF2B5EF4-FFF2-40B4-BE49-F238E27FC236}">
              <a16:creationId xmlns:a16="http://schemas.microsoft.com/office/drawing/2014/main" id="{EBD98FF5-DC40-40C8-B82C-8C2182EDAF26}"/>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72" name="テキスト ボックス 471">
          <a:extLst>
            <a:ext uri="{FF2B5EF4-FFF2-40B4-BE49-F238E27FC236}">
              <a16:creationId xmlns:a16="http://schemas.microsoft.com/office/drawing/2014/main" id="{47CB31CE-D059-48EA-B092-53BBC69D0565}"/>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73" name="テキスト ボックス 472">
          <a:extLst>
            <a:ext uri="{FF2B5EF4-FFF2-40B4-BE49-F238E27FC236}">
              <a16:creationId xmlns:a16="http://schemas.microsoft.com/office/drawing/2014/main" id="{57489D04-3962-460D-9D29-42B3DCD98A2F}"/>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74" name="テキスト ボックス 473">
          <a:extLst>
            <a:ext uri="{FF2B5EF4-FFF2-40B4-BE49-F238E27FC236}">
              <a16:creationId xmlns:a16="http://schemas.microsoft.com/office/drawing/2014/main" id="{C9B35800-1FE2-4F40-B76D-B9CEC38E03A4}"/>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75" name="テキスト ボックス 474">
          <a:extLst>
            <a:ext uri="{FF2B5EF4-FFF2-40B4-BE49-F238E27FC236}">
              <a16:creationId xmlns:a16="http://schemas.microsoft.com/office/drawing/2014/main" id="{4936254C-7ABA-4031-8329-E649B01328C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141605</xdr:rowOff>
    </xdr:from>
    <xdr:to>
      <xdr:col>116</xdr:col>
      <xdr:colOff>114300</xdr:colOff>
      <xdr:row>86</xdr:row>
      <xdr:rowOff>71755</xdr:rowOff>
    </xdr:to>
    <xdr:sp macro="" textlink="">
      <xdr:nvSpPr>
        <xdr:cNvPr id="476" name="楕円 475">
          <a:extLst>
            <a:ext uri="{FF2B5EF4-FFF2-40B4-BE49-F238E27FC236}">
              <a16:creationId xmlns:a16="http://schemas.microsoft.com/office/drawing/2014/main" id="{67A3414D-1807-49C2-B124-A026A677E344}"/>
            </a:ext>
          </a:extLst>
        </xdr:cNvPr>
        <xdr:cNvSpPr/>
      </xdr:nvSpPr>
      <xdr:spPr>
        <a:xfrm>
          <a:off x="22110700" y="1471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56532</xdr:rowOff>
    </xdr:from>
    <xdr:ext cx="469744" cy="259045"/>
    <xdr:sp macro="" textlink="">
      <xdr:nvSpPr>
        <xdr:cNvPr id="477" name="【消防施設】&#10;一人当たり面積該当値テキスト">
          <a:extLst>
            <a:ext uri="{FF2B5EF4-FFF2-40B4-BE49-F238E27FC236}">
              <a16:creationId xmlns:a16="http://schemas.microsoft.com/office/drawing/2014/main" id="{958C123C-E2C7-4C2E-BF66-7ADC6E0555C4}"/>
            </a:ext>
          </a:extLst>
        </xdr:cNvPr>
        <xdr:cNvSpPr txBox="1"/>
      </xdr:nvSpPr>
      <xdr:spPr>
        <a:xfrm>
          <a:off x="22199600" y="14629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133986</xdr:rowOff>
    </xdr:from>
    <xdr:to>
      <xdr:col>112</xdr:col>
      <xdr:colOff>38100</xdr:colOff>
      <xdr:row>86</xdr:row>
      <xdr:rowOff>64136</xdr:rowOff>
    </xdr:to>
    <xdr:sp macro="" textlink="">
      <xdr:nvSpPr>
        <xdr:cNvPr id="478" name="楕円 477">
          <a:extLst>
            <a:ext uri="{FF2B5EF4-FFF2-40B4-BE49-F238E27FC236}">
              <a16:creationId xmlns:a16="http://schemas.microsoft.com/office/drawing/2014/main" id="{659786FC-E671-412B-AA13-547FDE9CC48F}"/>
            </a:ext>
          </a:extLst>
        </xdr:cNvPr>
        <xdr:cNvSpPr/>
      </xdr:nvSpPr>
      <xdr:spPr>
        <a:xfrm>
          <a:off x="21272500" y="1470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13336</xdr:rowOff>
    </xdr:from>
    <xdr:to>
      <xdr:col>116</xdr:col>
      <xdr:colOff>63500</xdr:colOff>
      <xdr:row>86</xdr:row>
      <xdr:rowOff>20955</xdr:rowOff>
    </xdr:to>
    <xdr:cxnSp macro="">
      <xdr:nvCxnSpPr>
        <xdr:cNvPr id="479" name="直線コネクタ 478">
          <a:extLst>
            <a:ext uri="{FF2B5EF4-FFF2-40B4-BE49-F238E27FC236}">
              <a16:creationId xmlns:a16="http://schemas.microsoft.com/office/drawing/2014/main" id="{E4A06C0A-7A52-4800-A1DE-BF1493CC821D}"/>
            </a:ext>
          </a:extLst>
        </xdr:cNvPr>
        <xdr:cNvCxnSpPr/>
      </xdr:nvCxnSpPr>
      <xdr:spPr>
        <a:xfrm>
          <a:off x="21323300" y="14758036"/>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135889</xdr:rowOff>
    </xdr:from>
    <xdr:to>
      <xdr:col>107</xdr:col>
      <xdr:colOff>101600</xdr:colOff>
      <xdr:row>86</xdr:row>
      <xdr:rowOff>66039</xdr:rowOff>
    </xdr:to>
    <xdr:sp macro="" textlink="">
      <xdr:nvSpPr>
        <xdr:cNvPr id="480" name="楕円 479">
          <a:extLst>
            <a:ext uri="{FF2B5EF4-FFF2-40B4-BE49-F238E27FC236}">
              <a16:creationId xmlns:a16="http://schemas.microsoft.com/office/drawing/2014/main" id="{F3B28447-70E7-4DAA-BAE9-AE058C2C6F5A}"/>
            </a:ext>
          </a:extLst>
        </xdr:cNvPr>
        <xdr:cNvSpPr/>
      </xdr:nvSpPr>
      <xdr:spPr>
        <a:xfrm>
          <a:off x="203835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13336</xdr:rowOff>
    </xdr:from>
    <xdr:to>
      <xdr:col>111</xdr:col>
      <xdr:colOff>177800</xdr:colOff>
      <xdr:row>86</xdr:row>
      <xdr:rowOff>15239</xdr:rowOff>
    </xdr:to>
    <xdr:cxnSp macro="">
      <xdr:nvCxnSpPr>
        <xdr:cNvPr id="481" name="直線コネクタ 480">
          <a:extLst>
            <a:ext uri="{FF2B5EF4-FFF2-40B4-BE49-F238E27FC236}">
              <a16:creationId xmlns:a16="http://schemas.microsoft.com/office/drawing/2014/main" id="{E6DAC619-403D-4D4F-A71E-3D2CAF51DA8E}"/>
            </a:ext>
          </a:extLst>
        </xdr:cNvPr>
        <xdr:cNvCxnSpPr/>
      </xdr:nvCxnSpPr>
      <xdr:spPr>
        <a:xfrm flipV="1">
          <a:off x="20434300" y="14758036"/>
          <a:ext cx="8890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135889</xdr:rowOff>
    </xdr:from>
    <xdr:to>
      <xdr:col>102</xdr:col>
      <xdr:colOff>165100</xdr:colOff>
      <xdr:row>86</xdr:row>
      <xdr:rowOff>66039</xdr:rowOff>
    </xdr:to>
    <xdr:sp macro="" textlink="">
      <xdr:nvSpPr>
        <xdr:cNvPr id="482" name="楕円 481">
          <a:extLst>
            <a:ext uri="{FF2B5EF4-FFF2-40B4-BE49-F238E27FC236}">
              <a16:creationId xmlns:a16="http://schemas.microsoft.com/office/drawing/2014/main" id="{8F152235-E4C6-4105-ADE7-9079A11216D0}"/>
            </a:ext>
          </a:extLst>
        </xdr:cNvPr>
        <xdr:cNvSpPr/>
      </xdr:nvSpPr>
      <xdr:spPr>
        <a:xfrm>
          <a:off x="194945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15239</xdr:rowOff>
    </xdr:from>
    <xdr:to>
      <xdr:col>107</xdr:col>
      <xdr:colOff>50800</xdr:colOff>
      <xdr:row>86</xdr:row>
      <xdr:rowOff>15239</xdr:rowOff>
    </xdr:to>
    <xdr:cxnSp macro="">
      <xdr:nvCxnSpPr>
        <xdr:cNvPr id="483" name="直線コネクタ 482">
          <a:extLst>
            <a:ext uri="{FF2B5EF4-FFF2-40B4-BE49-F238E27FC236}">
              <a16:creationId xmlns:a16="http://schemas.microsoft.com/office/drawing/2014/main" id="{11D67FD7-8A78-461D-B2FD-3A1E7F739584}"/>
            </a:ext>
          </a:extLst>
        </xdr:cNvPr>
        <xdr:cNvCxnSpPr/>
      </xdr:nvCxnSpPr>
      <xdr:spPr>
        <a:xfrm>
          <a:off x="19545300" y="147599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137795</xdr:rowOff>
    </xdr:from>
    <xdr:to>
      <xdr:col>98</xdr:col>
      <xdr:colOff>38100</xdr:colOff>
      <xdr:row>86</xdr:row>
      <xdr:rowOff>67945</xdr:rowOff>
    </xdr:to>
    <xdr:sp macro="" textlink="">
      <xdr:nvSpPr>
        <xdr:cNvPr id="484" name="楕円 483">
          <a:extLst>
            <a:ext uri="{FF2B5EF4-FFF2-40B4-BE49-F238E27FC236}">
              <a16:creationId xmlns:a16="http://schemas.microsoft.com/office/drawing/2014/main" id="{3CFC73D4-5A7C-483D-BAA5-1B0C986688EA}"/>
            </a:ext>
          </a:extLst>
        </xdr:cNvPr>
        <xdr:cNvSpPr/>
      </xdr:nvSpPr>
      <xdr:spPr>
        <a:xfrm>
          <a:off x="18605500" y="1471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15239</xdr:rowOff>
    </xdr:from>
    <xdr:to>
      <xdr:col>102</xdr:col>
      <xdr:colOff>114300</xdr:colOff>
      <xdr:row>86</xdr:row>
      <xdr:rowOff>17145</xdr:rowOff>
    </xdr:to>
    <xdr:cxnSp macro="">
      <xdr:nvCxnSpPr>
        <xdr:cNvPr id="485" name="直線コネクタ 484">
          <a:extLst>
            <a:ext uri="{FF2B5EF4-FFF2-40B4-BE49-F238E27FC236}">
              <a16:creationId xmlns:a16="http://schemas.microsoft.com/office/drawing/2014/main" id="{4E4AC218-9FA7-496B-A13F-B34B5EE06DD4}"/>
            </a:ext>
          </a:extLst>
        </xdr:cNvPr>
        <xdr:cNvCxnSpPr/>
      </xdr:nvCxnSpPr>
      <xdr:spPr>
        <a:xfrm flipV="1">
          <a:off x="18656300" y="14759939"/>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71138</xdr:rowOff>
    </xdr:from>
    <xdr:ext cx="469744" cy="259045"/>
    <xdr:sp macro="" textlink="">
      <xdr:nvSpPr>
        <xdr:cNvPr id="486" name="n_1aveValue【消防施設】&#10;一人当たり面積">
          <a:extLst>
            <a:ext uri="{FF2B5EF4-FFF2-40B4-BE49-F238E27FC236}">
              <a16:creationId xmlns:a16="http://schemas.microsoft.com/office/drawing/2014/main" id="{B7A93C3C-8729-452D-869F-043A21C469A9}"/>
            </a:ext>
          </a:extLst>
        </xdr:cNvPr>
        <xdr:cNvSpPr txBox="1"/>
      </xdr:nvSpPr>
      <xdr:spPr>
        <a:xfrm>
          <a:off x="21075727" y="1413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97807</xdr:rowOff>
    </xdr:from>
    <xdr:ext cx="469744" cy="259045"/>
    <xdr:sp macro="" textlink="">
      <xdr:nvSpPr>
        <xdr:cNvPr id="487" name="n_2aveValue【消防施設】&#10;一人当たり面積">
          <a:extLst>
            <a:ext uri="{FF2B5EF4-FFF2-40B4-BE49-F238E27FC236}">
              <a16:creationId xmlns:a16="http://schemas.microsoft.com/office/drawing/2014/main" id="{BDA465EE-DC7A-4A19-A0EF-64F5922913F4}"/>
            </a:ext>
          </a:extLst>
        </xdr:cNvPr>
        <xdr:cNvSpPr txBox="1"/>
      </xdr:nvSpPr>
      <xdr:spPr>
        <a:xfrm>
          <a:off x="20199427" y="14328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105427</xdr:rowOff>
    </xdr:from>
    <xdr:ext cx="469744" cy="259045"/>
    <xdr:sp macro="" textlink="">
      <xdr:nvSpPr>
        <xdr:cNvPr id="488" name="n_3aveValue【消防施設】&#10;一人当たり面積">
          <a:extLst>
            <a:ext uri="{FF2B5EF4-FFF2-40B4-BE49-F238E27FC236}">
              <a16:creationId xmlns:a16="http://schemas.microsoft.com/office/drawing/2014/main" id="{B3FAAA76-72DC-4370-B0E0-DEF83355077C}"/>
            </a:ext>
          </a:extLst>
        </xdr:cNvPr>
        <xdr:cNvSpPr txBox="1"/>
      </xdr:nvSpPr>
      <xdr:spPr>
        <a:xfrm>
          <a:off x="19310427" y="1433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101616</xdr:rowOff>
    </xdr:from>
    <xdr:ext cx="469744" cy="259045"/>
    <xdr:sp macro="" textlink="">
      <xdr:nvSpPr>
        <xdr:cNvPr id="489" name="n_4aveValue【消防施設】&#10;一人当たり面積">
          <a:extLst>
            <a:ext uri="{FF2B5EF4-FFF2-40B4-BE49-F238E27FC236}">
              <a16:creationId xmlns:a16="http://schemas.microsoft.com/office/drawing/2014/main" id="{024DF775-1164-45E1-842A-16D522090EDB}"/>
            </a:ext>
          </a:extLst>
        </xdr:cNvPr>
        <xdr:cNvSpPr txBox="1"/>
      </xdr:nvSpPr>
      <xdr:spPr>
        <a:xfrm>
          <a:off x="18421427" y="1433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55263</xdr:rowOff>
    </xdr:from>
    <xdr:ext cx="469744" cy="259045"/>
    <xdr:sp macro="" textlink="">
      <xdr:nvSpPr>
        <xdr:cNvPr id="490" name="n_1mainValue【消防施設】&#10;一人当たり面積">
          <a:extLst>
            <a:ext uri="{FF2B5EF4-FFF2-40B4-BE49-F238E27FC236}">
              <a16:creationId xmlns:a16="http://schemas.microsoft.com/office/drawing/2014/main" id="{F3740C62-BB6B-49E3-B788-4F0F6282FEB6}"/>
            </a:ext>
          </a:extLst>
        </xdr:cNvPr>
        <xdr:cNvSpPr txBox="1"/>
      </xdr:nvSpPr>
      <xdr:spPr>
        <a:xfrm>
          <a:off x="21075727" y="14799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57166</xdr:rowOff>
    </xdr:from>
    <xdr:ext cx="469744" cy="259045"/>
    <xdr:sp macro="" textlink="">
      <xdr:nvSpPr>
        <xdr:cNvPr id="491" name="n_2mainValue【消防施設】&#10;一人当たり面積">
          <a:extLst>
            <a:ext uri="{FF2B5EF4-FFF2-40B4-BE49-F238E27FC236}">
              <a16:creationId xmlns:a16="http://schemas.microsoft.com/office/drawing/2014/main" id="{2E388F0C-B221-4F8B-9BB0-B7D10F4FA594}"/>
            </a:ext>
          </a:extLst>
        </xdr:cNvPr>
        <xdr:cNvSpPr txBox="1"/>
      </xdr:nvSpPr>
      <xdr:spPr>
        <a:xfrm>
          <a:off x="20199427"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57166</xdr:rowOff>
    </xdr:from>
    <xdr:ext cx="469744" cy="259045"/>
    <xdr:sp macro="" textlink="">
      <xdr:nvSpPr>
        <xdr:cNvPr id="492" name="n_3mainValue【消防施設】&#10;一人当たり面積">
          <a:extLst>
            <a:ext uri="{FF2B5EF4-FFF2-40B4-BE49-F238E27FC236}">
              <a16:creationId xmlns:a16="http://schemas.microsoft.com/office/drawing/2014/main" id="{FFDA8636-CE60-4DF0-B0F3-C0835E9FF941}"/>
            </a:ext>
          </a:extLst>
        </xdr:cNvPr>
        <xdr:cNvSpPr txBox="1"/>
      </xdr:nvSpPr>
      <xdr:spPr>
        <a:xfrm>
          <a:off x="19310427"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59072</xdr:rowOff>
    </xdr:from>
    <xdr:ext cx="469744" cy="259045"/>
    <xdr:sp macro="" textlink="">
      <xdr:nvSpPr>
        <xdr:cNvPr id="493" name="n_4mainValue【消防施設】&#10;一人当たり面積">
          <a:extLst>
            <a:ext uri="{FF2B5EF4-FFF2-40B4-BE49-F238E27FC236}">
              <a16:creationId xmlns:a16="http://schemas.microsoft.com/office/drawing/2014/main" id="{A9D0C6E9-A3C1-48B8-94A4-8A52330199D4}"/>
            </a:ext>
          </a:extLst>
        </xdr:cNvPr>
        <xdr:cNvSpPr txBox="1"/>
      </xdr:nvSpPr>
      <xdr:spPr>
        <a:xfrm>
          <a:off x="18421427" y="1480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94" name="正方形/長方形 493">
          <a:extLst>
            <a:ext uri="{FF2B5EF4-FFF2-40B4-BE49-F238E27FC236}">
              <a16:creationId xmlns:a16="http://schemas.microsoft.com/office/drawing/2014/main" id="{E12D39DC-F5AF-49FE-A6CF-D2E12CA7DAE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95" name="正方形/長方形 494">
          <a:extLst>
            <a:ext uri="{FF2B5EF4-FFF2-40B4-BE49-F238E27FC236}">
              <a16:creationId xmlns:a16="http://schemas.microsoft.com/office/drawing/2014/main" id="{E0CFAEDF-19C0-4D28-99EC-CB7206E9D0C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96" name="正方形/長方形 495">
          <a:extLst>
            <a:ext uri="{FF2B5EF4-FFF2-40B4-BE49-F238E27FC236}">
              <a16:creationId xmlns:a16="http://schemas.microsoft.com/office/drawing/2014/main" id="{53DDF875-BA0E-48A2-A273-D357CDCBC7F7}"/>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97" name="正方形/長方形 496">
          <a:extLst>
            <a:ext uri="{FF2B5EF4-FFF2-40B4-BE49-F238E27FC236}">
              <a16:creationId xmlns:a16="http://schemas.microsoft.com/office/drawing/2014/main" id="{01F14A72-7254-4BCC-9A39-1DC5F842DE6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98" name="正方形/長方形 497">
          <a:extLst>
            <a:ext uri="{FF2B5EF4-FFF2-40B4-BE49-F238E27FC236}">
              <a16:creationId xmlns:a16="http://schemas.microsoft.com/office/drawing/2014/main" id="{B57E3C23-5EE9-40FA-8CF5-58B45DD440C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99" name="正方形/長方形 498">
          <a:extLst>
            <a:ext uri="{FF2B5EF4-FFF2-40B4-BE49-F238E27FC236}">
              <a16:creationId xmlns:a16="http://schemas.microsoft.com/office/drawing/2014/main" id="{E16B889A-3E52-448F-B6AF-D75043F29A3B}"/>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00" name="正方形/長方形 499">
          <a:extLst>
            <a:ext uri="{FF2B5EF4-FFF2-40B4-BE49-F238E27FC236}">
              <a16:creationId xmlns:a16="http://schemas.microsoft.com/office/drawing/2014/main" id="{12180338-9233-42B3-AFDC-5D7E6FC9B1D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01" name="正方形/長方形 500">
          <a:extLst>
            <a:ext uri="{FF2B5EF4-FFF2-40B4-BE49-F238E27FC236}">
              <a16:creationId xmlns:a16="http://schemas.microsoft.com/office/drawing/2014/main" id="{796FAEEB-04B6-4F41-ADBB-3A6DCC31CCAA}"/>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02" name="テキスト ボックス 501">
          <a:extLst>
            <a:ext uri="{FF2B5EF4-FFF2-40B4-BE49-F238E27FC236}">
              <a16:creationId xmlns:a16="http://schemas.microsoft.com/office/drawing/2014/main" id="{F7153C30-3EE9-4F63-8DA1-C5511548DA55}"/>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03" name="直線コネクタ 502">
          <a:extLst>
            <a:ext uri="{FF2B5EF4-FFF2-40B4-BE49-F238E27FC236}">
              <a16:creationId xmlns:a16="http://schemas.microsoft.com/office/drawing/2014/main" id="{198FEE3A-4B10-454C-A9A2-6A892709126F}"/>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04" name="テキスト ボックス 503">
          <a:extLst>
            <a:ext uri="{FF2B5EF4-FFF2-40B4-BE49-F238E27FC236}">
              <a16:creationId xmlns:a16="http://schemas.microsoft.com/office/drawing/2014/main" id="{875F1B9F-C188-4610-9C37-5135699C610C}"/>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05" name="直線コネクタ 504">
          <a:extLst>
            <a:ext uri="{FF2B5EF4-FFF2-40B4-BE49-F238E27FC236}">
              <a16:creationId xmlns:a16="http://schemas.microsoft.com/office/drawing/2014/main" id="{9D0368C6-E9DC-41ED-A584-98A792CF282F}"/>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06" name="テキスト ボックス 505">
          <a:extLst>
            <a:ext uri="{FF2B5EF4-FFF2-40B4-BE49-F238E27FC236}">
              <a16:creationId xmlns:a16="http://schemas.microsoft.com/office/drawing/2014/main" id="{0116EBEC-0D78-46E2-9898-6F2594B2D2D4}"/>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07" name="直線コネクタ 506">
          <a:extLst>
            <a:ext uri="{FF2B5EF4-FFF2-40B4-BE49-F238E27FC236}">
              <a16:creationId xmlns:a16="http://schemas.microsoft.com/office/drawing/2014/main" id="{01597F47-2FC6-4651-AE70-39E2167C5B03}"/>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08" name="テキスト ボックス 507">
          <a:extLst>
            <a:ext uri="{FF2B5EF4-FFF2-40B4-BE49-F238E27FC236}">
              <a16:creationId xmlns:a16="http://schemas.microsoft.com/office/drawing/2014/main" id="{6AC800EB-CB6D-422B-9AE0-DF0C49D75AF9}"/>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09" name="直線コネクタ 508">
          <a:extLst>
            <a:ext uri="{FF2B5EF4-FFF2-40B4-BE49-F238E27FC236}">
              <a16:creationId xmlns:a16="http://schemas.microsoft.com/office/drawing/2014/main" id="{9B7E62B0-EFC6-4011-8205-6F1C6FAE2407}"/>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10" name="テキスト ボックス 509">
          <a:extLst>
            <a:ext uri="{FF2B5EF4-FFF2-40B4-BE49-F238E27FC236}">
              <a16:creationId xmlns:a16="http://schemas.microsoft.com/office/drawing/2014/main" id="{52462225-F399-406E-A0FC-072838D06085}"/>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11" name="直線コネクタ 510">
          <a:extLst>
            <a:ext uri="{FF2B5EF4-FFF2-40B4-BE49-F238E27FC236}">
              <a16:creationId xmlns:a16="http://schemas.microsoft.com/office/drawing/2014/main" id="{DF060A03-16C0-4B3D-B77C-BCC6B3FFAC55}"/>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12" name="テキスト ボックス 511">
          <a:extLst>
            <a:ext uri="{FF2B5EF4-FFF2-40B4-BE49-F238E27FC236}">
              <a16:creationId xmlns:a16="http://schemas.microsoft.com/office/drawing/2014/main" id="{22830FAB-0F0E-4AAE-A15B-59BE30B74E24}"/>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13" name="直線コネクタ 512">
          <a:extLst>
            <a:ext uri="{FF2B5EF4-FFF2-40B4-BE49-F238E27FC236}">
              <a16:creationId xmlns:a16="http://schemas.microsoft.com/office/drawing/2014/main" id="{90D138BA-0D2E-4A6C-8C00-E96B9F1E9B0F}"/>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14" name="テキスト ボックス 513">
          <a:extLst>
            <a:ext uri="{FF2B5EF4-FFF2-40B4-BE49-F238E27FC236}">
              <a16:creationId xmlns:a16="http://schemas.microsoft.com/office/drawing/2014/main" id="{CD9CA1F2-3B0E-4FAB-964E-33664BC0AB72}"/>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15" name="直線コネクタ 514">
          <a:extLst>
            <a:ext uri="{FF2B5EF4-FFF2-40B4-BE49-F238E27FC236}">
              <a16:creationId xmlns:a16="http://schemas.microsoft.com/office/drawing/2014/main" id="{59649A4D-B492-40D8-84C9-8A07061DC19E}"/>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16" name="テキスト ボックス 515">
          <a:extLst>
            <a:ext uri="{FF2B5EF4-FFF2-40B4-BE49-F238E27FC236}">
              <a16:creationId xmlns:a16="http://schemas.microsoft.com/office/drawing/2014/main" id="{E861BDF2-C4E9-4DBA-810F-FFA0CF03B715}"/>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17" name="直線コネクタ 516">
          <a:extLst>
            <a:ext uri="{FF2B5EF4-FFF2-40B4-BE49-F238E27FC236}">
              <a16:creationId xmlns:a16="http://schemas.microsoft.com/office/drawing/2014/main" id="{64D43956-12DC-44FE-994A-39FB0220AF78}"/>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18" name="【庁舎】&#10;有形固定資産減価償却率グラフ枠">
          <a:extLst>
            <a:ext uri="{FF2B5EF4-FFF2-40B4-BE49-F238E27FC236}">
              <a16:creationId xmlns:a16="http://schemas.microsoft.com/office/drawing/2014/main" id="{9C33A307-B668-4136-9039-7E6F90B170F4}"/>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109</xdr:row>
      <xdr:rowOff>17418</xdr:rowOff>
    </xdr:to>
    <xdr:cxnSp macro="">
      <xdr:nvCxnSpPr>
        <xdr:cNvPr id="519" name="直線コネクタ 518">
          <a:extLst>
            <a:ext uri="{FF2B5EF4-FFF2-40B4-BE49-F238E27FC236}">
              <a16:creationId xmlns:a16="http://schemas.microsoft.com/office/drawing/2014/main" id="{F25664E1-BA5D-4B6E-9620-2204714521F0}"/>
            </a:ext>
          </a:extLst>
        </xdr:cNvPr>
        <xdr:cNvCxnSpPr/>
      </xdr:nvCxnSpPr>
      <xdr:spPr>
        <a:xfrm flipV="1">
          <a:off x="16318864" y="17090571"/>
          <a:ext cx="0" cy="1614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21245</xdr:rowOff>
    </xdr:from>
    <xdr:ext cx="405111" cy="259045"/>
    <xdr:sp macro="" textlink="">
      <xdr:nvSpPr>
        <xdr:cNvPr id="520" name="【庁舎】&#10;有形固定資産減価償却率最小値テキスト">
          <a:extLst>
            <a:ext uri="{FF2B5EF4-FFF2-40B4-BE49-F238E27FC236}">
              <a16:creationId xmlns:a16="http://schemas.microsoft.com/office/drawing/2014/main" id="{8E22727C-BF35-41E8-9BE6-5A4F965AC3DA}"/>
            </a:ext>
          </a:extLst>
        </xdr:cNvPr>
        <xdr:cNvSpPr txBox="1"/>
      </xdr:nvSpPr>
      <xdr:spPr>
        <a:xfrm>
          <a:off x="16357600" y="18709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17418</xdr:rowOff>
    </xdr:from>
    <xdr:to>
      <xdr:col>86</xdr:col>
      <xdr:colOff>25400</xdr:colOff>
      <xdr:row>109</xdr:row>
      <xdr:rowOff>17418</xdr:rowOff>
    </xdr:to>
    <xdr:cxnSp macro="">
      <xdr:nvCxnSpPr>
        <xdr:cNvPr id="521" name="直線コネクタ 520">
          <a:extLst>
            <a:ext uri="{FF2B5EF4-FFF2-40B4-BE49-F238E27FC236}">
              <a16:creationId xmlns:a16="http://schemas.microsoft.com/office/drawing/2014/main" id="{3A4D1F84-BD64-4980-9B7B-13615A28A99A}"/>
            </a:ext>
          </a:extLst>
        </xdr:cNvPr>
        <xdr:cNvCxnSpPr/>
      </xdr:nvCxnSpPr>
      <xdr:spPr>
        <a:xfrm>
          <a:off x="16230600" y="18705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522" name="【庁舎】&#10;有形固定資産減価償却率最大値テキスト">
          <a:extLst>
            <a:ext uri="{FF2B5EF4-FFF2-40B4-BE49-F238E27FC236}">
              <a16:creationId xmlns:a16="http://schemas.microsoft.com/office/drawing/2014/main" id="{0905DB7C-AA14-45F3-BF66-177352FF7E82}"/>
            </a:ext>
          </a:extLst>
        </xdr:cNvPr>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523" name="直線コネクタ 522">
          <a:extLst>
            <a:ext uri="{FF2B5EF4-FFF2-40B4-BE49-F238E27FC236}">
              <a16:creationId xmlns:a16="http://schemas.microsoft.com/office/drawing/2014/main" id="{767EE10D-658E-4A82-B42C-154A83010EA6}"/>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90732</xdr:rowOff>
    </xdr:from>
    <xdr:ext cx="405111" cy="259045"/>
    <xdr:sp macro="" textlink="">
      <xdr:nvSpPr>
        <xdr:cNvPr id="524" name="【庁舎】&#10;有形固定資産減価償却率平均値テキスト">
          <a:extLst>
            <a:ext uri="{FF2B5EF4-FFF2-40B4-BE49-F238E27FC236}">
              <a16:creationId xmlns:a16="http://schemas.microsoft.com/office/drawing/2014/main" id="{49A007A3-E878-43B2-B303-D497D3221C9D}"/>
            </a:ext>
          </a:extLst>
        </xdr:cNvPr>
        <xdr:cNvSpPr txBox="1"/>
      </xdr:nvSpPr>
      <xdr:spPr>
        <a:xfrm>
          <a:off x="16357600" y="17750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67855</xdr:rowOff>
    </xdr:from>
    <xdr:to>
      <xdr:col>85</xdr:col>
      <xdr:colOff>177800</xdr:colOff>
      <xdr:row>104</xdr:row>
      <xdr:rowOff>169455</xdr:rowOff>
    </xdr:to>
    <xdr:sp macro="" textlink="">
      <xdr:nvSpPr>
        <xdr:cNvPr id="525" name="フローチャート: 判断 524">
          <a:extLst>
            <a:ext uri="{FF2B5EF4-FFF2-40B4-BE49-F238E27FC236}">
              <a16:creationId xmlns:a16="http://schemas.microsoft.com/office/drawing/2014/main" id="{46F5E865-844C-404C-8E0F-72AD8EC5E2C7}"/>
            </a:ext>
          </a:extLst>
        </xdr:cNvPr>
        <xdr:cNvSpPr/>
      </xdr:nvSpPr>
      <xdr:spPr>
        <a:xfrm>
          <a:off x="162687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100512</xdr:rowOff>
    </xdr:from>
    <xdr:to>
      <xdr:col>81</xdr:col>
      <xdr:colOff>101600</xdr:colOff>
      <xdr:row>105</xdr:row>
      <xdr:rowOff>30662</xdr:rowOff>
    </xdr:to>
    <xdr:sp macro="" textlink="">
      <xdr:nvSpPr>
        <xdr:cNvPr id="526" name="フローチャート: 判断 525">
          <a:extLst>
            <a:ext uri="{FF2B5EF4-FFF2-40B4-BE49-F238E27FC236}">
              <a16:creationId xmlns:a16="http://schemas.microsoft.com/office/drawing/2014/main" id="{43ED03E3-D354-4AC7-A23D-87DC79B68EA3}"/>
            </a:ext>
          </a:extLst>
        </xdr:cNvPr>
        <xdr:cNvSpPr/>
      </xdr:nvSpPr>
      <xdr:spPr>
        <a:xfrm>
          <a:off x="154305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9071</xdr:rowOff>
    </xdr:from>
    <xdr:to>
      <xdr:col>76</xdr:col>
      <xdr:colOff>165100</xdr:colOff>
      <xdr:row>105</xdr:row>
      <xdr:rowOff>110671</xdr:rowOff>
    </xdr:to>
    <xdr:sp macro="" textlink="">
      <xdr:nvSpPr>
        <xdr:cNvPr id="527" name="フローチャート: 判断 526">
          <a:extLst>
            <a:ext uri="{FF2B5EF4-FFF2-40B4-BE49-F238E27FC236}">
              <a16:creationId xmlns:a16="http://schemas.microsoft.com/office/drawing/2014/main" id="{D5104DEB-7BED-4CED-8E9C-202CE804A730}"/>
            </a:ext>
          </a:extLst>
        </xdr:cNvPr>
        <xdr:cNvSpPr/>
      </xdr:nvSpPr>
      <xdr:spPr>
        <a:xfrm>
          <a:off x="14541500" y="1801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7438</xdr:rowOff>
    </xdr:from>
    <xdr:to>
      <xdr:col>72</xdr:col>
      <xdr:colOff>38100</xdr:colOff>
      <xdr:row>105</xdr:row>
      <xdr:rowOff>109038</xdr:rowOff>
    </xdr:to>
    <xdr:sp macro="" textlink="">
      <xdr:nvSpPr>
        <xdr:cNvPr id="528" name="フローチャート: 判断 527">
          <a:extLst>
            <a:ext uri="{FF2B5EF4-FFF2-40B4-BE49-F238E27FC236}">
              <a16:creationId xmlns:a16="http://schemas.microsoft.com/office/drawing/2014/main" id="{62F8228D-142E-44BE-B8EE-A0FBD81A46A5}"/>
            </a:ext>
          </a:extLst>
        </xdr:cNvPr>
        <xdr:cNvSpPr/>
      </xdr:nvSpPr>
      <xdr:spPr>
        <a:xfrm>
          <a:off x="13652500" y="1800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41729</xdr:rowOff>
    </xdr:from>
    <xdr:to>
      <xdr:col>67</xdr:col>
      <xdr:colOff>101600</xdr:colOff>
      <xdr:row>105</xdr:row>
      <xdr:rowOff>143329</xdr:rowOff>
    </xdr:to>
    <xdr:sp macro="" textlink="">
      <xdr:nvSpPr>
        <xdr:cNvPr id="529" name="フローチャート: 判断 528">
          <a:extLst>
            <a:ext uri="{FF2B5EF4-FFF2-40B4-BE49-F238E27FC236}">
              <a16:creationId xmlns:a16="http://schemas.microsoft.com/office/drawing/2014/main" id="{85E210C9-B19D-4CBD-9184-5241C7B537B3}"/>
            </a:ext>
          </a:extLst>
        </xdr:cNvPr>
        <xdr:cNvSpPr/>
      </xdr:nvSpPr>
      <xdr:spPr>
        <a:xfrm>
          <a:off x="12763500" y="18043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30" name="テキスト ボックス 529">
          <a:extLst>
            <a:ext uri="{FF2B5EF4-FFF2-40B4-BE49-F238E27FC236}">
              <a16:creationId xmlns:a16="http://schemas.microsoft.com/office/drawing/2014/main" id="{F40A94A4-FF86-4380-A784-FDB9ECF3FED1}"/>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31" name="テキスト ボックス 530">
          <a:extLst>
            <a:ext uri="{FF2B5EF4-FFF2-40B4-BE49-F238E27FC236}">
              <a16:creationId xmlns:a16="http://schemas.microsoft.com/office/drawing/2014/main" id="{61866788-DBC7-4339-9FFA-00C8DBDF43D4}"/>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32" name="テキスト ボックス 531">
          <a:extLst>
            <a:ext uri="{FF2B5EF4-FFF2-40B4-BE49-F238E27FC236}">
              <a16:creationId xmlns:a16="http://schemas.microsoft.com/office/drawing/2014/main" id="{9C1A1E76-C049-4005-A874-F64B462E12D1}"/>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33" name="テキスト ボックス 532">
          <a:extLst>
            <a:ext uri="{FF2B5EF4-FFF2-40B4-BE49-F238E27FC236}">
              <a16:creationId xmlns:a16="http://schemas.microsoft.com/office/drawing/2014/main" id="{A1A7A0C9-7FEF-47CA-9B9E-62EA6EBABEE1}"/>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34" name="テキスト ボックス 533">
          <a:extLst>
            <a:ext uri="{FF2B5EF4-FFF2-40B4-BE49-F238E27FC236}">
              <a16:creationId xmlns:a16="http://schemas.microsoft.com/office/drawing/2014/main" id="{6CDADCCF-6139-4AE4-B3DA-9AC411E99587}"/>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56424</xdr:rowOff>
    </xdr:from>
    <xdr:to>
      <xdr:col>85</xdr:col>
      <xdr:colOff>177800</xdr:colOff>
      <xdr:row>108</xdr:row>
      <xdr:rowOff>158024</xdr:rowOff>
    </xdr:to>
    <xdr:sp macro="" textlink="">
      <xdr:nvSpPr>
        <xdr:cNvPr id="535" name="楕円 534">
          <a:extLst>
            <a:ext uri="{FF2B5EF4-FFF2-40B4-BE49-F238E27FC236}">
              <a16:creationId xmlns:a16="http://schemas.microsoft.com/office/drawing/2014/main" id="{955BD45C-7171-4824-B8B6-D08F12F01DA2}"/>
            </a:ext>
          </a:extLst>
        </xdr:cNvPr>
        <xdr:cNvSpPr/>
      </xdr:nvSpPr>
      <xdr:spPr>
        <a:xfrm>
          <a:off x="16268700" y="1857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142801</xdr:rowOff>
    </xdr:from>
    <xdr:ext cx="405111" cy="259045"/>
    <xdr:sp macro="" textlink="">
      <xdr:nvSpPr>
        <xdr:cNvPr id="536" name="【庁舎】&#10;有形固定資産減価償却率該当値テキスト">
          <a:extLst>
            <a:ext uri="{FF2B5EF4-FFF2-40B4-BE49-F238E27FC236}">
              <a16:creationId xmlns:a16="http://schemas.microsoft.com/office/drawing/2014/main" id="{389D5A54-86DD-48DC-830C-BBC50C95A20B}"/>
            </a:ext>
          </a:extLst>
        </xdr:cNvPr>
        <xdr:cNvSpPr txBox="1"/>
      </xdr:nvSpPr>
      <xdr:spPr>
        <a:xfrm>
          <a:off x="16357600" y="18487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43362</xdr:rowOff>
    </xdr:from>
    <xdr:to>
      <xdr:col>81</xdr:col>
      <xdr:colOff>101600</xdr:colOff>
      <xdr:row>108</xdr:row>
      <xdr:rowOff>144962</xdr:rowOff>
    </xdr:to>
    <xdr:sp macro="" textlink="">
      <xdr:nvSpPr>
        <xdr:cNvPr id="537" name="楕円 536">
          <a:extLst>
            <a:ext uri="{FF2B5EF4-FFF2-40B4-BE49-F238E27FC236}">
              <a16:creationId xmlns:a16="http://schemas.microsoft.com/office/drawing/2014/main" id="{0867F7BD-D2B7-45F6-965C-1F16C2AA6E3F}"/>
            </a:ext>
          </a:extLst>
        </xdr:cNvPr>
        <xdr:cNvSpPr/>
      </xdr:nvSpPr>
      <xdr:spPr>
        <a:xfrm>
          <a:off x="15430500" y="1855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94162</xdr:rowOff>
    </xdr:from>
    <xdr:to>
      <xdr:col>85</xdr:col>
      <xdr:colOff>127000</xdr:colOff>
      <xdr:row>108</xdr:row>
      <xdr:rowOff>107224</xdr:rowOff>
    </xdr:to>
    <xdr:cxnSp macro="">
      <xdr:nvCxnSpPr>
        <xdr:cNvPr id="538" name="直線コネクタ 537">
          <a:extLst>
            <a:ext uri="{FF2B5EF4-FFF2-40B4-BE49-F238E27FC236}">
              <a16:creationId xmlns:a16="http://schemas.microsoft.com/office/drawing/2014/main" id="{393C4AF4-05B1-401C-A125-5DD6F65DCD1C}"/>
            </a:ext>
          </a:extLst>
        </xdr:cNvPr>
        <xdr:cNvCxnSpPr/>
      </xdr:nvCxnSpPr>
      <xdr:spPr>
        <a:xfrm>
          <a:off x="15481300" y="18610762"/>
          <a:ext cx="8382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28666</xdr:rowOff>
    </xdr:from>
    <xdr:to>
      <xdr:col>76</xdr:col>
      <xdr:colOff>165100</xdr:colOff>
      <xdr:row>108</xdr:row>
      <xdr:rowOff>130266</xdr:rowOff>
    </xdr:to>
    <xdr:sp macro="" textlink="">
      <xdr:nvSpPr>
        <xdr:cNvPr id="539" name="楕円 538">
          <a:extLst>
            <a:ext uri="{FF2B5EF4-FFF2-40B4-BE49-F238E27FC236}">
              <a16:creationId xmlns:a16="http://schemas.microsoft.com/office/drawing/2014/main" id="{BB5ACE20-CF01-4F7C-BDB3-9C03345A4092}"/>
            </a:ext>
          </a:extLst>
        </xdr:cNvPr>
        <xdr:cNvSpPr/>
      </xdr:nvSpPr>
      <xdr:spPr>
        <a:xfrm>
          <a:off x="14541500" y="1854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79466</xdr:rowOff>
    </xdr:from>
    <xdr:to>
      <xdr:col>81</xdr:col>
      <xdr:colOff>50800</xdr:colOff>
      <xdr:row>108</xdr:row>
      <xdr:rowOff>94162</xdr:rowOff>
    </xdr:to>
    <xdr:cxnSp macro="">
      <xdr:nvCxnSpPr>
        <xdr:cNvPr id="540" name="直線コネクタ 539">
          <a:extLst>
            <a:ext uri="{FF2B5EF4-FFF2-40B4-BE49-F238E27FC236}">
              <a16:creationId xmlns:a16="http://schemas.microsoft.com/office/drawing/2014/main" id="{F9418627-241E-4087-A9C0-BFAB77DA6117}"/>
            </a:ext>
          </a:extLst>
        </xdr:cNvPr>
        <xdr:cNvCxnSpPr/>
      </xdr:nvCxnSpPr>
      <xdr:spPr>
        <a:xfrm>
          <a:off x="14592300" y="18596066"/>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15602</xdr:rowOff>
    </xdr:from>
    <xdr:to>
      <xdr:col>72</xdr:col>
      <xdr:colOff>38100</xdr:colOff>
      <xdr:row>108</xdr:row>
      <xdr:rowOff>117202</xdr:rowOff>
    </xdr:to>
    <xdr:sp macro="" textlink="">
      <xdr:nvSpPr>
        <xdr:cNvPr id="541" name="楕円 540">
          <a:extLst>
            <a:ext uri="{FF2B5EF4-FFF2-40B4-BE49-F238E27FC236}">
              <a16:creationId xmlns:a16="http://schemas.microsoft.com/office/drawing/2014/main" id="{DA6A795F-5ECD-4A1D-A4FB-711E3E230687}"/>
            </a:ext>
          </a:extLst>
        </xdr:cNvPr>
        <xdr:cNvSpPr/>
      </xdr:nvSpPr>
      <xdr:spPr>
        <a:xfrm>
          <a:off x="13652500" y="1853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66402</xdr:rowOff>
    </xdr:from>
    <xdr:to>
      <xdr:col>76</xdr:col>
      <xdr:colOff>114300</xdr:colOff>
      <xdr:row>108</xdr:row>
      <xdr:rowOff>79466</xdr:rowOff>
    </xdr:to>
    <xdr:cxnSp macro="">
      <xdr:nvCxnSpPr>
        <xdr:cNvPr id="542" name="直線コネクタ 541">
          <a:extLst>
            <a:ext uri="{FF2B5EF4-FFF2-40B4-BE49-F238E27FC236}">
              <a16:creationId xmlns:a16="http://schemas.microsoft.com/office/drawing/2014/main" id="{62CB2F7E-CCA3-49CB-9270-951134743CCA}"/>
            </a:ext>
          </a:extLst>
        </xdr:cNvPr>
        <xdr:cNvCxnSpPr/>
      </xdr:nvCxnSpPr>
      <xdr:spPr>
        <a:xfrm>
          <a:off x="13703300" y="18583002"/>
          <a:ext cx="889000" cy="1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907</xdr:rowOff>
    </xdr:from>
    <xdr:to>
      <xdr:col>67</xdr:col>
      <xdr:colOff>101600</xdr:colOff>
      <xdr:row>108</xdr:row>
      <xdr:rowOff>102507</xdr:rowOff>
    </xdr:to>
    <xdr:sp macro="" textlink="">
      <xdr:nvSpPr>
        <xdr:cNvPr id="543" name="楕円 542">
          <a:extLst>
            <a:ext uri="{FF2B5EF4-FFF2-40B4-BE49-F238E27FC236}">
              <a16:creationId xmlns:a16="http://schemas.microsoft.com/office/drawing/2014/main" id="{60303A49-00D6-4AA2-AFD5-DCE6BAED4533}"/>
            </a:ext>
          </a:extLst>
        </xdr:cNvPr>
        <xdr:cNvSpPr/>
      </xdr:nvSpPr>
      <xdr:spPr>
        <a:xfrm>
          <a:off x="12763500" y="1851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51707</xdr:rowOff>
    </xdr:from>
    <xdr:to>
      <xdr:col>71</xdr:col>
      <xdr:colOff>177800</xdr:colOff>
      <xdr:row>108</xdr:row>
      <xdr:rowOff>66402</xdr:rowOff>
    </xdr:to>
    <xdr:cxnSp macro="">
      <xdr:nvCxnSpPr>
        <xdr:cNvPr id="544" name="直線コネクタ 543">
          <a:extLst>
            <a:ext uri="{FF2B5EF4-FFF2-40B4-BE49-F238E27FC236}">
              <a16:creationId xmlns:a16="http://schemas.microsoft.com/office/drawing/2014/main" id="{2B31C528-AB2E-45BA-97FB-EDC7BB94C2C6}"/>
            </a:ext>
          </a:extLst>
        </xdr:cNvPr>
        <xdr:cNvCxnSpPr/>
      </xdr:nvCxnSpPr>
      <xdr:spPr>
        <a:xfrm>
          <a:off x="12814300" y="18568307"/>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47189</xdr:rowOff>
    </xdr:from>
    <xdr:ext cx="405111" cy="259045"/>
    <xdr:sp macro="" textlink="">
      <xdr:nvSpPr>
        <xdr:cNvPr id="545" name="n_1aveValue【庁舎】&#10;有形固定資産減価償却率">
          <a:extLst>
            <a:ext uri="{FF2B5EF4-FFF2-40B4-BE49-F238E27FC236}">
              <a16:creationId xmlns:a16="http://schemas.microsoft.com/office/drawing/2014/main" id="{7980F628-2D1A-44BC-AA62-64412B524E36}"/>
            </a:ext>
          </a:extLst>
        </xdr:cNvPr>
        <xdr:cNvSpPr txBox="1"/>
      </xdr:nvSpPr>
      <xdr:spPr>
        <a:xfrm>
          <a:off x="15266044" y="1770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127198</xdr:rowOff>
    </xdr:from>
    <xdr:ext cx="405111" cy="259045"/>
    <xdr:sp macro="" textlink="">
      <xdr:nvSpPr>
        <xdr:cNvPr id="546" name="n_2aveValue【庁舎】&#10;有形固定資産減価償却率">
          <a:extLst>
            <a:ext uri="{FF2B5EF4-FFF2-40B4-BE49-F238E27FC236}">
              <a16:creationId xmlns:a16="http://schemas.microsoft.com/office/drawing/2014/main" id="{1B9546C7-008A-4002-B962-F4587B690566}"/>
            </a:ext>
          </a:extLst>
        </xdr:cNvPr>
        <xdr:cNvSpPr txBox="1"/>
      </xdr:nvSpPr>
      <xdr:spPr>
        <a:xfrm>
          <a:off x="14389744" y="17786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125565</xdr:rowOff>
    </xdr:from>
    <xdr:ext cx="405111" cy="259045"/>
    <xdr:sp macro="" textlink="">
      <xdr:nvSpPr>
        <xdr:cNvPr id="547" name="n_3aveValue【庁舎】&#10;有形固定資産減価償却率">
          <a:extLst>
            <a:ext uri="{FF2B5EF4-FFF2-40B4-BE49-F238E27FC236}">
              <a16:creationId xmlns:a16="http://schemas.microsoft.com/office/drawing/2014/main" id="{D1EF119F-0433-4144-AEC4-48119B1D1E2F}"/>
            </a:ext>
          </a:extLst>
        </xdr:cNvPr>
        <xdr:cNvSpPr txBox="1"/>
      </xdr:nvSpPr>
      <xdr:spPr>
        <a:xfrm>
          <a:off x="13500744" y="1778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159856</xdr:rowOff>
    </xdr:from>
    <xdr:ext cx="405111" cy="259045"/>
    <xdr:sp macro="" textlink="">
      <xdr:nvSpPr>
        <xdr:cNvPr id="548" name="n_4aveValue【庁舎】&#10;有形固定資産減価償却率">
          <a:extLst>
            <a:ext uri="{FF2B5EF4-FFF2-40B4-BE49-F238E27FC236}">
              <a16:creationId xmlns:a16="http://schemas.microsoft.com/office/drawing/2014/main" id="{F70C20EB-8F45-4C0A-B4DE-4D9AA43B7328}"/>
            </a:ext>
          </a:extLst>
        </xdr:cNvPr>
        <xdr:cNvSpPr txBox="1"/>
      </xdr:nvSpPr>
      <xdr:spPr>
        <a:xfrm>
          <a:off x="12611744" y="17819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136089</xdr:rowOff>
    </xdr:from>
    <xdr:ext cx="405111" cy="259045"/>
    <xdr:sp macro="" textlink="">
      <xdr:nvSpPr>
        <xdr:cNvPr id="549" name="n_1mainValue【庁舎】&#10;有形固定資産減価償却率">
          <a:extLst>
            <a:ext uri="{FF2B5EF4-FFF2-40B4-BE49-F238E27FC236}">
              <a16:creationId xmlns:a16="http://schemas.microsoft.com/office/drawing/2014/main" id="{E4DF0932-A4CA-4867-AB89-D5C6157A2DF3}"/>
            </a:ext>
          </a:extLst>
        </xdr:cNvPr>
        <xdr:cNvSpPr txBox="1"/>
      </xdr:nvSpPr>
      <xdr:spPr>
        <a:xfrm>
          <a:off x="15266044" y="18652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121393</xdr:rowOff>
    </xdr:from>
    <xdr:ext cx="405111" cy="259045"/>
    <xdr:sp macro="" textlink="">
      <xdr:nvSpPr>
        <xdr:cNvPr id="550" name="n_2mainValue【庁舎】&#10;有形固定資産減価償却率">
          <a:extLst>
            <a:ext uri="{FF2B5EF4-FFF2-40B4-BE49-F238E27FC236}">
              <a16:creationId xmlns:a16="http://schemas.microsoft.com/office/drawing/2014/main" id="{525A4819-2A04-481D-BF45-A128B3AB3F63}"/>
            </a:ext>
          </a:extLst>
        </xdr:cNvPr>
        <xdr:cNvSpPr txBox="1"/>
      </xdr:nvSpPr>
      <xdr:spPr>
        <a:xfrm>
          <a:off x="14389744" y="18637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108329</xdr:rowOff>
    </xdr:from>
    <xdr:ext cx="405111" cy="259045"/>
    <xdr:sp macro="" textlink="">
      <xdr:nvSpPr>
        <xdr:cNvPr id="551" name="n_3mainValue【庁舎】&#10;有形固定資産減価償却率">
          <a:extLst>
            <a:ext uri="{FF2B5EF4-FFF2-40B4-BE49-F238E27FC236}">
              <a16:creationId xmlns:a16="http://schemas.microsoft.com/office/drawing/2014/main" id="{0084B739-732C-4C17-8878-065042C94330}"/>
            </a:ext>
          </a:extLst>
        </xdr:cNvPr>
        <xdr:cNvSpPr txBox="1"/>
      </xdr:nvSpPr>
      <xdr:spPr>
        <a:xfrm>
          <a:off x="13500744" y="18624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93634</xdr:rowOff>
    </xdr:from>
    <xdr:ext cx="405111" cy="259045"/>
    <xdr:sp macro="" textlink="">
      <xdr:nvSpPr>
        <xdr:cNvPr id="552" name="n_4mainValue【庁舎】&#10;有形固定資産減価償却率">
          <a:extLst>
            <a:ext uri="{FF2B5EF4-FFF2-40B4-BE49-F238E27FC236}">
              <a16:creationId xmlns:a16="http://schemas.microsoft.com/office/drawing/2014/main" id="{E1670296-30A3-4552-AEBF-C24588492662}"/>
            </a:ext>
          </a:extLst>
        </xdr:cNvPr>
        <xdr:cNvSpPr txBox="1"/>
      </xdr:nvSpPr>
      <xdr:spPr>
        <a:xfrm>
          <a:off x="12611744" y="18610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53" name="正方形/長方形 552">
          <a:extLst>
            <a:ext uri="{FF2B5EF4-FFF2-40B4-BE49-F238E27FC236}">
              <a16:creationId xmlns:a16="http://schemas.microsoft.com/office/drawing/2014/main" id="{81AC3AE5-E8C2-4824-B366-639A6040F74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54" name="正方形/長方形 553">
          <a:extLst>
            <a:ext uri="{FF2B5EF4-FFF2-40B4-BE49-F238E27FC236}">
              <a16:creationId xmlns:a16="http://schemas.microsoft.com/office/drawing/2014/main" id="{7B5E05E5-D82F-40B5-B9A1-741DBE1D340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55" name="正方形/長方形 554">
          <a:extLst>
            <a:ext uri="{FF2B5EF4-FFF2-40B4-BE49-F238E27FC236}">
              <a16:creationId xmlns:a16="http://schemas.microsoft.com/office/drawing/2014/main" id="{FE158863-6164-445E-9913-62D74A3C63E1}"/>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56" name="正方形/長方形 555">
          <a:extLst>
            <a:ext uri="{FF2B5EF4-FFF2-40B4-BE49-F238E27FC236}">
              <a16:creationId xmlns:a16="http://schemas.microsoft.com/office/drawing/2014/main" id="{F9C99C15-1D7A-4C05-9880-425B1A4FEB4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57" name="正方形/長方形 556">
          <a:extLst>
            <a:ext uri="{FF2B5EF4-FFF2-40B4-BE49-F238E27FC236}">
              <a16:creationId xmlns:a16="http://schemas.microsoft.com/office/drawing/2014/main" id="{8E559D04-96EF-4A8E-8E5F-D77510D0D56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58" name="正方形/長方形 557">
          <a:extLst>
            <a:ext uri="{FF2B5EF4-FFF2-40B4-BE49-F238E27FC236}">
              <a16:creationId xmlns:a16="http://schemas.microsoft.com/office/drawing/2014/main" id="{3B03F37C-3AAD-468E-8A0A-7276F9CA0F0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59" name="正方形/長方形 558">
          <a:extLst>
            <a:ext uri="{FF2B5EF4-FFF2-40B4-BE49-F238E27FC236}">
              <a16:creationId xmlns:a16="http://schemas.microsoft.com/office/drawing/2014/main" id="{3E582CF2-90E1-4DD6-A70D-03E6A65E1DB3}"/>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60" name="正方形/長方形 559">
          <a:extLst>
            <a:ext uri="{FF2B5EF4-FFF2-40B4-BE49-F238E27FC236}">
              <a16:creationId xmlns:a16="http://schemas.microsoft.com/office/drawing/2014/main" id="{F88B7D90-0F20-490D-8EE1-D6C14199C0F5}"/>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61" name="テキスト ボックス 560">
          <a:extLst>
            <a:ext uri="{FF2B5EF4-FFF2-40B4-BE49-F238E27FC236}">
              <a16:creationId xmlns:a16="http://schemas.microsoft.com/office/drawing/2014/main" id="{24DF5B09-B804-499E-A005-0687FFA19979}"/>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62" name="直線コネクタ 561">
          <a:extLst>
            <a:ext uri="{FF2B5EF4-FFF2-40B4-BE49-F238E27FC236}">
              <a16:creationId xmlns:a16="http://schemas.microsoft.com/office/drawing/2014/main" id="{30454374-DF4F-4146-9FCD-9AFFD28731DC}"/>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563" name="直線コネクタ 562">
          <a:extLst>
            <a:ext uri="{FF2B5EF4-FFF2-40B4-BE49-F238E27FC236}">
              <a16:creationId xmlns:a16="http://schemas.microsoft.com/office/drawing/2014/main" id="{B86E8F07-9548-4A04-828E-A7084E5D874F}"/>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564" name="テキスト ボックス 563">
          <a:extLst>
            <a:ext uri="{FF2B5EF4-FFF2-40B4-BE49-F238E27FC236}">
              <a16:creationId xmlns:a16="http://schemas.microsoft.com/office/drawing/2014/main" id="{E86261BE-D9D8-4DE8-84B3-AE67D86C8CA3}"/>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565" name="直線コネクタ 564">
          <a:extLst>
            <a:ext uri="{FF2B5EF4-FFF2-40B4-BE49-F238E27FC236}">
              <a16:creationId xmlns:a16="http://schemas.microsoft.com/office/drawing/2014/main" id="{74B92323-A891-4025-AC34-AC7CEE1DDA08}"/>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566" name="テキスト ボックス 565">
          <a:extLst>
            <a:ext uri="{FF2B5EF4-FFF2-40B4-BE49-F238E27FC236}">
              <a16:creationId xmlns:a16="http://schemas.microsoft.com/office/drawing/2014/main" id="{1ED1C875-AB4C-4CF9-8082-D817CF74C194}"/>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567" name="直線コネクタ 566">
          <a:extLst>
            <a:ext uri="{FF2B5EF4-FFF2-40B4-BE49-F238E27FC236}">
              <a16:creationId xmlns:a16="http://schemas.microsoft.com/office/drawing/2014/main" id="{78D5F66D-ACD7-4C05-94E9-B72BB7E72F4C}"/>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568" name="テキスト ボックス 567">
          <a:extLst>
            <a:ext uri="{FF2B5EF4-FFF2-40B4-BE49-F238E27FC236}">
              <a16:creationId xmlns:a16="http://schemas.microsoft.com/office/drawing/2014/main" id="{2EF14211-7631-4B4D-AA30-25CCF846565C}"/>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569" name="直線コネクタ 568">
          <a:extLst>
            <a:ext uri="{FF2B5EF4-FFF2-40B4-BE49-F238E27FC236}">
              <a16:creationId xmlns:a16="http://schemas.microsoft.com/office/drawing/2014/main" id="{738E663B-F9DF-4C7E-AE96-B360D4AFC4F3}"/>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570" name="テキスト ボックス 569">
          <a:extLst>
            <a:ext uri="{FF2B5EF4-FFF2-40B4-BE49-F238E27FC236}">
              <a16:creationId xmlns:a16="http://schemas.microsoft.com/office/drawing/2014/main" id="{6C7CB9B0-492B-4767-9784-23D74F646B0B}"/>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71" name="直線コネクタ 570">
          <a:extLst>
            <a:ext uri="{FF2B5EF4-FFF2-40B4-BE49-F238E27FC236}">
              <a16:creationId xmlns:a16="http://schemas.microsoft.com/office/drawing/2014/main" id="{ABF72556-1275-44F0-9C14-5C92AFC1A666}"/>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72" name="テキスト ボックス 571">
          <a:extLst>
            <a:ext uri="{FF2B5EF4-FFF2-40B4-BE49-F238E27FC236}">
              <a16:creationId xmlns:a16="http://schemas.microsoft.com/office/drawing/2014/main" id="{87E195E2-FA5E-40ED-B043-68D4B2926CF7}"/>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73" name="【庁舎】&#10;一人当たり面積グラフ枠">
          <a:extLst>
            <a:ext uri="{FF2B5EF4-FFF2-40B4-BE49-F238E27FC236}">
              <a16:creationId xmlns:a16="http://schemas.microsoft.com/office/drawing/2014/main" id="{B8C82468-4725-4A30-9070-17320A056881}"/>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149809</xdr:rowOff>
    </xdr:from>
    <xdr:to>
      <xdr:col>116</xdr:col>
      <xdr:colOff>62864</xdr:colOff>
      <xdr:row>108</xdr:row>
      <xdr:rowOff>9449</xdr:rowOff>
    </xdr:to>
    <xdr:cxnSp macro="">
      <xdr:nvCxnSpPr>
        <xdr:cNvPr id="574" name="直線コネクタ 573">
          <a:extLst>
            <a:ext uri="{FF2B5EF4-FFF2-40B4-BE49-F238E27FC236}">
              <a16:creationId xmlns:a16="http://schemas.microsoft.com/office/drawing/2014/main" id="{5F375A90-3D88-4BF6-A4B8-9BA0CB3C00BF}"/>
            </a:ext>
          </a:extLst>
        </xdr:cNvPr>
        <xdr:cNvCxnSpPr/>
      </xdr:nvCxnSpPr>
      <xdr:spPr>
        <a:xfrm flipV="1">
          <a:off x="22160864" y="17466259"/>
          <a:ext cx="0" cy="1059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13276</xdr:rowOff>
    </xdr:from>
    <xdr:ext cx="469744" cy="259045"/>
    <xdr:sp macro="" textlink="">
      <xdr:nvSpPr>
        <xdr:cNvPr id="575" name="【庁舎】&#10;一人当たり面積最小値テキスト">
          <a:extLst>
            <a:ext uri="{FF2B5EF4-FFF2-40B4-BE49-F238E27FC236}">
              <a16:creationId xmlns:a16="http://schemas.microsoft.com/office/drawing/2014/main" id="{714D9BCD-C15B-44FB-BA93-202446332B25}"/>
            </a:ext>
          </a:extLst>
        </xdr:cNvPr>
        <xdr:cNvSpPr txBox="1"/>
      </xdr:nvSpPr>
      <xdr:spPr>
        <a:xfrm>
          <a:off x="22199600" y="18529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9449</xdr:rowOff>
    </xdr:from>
    <xdr:to>
      <xdr:col>116</xdr:col>
      <xdr:colOff>152400</xdr:colOff>
      <xdr:row>108</xdr:row>
      <xdr:rowOff>9449</xdr:rowOff>
    </xdr:to>
    <xdr:cxnSp macro="">
      <xdr:nvCxnSpPr>
        <xdr:cNvPr id="576" name="直線コネクタ 575">
          <a:extLst>
            <a:ext uri="{FF2B5EF4-FFF2-40B4-BE49-F238E27FC236}">
              <a16:creationId xmlns:a16="http://schemas.microsoft.com/office/drawing/2014/main" id="{0E57FD3A-7166-4C74-A9F0-24BCC7EEED72}"/>
            </a:ext>
          </a:extLst>
        </xdr:cNvPr>
        <xdr:cNvCxnSpPr/>
      </xdr:nvCxnSpPr>
      <xdr:spPr>
        <a:xfrm>
          <a:off x="22072600" y="1852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96486</xdr:rowOff>
    </xdr:from>
    <xdr:ext cx="469744" cy="259045"/>
    <xdr:sp macro="" textlink="">
      <xdr:nvSpPr>
        <xdr:cNvPr id="577" name="【庁舎】&#10;一人当たり面積最大値テキスト">
          <a:extLst>
            <a:ext uri="{FF2B5EF4-FFF2-40B4-BE49-F238E27FC236}">
              <a16:creationId xmlns:a16="http://schemas.microsoft.com/office/drawing/2014/main" id="{D00706AD-40A9-49D2-80E0-ADF75EC9D852}"/>
            </a:ext>
          </a:extLst>
        </xdr:cNvPr>
        <xdr:cNvSpPr txBox="1"/>
      </xdr:nvSpPr>
      <xdr:spPr>
        <a:xfrm>
          <a:off x="22199600" y="17241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149809</xdr:rowOff>
    </xdr:from>
    <xdr:to>
      <xdr:col>116</xdr:col>
      <xdr:colOff>152400</xdr:colOff>
      <xdr:row>101</xdr:row>
      <xdr:rowOff>149809</xdr:rowOff>
    </xdr:to>
    <xdr:cxnSp macro="">
      <xdr:nvCxnSpPr>
        <xdr:cNvPr id="578" name="直線コネクタ 577">
          <a:extLst>
            <a:ext uri="{FF2B5EF4-FFF2-40B4-BE49-F238E27FC236}">
              <a16:creationId xmlns:a16="http://schemas.microsoft.com/office/drawing/2014/main" id="{DB56E802-4CC4-40D5-8B6E-6BB7186CC492}"/>
            </a:ext>
          </a:extLst>
        </xdr:cNvPr>
        <xdr:cNvCxnSpPr/>
      </xdr:nvCxnSpPr>
      <xdr:spPr>
        <a:xfrm>
          <a:off x="22072600" y="17466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10329</xdr:rowOff>
    </xdr:from>
    <xdr:ext cx="469744" cy="259045"/>
    <xdr:sp macro="" textlink="">
      <xdr:nvSpPr>
        <xdr:cNvPr id="579" name="【庁舎】&#10;一人当たり面積平均値テキスト">
          <a:extLst>
            <a:ext uri="{FF2B5EF4-FFF2-40B4-BE49-F238E27FC236}">
              <a16:creationId xmlns:a16="http://schemas.microsoft.com/office/drawing/2014/main" id="{6E909636-FFF2-40B2-871A-037A4C67DE4D}"/>
            </a:ext>
          </a:extLst>
        </xdr:cNvPr>
        <xdr:cNvSpPr txBox="1"/>
      </xdr:nvSpPr>
      <xdr:spPr>
        <a:xfrm>
          <a:off x="22199600" y="181840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158902</xdr:rowOff>
    </xdr:from>
    <xdr:to>
      <xdr:col>116</xdr:col>
      <xdr:colOff>114300</xdr:colOff>
      <xdr:row>107</xdr:row>
      <xdr:rowOff>89052</xdr:rowOff>
    </xdr:to>
    <xdr:sp macro="" textlink="">
      <xdr:nvSpPr>
        <xdr:cNvPr id="580" name="フローチャート: 判断 579">
          <a:extLst>
            <a:ext uri="{FF2B5EF4-FFF2-40B4-BE49-F238E27FC236}">
              <a16:creationId xmlns:a16="http://schemas.microsoft.com/office/drawing/2014/main" id="{C48731E8-7BDA-454A-BE88-C46BC44A373A}"/>
            </a:ext>
          </a:extLst>
        </xdr:cNvPr>
        <xdr:cNvSpPr/>
      </xdr:nvSpPr>
      <xdr:spPr>
        <a:xfrm>
          <a:off x="22110700" y="1833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11227</xdr:rowOff>
    </xdr:from>
    <xdr:to>
      <xdr:col>112</xdr:col>
      <xdr:colOff>38100</xdr:colOff>
      <xdr:row>107</xdr:row>
      <xdr:rowOff>112827</xdr:rowOff>
    </xdr:to>
    <xdr:sp macro="" textlink="">
      <xdr:nvSpPr>
        <xdr:cNvPr id="581" name="フローチャート: 判断 580">
          <a:extLst>
            <a:ext uri="{FF2B5EF4-FFF2-40B4-BE49-F238E27FC236}">
              <a16:creationId xmlns:a16="http://schemas.microsoft.com/office/drawing/2014/main" id="{35547901-AF4F-4BAA-8A84-009E4B15D64A}"/>
            </a:ext>
          </a:extLst>
        </xdr:cNvPr>
        <xdr:cNvSpPr/>
      </xdr:nvSpPr>
      <xdr:spPr>
        <a:xfrm>
          <a:off x="21272500" y="18356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12598</xdr:rowOff>
    </xdr:from>
    <xdr:to>
      <xdr:col>107</xdr:col>
      <xdr:colOff>101600</xdr:colOff>
      <xdr:row>107</xdr:row>
      <xdr:rowOff>114198</xdr:rowOff>
    </xdr:to>
    <xdr:sp macro="" textlink="">
      <xdr:nvSpPr>
        <xdr:cNvPr id="582" name="フローチャート: 判断 581">
          <a:extLst>
            <a:ext uri="{FF2B5EF4-FFF2-40B4-BE49-F238E27FC236}">
              <a16:creationId xmlns:a16="http://schemas.microsoft.com/office/drawing/2014/main" id="{F7E70DF7-7CA3-4AD5-96CC-1D1DFBF31A23}"/>
            </a:ext>
          </a:extLst>
        </xdr:cNvPr>
        <xdr:cNvSpPr/>
      </xdr:nvSpPr>
      <xdr:spPr>
        <a:xfrm>
          <a:off x="20383500" y="18357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13055</xdr:rowOff>
    </xdr:from>
    <xdr:to>
      <xdr:col>102</xdr:col>
      <xdr:colOff>165100</xdr:colOff>
      <xdr:row>107</xdr:row>
      <xdr:rowOff>114655</xdr:rowOff>
    </xdr:to>
    <xdr:sp macro="" textlink="">
      <xdr:nvSpPr>
        <xdr:cNvPr id="583" name="フローチャート: 判断 582">
          <a:extLst>
            <a:ext uri="{FF2B5EF4-FFF2-40B4-BE49-F238E27FC236}">
              <a16:creationId xmlns:a16="http://schemas.microsoft.com/office/drawing/2014/main" id="{77F80480-8C11-41FA-835E-F06688AB5E0E}"/>
            </a:ext>
          </a:extLst>
        </xdr:cNvPr>
        <xdr:cNvSpPr/>
      </xdr:nvSpPr>
      <xdr:spPr>
        <a:xfrm>
          <a:off x="19494500" y="18358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25857</xdr:rowOff>
    </xdr:from>
    <xdr:to>
      <xdr:col>98</xdr:col>
      <xdr:colOff>38100</xdr:colOff>
      <xdr:row>107</xdr:row>
      <xdr:rowOff>127457</xdr:rowOff>
    </xdr:to>
    <xdr:sp macro="" textlink="">
      <xdr:nvSpPr>
        <xdr:cNvPr id="584" name="フローチャート: 判断 583">
          <a:extLst>
            <a:ext uri="{FF2B5EF4-FFF2-40B4-BE49-F238E27FC236}">
              <a16:creationId xmlns:a16="http://schemas.microsoft.com/office/drawing/2014/main" id="{EC42F05C-557A-4096-9909-666FB86E8D9F}"/>
            </a:ext>
          </a:extLst>
        </xdr:cNvPr>
        <xdr:cNvSpPr/>
      </xdr:nvSpPr>
      <xdr:spPr>
        <a:xfrm>
          <a:off x="18605500" y="18371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85" name="テキスト ボックス 584">
          <a:extLst>
            <a:ext uri="{FF2B5EF4-FFF2-40B4-BE49-F238E27FC236}">
              <a16:creationId xmlns:a16="http://schemas.microsoft.com/office/drawing/2014/main" id="{700FCE12-EDE8-4676-8FFB-F4E0017DEA2D}"/>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86" name="テキスト ボックス 585">
          <a:extLst>
            <a:ext uri="{FF2B5EF4-FFF2-40B4-BE49-F238E27FC236}">
              <a16:creationId xmlns:a16="http://schemas.microsoft.com/office/drawing/2014/main" id="{71D7E657-9288-4A16-9266-DEC2343BCC99}"/>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87" name="テキスト ボックス 586">
          <a:extLst>
            <a:ext uri="{FF2B5EF4-FFF2-40B4-BE49-F238E27FC236}">
              <a16:creationId xmlns:a16="http://schemas.microsoft.com/office/drawing/2014/main" id="{24A105B9-F5AF-4A85-BC9F-BE7FFE7A2727}"/>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88" name="テキスト ボックス 587">
          <a:extLst>
            <a:ext uri="{FF2B5EF4-FFF2-40B4-BE49-F238E27FC236}">
              <a16:creationId xmlns:a16="http://schemas.microsoft.com/office/drawing/2014/main" id="{EE4229AC-518E-4F64-A071-2D7956F7BCAB}"/>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89" name="テキスト ボックス 588">
          <a:extLst>
            <a:ext uri="{FF2B5EF4-FFF2-40B4-BE49-F238E27FC236}">
              <a16:creationId xmlns:a16="http://schemas.microsoft.com/office/drawing/2014/main" id="{7AEE9936-CCD9-4920-A49F-F3ECA08E2753}"/>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96723</xdr:rowOff>
    </xdr:from>
    <xdr:to>
      <xdr:col>116</xdr:col>
      <xdr:colOff>114300</xdr:colOff>
      <xdr:row>108</xdr:row>
      <xdr:rowOff>26873</xdr:rowOff>
    </xdr:to>
    <xdr:sp macro="" textlink="">
      <xdr:nvSpPr>
        <xdr:cNvPr id="590" name="楕円 589">
          <a:extLst>
            <a:ext uri="{FF2B5EF4-FFF2-40B4-BE49-F238E27FC236}">
              <a16:creationId xmlns:a16="http://schemas.microsoft.com/office/drawing/2014/main" id="{BABDC1AF-5025-4085-8477-708814D633CB}"/>
            </a:ext>
          </a:extLst>
        </xdr:cNvPr>
        <xdr:cNvSpPr/>
      </xdr:nvSpPr>
      <xdr:spPr>
        <a:xfrm>
          <a:off x="22110700" y="18441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11650</xdr:rowOff>
    </xdr:from>
    <xdr:ext cx="469744" cy="259045"/>
    <xdr:sp macro="" textlink="">
      <xdr:nvSpPr>
        <xdr:cNvPr id="591" name="【庁舎】&#10;一人当たり面積該当値テキスト">
          <a:extLst>
            <a:ext uri="{FF2B5EF4-FFF2-40B4-BE49-F238E27FC236}">
              <a16:creationId xmlns:a16="http://schemas.microsoft.com/office/drawing/2014/main" id="{42881B7F-B824-40A8-92E6-96D60BECD5DB}"/>
            </a:ext>
          </a:extLst>
        </xdr:cNvPr>
        <xdr:cNvSpPr txBox="1"/>
      </xdr:nvSpPr>
      <xdr:spPr>
        <a:xfrm>
          <a:off x="22199600" y="18356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94895</xdr:rowOff>
    </xdr:from>
    <xdr:to>
      <xdr:col>112</xdr:col>
      <xdr:colOff>38100</xdr:colOff>
      <xdr:row>108</xdr:row>
      <xdr:rowOff>25045</xdr:rowOff>
    </xdr:to>
    <xdr:sp macro="" textlink="">
      <xdr:nvSpPr>
        <xdr:cNvPr id="592" name="楕円 591">
          <a:extLst>
            <a:ext uri="{FF2B5EF4-FFF2-40B4-BE49-F238E27FC236}">
              <a16:creationId xmlns:a16="http://schemas.microsoft.com/office/drawing/2014/main" id="{CF00444C-695C-4135-BDE2-9FA2FA662A1A}"/>
            </a:ext>
          </a:extLst>
        </xdr:cNvPr>
        <xdr:cNvSpPr/>
      </xdr:nvSpPr>
      <xdr:spPr>
        <a:xfrm>
          <a:off x="21272500" y="1844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145695</xdr:rowOff>
    </xdr:from>
    <xdr:to>
      <xdr:col>116</xdr:col>
      <xdr:colOff>63500</xdr:colOff>
      <xdr:row>107</xdr:row>
      <xdr:rowOff>147523</xdr:rowOff>
    </xdr:to>
    <xdr:cxnSp macro="">
      <xdr:nvCxnSpPr>
        <xdr:cNvPr id="593" name="直線コネクタ 592">
          <a:extLst>
            <a:ext uri="{FF2B5EF4-FFF2-40B4-BE49-F238E27FC236}">
              <a16:creationId xmlns:a16="http://schemas.microsoft.com/office/drawing/2014/main" id="{8A09E225-392E-4FF9-ACA7-FF5E3AE2256C}"/>
            </a:ext>
          </a:extLst>
        </xdr:cNvPr>
        <xdr:cNvCxnSpPr/>
      </xdr:nvCxnSpPr>
      <xdr:spPr>
        <a:xfrm>
          <a:off x="21323300" y="18490845"/>
          <a:ext cx="8382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95352</xdr:rowOff>
    </xdr:from>
    <xdr:to>
      <xdr:col>107</xdr:col>
      <xdr:colOff>101600</xdr:colOff>
      <xdr:row>108</xdr:row>
      <xdr:rowOff>25502</xdr:rowOff>
    </xdr:to>
    <xdr:sp macro="" textlink="">
      <xdr:nvSpPr>
        <xdr:cNvPr id="594" name="楕円 593">
          <a:extLst>
            <a:ext uri="{FF2B5EF4-FFF2-40B4-BE49-F238E27FC236}">
              <a16:creationId xmlns:a16="http://schemas.microsoft.com/office/drawing/2014/main" id="{ADAAED4B-1024-491E-B216-E253CA42A0F8}"/>
            </a:ext>
          </a:extLst>
        </xdr:cNvPr>
        <xdr:cNvSpPr/>
      </xdr:nvSpPr>
      <xdr:spPr>
        <a:xfrm>
          <a:off x="20383500" y="18440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145695</xdr:rowOff>
    </xdr:from>
    <xdr:to>
      <xdr:col>111</xdr:col>
      <xdr:colOff>177800</xdr:colOff>
      <xdr:row>107</xdr:row>
      <xdr:rowOff>146152</xdr:rowOff>
    </xdr:to>
    <xdr:cxnSp macro="">
      <xdr:nvCxnSpPr>
        <xdr:cNvPr id="595" name="直線コネクタ 594">
          <a:extLst>
            <a:ext uri="{FF2B5EF4-FFF2-40B4-BE49-F238E27FC236}">
              <a16:creationId xmlns:a16="http://schemas.microsoft.com/office/drawing/2014/main" id="{C9093B4E-6531-4A46-A148-40D1FE991E2F}"/>
            </a:ext>
          </a:extLst>
        </xdr:cNvPr>
        <xdr:cNvCxnSpPr/>
      </xdr:nvCxnSpPr>
      <xdr:spPr>
        <a:xfrm flipV="1">
          <a:off x="20434300" y="18490845"/>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96723</xdr:rowOff>
    </xdr:from>
    <xdr:to>
      <xdr:col>102</xdr:col>
      <xdr:colOff>165100</xdr:colOff>
      <xdr:row>108</xdr:row>
      <xdr:rowOff>26873</xdr:rowOff>
    </xdr:to>
    <xdr:sp macro="" textlink="">
      <xdr:nvSpPr>
        <xdr:cNvPr id="596" name="楕円 595">
          <a:extLst>
            <a:ext uri="{FF2B5EF4-FFF2-40B4-BE49-F238E27FC236}">
              <a16:creationId xmlns:a16="http://schemas.microsoft.com/office/drawing/2014/main" id="{5ACFB5A3-4FCF-4666-BA4A-F7EEF9D693B2}"/>
            </a:ext>
          </a:extLst>
        </xdr:cNvPr>
        <xdr:cNvSpPr/>
      </xdr:nvSpPr>
      <xdr:spPr>
        <a:xfrm>
          <a:off x="19494500" y="18441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146152</xdr:rowOff>
    </xdr:from>
    <xdr:to>
      <xdr:col>107</xdr:col>
      <xdr:colOff>50800</xdr:colOff>
      <xdr:row>107</xdr:row>
      <xdr:rowOff>147523</xdr:rowOff>
    </xdr:to>
    <xdr:cxnSp macro="">
      <xdr:nvCxnSpPr>
        <xdr:cNvPr id="597" name="直線コネクタ 596">
          <a:extLst>
            <a:ext uri="{FF2B5EF4-FFF2-40B4-BE49-F238E27FC236}">
              <a16:creationId xmlns:a16="http://schemas.microsoft.com/office/drawing/2014/main" id="{9755760C-15A4-420D-9860-EA06951E250F}"/>
            </a:ext>
          </a:extLst>
        </xdr:cNvPr>
        <xdr:cNvCxnSpPr/>
      </xdr:nvCxnSpPr>
      <xdr:spPr>
        <a:xfrm flipV="1">
          <a:off x="19545300" y="18491302"/>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35916</xdr:rowOff>
    </xdr:from>
    <xdr:to>
      <xdr:col>98</xdr:col>
      <xdr:colOff>38100</xdr:colOff>
      <xdr:row>107</xdr:row>
      <xdr:rowOff>137516</xdr:rowOff>
    </xdr:to>
    <xdr:sp macro="" textlink="">
      <xdr:nvSpPr>
        <xdr:cNvPr id="598" name="楕円 597">
          <a:extLst>
            <a:ext uri="{FF2B5EF4-FFF2-40B4-BE49-F238E27FC236}">
              <a16:creationId xmlns:a16="http://schemas.microsoft.com/office/drawing/2014/main" id="{7565C6C5-EC90-409A-B375-748EDC3B5E9A}"/>
            </a:ext>
          </a:extLst>
        </xdr:cNvPr>
        <xdr:cNvSpPr/>
      </xdr:nvSpPr>
      <xdr:spPr>
        <a:xfrm>
          <a:off x="18605500" y="18381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86716</xdr:rowOff>
    </xdr:from>
    <xdr:to>
      <xdr:col>102</xdr:col>
      <xdr:colOff>114300</xdr:colOff>
      <xdr:row>107</xdr:row>
      <xdr:rowOff>147523</xdr:rowOff>
    </xdr:to>
    <xdr:cxnSp macro="">
      <xdr:nvCxnSpPr>
        <xdr:cNvPr id="599" name="直線コネクタ 598">
          <a:extLst>
            <a:ext uri="{FF2B5EF4-FFF2-40B4-BE49-F238E27FC236}">
              <a16:creationId xmlns:a16="http://schemas.microsoft.com/office/drawing/2014/main" id="{BD83E613-6834-403F-B5CB-E88C249F3FA7}"/>
            </a:ext>
          </a:extLst>
        </xdr:cNvPr>
        <xdr:cNvCxnSpPr/>
      </xdr:nvCxnSpPr>
      <xdr:spPr>
        <a:xfrm>
          <a:off x="18656300" y="18431866"/>
          <a:ext cx="889000" cy="60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129354</xdr:rowOff>
    </xdr:from>
    <xdr:ext cx="469744" cy="259045"/>
    <xdr:sp macro="" textlink="">
      <xdr:nvSpPr>
        <xdr:cNvPr id="600" name="n_1aveValue【庁舎】&#10;一人当たり面積">
          <a:extLst>
            <a:ext uri="{FF2B5EF4-FFF2-40B4-BE49-F238E27FC236}">
              <a16:creationId xmlns:a16="http://schemas.microsoft.com/office/drawing/2014/main" id="{7B076AA5-F62C-4C58-821E-2874DFEC38B9}"/>
            </a:ext>
          </a:extLst>
        </xdr:cNvPr>
        <xdr:cNvSpPr txBox="1"/>
      </xdr:nvSpPr>
      <xdr:spPr>
        <a:xfrm>
          <a:off x="21075727" y="18131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130725</xdr:rowOff>
    </xdr:from>
    <xdr:ext cx="469744" cy="259045"/>
    <xdr:sp macro="" textlink="">
      <xdr:nvSpPr>
        <xdr:cNvPr id="601" name="n_2aveValue【庁舎】&#10;一人当たり面積">
          <a:extLst>
            <a:ext uri="{FF2B5EF4-FFF2-40B4-BE49-F238E27FC236}">
              <a16:creationId xmlns:a16="http://schemas.microsoft.com/office/drawing/2014/main" id="{42F5381C-1C56-41FE-A4B5-6848A5E8DBE8}"/>
            </a:ext>
          </a:extLst>
        </xdr:cNvPr>
        <xdr:cNvSpPr txBox="1"/>
      </xdr:nvSpPr>
      <xdr:spPr>
        <a:xfrm>
          <a:off x="20199427" y="1813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131182</xdr:rowOff>
    </xdr:from>
    <xdr:ext cx="469744" cy="259045"/>
    <xdr:sp macro="" textlink="">
      <xdr:nvSpPr>
        <xdr:cNvPr id="602" name="n_3aveValue【庁舎】&#10;一人当たり面積">
          <a:extLst>
            <a:ext uri="{FF2B5EF4-FFF2-40B4-BE49-F238E27FC236}">
              <a16:creationId xmlns:a16="http://schemas.microsoft.com/office/drawing/2014/main" id="{95C7371B-6298-459C-AAE0-8824ED6A9FBA}"/>
            </a:ext>
          </a:extLst>
        </xdr:cNvPr>
        <xdr:cNvSpPr txBox="1"/>
      </xdr:nvSpPr>
      <xdr:spPr>
        <a:xfrm>
          <a:off x="19310427" y="18133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143984</xdr:rowOff>
    </xdr:from>
    <xdr:ext cx="469744" cy="259045"/>
    <xdr:sp macro="" textlink="">
      <xdr:nvSpPr>
        <xdr:cNvPr id="603" name="n_4aveValue【庁舎】&#10;一人当たり面積">
          <a:extLst>
            <a:ext uri="{FF2B5EF4-FFF2-40B4-BE49-F238E27FC236}">
              <a16:creationId xmlns:a16="http://schemas.microsoft.com/office/drawing/2014/main" id="{7D73CDFA-5744-4CCC-9FA0-C4337EADA340}"/>
            </a:ext>
          </a:extLst>
        </xdr:cNvPr>
        <xdr:cNvSpPr txBox="1"/>
      </xdr:nvSpPr>
      <xdr:spPr>
        <a:xfrm>
          <a:off x="18421427" y="18146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16172</xdr:rowOff>
    </xdr:from>
    <xdr:ext cx="469744" cy="259045"/>
    <xdr:sp macro="" textlink="">
      <xdr:nvSpPr>
        <xdr:cNvPr id="604" name="n_1mainValue【庁舎】&#10;一人当たり面積">
          <a:extLst>
            <a:ext uri="{FF2B5EF4-FFF2-40B4-BE49-F238E27FC236}">
              <a16:creationId xmlns:a16="http://schemas.microsoft.com/office/drawing/2014/main" id="{C6EADE22-2F56-4941-80F8-AB419430AE0D}"/>
            </a:ext>
          </a:extLst>
        </xdr:cNvPr>
        <xdr:cNvSpPr txBox="1"/>
      </xdr:nvSpPr>
      <xdr:spPr>
        <a:xfrm>
          <a:off x="21075727" y="18532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16629</xdr:rowOff>
    </xdr:from>
    <xdr:ext cx="469744" cy="259045"/>
    <xdr:sp macro="" textlink="">
      <xdr:nvSpPr>
        <xdr:cNvPr id="605" name="n_2mainValue【庁舎】&#10;一人当たり面積">
          <a:extLst>
            <a:ext uri="{FF2B5EF4-FFF2-40B4-BE49-F238E27FC236}">
              <a16:creationId xmlns:a16="http://schemas.microsoft.com/office/drawing/2014/main" id="{9DA46A31-7E28-4FB3-B710-59E7D07F4B1D}"/>
            </a:ext>
          </a:extLst>
        </xdr:cNvPr>
        <xdr:cNvSpPr txBox="1"/>
      </xdr:nvSpPr>
      <xdr:spPr>
        <a:xfrm>
          <a:off x="20199427" y="18533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18000</xdr:rowOff>
    </xdr:from>
    <xdr:ext cx="469744" cy="259045"/>
    <xdr:sp macro="" textlink="">
      <xdr:nvSpPr>
        <xdr:cNvPr id="606" name="n_3mainValue【庁舎】&#10;一人当たり面積">
          <a:extLst>
            <a:ext uri="{FF2B5EF4-FFF2-40B4-BE49-F238E27FC236}">
              <a16:creationId xmlns:a16="http://schemas.microsoft.com/office/drawing/2014/main" id="{1F151739-A110-4B7F-8E75-54CF7EBB5855}"/>
            </a:ext>
          </a:extLst>
        </xdr:cNvPr>
        <xdr:cNvSpPr txBox="1"/>
      </xdr:nvSpPr>
      <xdr:spPr>
        <a:xfrm>
          <a:off x="19310427" y="18534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128643</xdr:rowOff>
    </xdr:from>
    <xdr:ext cx="469744" cy="259045"/>
    <xdr:sp macro="" textlink="">
      <xdr:nvSpPr>
        <xdr:cNvPr id="607" name="n_4mainValue【庁舎】&#10;一人当たり面積">
          <a:extLst>
            <a:ext uri="{FF2B5EF4-FFF2-40B4-BE49-F238E27FC236}">
              <a16:creationId xmlns:a16="http://schemas.microsoft.com/office/drawing/2014/main" id="{E1BB9B2D-A393-47AE-A341-1CDBC315EDF3}"/>
            </a:ext>
          </a:extLst>
        </xdr:cNvPr>
        <xdr:cNvSpPr txBox="1"/>
      </xdr:nvSpPr>
      <xdr:spPr>
        <a:xfrm>
          <a:off x="18421427" y="18473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08" name="正方形/長方形 607">
          <a:extLst>
            <a:ext uri="{FF2B5EF4-FFF2-40B4-BE49-F238E27FC236}">
              <a16:creationId xmlns:a16="http://schemas.microsoft.com/office/drawing/2014/main" id="{5F19EC0E-851B-4F87-A18D-FA935560578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09" name="正方形/長方形 608">
          <a:extLst>
            <a:ext uri="{FF2B5EF4-FFF2-40B4-BE49-F238E27FC236}">
              <a16:creationId xmlns:a16="http://schemas.microsoft.com/office/drawing/2014/main" id="{B65574A5-3307-4922-B0E9-B6766432106C}"/>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10" name="テキスト ボックス 609">
          <a:extLst>
            <a:ext uri="{FF2B5EF4-FFF2-40B4-BE49-F238E27FC236}">
              <a16:creationId xmlns:a16="http://schemas.microsoft.com/office/drawing/2014/main" id="{E01C32A6-7EDB-46C3-9A42-A57A84A7BC3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庁舎については、これまで二度の増築を行ってきたが、近年は耐震改修や大規模な整備を行っておらず、償却率は</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％超と特に高くなっている。</a:t>
          </a:r>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年度中の新庁舎開庁を目指し建設中であり、中期的には大きく数値が変動する可能性がある。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比較的新しく、耐用年数が長い市民会館（波佐見町総合文化会館）や、令和元年度までに一通りの分団詰所の立替工事が完了する消防施設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全</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分団</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倉庫等）については、現時点では低い償却率になっている。今後は、維持管理を行うに留まるため、償却率は増加していくこととなる。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いずれの施設も数は限られており、町としては重複、過剰はないものと判断しているが、総面積の圧縮を念頭に公共施設等総合管理計画・戸別施設計画の見直しや適正量の検討を行っていく必要がある。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長崎県波佐見町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14,482
14,444
56.00
10,314,895
10,089,885
47,514
4,017,759
6,357,531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　指数の分子となる基準財政収入額については、</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たばこ税や法人事業税交付金の増があったものの、新型コロナや税率変更による町税の減、コロナ特例や大規模設備投資が無かったことによる固定資産税の減の影響が大きく、収入額全体では</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56,490</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千円の減となった。</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分母となる基準財政需要額については、</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地域デジタル社会推進費の新設や国の税収増による臨時経済対策費の追加、予防接種（ロタ）の拡充に伴う保健衛生費の増、</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ALT</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の増による地域振興費の増加等に伴い、需要額全体で</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115,344</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千円の増となった。</a:t>
          </a:r>
          <a:endParaRPr kumimoji="0" lang="ja-JP" altLang="ja-JP" sz="9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　上記の結果、単年度の指数が</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0.042</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減とな</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り</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3</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か</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年平均で求める今年度の指数は</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0.41</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となった。</a:t>
          </a:r>
          <a:endParaRPr kumimoji="0" lang="ja-JP" altLang="ja-JP" sz="9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77410</xdr:rowOff>
    </xdr:from>
    <xdr:to>
      <xdr:col>23</xdr:col>
      <xdr:colOff>133350</xdr:colOff>
      <xdr:row>44</xdr:row>
      <xdr:rowOff>73176</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49610"/>
          <a:ext cx="0" cy="13673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45253</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73176</xdr:rowOff>
    </xdr:from>
    <xdr:to>
      <xdr:col>24</xdr:col>
      <xdr:colOff>12700</xdr:colOff>
      <xdr:row>44</xdr:row>
      <xdr:rowOff>73176</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163787</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93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77410</xdr:rowOff>
    </xdr:from>
    <xdr:to>
      <xdr:col>24</xdr:col>
      <xdr:colOff>12700</xdr:colOff>
      <xdr:row>36</xdr:row>
      <xdr:rowOff>77410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49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163285</xdr:rowOff>
    </xdr:from>
    <xdr:to>
      <xdr:col>23</xdr:col>
      <xdr:colOff>133350</xdr:colOff>
      <xdr:row>43</xdr:row>
      <xdr:rowOff>3326</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364185"/>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106032</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1354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89505</xdr:rowOff>
    </xdr:from>
    <xdr:to>
      <xdr:col>23</xdr:col>
      <xdr:colOff>184150</xdr:colOff>
      <xdr:row>43</xdr:row>
      <xdr:rowOff>19655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29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151795</xdr:rowOff>
    </xdr:from>
    <xdr:to>
      <xdr:col>19</xdr:col>
      <xdr:colOff>133350</xdr:colOff>
      <xdr:row>42</xdr:row>
      <xdr:rowOff>163285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35269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78015</xdr:rowOff>
    </xdr:from>
    <xdr:to>
      <xdr:col>19</xdr:col>
      <xdr:colOff>184150</xdr:colOff>
      <xdr:row>43</xdr:row>
      <xdr:rowOff>8165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18342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047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151795</xdr:rowOff>
    </xdr:from>
    <xdr:to>
      <xdr:col>15</xdr:col>
      <xdr:colOff>82550</xdr:colOff>
      <xdr:row>42</xdr:row>
      <xdr:rowOff>151795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3526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43543</xdr:rowOff>
    </xdr:from>
    <xdr:to>
      <xdr:col>15</xdr:col>
      <xdr:colOff>133350</xdr:colOff>
      <xdr:row>42</xdr:row>
      <xdr:rowOff>145143</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155320</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151795</xdr:rowOff>
    </xdr:from>
    <xdr:to>
      <xdr:col>11</xdr:col>
      <xdr:colOff>31750</xdr:colOff>
      <xdr:row>42</xdr:row>
      <xdr:rowOff>163285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735269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55033</xdr:rowOff>
    </xdr:from>
    <xdr:to>
      <xdr:col>11</xdr:col>
      <xdr:colOff>82550</xdr:colOff>
      <xdr:row>42</xdr:row>
      <xdr:rowOff>156633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166810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166810</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123976</xdr:rowOff>
    </xdr:from>
    <xdr:to>
      <xdr:col>23</xdr:col>
      <xdr:colOff>184150</xdr:colOff>
      <xdr:row>43</xdr:row>
      <xdr:rowOff>54126</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32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96053</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296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112485</xdr:rowOff>
    </xdr:from>
    <xdr:to>
      <xdr:col>19</xdr:col>
      <xdr:colOff>184150</xdr:colOff>
      <xdr:row>43</xdr:row>
      <xdr:rowOff>42635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27412</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399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100995</xdr:rowOff>
    </xdr:from>
    <xdr:to>
      <xdr:col>15</xdr:col>
      <xdr:colOff>133350</xdr:colOff>
      <xdr:row>43</xdr:row>
      <xdr:rowOff>31145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30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15922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388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100995</xdr:rowOff>
    </xdr:from>
    <xdr:to>
      <xdr:col>11</xdr:col>
      <xdr:colOff>82550</xdr:colOff>
      <xdr:row>43</xdr:row>
      <xdr:rowOff>31145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30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15922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388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112485</xdr:rowOff>
    </xdr:from>
    <xdr:to>
      <xdr:col>7</xdr:col>
      <xdr:colOff>31750</xdr:colOff>
      <xdr:row>43</xdr:row>
      <xdr:rowOff>42635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27412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39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srgbClr val="FF0000"/>
              </a:solidFill>
              <a:effectLst/>
              <a:uLnTx/>
              <a:uFillTx/>
              <a:latin typeface="+mn-lt"/>
              <a:ea typeface="+mn-ea"/>
              <a:cs typeface="+mn-cs"/>
            </a:rPr>
            <a:t>　</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類似団体より弾力性があり（</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5.8</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ポイント）、前年度と比べて</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3.6</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ポイント改善した。</a:t>
          </a:r>
          <a:endParaRPr kumimoji="0" lang="ja-JP" altLang="ja-JP" sz="9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srgbClr val="FF0000"/>
              </a:solidFill>
              <a:effectLst/>
              <a:uLnTx/>
              <a:uFillTx/>
              <a:latin typeface="+mn-lt"/>
              <a:ea typeface="+mn-ea"/>
              <a:cs typeface="+mn-cs"/>
            </a:rPr>
            <a:t>　</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分母となる歳入の経常的一般財源については、</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地方税が減となったものの地方消費税交付金、普通交付税の増の影響が大きく</a:t>
          </a:r>
          <a:r>
            <a:rPr kumimoji="1" lang="ja-JP" altLang="en-US" sz="900" b="0" i="0" u="none" strike="noStrike" kern="0" cap="none" spc="0" normalizeH="0" baseline="0" noProof="0">
              <a:ln>
                <a:noFill/>
              </a:ln>
              <a:solidFill>
                <a:srgbClr val="FF0000"/>
              </a:solidFill>
              <a:effectLst/>
              <a:uLnTx/>
              <a:uFillTx/>
              <a:latin typeface="+mn-lt"/>
              <a:ea typeface="+mn-ea"/>
              <a:cs typeface="+mn-cs"/>
            </a:rPr>
            <a:t>、</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全体で</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305,153</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千円の増となり、</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分子となる歳出は、</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職員数の増による人件費の増加や、補助費や繰出金といったその他の経費の増加により、前年度から</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138,649</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千円の増となるなった。</a:t>
          </a:r>
          <a:endParaRPr kumimoji="1" lang="en-US" altLang="ja-JP" sz="9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　歳入歳出いずれも増加となっているが、</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歳出の</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増加と比較し</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、歳入における経常的一般財源</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の</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増加</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割合が大きいことが</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比率改善の要因</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となっている</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a:t>
          </a:r>
          <a:endParaRPr kumimoji="0" lang="ja-JP" altLang="ja-JP" sz="9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69088</xdr:rowOff>
    </xdr:from>
    <xdr:to>
      <xdr:col>23</xdr:col>
      <xdr:colOff>133350</xdr:colOff>
      <xdr:row>67</xdr:row>
      <xdr:rowOff>12446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013188"/>
          <a:ext cx="0" cy="1486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155973</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7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12446</xdr:rowOff>
    </xdr:from>
    <xdr:to>
      <xdr:col>24</xdr:col>
      <xdr:colOff>12700</xdr:colOff>
      <xdr:row>67</xdr:row>
      <xdr:rowOff>12446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9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155465</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756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69088</xdr:rowOff>
    </xdr:from>
    <xdr:to>
      <xdr:col>24</xdr:col>
      <xdr:colOff>12700</xdr:colOff>
      <xdr:row>58</xdr:row>
      <xdr:rowOff>69088</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013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22860</xdr:rowOff>
    </xdr:from>
    <xdr:to>
      <xdr:col>23</xdr:col>
      <xdr:colOff>133350</xdr:colOff>
      <xdr:row>62</xdr:row>
      <xdr:rowOff>25146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0481310"/>
          <a:ext cx="8382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52595</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6824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80518</xdr:rowOff>
    </xdr:from>
    <xdr:to>
      <xdr:col>23</xdr:col>
      <xdr:colOff>184150</xdr:colOff>
      <xdr:row>63</xdr:row>
      <xdr:rowOff>10668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25146</xdr:rowOff>
    </xdr:from>
    <xdr:to>
      <xdr:col>19</xdr:col>
      <xdr:colOff>133350</xdr:colOff>
      <xdr:row>63</xdr:row>
      <xdr:rowOff>3302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0655046"/>
          <a:ext cx="889000" cy="1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77978</xdr:rowOff>
    </xdr:from>
    <xdr:to>
      <xdr:col>19</xdr:col>
      <xdr:colOff>184150</xdr:colOff>
      <xdr:row>64</xdr:row>
      <xdr:rowOff>8128</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164355</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965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3302</xdr:rowOff>
    </xdr:from>
    <xdr:to>
      <xdr:col>15</xdr:col>
      <xdr:colOff>82550</xdr:colOff>
      <xdr:row>63</xdr:row>
      <xdr:rowOff>80518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804652"/>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116586</xdr:rowOff>
    </xdr:from>
    <xdr:to>
      <xdr:col>15</xdr:col>
      <xdr:colOff>133350</xdr:colOff>
      <xdr:row>64</xdr:row>
      <xdr:rowOff>46736</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91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31513</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100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17780</xdr:rowOff>
    </xdr:from>
    <xdr:to>
      <xdr:col>11</xdr:col>
      <xdr:colOff>31750</xdr:colOff>
      <xdr:row>63</xdr:row>
      <xdr:rowOff>80518</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0819130"/>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116586</xdr:rowOff>
    </xdr:from>
    <xdr:to>
      <xdr:col>11</xdr:col>
      <xdr:colOff>82550</xdr:colOff>
      <xdr:row>64</xdr:row>
      <xdr:rowOff>46736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91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31513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100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77978</xdr:rowOff>
    </xdr:from>
    <xdr:to>
      <xdr:col>7</xdr:col>
      <xdr:colOff>31750</xdr:colOff>
      <xdr:row>64</xdr:row>
      <xdr:rowOff>8128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164355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96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143510</xdr:rowOff>
    </xdr:from>
    <xdr:to>
      <xdr:col>23</xdr:col>
      <xdr:colOff>184150</xdr:colOff>
      <xdr:row>61</xdr:row>
      <xdr:rowOff>73660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160037</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275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145796</xdr:rowOff>
    </xdr:from>
    <xdr:to>
      <xdr:col>19</xdr:col>
      <xdr:colOff>184150</xdr:colOff>
      <xdr:row>62</xdr:row>
      <xdr:rowOff>75946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60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86123</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373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123952</xdr:rowOff>
    </xdr:from>
    <xdr:to>
      <xdr:col>15</xdr:col>
      <xdr:colOff>133350</xdr:colOff>
      <xdr:row>63</xdr:row>
      <xdr:rowOff>54102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75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64279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52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29718</xdr:rowOff>
    </xdr:from>
    <xdr:to>
      <xdr:col>11</xdr:col>
      <xdr:colOff>82550</xdr:colOff>
      <xdr:row>63</xdr:row>
      <xdr:rowOff>131318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83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141495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599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138430</xdr:rowOff>
    </xdr:from>
    <xdr:to>
      <xdr:col>7</xdr:col>
      <xdr:colOff>31750</xdr:colOff>
      <xdr:row>63</xdr:row>
      <xdr:rowOff>68580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78757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53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[136,907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srgbClr val="FF0000"/>
              </a:solidFill>
              <a:effectLst/>
              <a:uLnTx/>
              <a:uFillTx/>
              <a:latin typeface="+mn-lt"/>
              <a:ea typeface="+mn-ea"/>
              <a:cs typeface="+mn-cs"/>
            </a:rPr>
            <a:t>　</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前年度に引き続き全国や長崎県平均</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、類似団体平均</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に比べ大きく節減できている。</a:t>
          </a:r>
          <a:endParaRPr kumimoji="0" lang="ja-JP" altLang="ja-JP" sz="9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　人件費においては、類似団体平均の</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106,927</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円に対し、</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60,295</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円であり、約</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56</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％低い。これは人口</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1,000</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人当たりの職員数が</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類似団体と比較して</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4.17</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人少ないことが影響している</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a:t>
          </a:r>
          <a:endParaRPr kumimoji="0" lang="ja-JP" altLang="ja-JP" sz="9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srgbClr val="FF0000"/>
              </a:solidFill>
              <a:effectLst/>
              <a:uLnTx/>
              <a:uFillTx/>
              <a:latin typeface="+mn-lt"/>
              <a:ea typeface="+mn-ea"/>
              <a:cs typeface="+mn-cs"/>
            </a:rPr>
            <a:t>　</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一方、物件費の</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76,217</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円も類似団体平均</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95,980</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円と比べ約</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20.6</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低い。これは、中期計画策定時の審査と予算要求時における必要最小限額の計上、臨時的なものを除き、原則として前年度予算額を上限とした査定、さらには、執行段階での経費削減の徹底によるものである。</a:t>
          </a:r>
          <a:endParaRPr kumimoji="0" lang="ja-JP" altLang="ja-JP" sz="9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98433</xdr:rowOff>
    </xdr:from>
    <xdr:to>
      <xdr:col>23</xdr:col>
      <xdr:colOff>133350</xdr:colOff>
      <xdr:row>88</xdr:row>
      <xdr:rowOff>158104</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814433"/>
          <a:ext cx="0" cy="1431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130181</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17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158104</xdr:rowOff>
    </xdr:from>
    <xdr:to>
      <xdr:col>24</xdr:col>
      <xdr:colOff>12700</xdr:colOff>
      <xdr:row>88</xdr:row>
      <xdr:rowOff>158104</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245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13360</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557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98433</xdr:rowOff>
    </xdr:from>
    <xdr:to>
      <xdr:col>24</xdr:col>
      <xdr:colOff>12700</xdr:colOff>
      <xdr:row>80</xdr:row>
      <xdr:rowOff>98433</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814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127726</xdr:rowOff>
    </xdr:from>
    <xdr:to>
      <xdr:col>23</xdr:col>
      <xdr:colOff>133350</xdr:colOff>
      <xdr:row>80</xdr:row>
      <xdr:rowOff>154439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3843726"/>
          <a:ext cx="838200" cy="26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136230</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40236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164153</xdr:rowOff>
    </xdr:from>
    <xdr:to>
      <xdr:col>23</xdr:col>
      <xdr:colOff>184150</xdr:colOff>
      <xdr:row>82</xdr:row>
      <xdr:rowOff>94303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5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65332</xdr:rowOff>
    </xdr:from>
    <xdr:to>
      <xdr:col>19</xdr:col>
      <xdr:colOff>133350</xdr:colOff>
      <xdr:row>80</xdr:row>
      <xdr:rowOff>127726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3781332"/>
          <a:ext cx="889000" cy="62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129502</xdr:rowOff>
    </xdr:from>
    <xdr:to>
      <xdr:col>19</xdr:col>
      <xdr:colOff>184150</xdr:colOff>
      <xdr:row>82</xdr:row>
      <xdr:rowOff>59652</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1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44429</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1033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16518</xdr:rowOff>
    </xdr:from>
    <xdr:to>
      <xdr:col>15</xdr:col>
      <xdr:colOff>82550</xdr:colOff>
      <xdr:row>80</xdr:row>
      <xdr:rowOff>65332</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3732518"/>
          <a:ext cx="889000" cy="48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106769</xdr:rowOff>
    </xdr:from>
    <xdr:to>
      <xdr:col>15</xdr:col>
      <xdr:colOff>133350</xdr:colOff>
      <xdr:row>82</xdr:row>
      <xdr:rowOff>36919</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399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21696</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4080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79</xdr:row>
      <xdr:rowOff>162246</xdr:rowOff>
    </xdr:from>
    <xdr:to>
      <xdr:col>11</xdr:col>
      <xdr:colOff>31750</xdr:colOff>
      <xdr:row>80</xdr:row>
      <xdr:rowOff>16518</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3706796"/>
          <a:ext cx="889000" cy="2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60570</xdr:rowOff>
    </xdr:from>
    <xdr:to>
      <xdr:col>11</xdr:col>
      <xdr:colOff>82550</xdr:colOff>
      <xdr:row>81</xdr:row>
      <xdr:rowOff>162170</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3948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146947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40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61531</xdr:rowOff>
    </xdr:from>
    <xdr:to>
      <xdr:col>7</xdr:col>
      <xdr:colOff>31750</xdr:colOff>
      <xdr:row>81</xdr:row>
      <xdr:rowOff>163131</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4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147908</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4035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103639</xdr:rowOff>
    </xdr:from>
    <xdr:to>
      <xdr:col>23</xdr:col>
      <xdr:colOff>184150</xdr:colOff>
      <xdr:row>81</xdr:row>
      <xdr:rowOff>33789</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3819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24916</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3740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76926</xdr:rowOff>
    </xdr:from>
    <xdr:to>
      <xdr:col>19</xdr:col>
      <xdr:colOff>184150</xdr:colOff>
      <xdr:row>81</xdr:row>
      <xdr:rowOff>7076</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3792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17253</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35618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14532</xdr:rowOff>
    </xdr:from>
    <xdr:to>
      <xdr:col>15</xdr:col>
      <xdr:colOff>133350</xdr:colOff>
      <xdr:row>80</xdr:row>
      <xdr:rowOff>116132</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3730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126309</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3499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137168</xdr:rowOff>
    </xdr:from>
    <xdr:to>
      <xdr:col>11</xdr:col>
      <xdr:colOff>82550</xdr:colOff>
      <xdr:row>80</xdr:row>
      <xdr:rowOff>67318</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368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77495</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3450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111446</xdr:rowOff>
    </xdr:from>
    <xdr:to>
      <xdr:col>7</xdr:col>
      <xdr:colOff>31750</xdr:colOff>
      <xdr:row>80</xdr:row>
      <xdr:rowOff>41596</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65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51773</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424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srgbClr val="FF0000"/>
              </a:solidFill>
              <a:effectLst/>
              <a:uLnTx/>
              <a:uFillTx/>
              <a:latin typeface="+mn-lt"/>
              <a:ea typeface="+mn-ea"/>
              <a:cs typeface="+mn-cs"/>
            </a:rPr>
            <a:t>　</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類似団体平均より</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1.4</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ポイント高い</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ものの</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昨年度と同水準の</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97.7</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％ととなっている。</a:t>
          </a:r>
          <a:endParaRPr kumimoji="0" lang="ja-JP" altLang="ja-JP" sz="9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　本町の場合は、人口</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1,000</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人当たりの職員数や人口</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1</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人当たりの人件費は、類似団体の中で</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も</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低くなっているものの、比較となる国家公務員や類似団体の職員の年齢構成や職員数、更には異動による対象者の変動もあるため、ラスパイレス指数自体は高い傾向にあると分析している。</a:t>
          </a:r>
          <a:endParaRPr kumimoji="0" lang="ja-JP" altLang="ja-JP" sz="9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　今後についても、各年における人件費の平準化を図るうえでも、年齢構成に配慮した採用と配置を実施することが必要である。</a:t>
          </a:r>
          <a:endParaRPr kumimoji="0" lang="ja-JP" altLang="ja-JP" sz="9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62593</xdr:rowOff>
    </xdr:from>
    <xdr:to>
      <xdr:col>81</xdr:col>
      <xdr:colOff>44450</xdr:colOff>
      <xdr:row>90</xdr:row>
      <xdr:rowOff>24795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7018000" y="13950043"/>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168322</xdr:rowOff>
    </xdr:from>
    <xdr:ext cx="762000" cy="259045"/>
    <xdr:sp macro="" textlink="">
      <xdr:nvSpPr>
        <xdr:cNvPr id="256" name="給与水準   （国との比較）最小値テキスト">
          <a:extLst>
            <a:ext uri="{FF2B5EF4-FFF2-40B4-BE49-F238E27FC236}">
              <a16:creationId xmlns:a16="http://schemas.microsoft.com/office/drawing/2014/main" id="{00000000-0008-0000-0300-000000010000}"/>
            </a:ext>
          </a:extLst>
        </xdr:cNvPr>
        <xdr:cNvSpPr txBox="1"/>
      </xdr:nvSpPr>
      <xdr:spPr>
        <a:xfrm>
          <a:off x="17106900" y="15427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24795</xdr:rowOff>
    </xdr:from>
    <xdr:to>
      <xdr:col>81</xdr:col>
      <xdr:colOff>133350</xdr:colOff>
      <xdr:row>90</xdr:row>
      <xdr:rowOff>24795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5455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148970</xdr:rowOff>
    </xdr:from>
    <xdr:ext cx="762000" cy="259045"/>
    <xdr:sp macro="" textlink="">
      <xdr:nvSpPr>
        <xdr:cNvPr id="258" name="給与水準   （国との比較）最大値テキスト">
          <a:extLst>
            <a:ext uri="{FF2B5EF4-FFF2-40B4-BE49-F238E27FC236}">
              <a16:creationId xmlns:a16="http://schemas.microsoft.com/office/drawing/2014/main" id="{00000000-0008-0000-0300-000002010000}"/>
            </a:ext>
          </a:extLst>
        </xdr:cNvPr>
        <xdr:cNvSpPr txBox="1"/>
      </xdr:nvSpPr>
      <xdr:spPr>
        <a:xfrm>
          <a:off x="17106900" y="1369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62593</xdr:rowOff>
    </xdr:from>
    <xdr:to>
      <xdr:col>81</xdr:col>
      <xdr:colOff>133350</xdr:colOff>
      <xdr:row>81</xdr:row>
      <xdr:rowOff>62593</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395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56545</xdr:rowOff>
    </xdr:from>
    <xdr:to>
      <xdr:col>81</xdr:col>
      <xdr:colOff>44450</xdr:colOff>
      <xdr:row>87</xdr:row>
      <xdr:rowOff>56545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179800" y="1497269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32856</xdr:rowOff>
    </xdr:from>
    <xdr:ext cx="762000" cy="259045"/>
    <xdr:sp macro="" textlink="">
      <xdr:nvSpPr>
        <xdr:cNvPr id="261" name="給与水準   （国との比較）平均値テキスト">
          <a:extLst>
            <a:ext uri="{FF2B5EF4-FFF2-40B4-BE49-F238E27FC236}">
              <a16:creationId xmlns:a16="http://schemas.microsoft.com/office/drawing/2014/main" id="{00000000-0008-0000-0300-000005010000}"/>
            </a:ext>
          </a:extLst>
        </xdr:cNvPr>
        <xdr:cNvSpPr txBox="1"/>
      </xdr:nvSpPr>
      <xdr:spPr>
        <a:xfrm>
          <a:off x="17106900" y="14606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9672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170543</xdr:rowOff>
    </xdr:from>
    <xdr:to>
      <xdr:col>77</xdr:col>
      <xdr:colOff>44450</xdr:colOff>
      <xdr:row>87</xdr:row>
      <xdr:rowOff>56545</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5290800" y="14915243"/>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27818</xdr:rowOff>
    </xdr:from>
    <xdr:to>
      <xdr:col>77</xdr:col>
      <xdr:colOff>95250</xdr:colOff>
      <xdr:row>86</xdr:row>
      <xdr:rowOff>129418</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129000" y="1477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139595</xdr:rowOff>
    </xdr:from>
    <xdr:ext cx="7366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798800" y="145413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101600</xdr:rowOff>
    </xdr:from>
    <xdr:to>
      <xdr:col>72</xdr:col>
      <xdr:colOff>203200</xdr:colOff>
      <xdr:row>86</xdr:row>
      <xdr:rowOff>170543</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4401800" y="1484630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39309</xdr:rowOff>
    </xdr:from>
    <xdr:to>
      <xdr:col>73</xdr:col>
      <xdr:colOff>44450</xdr:colOff>
      <xdr:row>86</xdr:row>
      <xdr:rowOff>140909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5240000" y="147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151086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909800" y="1455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101600</xdr:rowOff>
    </xdr:from>
    <xdr:to>
      <xdr:col>68</xdr:col>
      <xdr:colOff>152400</xdr:colOff>
      <xdr:row>86</xdr:row>
      <xdr:rowOff>124582</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3512800" y="14846300"/>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162577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39309</xdr:rowOff>
    </xdr:from>
    <xdr:to>
      <xdr:col>64</xdr:col>
      <xdr:colOff>152400</xdr:colOff>
      <xdr:row>86</xdr:row>
      <xdr:rowOff>140909</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3462000" y="147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151086</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55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5745</xdr:rowOff>
    </xdr:from>
    <xdr:to>
      <xdr:col>81</xdr:col>
      <xdr:colOff>95250</xdr:colOff>
      <xdr:row>87</xdr:row>
      <xdr:rowOff>107345</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967200" y="1492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149272</xdr:rowOff>
    </xdr:from>
    <xdr:ext cx="762000" cy="259045"/>
    <xdr:sp macro="" textlink="">
      <xdr:nvSpPr>
        <xdr:cNvPr id="280" name="給与水準   （国との比較）該当値テキスト">
          <a:extLst>
            <a:ext uri="{FF2B5EF4-FFF2-40B4-BE49-F238E27FC236}">
              <a16:creationId xmlns:a16="http://schemas.microsoft.com/office/drawing/2014/main" id="{00000000-0008-0000-0300-000018010000}"/>
            </a:ext>
          </a:extLst>
        </xdr:cNvPr>
        <xdr:cNvSpPr txBox="1"/>
      </xdr:nvSpPr>
      <xdr:spPr>
        <a:xfrm>
          <a:off x="17106900" y="14893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5745</xdr:rowOff>
    </xdr:from>
    <xdr:to>
      <xdr:col>77</xdr:col>
      <xdr:colOff>95250</xdr:colOff>
      <xdr:row>87</xdr:row>
      <xdr:rowOff>107345</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129000" y="1492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92122</xdr:rowOff>
    </xdr:from>
    <xdr:ext cx="7366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98800" y="15008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119743</xdr:rowOff>
    </xdr:from>
    <xdr:to>
      <xdr:col>73</xdr:col>
      <xdr:colOff>44450</xdr:colOff>
      <xdr:row>87</xdr:row>
      <xdr:rowOff>49893</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5240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34670</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909800" y="1495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50800</xdr:rowOff>
    </xdr:from>
    <xdr:to>
      <xdr:col>68</xdr:col>
      <xdr:colOff>203200</xdr:colOff>
      <xdr:row>86</xdr:row>
      <xdr:rowOff>152400</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4351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73782</xdr:rowOff>
    </xdr:from>
    <xdr:to>
      <xdr:col>64</xdr:col>
      <xdr:colOff>152400</xdr:colOff>
      <xdr:row>87</xdr:row>
      <xdr:rowOff>3932</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3462000" y="1481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160159</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131800" y="14904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srgbClr val="FF0000"/>
              </a:solidFill>
              <a:effectLst/>
              <a:uLnTx/>
              <a:uFillTx/>
              <a:latin typeface="+mn-lt"/>
              <a:ea typeface="+mn-ea"/>
              <a:cs typeface="+mn-cs"/>
            </a:rPr>
            <a:t>　</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公営企業会計を含めた総職員数を</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前年度</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115</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人から</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今年度</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116</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人</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の</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1</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人増員となった。</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人口</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1,000</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人当たりの職員数は長崎県平均</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より</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1.61</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人、類似団体平均より</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約</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4.17</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人少ない値となって</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いる</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a:t>
          </a:r>
          <a:endParaRPr kumimoji="0" lang="ja-JP" altLang="ja-JP" sz="9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　今後においては、行政事務の複雑多様化や行政需要が拡大傾向、新たな施策に対応するため及び職員の能力向上を図るとともに、</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会計年度任用職員・</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再任用制度の運用などによって住民サービスの維持や向上を図っていく。</a:t>
          </a:r>
          <a:endParaRPr kumimoji="0" lang="ja-JP" altLang="ja-JP" sz="9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78969</xdr:rowOff>
    </xdr:from>
    <xdr:to>
      <xdr:col>81</xdr:col>
      <xdr:colOff>44450</xdr:colOff>
      <xdr:row>67</xdr:row>
      <xdr:rowOff>62636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365969"/>
          <a:ext cx="0" cy="11838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34713</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21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62636</xdr:rowOff>
    </xdr:from>
    <xdr:to>
      <xdr:col>81</xdr:col>
      <xdr:colOff>133350</xdr:colOff>
      <xdr:row>67</xdr:row>
      <xdr:rowOff>62636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49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165346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10109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78969</xdr:rowOff>
    </xdr:from>
    <xdr:to>
      <xdr:col>81</xdr:col>
      <xdr:colOff>133350</xdr:colOff>
      <xdr:row>60</xdr:row>
      <xdr:rowOff>78969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36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95377</xdr:rowOff>
    </xdr:from>
    <xdr:to>
      <xdr:col>81</xdr:col>
      <xdr:colOff>44450</xdr:colOff>
      <xdr:row>60</xdr:row>
      <xdr:rowOff>97307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382377"/>
          <a:ext cx="838200" cy="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48379</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068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76302</xdr:rowOff>
    </xdr:from>
    <xdr:to>
      <xdr:col>81</xdr:col>
      <xdr:colOff>95250</xdr:colOff>
      <xdr:row>62</xdr:row>
      <xdr:rowOff>6452</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77521</xdr:rowOff>
    </xdr:from>
    <xdr:to>
      <xdr:col>77</xdr:col>
      <xdr:colOff>44450</xdr:colOff>
      <xdr:row>60</xdr:row>
      <xdr:rowOff>95377</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364521"/>
          <a:ext cx="889000" cy="17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52171</xdr:rowOff>
    </xdr:from>
    <xdr:to>
      <xdr:col>77</xdr:col>
      <xdr:colOff>95250</xdr:colOff>
      <xdr:row>61</xdr:row>
      <xdr:rowOff>153771</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1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138548</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5969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74143</xdr:rowOff>
    </xdr:from>
    <xdr:to>
      <xdr:col>72</xdr:col>
      <xdr:colOff>203200</xdr:colOff>
      <xdr:row>60</xdr:row>
      <xdr:rowOff>77521</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361143"/>
          <a:ext cx="889000" cy="3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72923</xdr:rowOff>
    </xdr:from>
    <xdr:to>
      <xdr:col>73</xdr:col>
      <xdr:colOff>44450</xdr:colOff>
      <xdr:row>62</xdr:row>
      <xdr:rowOff>3073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53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159300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617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59182</xdr:rowOff>
    </xdr:from>
    <xdr:to>
      <xdr:col>68</xdr:col>
      <xdr:colOff>152400</xdr:colOff>
      <xdr:row>60</xdr:row>
      <xdr:rowOff>74143</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346182"/>
          <a:ext cx="889000" cy="14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62788</xdr:rowOff>
    </xdr:from>
    <xdr:to>
      <xdr:col>68</xdr:col>
      <xdr:colOff>203200</xdr:colOff>
      <xdr:row>61</xdr:row>
      <xdr:rowOff>164388</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52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149165</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607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57480</xdr:rowOff>
    </xdr:from>
    <xdr:to>
      <xdr:col>64</xdr:col>
      <xdr:colOff>152400</xdr:colOff>
      <xdr:row>61</xdr:row>
      <xdr:rowOff>159080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51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143857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60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46507</xdr:rowOff>
    </xdr:from>
    <xdr:to>
      <xdr:col>81</xdr:col>
      <xdr:colOff>95250</xdr:colOff>
      <xdr:row>60</xdr:row>
      <xdr:rowOff>148107</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333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139234</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25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44577</xdr:rowOff>
    </xdr:from>
    <xdr:to>
      <xdr:col>77</xdr:col>
      <xdr:colOff>95250</xdr:colOff>
      <xdr:row>60</xdr:row>
      <xdr:rowOff>146177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331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156354</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1004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26721</xdr:rowOff>
    </xdr:from>
    <xdr:to>
      <xdr:col>73</xdr:col>
      <xdr:colOff>44450</xdr:colOff>
      <xdr:row>60</xdr:row>
      <xdr:rowOff>128321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313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138498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082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23343</xdr:rowOff>
    </xdr:from>
    <xdr:to>
      <xdr:col>68</xdr:col>
      <xdr:colOff>203200</xdr:colOff>
      <xdr:row>60</xdr:row>
      <xdr:rowOff>124943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310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135120</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07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8382</xdr:rowOff>
    </xdr:from>
    <xdr:to>
      <xdr:col>64</xdr:col>
      <xdr:colOff>152400</xdr:colOff>
      <xdr:row>60</xdr:row>
      <xdr:rowOff>109982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295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120159</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064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　類似団体と比べ</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0.2</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ポイント高い結果となったが、前年度と比べ</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ると</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0.9</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ポイント改善し</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ている</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a:t>
          </a:r>
          <a:endParaRPr kumimoji="0" lang="ja-JP" altLang="ja-JP" sz="9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　本町においては、過去の大型事業に関する地方債償還額が依然として大きいため、類似団体よりも比率が高止まりしているが、過去の建設事業の償還が徐々に終了し、元利償還金が減少することから改善傾向にある。</a:t>
          </a:r>
          <a:endParaRPr kumimoji="0" lang="ja-JP" altLang="ja-JP" sz="9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　今後においては、歴史文化交流館整備事業</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や新庁舎建設事業の</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の償還</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開始や</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、準元利償還金においては、公共下水道事業の償還額増加、さらに、一部事務組合の清掃工場建て替えに伴う当組合への公債費負担額が増加するため、今後の改善は見込めない状況である。</a:t>
          </a:r>
          <a:endParaRPr kumimoji="0" lang="ja-JP" altLang="ja-JP" sz="9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　このため、自主財源の確保に努めつつ、建設</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事業債</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発行については交付税措置のあるものを主とし、起債借入額は当年度の元金償還額以下を基本とした財政運営を徹底していく。</a:t>
          </a:r>
          <a:endParaRPr kumimoji="0" lang="ja-JP" altLang="ja-JP" sz="9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169333</xdr:rowOff>
    </xdr:from>
    <xdr:to>
      <xdr:col>81</xdr:col>
      <xdr:colOff>44450</xdr:colOff>
      <xdr:row>45</xdr:row>
      <xdr:rowOff>122344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41533"/>
          <a:ext cx="0" cy="14960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94421</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80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122344</xdr:rowOff>
    </xdr:from>
    <xdr:to>
      <xdr:col>81</xdr:col>
      <xdr:colOff>133350</xdr:colOff>
      <xdr:row>45</xdr:row>
      <xdr:rowOff>122344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83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84260</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169333</xdr:rowOff>
    </xdr:from>
    <xdr:to>
      <xdr:col>81</xdr:col>
      <xdr:colOff>133350</xdr:colOff>
      <xdr:row>36</xdr:row>
      <xdr:rowOff>169333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41487</xdr:rowOff>
    </xdr:from>
    <xdr:to>
      <xdr:col>81</xdr:col>
      <xdr:colOff>44450</xdr:colOff>
      <xdr:row>42</xdr:row>
      <xdr:rowOff>113877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7242387"/>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162577</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113877</xdr:rowOff>
    </xdr:from>
    <xdr:to>
      <xdr:col>77</xdr:col>
      <xdr:colOff>44450</xdr:colOff>
      <xdr:row>43</xdr:row>
      <xdr:rowOff>6773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7314777"/>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42</xdr:row>
      <xdr:rowOff>22860</xdr:rowOff>
    </xdr:from>
    <xdr:to>
      <xdr:col>77</xdr:col>
      <xdr:colOff>95250</xdr:colOff>
      <xdr:row>42</xdr:row>
      <xdr:rowOff>124460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134637</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992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6773</xdr:rowOff>
    </xdr:from>
    <xdr:to>
      <xdr:col>72</xdr:col>
      <xdr:colOff>203200</xdr:colOff>
      <xdr:row>43</xdr:row>
      <xdr:rowOff>55033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7379123"/>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42</xdr:row>
      <xdr:rowOff>71120</xdr:rowOff>
    </xdr:from>
    <xdr:to>
      <xdr:col>73</xdr:col>
      <xdr:colOff>44450</xdr:colOff>
      <xdr:row>43</xdr:row>
      <xdr:rowOff>1270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27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11447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04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55033</xdr:rowOff>
    </xdr:from>
    <xdr:to>
      <xdr:col>68</xdr:col>
      <xdr:colOff>152400</xdr:colOff>
      <xdr:row>43</xdr:row>
      <xdr:rowOff>111337</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427383"/>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63077</xdr:rowOff>
    </xdr:from>
    <xdr:to>
      <xdr:col>68</xdr:col>
      <xdr:colOff>203200</xdr:colOff>
      <xdr:row>42</xdr:row>
      <xdr:rowOff>164677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26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3404</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032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63077</xdr:rowOff>
    </xdr:from>
    <xdr:to>
      <xdr:col>64</xdr:col>
      <xdr:colOff>152400</xdr:colOff>
      <xdr:row>42</xdr:row>
      <xdr:rowOff>164677</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26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3404</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032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162137</xdr:rowOff>
    </xdr:from>
    <xdr:to>
      <xdr:col>81</xdr:col>
      <xdr:colOff>95250</xdr:colOff>
      <xdr:row>42</xdr:row>
      <xdr:rowOff>92287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19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134214</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163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63077</xdr:rowOff>
    </xdr:from>
    <xdr:to>
      <xdr:col>77</xdr:col>
      <xdr:colOff>95250</xdr:colOff>
      <xdr:row>42</xdr:row>
      <xdr:rowOff>164677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26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149454</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350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127423</xdr:rowOff>
    </xdr:from>
    <xdr:to>
      <xdr:col>73</xdr:col>
      <xdr:colOff>44450</xdr:colOff>
      <xdr:row>43</xdr:row>
      <xdr:rowOff>57573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32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42350</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414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4233</xdr:rowOff>
    </xdr:from>
    <xdr:to>
      <xdr:col>68</xdr:col>
      <xdr:colOff>203200</xdr:colOff>
      <xdr:row>43</xdr:row>
      <xdr:rowOff>105833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90610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60537</xdr:rowOff>
    </xdr:from>
    <xdr:to>
      <xdr:col>64</xdr:col>
      <xdr:colOff>152400</xdr:colOff>
      <xdr:row>43</xdr:row>
      <xdr:rowOff>162137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43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146914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519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srgbClr val="FF0000"/>
              </a:solidFill>
              <a:effectLst/>
              <a:uLnTx/>
              <a:uFillTx/>
              <a:latin typeface="+mn-lt"/>
              <a:ea typeface="+mn-ea"/>
              <a:cs typeface="+mn-cs"/>
            </a:rPr>
            <a:t>　</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将来負担比率については、</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29.5</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12.9</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ポイントの改善）</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となっている。</a:t>
          </a:r>
          <a:endParaRPr kumimoji="0" lang="ja-JP" altLang="ja-JP" sz="9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srgbClr val="FF0000"/>
              </a:solidFill>
              <a:effectLst/>
              <a:uLnTx/>
              <a:uFillTx/>
              <a:latin typeface="+mn-lt"/>
              <a:ea typeface="+mn-ea"/>
              <a:cs typeface="+mn-cs"/>
            </a:rPr>
            <a:t>　</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改善の理由は、分子の部分において</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一般会計の地方債残高減少や</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一般会計から公債費相当額を補填している工業用水道事業や公共下水道事業の地方債残高の減少</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東彼地区保健福祉組合の地方債残高のうち本町が負担する額が減少したことに併せ、</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将来負担額から除く</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基金残高が約</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704</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百万円増加したことが主な要因である。</a:t>
          </a:r>
          <a:endParaRPr kumimoji="0" lang="ja-JP" altLang="ja-JP" sz="9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srgbClr val="FF0000"/>
              </a:solidFill>
              <a:effectLst/>
              <a:uLnTx/>
              <a:uFillTx/>
              <a:latin typeface="+mn-lt"/>
              <a:ea typeface="+mn-ea"/>
              <a:cs typeface="+mn-cs"/>
            </a:rPr>
            <a:t>　</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今後においては、基金総額の増加や元利償還額を上回らない地方債発行の抑制など比率改善の要素はあるが、福祉組合のごみ処理施設の起債償還が令和</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3</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年度から</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開始された</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ことや、一般会計における新庁舎建設事業に対する多額の地方債発行などがあるため、ごみ処理施設地方債残高が減る一定の期間までは悪化し続けると見込まれる。</a:t>
          </a:r>
          <a:endParaRPr kumimoji="0" lang="ja-JP" altLang="ja-JP" sz="9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138490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5971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110567</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82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138490</xdr:rowOff>
    </xdr:from>
    <xdr:to>
      <xdr:col>81</xdr:col>
      <xdr:colOff>133350</xdr:colOff>
      <xdr:row>22</xdr:row>
      <xdr:rowOff>138490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910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14</xdr:row>
      <xdr:rowOff>26670</xdr:rowOff>
    </xdr:from>
    <xdr:to>
      <xdr:col>68</xdr:col>
      <xdr:colOff>152400</xdr:colOff>
      <xdr:row>14</xdr:row>
      <xdr:rowOff>30117</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3512800" y="2426970"/>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84926</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3137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112849</xdr:rowOff>
    </xdr:from>
    <xdr:to>
      <xdr:col>81</xdr:col>
      <xdr:colOff>95250</xdr:colOff>
      <xdr:row>14</xdr:row>
      <xdr:rowOff>42999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132140</xdr:rowOff>
    </xdr:from>
    <xdr:to>
      <xdr:col>77</xdr:col>
      <xdr:colOff>95250</xdr:colOff>
      <xdr:row>15</xdr:row>
      <xdr:rowOff>62290</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5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72467</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301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103414</xdr:rowOff>
    </xdr:from>
    <xdr:to>
      <xdr:col>73</xdr:col>
      <xdr:colOff>44450</xdr:colOff>
      <xdr:row>15</xdr:row>
      <xdr:rowOff>33564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43741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27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102265</xdr:rowOff>
    </xdr:from>
    <xdr:to>
      <xdr:col>68</xdr:col>
      <xdr:colOff>203200</xdr:colOff>
      <xdr:row>15</xdr:row>
      <xdr:rowOff>32415</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50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17192</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588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67552</xdr:rowOff>
    </xdr:from>
    <xdr:to>
      <xdr:col>64</xdr:col>
      <xdr:colOff>152400</xdr:colOff>
      <xdr:row>15</xdr:row>
      <xdr:rowOff>169152</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63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153929</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725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147320</xdr:rowOff>
    </xdr:from>
    <xdr:to>
      <xdr:col>68</xdr:col>
      <xdr:colOff>203200</xdr:colOff>
      <xdr:row>14</xdr:row>
      <xdr:rowOff>77470</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4351000" y="237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87647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020800" y="2145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150767</xdr:rowOff>
    </xdr:from>
    <xdr:to>
      <xdr:col>64</xdr:col>
      <xdr:colOff>152400</xdr:colOff>
      <xdr:row>14</xdr:row>
      <xdr:rowOff>80917</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3462000" y="2379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91094</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131800" y="2148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130628</xdr:colOff>
      <xdr:row>26</xdr:row>
      <xdr:rowOff>54428</xdr:rowOff>
    </xdr:from>
    <xdr:ext cx="9099176" cy="425758"/>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718457" y="4299857"/>
          <a:ext cx="9099176" cy="425758"/>
        </a:xfrm>
        <a:prstGeom prst="rect">
          <a:avLst/>
        </a:prstGeom>
        <a:noFill/>
        <a:ln>
          <a:noFill/>
        </a:ln>
        <a:effectLst/>
      </xdr:spPr>
      <xdr:txBody>
        <a:bodyPr vertOverflow="clip" horzOverflow="clip" vert="horz" wrap="square" rtlCol="0" anchor="t">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「定員管理の状況」の「人口</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1,000</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人当たり職員数」の算出に用いる職員数及び「給与水準（国との比較）」の「ラスパイレス指数」については、各調査対象年度の翌年の</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地方公務員給与実態調査に基づいているが、令和</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年度は令和</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長崎県波佐見町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14,482
14,444
56.00
10,314,895
10,089,885
47,514
4,017,759
6,357,531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srgbClr val="FF0000"/>
              </a:solidFill>
              <a:effectLst/>
              <a:uLnTx/>
              <a:uFillTx/>
              <a:latin typeface="+mn-lt"/>
              <a:ea typeface="+mn-ea"/>
              <a:cs typeface="+mn-cs"/>
            </a:rPr>
            <a:t>　</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経常収支比率に占める人件費の割合は</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18.3</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％となり、類似団体に比べ</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5.6</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ポイント</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低く</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、前年度と比べ</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1.3</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ポイント</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改善している</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a:t>
          </a:r>
          <a:endParaRPr kumimoji="0" lang="ja-JP" altLang="ja-JP" sz="9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srgbClr val="FF0000"/>
              </a:solidFill>
              <a:effectLst/>
              <a:uLnTx/>
              <a:uFillTx/>
              <a:latin typeface="+mn-lt"/>
              <a:ea typeface="+mn-ea"/>
              <a:cs typeface="+mn-cs"/>
            </a:rPr>
            <a:t>　</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本町の人口一人当たりの人件費決算額は</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60,295</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円であり、類似団体平均</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106,927</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円と比べ、</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約</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44</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％削減できている。事業費支弁費等の人件費に準ずる費用を含めた人口</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1</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人当たりの決算額も</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69,638</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円で、類似団体平均の</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122,579</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円と比べても大きく節減できているが、今後においては、事務量の増加に合わせ職員数を増やすなど職員数の適正な定員管理等に努めながら人件費の抑制</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も意識していく</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必要がある。</a:t>
          </a:r>
          <a:endParaRPr kumimoji="0" lang="ja-JP" altLang="ja-JP" sz="9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122428</xdr:rowOff>
    </xdr:from>
    <xdr:to>
      <xdr:col>24</xdr:col>
      <xdr:colOff>25400</xdr:colOff>
      <xdr:row>39</xdr:row>
      <xdr:rowOff>115570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608828"/>
          <a:ext cx="0" cy="1193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87647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7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115570</xdr:rowOff>
    </xdr:from>
    <xdr:to>
      <xdr:col>24</xdr:col>
      <xdr:colOff>114300</xdr:colOff>
      <xdr:row>39</xdr:row>
      <xdr:rowOff>115570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802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37355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52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122428</xdr:rowOff>
    </xdr:from>
    <xdr:to>
      <xdr:col>24</xdr:col>
      <xdr:colOff>114300</xdr:colOff>
      <xdr:row>32</xdr:row>
      <xdr:rowOff>122428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608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32</xdr:row>
      <xdr:rowOff>163576</xdr:rowOff>
    </xdr:from>
    <xdr:to>
      <xdr:col>24</xdr:col>
      <xdr:colOff>25400</xdr:colOff>
      <xdr:row>33</xdr:row>
      <xdr:rowOff>51562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5649976"/>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169435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58272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25908</xdr:rowOff>
    </xdr:from>
    <xdr:to>
      <xdr:col>24</xdr:col>
      <xdr:colOff>76200</xdr:colOff>
      <xdr:row>34</xdr:row>
      <xdr:rowOff>127508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585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32</xdr:row>
      <xdr:rowOff>149860</xdr:rowOff>
    </xdr:from>
    <xdr:to>
      <xdr:col>19</xdr:col>
      <xdr:colOff>187325</xdr:colOff>
      <xdr:row>33</xdr:row>
      <xdr:rowOff>51562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563626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39624</xdr:rowOff>
    </xdr:from>
    <xdr:to>
      <xdr:col>20</xdr:col>
      <xdr:colOff>38100</xdr:colOff>
      <xdr:row>34</xdr:row>
      <xdr:rowOff>141224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5868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126001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5955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32</xdr:row>
      <xdr:rowOff>136144</xdr:rowOff>
    </xdr:from>
    <xdr:to>
      <xdr:col>15</xdr:col>
      <xdr:colOff>98425</xdr:colOff>
      <xdr:row>32</xdr:row>
      <xdr:rowOff>149860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562254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33</xdr:row>
      <xdr:rowOff>128778</xdr:rowOff>
    </xdr:from>
    <xdr:to>
      <xdr:col>15</xdr:col>
      <xdr:colOff>149225</xdr:colOff>
      <xdr:row>34</xdr:row>
      <xdr:rowOff>58928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5786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43705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587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32</xdr:row>
      <xdr:rowOff>136144</xdr:rowOff>
    </xdr:from>
    <xdr:to>
      <xdr:col>11</xdr:col>
      <xdr:colOff>9525</xdr:colOff>
      <xdr:row>32</xdr:row>
      <xdr:rowOff>140716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562254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33</xdr:row>
      <xdr:rowOff>147066</xdr:rowOff>
    </xdr:from>
    <xdr:to>
      <xdr:col>11</xdr:col>
      <xdr:colOff>60325</xdr:colOff>
      <xdr:row>34</xdr:row>
      <xdr:rowOff>77216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580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61993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5891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142494</xdr:rowOff>
    </xdr:from>
    <xdr:to>
      <xdr:col>6</xdr:col>
      <xdr:colOff>171450</xdr:colOff>
      <xdr:row>34</xdr:row>
      <xdr:rowOff>72644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5800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57421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5886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32</xdr:row>
      <xdr:rowOff>112776</xdr:rowOff>
    </xdr:from>
    <xdr:to>
      <xdr:col>24</xdr:col>
      <xdr:colOff>76200</xdr:colOff>
      <xdr:row>33</xdr:row>
      <xdr:rowOff>42926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5599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21353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507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762</xdr:rowOff>
    </xdr:from>
    <xdr:to>
      <xdr:col>20</xdr:col>
      <xdr:colOff>38100</xdr:colOff>
      <xdr:row>33</xdr:row>
      <xdr:rowOff>102362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5658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31</xdr:row>
      <xdr:rowOff>112539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427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32</xdr:row>
      <xdr:rowOff>99060</xdr:rowOff>
    </xdr:from>
    <xdr:to>
      <xdr:col>15</xdr:col>
      <xdr:colOff>149225</xdr:colOff>
      <xdr:row>33</xdr:row>
      <xdr:rowOff>29210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558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31</xdr:row>
      <xdr:rowOff>39387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35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32</xdr:row>
      <xdr:rowOff>85344</xdr:rowOff>
    </xdr:from>
    <xdr:to>
      <xdr:col>11</xdr:col>
      <xdr:colOff>60325</xdr:colOff>
      <xdr:row>33</xdr:row>
      <xdr:rowOff>15494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5571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25671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340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32</xdr:row>
      <xdr:rowOff>89916</xdr:rowOff>
    </xdr:from>
    <xdr:to>
      <xdr:col>6</xdr:col>
      <xdr:colOff>171450</xdr:colOff>
      <xdr:row>33</xdr:row>
      <xdr:rowOff>20066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5576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30243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345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　物件費の経常収支比率は、前年度より</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0.9</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ポイント</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改善</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している。平成</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18</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年度から予算要求段階での経常的経費を毎年数％削減としている効果もあり、類似団体平均に比べ</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5.6</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ポイント良い結果となっている。</a:t>
          </a:r>
          <a:endParaRPr kumimoji="0" lang="ja-JP" altLang="ja-JP" sz="9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　令和</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3</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年度においては、</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新型コロナワクチン接種に係る経費やふるさと納税増加に伴う経費の増により、</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全体で前年度と比べ</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34</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百万円増となり、</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11</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億</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4</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百万円となった。</a:t>
          </a:r>
          <a:endParaRPr kumimoji="0" lang="ja-JP" altLang="ja-JP" sz="9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　</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なお、</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住民一</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人当たりの決算額は、物件費全体で</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76,213</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円であり、類似団体平均</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95,980</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円と比較すると約</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20.6</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％抑制できている。</a:t>
          </a:r>
          <a:endParaRPr kumimoji="0" lang="ja-JP" altLang="ja-JP" sz="9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69850</xdr:rowOff>
    </xdr:from>
    <xdr:to>
      <xdr:col>82</xdr:col>
      <xdr:colOff>107950</xdr:colOff>
      <xdr:row>22</xdr:row>
      <xdr:rowOff>18143</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987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161670</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6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18143</xdr:rowOff>
    </xdr:from>
    <xdr:to>
      <xdr:col>82</xdr:col>
      <xdr:colOff>196850</xdr:colOff>
      <xdr:row>22</xdr:row>
      <xdr:rowOff>18143</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9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156227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69850</xdr:rowOff>
    </xdr:from>
    <xdr:to>
      <xdr:col>82</xdr:col>
      <xdr:colOff>196850</xdr:colOff>
      <xdr:row>13</xdr:row>
      <xdr:rowOff>69850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9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80736</xdr:rowOff>
    </xdr:from>
    <xdr:to>
      <xdr:col>82</xdr:col>
      <xdr:colOff>107950</xdr:colOff>
      <xdr:row>14</xdr:row>
      <xdr:rowOff>7257</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309586"/>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97263</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40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125186</xdr:rowOff>
    </xdr:from>
    <xdr:to>
      <xdr:col>82</xdr:col>
      <xdr:colOff>158750</xdr:colOff>
      <xdr:row>17</xdr:row>
      <xdr:rowOff>55336</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7257</xdr:rowOff>
    </xdr:from>
    <xdr:to>
      <xdr:col>78</xdr:col>
      <xdr:colOff>69850</xdr:colOff>
      <xdr:row>14</xdr:row>
      <xdr:rowOff>170543</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407557"/>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157843</xdr:rowOff>
    </xdr:from>
    <xdr:to>
      <xdr:col>78</xdr:col>
      <xdr:colOff>120650</xdr:colOff>
      <xdr:row>17</xdr:row>
      <xdr:rowOff>87993</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72770</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87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137886</xdr:rowOff>
    </xdr:from>
    <xdr:to>
      <xdr:col>73</xdr:col>
      <xdr:colOff>180975</xdr:colOff>
      <xdr:row>14</xdr:row>
      <xdr:rowOff>170543</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5381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87086</xdr:rowOff>
    </xdr:from>
    <xdr:to>
      <xdr:col>74</xdr:col>
      <xdr:colOff>31750</xdr:colOff>
      <xdr:row>19</xdr:row>
      <xdr:rowOff>17236</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3173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2013</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3259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127000</xdr:rowOff>
    </xdr:from>
    <xdr:to>
      <xdr:col>69</xdr:col>
      <xdr:colOff>92075</xdr:colOff>
      <xdr:row>14</xdr:row>
      <xdr:rowOff>137886</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527300"/>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160564</xdr:rowOff>
    </xdr:from>
    <xdr:to>
      <xdr:col>69</xdr:col>
      <xdr:colOff>142875</xdr:colOff>
      <xdr:row>18</xdr:row>
      <xdr:rowOff>90714</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3075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75491</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3161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106136</xdr:rowOff>
    </xdr:from>
    <xdr:to>
      <xdr:col>65</xdr:col>
      <xdr:colOff>53975</xdr:colOff>
      <xdr:row>18</xdr:row>
      <xdr:rowOff>36286</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02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21063</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10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29936</xdr:rowOff>
    </xdr:from>
    <xdr:to>
      <xdr:col>82</xdr:col>
      <xdr:colOff>158750</xdr:colOff>
      <xdr:row>13</xdr:row>
      <xdr:rowOff>131536</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25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109963</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167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127907</xdr:rowOff>
    </xdr:from>
    <xdr:to>
      <xdr:col>78</xdr:col>
      <xdr:colOff>120650</xdr:colOff>
      <xdr:row>14</xdr:row>
      <xdr:rowOff>58057</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35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68234</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125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119743</xdr:rowOff>
    </xdr:from>
    <xdr:to>
      <xdr:col>74</xdr:col>
      <xdr:colOff>31750</xdr:colOff>
      <xdr:row>15</xdr:row>
      <xdr:rowOff>49893</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52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60070</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288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87086</xdr:rowOff>
    </xdr:from>
    <xdr:to>
      <xdr:col>69</xdr:col>
      <xdr:colOff>142875</xdr:colOff>
      <xdr:row>15</xdr:row>
      <xdr:rowOff>17236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48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27413</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25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76200</xdr:rowOff>
    </xdr:from>
    <xdr:to>
      <xdr:col>65</xdr:col>
      <xdr:colOff>53975</xdr:colOff>
      <xdr:row>15</xdr:row>
      <xdr:rowOff>6350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16527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srgbClr val="FF0000"/>
              </a:solidFill>
              <a:effectLst/>
              <a:uLnTx/>
              <a:uFillTx/>
              <a:latin typeface="+mn-lt"/>
              <a:ea typeface="+mn-ea"/>
              <a:cs typeface="+mn-cs"/>
            </a:rPr>
            <a:t>　</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本町の財政構造の大きな特徴として、扶助費の構成割合が突出している。</a:t>
          </a:r>
          <a:endParaRPr kumimoji="0" lang="ja-JP" altLang="ja-JP" sz="9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　扶助費については、全国的に増加傾向にあるが、人口</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1</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人当たりの決算額は</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138,606</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円（前年度</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109,675</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円）で、類似団体平均の</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97,838</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円を大幅に上回り、歳出全体に占める割合も高い。これは、</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障害者支援事業や</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認定こども園</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保育所への給付費の増</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に加え、新型コロナウイルス感染症対策事業や非課税世帯等臨時特別支援事業、子育て世帯への臨時特別給付金等の経費増加が</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主な要因である。</a:t>
          </a:r>
          <a:endParaRPr kumimoji="0" lang="ja-JP" altLang="ja-JP" sz="9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　また、福祉医療費や要・準要保護就学援助費なども増加傾向にあるが、肥大化を招くことがないよう適正に運用する必要がある。</a:t>
          </a:r>
          <a:endParaRPr kumimoji="0" lang="ja-JP" altLang="ja-JP" sz="9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1" name="扶助費グラフ枠">
          <a:extLst>
            <a:ext uri="{FF2B5EF4-FFF2-40B4-BE49-F238E27FC236}">
              <a16:creationId xmlns:a16="http://schemas.microsoft.com/office/drawing/2014/main" id="{00000000-0008-0000-0400-0000B5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25400</xdr:rowOff>
    </xdr:from>
    <xdr:to>
      <xdr:col>24</xdr:col>
      <xdr:colOff>25400</xdr:colOff>
      <xdr:row>62</xdr:row>
      <xdr:rowOff>12700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4826000" y="92837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3" name="扶助費最小値テキスト">
          <a:extLst>
            <a:ext uri="{FF2B5EF4-FFF2-40B4-BE49-F238E27FC236}">
              <a16:creationId xmlns:a16="http://schemas.microsoft.com/office/drawing/2014/main" id="{00000000-0008-0000-0400-0000B7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111777</xdr:rowOff>
    </xdr:from>
    <xdr:ext cx="762000" cy="259045"/>
    <xdr:sp macro="" textlink="">
      <xdr:nvSpPr>
        <xdr:cNvPr id="185" name="扶助費最大値テキスト">
          <a:extLst>
            <a:ext uri="{FF2B5EF4-FFF2-40B4-BE49-F238E27FC236}">
              <a16:creationId xmlns:a16="http://schemas.microsoft.com/office/drawing/2014/main" id="{00000000-0008-0000-0400-0000B9000000}"/>
            </a:ext>
          </a:extLst>
        </xdr:cNvPr>
        <xdr:cNvSpPr txBox="1"/>
      </xdr:nvSpPr>
      <xdr:spPr>
        <a:xfrm>
          <a:off x="49149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25400</xdr:rowOff>
    </xdr:from>
    <xdr:to>
      <xdr:col>24</xdr:col>
      <xdr:colOff>114300</xdr:colOff>
      <xdr:row>54</xdr:row>
      <xdr:rowOff>25400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4737100" y="9283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61</xdr:row>
      <xdr:rowOff>82550</xdr:rowOff>
    </xdr:from>
    <xdr:to>
      <xdr:col>24</xdr:col>
      <xdr:colOff>25400</xdr:colOff>
      <xdr:row>61</xdr:row>
      <xdr:rowOff>133350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987800" y="105410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10177</xdr:rowOff>
    </xdr:from>
    <xdr:ext cx="762000" cy="259045"/>
    <xdr:sp macro="" textlink="">
      <xdr:nvSpPr>
        <xdr:cNvPr id="188" name="扶助費平均値テキスト">
          <a:extLst>
            <a:ext uri="{FF2B5EF4-FFF2-40B4-BE49-F238E27FC236}">
              <a16:creationId xmlns:a16="http://schemas.microsoft.com/office/drawing/2014/main" id="{00000000-0008-0000-0400-0000BC000000}"/>
            </a:ext>
          </a:extLst>
        </xdr:cNvPr>
        <xdr:cNvSpPr txBox="1"/>
      </xdr:nvSpPr>
      <xdr:spPr>
        <a:xfrm>
          <a:off x="4914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165100</xdr:rowOff>
    </xdr:from>
    <xdr:to>
      <xdr:col>24</xdr:col>
      <xdr:colOff>76200</xdr:colOff>
      <xdr:row>57</xdr:row>
      <xdr:rowOff>95250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47752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61</xdr:row>
      <xdr:rowOff>133350</xdr:rowOff>
    </xdr:from>
    <xdr:to>
      <xdr:col>19</xdr:col>
      <xdr:colOff>187325</xdr:colOff>
      <xdr:row>62</xdr:row>
      <xdr:rowOff>25400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098800" y="105918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101600</xdr:rowOff>
    </xdr:from>
    <xdr:to>
      <xdr:col>20</xdr:col>
      <xdr:colOff>38100</xdr:colOff>
      <xdr:row>57</xdr:row>
      <xdr:rowOff>31750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937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41927</xdr:rowOff>
    </xdr:from>
    <xdr:ext cx="7366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3606800" y="9471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61</xdr:row>
      <xdr:rowOff>158750</xdr:rowOff>
    </xdr:from>
    <xdr:to>
      <xdr:col>15</xdr:col>
      <xdr:colOff>98425</xdr:colOff>
      <xdr:row>62</xdr:row>
      <xdr:rowOff>25400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2209800" y="10617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139700</xdr:rowOff>
    </xdr:from>
    <xdr:to>
      <xdr:col>15</xdr:col>
      <xdr:colOff>149225</xdr:colOff>
      <xdr:row>57</xdr:row>
      <xdr:rowOff>69850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0480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80027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2717800" y="950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61</xdr:row>
      <xdr:rowOff>82550</xdr:rowOff>
    </xdr:from>
    <xdr:to>
      <xdr:col>11</xdr:col>
      <xdr:colOff>9525</xdr:colOff>
      <xdr:row>61</xdr:row>
      <xdr:rowOff>158750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1320800" y="10541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152400</xdr:rowOff>
    </xdr:from>
    <xdr:to>
      <xdr:col>11</xdr:col>
      <xdr:colOff>60325</xdr:colOff>
      <xdr:row>57</xdr:row>
      <xdr:rowOff>82550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2159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92727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828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127000</xdr:rowOff>
    </xdr:from>
    <xdr:to>
      <xdr:col>6</xdr:col>
      <xdr:colOff>171450</xdr:colOff>
      <xdr:row>57</xdr:row>
      <xdr:rowOff>57150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12700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67327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939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61</xdr:row>
      <xdr:rowOff>31750</xdr:rowOff>
    </xdr:from>
    <xdr:to>
      <xdr:col>24</xdr:col>
      <xdr:colOff>76200</xdr:colOff>
      <xdr:row>61</xdr:row>
      <xdr:rowOff>133350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4775200" y="1049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111777</xdr:rowOff>
    </xdr:from>
    <xdr:ext cx="762000" cy="259045"/>
    <xdr:sp macro="" textlink="">
      <xdr:nvSpPr>
        <xdr:cNvPr id="207" name="扶助費該当値テキスト">
          <a:extLst>
            <a:ext uri="{FF2B5EF4-FFF2-40B4-BE49-F238E27FC236}">
              <a16:creationId xmlns:a16="http://schemas.microsoft.com/office/drawing/2014/main" id="{00000000-0008-0000-0400-0000CF000000}"/>
            </a:ext>
          </a:extLst>
        </xdr:cNvPr>
        <xdr:cNvSpPr txBox="1"/>
      </xdr:nvSpPr>
      <xdr:spPr>
        <a:xfrm>
          <a:off x="4914900" y="1039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61</xdr:row>
      <xdr:rowOff>82550</xdr:rowOff>
    </xdr:from>
    <xdr:to>
      <xdr:col>20</xdr:col>
      <xdr:colOff>38100</xdr:colOff>
      <xdr:row>62</xdr:row>
      <xdr:rowOff>12700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93700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168927</xdr:rowOff>
    </xdr:from>
    <xdr:ext cx="7366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606800" y="10627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61</xdr:row>
      <xdr:rowOff>146050</xdr:rowOff>
    </xdr:from>
    <xdr:to>
      <xdr:col>15</xdr:col>
      <xdr:colOff>149225</xdr:colOff>
      <xdr:row>62</xdr:row>
      <xdr:rowOff>76200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3048000" y="1060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62</xdr:row>
      <xdr:rowOff>60977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2717800" y="1069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61</xdr:row>
      <xdr:rowOff>107950</xdr:rowOff>
    </xdr:from>
    <xdr:to>
      <xdr:col>11</xdr:col>
      <xdr:colOff>60325</xdr:colOff>
      <xdr:row>62</xdr:row>
      <xdr:rowOff>38100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2159000" y="1056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62</xdr:row>
      <xdr:rowOff>22877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8288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61</xdr:row>
      <xdr:rowOff>31750</xdr:rowOff>
    </xdr:from>
    <xdr:to>
      <xdr:col>6</xdr:col>
      <xdr:colOff>171450</xdr:colOff>
      <xdr:row>61</xdr:row>
      <xdr:rowOff>133350</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1270000" y="1049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118127</xdr:rowOff>
    </xdr:from>
    <xdr:ext cx="7620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9398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srgbClr val="FF0000"/>
              </a:solidFill>
              <a:effectLst/>
              <a:uLnTx/>
              <a:uFillTx/>
              <a:latin typeface="+mn-lt"/>
              <a:ea typeface="+mn-ea"/>
              <a:cs typeface="+mn-cs"/>
            </a:rPr>
            <a:t>　</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繰出金の経常収支比率は、</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16.3</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で、前年度に比べ</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0.3</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ポイント改善した。</a:t>
          </a:r>
          <a:endParaRPr kumimoji="0" lang="ja-JP" altLang="ja-JP" sz="9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srgbClr val="FF0000"/>
              </a:solidFill>
              <a:effectLst/>
              <a:uLnTx/>
              <a:uFillTx/>
              <a:latin typeface="+mn-lt"/>
              <a:ea typeface="+mn-ea"/>
              <a:cs typeface="+mn-cs"/>
            </a:rPr>
            <a:t>　</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これは、</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介護保険事業の人員体制の変更に伴う減少があった一方で、後期高齢者医療事業において医療機関への受診控えからの回復により療養費等負担金が増加したこと、国民健康保険事業において出産育児一時金等が増加したことにより全体としては増加しているものの、経常経費全体が増加していることにより比率は改善している。</a:t>
          </a:r>
          <a:endParaRPr kumimoji="1" lang="en-US" altLang="ja-JP" sz="9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　維持補修費の経常収支比率は</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0</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となっているが、今後は、</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道路や町営住宅の老朽化に伴う維持補修が必要となっており、公共施設の老朽化が進む中、今後も公共施設等総合管理計画や個別施設計画を基に優先順位を決めて計画的に実施していく必要がある。</a:t>
          </a:r>
          <a:endParaRPr kumimoji="0" lang="ja-JP" altLang="ja-JP" sz="9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oneCellAnchor>
    <xdr:from>
      <xdr:col>62</xdr:col>
      <xdr:colOff>6350</xdr:colOff>
      <xdr:row>49</xdr:row>
      <xdr:rowOff>107950</xdr:rowOff>
    </xdr:from>
    <xdr:ext cx="298543" cy="225703"/>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146050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2405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118127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68597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35560</xdr:rowOff>
    </xdr:from>
    <xdr:to>
      <xdr:col>82</xdr:col>
      <xdr:colOff>107950</xdr:colOff>
      <xdr:row>60</xdr:row>
      <xdr:rowOff>58420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103225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54627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827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38100</xdr:rowOff>
    </xdr:from>
    <xdr:to>
      <xdr:col>82</xdr:col>
      <xdr:colOff>158750</xdr:colOff>
      <xdr:row>58</xdr:row>
      <xdr:rowOff>139700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58420</xdr:rowOff>
    </xdr:from>
    <xdr:to>
      <xdr:col>78</xdr:col>
      <xdr:colOff>69850</xdr:colOff>
      <xdr:row>60</xdr:row>
      <xdr:rowOff>134620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4782800" y="103454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59</xdr:row>
      <xdr:rowOff>11430</xdr:rowOff>
    </xdr:from>
    <xdr:to>
      <xdr:col>78</xdr:col>
      <xdr:colOff>120650</xdr:colOff>
      <xdr:row>59</xdr:row>
      <xdr:rowOff>113030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101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123207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89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134620</xdr:rowOff>
    </xdr:from>
    <xdr:to>
      <xdr:col>73</xdr:col>
      <xdr:colOff>180975</xdr:colOff>
      <xdr:row>61</xdr:row>
      <xdr:rowOff>1270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893800" y="104216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41910</xdr:rowOff>
    </xdr:from>
    <xdr:to>
      <xdr:col>74</xdr:col>
      <xdr:colOff>31750</xdr:colOff>
      <xdr:row>59</xdr:row>
      <xdr:rowOff>143510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1015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153687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92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111760</xdr:rowOff>
    </xdr:from>
    <xdr:to>
      <xdr:col>69</xdr:col>
      <xdr:colOff>92075</xdr:colOff>
      <xdr:row>61</xdr:row>
      <xdr:rowOff>1270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3004800" y="103987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87630</xdr:rowOff>
    </xdr:from>
    <xdr:to>
      <xdr:col>69</xdr:col>
      <xdr:colOff>142875</xdr:colOff>
      <xdr:row>60</xdr:row>
      <xdr:rowOff>17780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1020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27957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97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87630</xdr:rowOff>
    </xdr:from>
    <xdr:to>
      <xdr:col>65</xdr:col>
      <xdr:colOff>53975</xdr:colOff>
      <xdr:row>60</xdr:row>
      <xdr:rowOff>17780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1020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27957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97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156210</xdr:rowOff>
    </xdr:from>
    <xdr:to>
      <xdr:col>82</xdr:col>
      <xdr:colOff>158750</xdr:colOff>
      <xdr:row>60</xdr:row>
      <xdr:rowOff>86360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1027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128287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1024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7620</xdr:rowOff>
    </xdr:from>
    <xdr:to>
      <xdr:col>78</xdr:col>
      <xdr:colOff>120650</xdr:colOff>
      <xdr:row>60</xdr:row>
      <xdr:rowOff>109220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1029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93997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1038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83820</xdr:rowOff>
    </xdr:from>
    <xdr:to>
      <xdr:col>74</xdr:col>
      <xdr:colOff>31750</xdr:colOff>
      <xdr:row>61</xdr:row>
      <xdr:rowOff>13970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1037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170197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1045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121920</xdr:rowOff>
    </xdr:from>
    <xdr:to>
      <xdr:col>69</xdr:col>
      <xdr:colOff>142875</xdr:colOff>
      <xdr:row>61</xdr:row>
      <xdr:rowOff>52070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1040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36847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1049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60960</xdr:rowOff>
    </xdr:from>
    <xdr:to>
      <xdr:col>65</xdr:col>
      <xdr:colOff>53975</xdr:colOff>
      <xdr:row>60</xdr:row>
      <xdr:rowOff>162560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1034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147337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1043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　補助費等の経常収支比率は、前年度から</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0.5</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ポイント</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悪化</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し</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13.5</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％となった</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ことで</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、類似団体に比べ</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0.9</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ポイント低</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い状況となっている</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。令和</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3</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年度</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においては、新型コロナウイルス感染症対策事業やふるさとづくり応援寄附金の増加に伴う経費の増があるものの令和</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2</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年度に実施した特別定額給付金事業分の減（△</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14</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億</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57</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百万円）の影響が大きく、前年度より</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12</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億</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47</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百万円減の</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1,926</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百万円となった。</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また、</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住民</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1</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人当たりの決算額</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についても前述した要因により</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133,015</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円</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となり</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、昨年度</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から</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84,880</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円</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の減となった。</a:t>
          </a:r>
          <a:endParaRPr kumimoji="1" lang="en-US" altLang="ja-JP" sz="9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　</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過去の集中改革プラン等による補助金</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30</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％の一律削減等を行った効果が人口減少によって薄れてきているため、今後においては、奨励目的で当初目的が薄れたものや効果が少ないものは順次廃止するなど削減に努めていく必要がある。</a:t>
          </a:r>
          <a:endParaRPr kumimoji="0" lang="ja-JP" altLang="ja-JP" sz="9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142240</xdr:rowOff>
    </xdr:from>
    <xdr:to>
      <xdr:col>82</xdr:col>
      <xdr:colOff>107950</xdr:colOff>
      <xdr:row>41</xdr:row>
      <xdr:rowOff>8890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2864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152417</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8890</xdr:rowOff>
    </xdr:from>
    <xdr:to>
      <xdr:col>82</xdr:col>
      <xdr:colOff>196850</xdr:colOff>
      <xdr:row>41</xdr:row>
      <xdr:rowOff>8890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57167</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37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142240</xdr:rowOff>
    </xdr:from>
    <xdr:to>
      <xdr:col>82</xdr:col>
      <xdr:colOff>196850</xdr:colOff>
      <xdr:row>32</xdr:row>
      <xdr:rowOff>142240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28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88900</xdr:rowOff>
    </xdr:from>
    <xdr:to>
      <xdr:col>82</xdr:col>
      <xdr:colOff>107950</xdr:colOff>
      <xdr:row>36</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5671800" y="62611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116857</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88900</xdr:rowOff>
    </xdr:from>
    <xdr:to>
      <xdr:col>78</xdr:col>
      <xdr:colOff>69850</xdr:colOff>
      <xdr:row>36</xdr:row>
      <xdr:rowOff>119380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4782800" y="62611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49530</xdr:rowOff>
    </xdr:from>
    <xdr:to>
      <xdr:col>78</xdr:col>
      <xdr:colOff>120650</xdr:colOff>
      <xdr:row>37</xdr:row>
      <xdr:rowOff>151130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135907</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47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119380</xdr:rowOff>
    </xdr:from>
    <xdr:to>
      <xdr:col>73</xdr:col>
      <xdr:colOff>180975</xdr:colOff>
      <xdr:row>36</xdr:row>
      <xdr:rowOff>134620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893800" y="62915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137160</xdr:rowOff>
    </xdr:from>
    <xdr:to>
      <xdr:col>74</xdr:col>
      <xdr:colOff>31750</xdr:colOff>
      <xdr:row>37</xdr:row>
      <xdr:rowOff>67310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52087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111760</xdr:rowOff>
    </xdr:from>
    <xdr:to>
      <xdr:col>69</xdr:col>
      <xdr:colOff>92075</xdr:colOff>
      <xdr:row>36</xdr:row>
      <xdr:rowOff>134620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004800" y="62839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137160</xdr:rowOff>
    </xdr:from>
    <xdr:to>
      <xdr:col>69</xdr:col>
      <xdr:colOff>142875</xdr:colOff>
      <xdr:row>37</xdr:row>
      <xdr:rowOff>67310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52087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29227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92727</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38100</xdr:rowOff>
    </xdr:from>
    <xdr:to>
      <xdr:col>78</xdr:col>
      <xdr:colOff>120650</xdr:colOff>
      <xdr:row>36</xdr:row>
      <xdr:rowOff>139700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149877</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597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68580</xdr:rowOff>
    </xdr:from>
    <xdr:to>
      <xdr:col>74</xdr:col>
      <xdr:colOff>31750</xdr:colOff>
      <xdr:row>36</xdr:row>
      <xdr:rowOff>170180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8907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83820</xdr:rowOff>
    </xdr:from>
    <xdr:to>
      <xdr:col>69</xdr:col>
      <xdr:colOff>142875</xdr:colOff>
      <xdr:row>37</xdr:row>
      <xdr:rowOff>13970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24147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60960</xdr:rowOff>
    </xdr:from>
    <xdr:to>
      <xdr:col>65</xdr:col>
      <xdr:colOff>53975</xdr:colOff>
      <xdr:row>36</xdr:row>
      <xdr:rowOff>162560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1287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srgbClr val="FF0000"/>
              </a:solidFill>
              <a:effectLst/>
              <a:uLnTx/>
              <a:uFillTx/>
              <a:latin typeface="+mn-lt"/>
              <a:ea typeface="+mn-ea"/>
              <a:cs typeface="+mn-cs"/>
            </a:rPr>
            <a:t>　</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過去に総合文化会館建設等の大型事業を短期間に実施し、その借入が多額であるため、類似団体平均よりも高位で推移していたが、平成</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11</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年度に長期財政計画、平成</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12</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年度に公債費負担適正化計画を策定し、投資的経費の削減によって地方債の発行を抑制したことで、ピーク時（平成</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10</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年度末）に</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81.7</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億円あった地方債残高を令和</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3</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年度末には約</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22.2</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％減の</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63.6</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億円まで圧縮し、臨時財政対策債を除く建設事業債等は</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39.8</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億円</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となった。</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今年度の公債費</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は</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、前年度から</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40</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百万円減となるなど、順調に償還額が減少しており、類似団体と比べても</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3.7</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ポイント低くなっている。今後も起債発行抑制に努めながら計画的な事業実施を進めていく。</a:t>
          </a:r>
          <a:endParaRPr kumimoji="0" lang="ja-JP" altLang="ja-JP" sz="9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124714</xdr:rowOff>
    </xdr:from>
    <xdr:to>
      <xdr:col>24</xdr:col>
      <xdr:colOff>25400</xdr:colOff>
      <xdr:row>79</xdr:row>
      <xdr:rowOff>165863</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640564"/>
          <a:ext cx="0" cy="1069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137940</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682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165863</xdr:rowOff>
    </xdr:from>
    <xdr:to>
      <xdr:col>24</xdr:col>
      <xdr:colOff>114300</xdr:colOff>
      <xdr:row>79</xdr:row>
      <xdr:rowOff>165863</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3710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39641</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384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124714</xdr:rowOff>
    </xdr:from>
    <xdr:to>
      <xdr:col>24</xdr:col>
      <xdr:colOff>114300</xdr:colOff>
      <xdr:row>73</xdr:row>
      <xdr:rowOff>124714</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640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85852</xdr:rowOff>
    </xdr:from>
    <xdr:to>
      <xdr:col>24</xdr:col>
      <xdr:colOff>25400</xdr:colOff>
      <xdr:row>76</xdr:row>
      <xdr:rowOff>140715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987800" y="13116052"/>
          <a:ext cx="8382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153433</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3183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9906</xdr:rowOff>
    </xdr:from>
    <xdr:to>
      <xdr:col>24</xdr:col>
      <xdr:colOff>76200</xdr:colOff>
      <xdr:row>77</xdr:row>
      <xdr:rowOff>111506</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140715</xdr:rowOff>
    </xdr:from>
    <xdr:to>
      <xdr:col>19</xdr:col>
      <xdr:colOff>187325</xdr:colOff>
      <xdr:row>77</xdr:row>
      <xdr:rowOff>28702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098800" y="13170915"/>
          <a:ext cx="8890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32765</xdr:rowOff>
    </xdr:from>
    <xdr:to>
      <xdr:col>20</xdr:col>
      <xdr:colOff>38100</xdr:colOff>
      <xdr:row>77</xdr:row>
      <xdr:rowOff>134365</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119142</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3320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28702</xdr:rowOff>
    </xdr:from>
    <xdr:to>
      <xdr:col>15</xdr:col>
      <xdr:colOff>98425</xdr:colOff>
      <xdr:row>77</xdr:row>
      <xdr:rowOff>110998</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2209800" y="1323035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55626</xdr:rowOff>
    </xdr:from>
    <xdr:to>
      <xdr:col>15</xdr:col>
      <xdr:colOff>149225</xdr:colOff>
      <xdr:row>77</xdr:row>
      <xdr:rowOff>157226</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142003</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110998</xdr:rowOff>
    </xdr:from>
    <xdr:to>
      <xdr:col>11</xdr:col>
      <xdr:colOff>9525</xdr:colOff>
      <xdr:row>77</xdr:row>
      <xdr:rowOff>129287</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1320800" y="13312648"/>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46482</xdr:rowOff>
    </xdr:from>
    <xdr:to>
      <xdr:col>11</xdr:col>
      <xdr:colOff>60325</xdr:colOff>
      <xdr:row>77</xdr:row>
      <xdr:rowOff>148082</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158259</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60198</xdr:rowOff>
    </xdr:from>
    <xdr:to>
      <xdr:col>6</xdr:col>
      <xdr:colOff>171450</xdr:colOff>
      <xdr:row>77</xdr:row>
      <xdr:rowOff>161798</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261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525</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3030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35052</xdr:rowOff>
    </xdr:from>
    <xdr:to>
      <xdr:col>24</xdr:col>
      <xdr:colOff>76200</xdr:colOff>
      <xdr:row>76</xdr:row>
      <xdr:rowOff>136652</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51579</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2910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89915</xdr:rowOff>
    </xdr:from>
    <xdr:to>
      <xdr:col>20</xdr:col>
      <xdr:colOff>38100</xdr:colOff>
      <xdr:row>77</xdr:row>
      <xdr:rowOff>20065</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30243</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2888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149352</xdr:rowOff>
    </xdr:from>
    <xdr:to>
      <xdr:col>15</xdr:col>
      <xdr:colOff>149225</xdr:colOff>
      <xdr:row>77</xdr:row>
      <xdr:rowOff>79502</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89679</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294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60198</xdr:rowOff>
    </xdr:from>
    <xdr:to>
      <xdr:col>11</xdr:col>
      <xdr:colOff>60325</xdr:colOff>
      <xdr:row>77</xdr:row>
      <xdr:rowOff>161798</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326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146575</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334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78487</xdr:rowOff>
    </xdr:from>
    <xdr:to>
      <xdr:col>6</xdr:col>
      <xdr:colOff>171450</xdr:colOff>
      <xdr:row>78</xdr:row>
      <xdr:rowOff>8637</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32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164864</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3366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　前年度</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の</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69.3</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から今年度は</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66.9</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％となり</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2.4</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ポイントの改善となった。改善の要因としては、人件費が</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1.3</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ポイントの改善、物件費が</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0.9</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ポイントの改善となったことが大きい。類似団体と比較すると、人件費については類似団体より少ない職員数、物件費については予算査定段階での経常経費の削減等の影響により大きく削減できている。</a:t>
          </a:r>
          <a:endParaRPr kumimoji="0" lang="ja-JP" altLang="ja-JP" sz="9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　本町においては、人件費や物件費が類似団体の中で好順位で推移しているが、</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後期高齢者医療事業や国民健康保険事業</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などの繰出金の増加、認定こども園や保育所への給付費、障害者総合支援事業拡充による扶助費の伸びが著しいことから、今後は増加傾向で推移するものと考えられる。</a:t>
          </a:r>
          <a:endParaRPr kumimoji="0" lang="ja-JP" altLang="ja-JP" sz="9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39370</xdr:rowOff>
    </xdr:from>
    <xdr:to>
      <xdr:col>82</xdr:col>
      <xdr:colOff>107950</xdr:colOff>
      <xdr:row>80</xdr:row>
      <xdr:rowOff>58420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726670"/>
          <a:ext cx="0" cy="1047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30497</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58420</xdr:rowOff>
    </xdr:from>
    <xdr:to>
      <xdr:col>82</xdr:col>
      <xdr:colOff>196850</xdr:colOff>
      <xdr:row>80</xdr:row>
      <xdr:rowOff>58420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125747</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470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39370</xdr:rowOff>
    </xdr:from>
    <xdr:to>
      <xdr:col>82</xdr:col>
      <xdr:colOff>196850</xdr:colOff>
      <xdr:row>74</xdr:row>
      <xdr:rowOff>39370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726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123189</xdr:rowOff>
    </xdr:from>
    <xdr:to>
      <xdr:col>82</xdr:col>
      <xdr:colOff>107950</xdr:colOff>
      <xdr:row>77</xdr:row>
      <xdr:rowOff>43180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5671800" y="13153389"/>
          <a:ext cx="8382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143527</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173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0</xdr:rowOff>
    </xdr:from>
    <xdr:to>
      <xdr:col>82</xdr:col>
      <xdr:colOff>158750</xdr:colOff>
      <xdr:row>77</xdr:row>
      <xdr:rowOff>101600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43180</xdr:rowOff>
    </xdr:from>
    <xdr:to>
      <xdr:col>78</xdr:col>
      <xdr:colOff>69850</xdr:colOff>
      <xdr:row>77</xdr:row>
      <xdr:rowOff>111761</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4782800" y="13244830"/>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114300</xdr:rowOff>
    </xdr:from>
    <xdr:to>
      <xdr:col>78</xdr:col>
      <xdr:colOff>120650</xdr:colOff>
      <xdr:row>78</xdr:row>
      <xdr:rowOff>44450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31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29227</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402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104139</xdr:rowOff>
    </xdr:from>
    <xdr:to>
      <xdr:col>73</xdr:col>
      <xdr:colOff>180975</xdr:colOff>
      <xdr:row>77</xdr:row>
      <xdr:rowOff>111761</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30578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125730</xdr:rowOff>
    </xdr:from>
    <xdr:to>
      <xdr:col>74</xdr:col>
      <xdr:colOff>31750</xdr:colOff>
      <xdr:row>78</xdr:row>
      <xdr:rowOff>55880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40657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39370</xdr:rowOff>
    </xdr:from>
    <xdr:to>
      <xdr:col>69</xdr:col>
      <xdr:colOff>92075</xdr:colOff>
      <xdr:row>77</xdr:row>
      <xdr:rowOff>104139</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004800" y="13241020"/>
          <a:ext cx="8890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133350</xdr:rowOff>
    </xdr:from>
    <xdr:to>
      <xdr:col>69</xdr:col>
      <xdr:colOff>142875</xdr:colOff>
      <xdr:row>78</xdr:row>
      <xdr:rowOff>63500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48277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91439</xdr:rowOff>
    </xdr:from>
    <xdr:to>
      <xdr:col>65</xdr:col>
      <xdr:colOff>53975</xdr:colOff>
      <xdr:row>78</xdr:row>
      <xdr:rowOff>21589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9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6366</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379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72389</xdr:rowOff>
    </xdr:from>
    <xdr:to>
      <xdr:col>82</xdr:col>
      <xdr:colOff>158750</xdr:colOff>
      <xdr:row>77</xdr:row>
      <xdr:rowOff>2539</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10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88916</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294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163830</xdr:rowOff>
    </xdr:from>
    <xdr:to>
      <xdr:col>78</xdr:col>
      <xdr:colOff>120650</xdr:colOff>
      <xdr:row>77</xdr:row>
      <xdr:rowOff>93980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19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104157</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962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60961</xdr:rowOff>
    </xdr:from>
    <xdr:to>
      <xdr:col>74</xdr:col>
      <xdr:colOff>31750</xdr:colOff>
      <xdr:row>77</xdr:row>
      <xdr:rowOff>162561</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26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1288</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031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53339</xdr:rowOff>
    </xdr:from>
    <xdr:to>
      <xdr:col>69</xdr:col>
      <xdr:colOff>142875</xdr:colOff>
      <xdr:row>77</xdr:row>
      <xdr:rowOff>154939</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25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165116</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023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160020</xdr:rowOff>
    </xdr:from>
    <xdr:to>
      <xdr:col>65</xdr:col>
      <xdr:colOff>53975</xdr:colOff>
      <xdr:row>77</xdr:row>
      <xdr:rowOff>90170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100347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長崎県波佐見町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144806</xdr:rowOff>
    </xdr:from>
    <xdr:to>
      <xdr:col>29</xdr:col>
      <xdr:colOff>127000</xdr:colOff>
      <xdr:row>18</xdr:row>
      <xdr:rowOff>27690</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2249831"/>
          <a:ext cx="0" cy="91158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37867</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71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27690</xdr:rowOff>
    </xdr:from>
    <xdr:to>
      <xdr:col>30</xdr:col>
      <xdr:colOff>25400</xdr:colOff>
      <xdr:row>18</xdr:row>
      <xdr:rowOff>27690</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614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59733</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993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144806</xdr:rowOff>
    </xdr:from>
    <xdr:to>
      <xdr:col>30</xdr:col>
      <xdr:colOff>25400</xdr:colOff>
      <xdr:row>12</xdr:row>
      <xdr:rowOff>144806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22498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27690</xdr:rowOff>
    </xdr:from>
    <xdr:to>
      <xdr:col>29</xdr:col>
      <xdr:colOff>127000</xdr:colOff>
      <xdr:row>18</xdr:row>
      <xdr:rowOff>70127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3161415"/>
          <a:ext cx="647700" cy="424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94271</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7136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77744</xdr:rowOff>
    </xdr:from>
    <xdr:to>
      <xdr:col>29</xdr:col>
      <xdr:colOff>177800</xdr:colOff>
      <xdr:row>17</xdr:row>
      <xdr:rowOff>7894</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868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70127</xdr:rowOff>
    </xdr:from>
    <xdr:to>
      <xdr:col>26</xdr:col>
      <xdr:colOff>50800</xdr:colOff>
      <xdr:row>18</xdr:row>
      <xdr:rowOff>73977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305300" y="3203852"/>
          <a:ext cx="698500" cy="38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117987</xdr:rowOff>
    </xdr:from>
    <xdr:to>
      <xdr:col>26</xdr:col>
      <xdr:colOff>101600</xdr:colOff>
      <xdr:row>17</xdr:row>
      <xdr:rowOff>48137</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9088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58314</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677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73977</xdr:rowOff>
    </xdr:from>
    <xdr:to>
      <xdr:col>22</xdr:col>
      <xdr:colOff>114300</xdr:colOff>
      <xdr:row>18</xdr:row>
      <xdr:rowOff>90848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606800" y="3207702"/>
          <a:ext cx="698500" cy="168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121054</xdr:rowOff>
    </xdr:from>
    <xdr:to>
      <xdr:col>22</xdr:col>
      <xdr:colOff>165100</xdr:colOff>
      <xdr:row>17</xdr:row>
      <xdr:rowOff>51204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9118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61381</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680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90848</xdr:rowOff>
    </xdr:from>
    <xdr:to>
      <xdr:col>18</xdr:col>
      <xdr:colOff>177800</xdr:colOff>
      <xdr:row>18</xdr:row>
      <xdr:rowOff>92274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2908300" y="3224573"/>
          <a:ext cx="698500" cy="14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134830</xdr:rowOff>
    </xdr:from>
    <xdr:to>
      <xdr:col>19</xdr:col>
      <xdr:colOff>38100</xdr:colOff>
      <xdr:row>17</xdr:row>
      <xdr:rowOff>64980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9256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75157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694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143892</xdr:rowOff>
    </xdr:from>
    <xdr:to>
      <xdr:col>15</xdr:col>
      <xdr:colOff>101600</xdr:colOff>
      <xdr:row>17</xdr:row>
      <xdr:rowOff>74042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9347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84219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2703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148340</xdr:rowOff>
    </xdr:from>
    <xdr:to>
      <xdr:col>29</xdr:col>
      <xdr:colOff>177800</xdr:colOff>
      <xdr:row>18</xdr:row>
      <xdr:rowOff>78490</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31106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56917</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3019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19327</xdr:rowOff>
    </xdr:from>
    <xdr:to>
      <xdr:col>26</xdr:col>
      <xdr:colOff>101600</xdr:colOff>
      <xdr:row>18</xdr:row>
      <xdr:rowOff>120928</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3153052"/>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105705</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32394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23177</xdr:rowOff>
    </xdr:from>
    <xdr:to>
      <xdr:col>22</xdr:col>
      <xdr:colOff>165100</xdr:colOff>
      <xdr:row>18</xdr:row>
      <xdr:rowOff>124777</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31569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109554</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3243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40048</xdr:rowOff>
    </xdr:from>
    <xdr:to>
      <xdr:col>19</xdr:col>
      <xdr:colOff>38100</xdr:colOff>
      <xdr:row>18</xdr:row>
      <xdr:rowOff>141648</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31737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126425</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3260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41474</xdr:rowOff>
    </xdr:from>
    <xdr:to>
      <xdr:col>15</xdr:col>
      <xdr:colOff>101600</xdr:colOff>
      <xdr:row>18</xdr:row>
      <xdr:rowOff>143074</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31751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127851</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3261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156898</xdr:rowOff>
    </xdr:from>
    <xdr:to>
      <xdr:col>29</xdr:col>
      <xdr:colOff>127000</xdr:colOff>
      <xdr:row>37</xdr:row>
      <xdr:rowOff>283395</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081448"/>
          <a:ext cx="0" cy="132664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255472</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380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283395</xdr:rowOff>
    </xdr:from>
    <xdr:to>
      <xdr:col>30</xdr:col>
      <xdr:colOff>25400</xdr:colOff>
      <xdr:row>37</xdr:row>
      <xdr:rowOff>283395</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4080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71825</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582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156898</xdr:rowOff>
    </xdr:from>
    <xdr:to>
      <xdr:col>30</xdr:col>
      <xdr:colOff>25400</xdr:colOff>
      <xdr:row>33</xdr:row>
      <xdr:rowOff>156898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0814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21355</xdr:rowOff>
    </xdr:from>
    <xdr:to>
      <xdr:col>29</xdr:col>
      <xdr:colOff>127000</xdr:colOff>
      <xdr:row>36</xdr:row>
      <xdr:rowOff>23134</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6974605"/>
          <a:ext cx="647700" cy="17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56298</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6666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211221</xdr:rowOff>
    </xdr:from>
    <xdr:to>
      <xdr:col>29</xdr:col>
      <xdr:colOff>177800</xdr:colOff>
      <xdr:row>35</xdr:row>
      <xdr:rowOff>312821</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8215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1825</xdr:rowOff>
    </xdr:from>
    <xdr:to>
      <xdr:col>26</xdr:col>
      <xdr:colOff>50800</xdr:colOff>
      <xdr:row>36</xdr:row>
      <xdr:rowOff>23134</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4305300" y="6955075"/>
          <a:ext cx="698500" cy="213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210519</xdr:rowOff>
    </xdr:from>
    <xdr:to>
      <xdr:col>26</xdr:col>
      <xdr:colOff>101600</xdr:colOff>
      <xdr:row>35</xdr:row>
      <xdr:rowOff>312119</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8208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322296</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5897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312248</xdr:rowOff>
    </xdr:from>
    <xdr:to>
      <xdr:col>22</xdr:col>
      <xdr:colOff>114300</xdr:colOff>
      <xdr:row>36</xdr:row>
      <xdr:rowOff>1825</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3606800" y="6922598"/>
          <a:ext cx="698500" cy="324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177454</xdr:rowOff>
    </xdr:from>
    <xdr:to>
      <xdr:col>22</xdr:col>
      <xdr:colOff>165100</xdr:colOff>
      <xdr:row>35</xdr:row>
      <xdr:rowOff>279054</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7878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289231</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556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309031</xdr:rowOff>
    </xdr:from>
    <xdr:to>
      <xdr:col>18</xdr:col>
      <xdr:colOff>177800</xdr:colOff>
      <xdr:row>35</xdr:row>
      <xdr:rowOff>312248</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2908300" y="6919381"/>
          <a:ext cx="698500" cy="32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193357</xdr:rowOff>
    </xdr:from>
    <xdr:to>
      <xdr:col>19</xdr:col>
      <xdr:colOff>38100</xdr:colOff>
      <xdr:row>35</xdr:row>
      <xdr:rowOff>294957</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8037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305134</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572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185977</xdr:rowOff>
    </xdr:from>
    <xdr:to>
      <xdr:col>15</xdr:col>
      <xdr:colOff>101600</xdr:colOff>
      <xdr:row>35</xdr:row>
      <xdr:rowOff>287577</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7963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297754</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565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313455</xdr:rowOff>
    </xdr:from>
    <xdr:to>
      <xdr:col>29</xdr:col>
      <xdr:colOff>177800</xdr:colOff>
      <xdr:row>36</xdr:row>
      <xdr:rowOff>72155</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9238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285532</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895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315234</xdr:rowOff>
    </xdr:from>
    <xdr:to>
      <xdr:col>26</xdr:col>
      <xdr:colOff>101600</xdr:colOff>
      <xdr:row>36</xdr:row>
      <xdr:rowOff>73934</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9255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58711</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7011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293925</xdr:rowOff>
    </xdr:from>
    <xdr:to>
      <xdr:col>22</xdr:col>
      <xdr:colOff>165100</xdr:colOff>
      <xdr:row>36</xdr:row>
      <xdr:rowOff>52625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9042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37402</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699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261448</xdr:rowOff>
    </xdr:from>
    <xdr:to>
      <xdr:col>19</xdr:col>
      <xdr:colOff>38100</xdr:colOff>
      <xdr:row>36</xdr:row>
      <xdr:rowOff>20148</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8717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4925</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6958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258231</xdr:rowOff>
    </xdr:from>
    <xdr:to>
      <xdr:col>15</xdr:col>
      <xdr:colOff>101600</xdr:colOff>
      <xdr:row>36</xdr:row>
      <xdr:rowOff>16931</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8685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1708</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6954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長崎県波佐見町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14,482
14,444
56.00
10,314,895
10,089,885
47,514
4,017,759
6,357,531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70073</xdr:rowOff>
    </xdr:from>
    <xdr:to>
      <xdr:col>24</xdr:col>
      <xdr:colOff>62865</xdr:colOff>
      <xdr:row>37</xdr:row>
      <xdr:rowOff>49828</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385023"/>
          <a:ext cx="1270" cy="1008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53655</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9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49828</xdr:rowOff>
    </xdr:from>
    <xdr:to>
      <xdr:col>24</xdr:col>
      <xdr:colOff>152400</xdr:colOff>
      <xdr:row>37</xdr:row>
      <xdr:rowOff>49828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93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16750</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16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70073</xdr:rowOff>
    </xdr:from>
    <xdr:to>
      <xdr:col>24</xdr:col>
      <xdr:colOff>152400</xdr:colOff>
      <xdr:row>31</xdr:row>
      <xdr:rowOff>70073</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385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35481</xdr:rowOff>
    </xdr:from>
    <xdr:to>
      <xdr:col>24</xdr:col>
      <xdr:colOff>63500</xdr:colOff>
      <xdr:row>37</xdr:row>
      <xdr:rowOff>52219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6379131"/>
          <a:ext cx="838200" cy="16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137257</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59665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114380</xdr:rowOff>
    </xdr:from>
    <xdr:to>
      <xdr:col>24</xdr:col>
      <xdr:colOff>114300</xdr:colOff>
      <xdr:row>36</xdr:row>
      <xdr:rowOff>44530</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52219</xdr:rowOff>
    </xdr:from>
    <xdr:to>
      <xdr:col>19</xdr:col>
      <xdr:colOff>177800</xdr:colOff>
      <xdr:row>37</xdr:row>
      <xdr:rowOff>90514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6395869"/>
          <a:ext cx="889000" cy="38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150622</xdr:rowOff>
    </xdr:from>
    <xdr:to>
      <xdr:col>20</xdr:col>
      <xdr:colOff>38100</xdr:colOff>
      <xdr:row>36</xdr:row>
      <xdr:rowOff>80772</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151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97299</xdr:rowOff>
    </xdr:from>
    <xdr:ext cx="534377"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530111" y="5926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90514</xdr:rowOff>
    </xdr:from>
    <xdr:to>
      <xdr:col>15</xdr:col>
      <xdr:colOff>50800</xdr:colOff>
      <xdr:row>37</xdr:row>
      <xdr:rowOff>103682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6434164"/>
          <a:ext cx="889000" cy="13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24613</xdr:rowOff>
    </xdr:from>
    <xdr:to>
      <xdr:col>15</xdr:col>
      <xdr:colOff>101600</xdr:colOff>
      <xdr:row>36</xdr:row>
      <xdr:rowOff>126213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9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142740</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41111" y="5972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101725</xdr:rowOff>
    </xdr:from>
    <xdr:to>
      <xdr:col>10</xdr:col>
      <xdr:colOff>114300</xdr:colOff>
      <xdr:row>37</xdr:row>
      <xdr:rowOff>103682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1130300" y="6445375"/>
          <a:ext cx="889000" cy="1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31151</xdr:rowOff>
    </xdr:from>
    <xdr:to>
      <xdr:col>10</xdr:col>
      <xdr:colOff>165100</xdr:colOff>
      <xdr:row>36</xdr:row>
      <xdr:rowOff>132751</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20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149278</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52111" y="597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34329</xdr:rowOff>
    </xdr:from>
    <xdr:to>
      <xdr:col>6</xdr:col>
      <xdr:colOff>38100</xdr:colOff>
      <xdr:row>36</xdr:row>
      <xdr:rowOff>135929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206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152456</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63111" y="5981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156131</xdr:rowOff>
    </xdr:from>
    <xdr:to>
      <xdr:col>24</xdr:col>
      <xdr:colOff>114300</xdr:colOff>
      <xdr:row>37</xdr:row>
      <xdr:rowOff>86281</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328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71058</xdr:rowOff>
    </xdr:from>
    <xdr:ext cx="534377"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6243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1419</xdr:rowOff>
    </xdr:from>
    <xdr:to>
      <xdr:col>20</xdr:col>
      <xdr:colOff>38100</xdr:colOff>
      <xdr:row>37</xdr:row>
      <xdr:rowOff>103019</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345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94146</xdr:rowOff>
    </xdr:from>
    <xdr:ext cx="534377"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530111" y="6437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39714</xdr:rowOff>
    </xdr:from>
    <xdr:to>
      <xdr:col>15</xdr:col>
      <xdr:colOff>101600</xdr:colOff>
      <xdr:row>37</xdr:row>
      <xdr:rowOff>141314</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38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132442</xdr:rowOff>
    </xdr:from>
    <xdr:ext cx="534377"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41111" y="6476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52882</xdr:rowOff>
    </xdr:from>
    <xdr:to>
      <xdr:col>10</xdr:col>
      <xdr:colOff>165100</xdr:colOff>
      <xdr:row>37</xdr:row>
      <xdr:rowOff>154482</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39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145609</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52111" y="6489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50925</xdr:rowOff>
    </xdr:from>
    <xdr:to>
      <xdr:col>6</xdr:col>
      <xdr:colOff>38100</xdr:colOff>
      <xdr:row>37</xdr:row>
      <xdr:rowOff>152525</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394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143652</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63111" y="6487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物件費グラフ枠">
          <a:extLst>
            <a:ext uri="{FF2B5EF4-FFF2-40B4-BE49-F238E27FC236}">
              <a16:creationId xmlns:a16="http://schemas.microsoft.com/office/drawing/2014/main" id="{00000000-0008-0000-06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33991</xdr:rowOff>
    </xdr:from>
    <xdr:to>
      <xdr:col>24</xdr:col>
      <xdr:colOff>62865</xdr:colOff>
      <xdr:row>57</xdr:row>
      <xdr:rowOff>76726</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flipV="1">
          <a:off x="4633595" y="8949391"/>
          <a:ext cx="1270" cy="899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80553</xdr:rowOff>
    </xdr:from>
    <xdr:ext cx="534377" cy="259045"/>
    <xdr:sp macro="" textlink="">
      <xdr:nvSpPr>
        <xdr:cNvPr id="109" name="物件費最小値テキスト">
          <a:extLst>
            <a:ext uri="{FF2B5EF4-FFF2-40B4-BE49-F238E27FC236}">
              <a16:creationId xmlns:a16="http://schemas.microsoft.com/office/drawing/2014/main" id="{00000000-0008-0000-0600-00006D000000}"/>
            </a:ext>
          </a:extLst>
        </xdr:cNvPr>
        <xdr:cNvSpPr txBox="1"/>
      </xdr:nvSpPr>
      <xdr:spPr>
        <a:xfrm>
          <a:off x="4686300" y="9853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76726</xdr:rowOff>
    </xdr:from>
    <xdr:to>
      <xdr:col>24</xdr:col>
      <xdr:colOff>152400</xdr:colOff>
      <xdr:row>57</xdr:row>
      <xdr:rowOff>76726</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4546600" y="9849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152118</xdr:rowOff>
    </xdr:from>
    <xdr:ext cx="599010" cy="259045"/>
    <xdr:sp macro="" textlink="">
      <xdr:nvSpPr>
        <xdr:cNvPr id="111" name="物件費最大値テキスト">
          <a:extLst>
            <a:ext uri="{FF2B5EF4-FFF2-40B4-BE49-F238E27FC236}">
              <a16:creationId xmlns:a16="http://schemas.microsoft.com/office/drawing/2014/main" id="{00000000-0008-0000-0600-00006F000000}"/>
            </a:ext>
          </a:extLst>
        </xdr:cNvPr>
        <xdr:cNvSpPr txBox="1"/>
      </xdr:nvSpPr>
      <xdr:spPr>
        <a:xfrm>
          <a:off x="4686300" y="8724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33991</xdr:rowOff>
    </xdr:from>
    <xdr:to>
      <xdr:col>24</xdr:col>
      <xdr:colOff>152400</xdr:colOff>
      <xdr:row>52</xdr:row>
      <xdr:rowOff>33991</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8949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134136</xdr:rowOff>
    </xdr:from>
    <xdr:to>
      <xdr:col>24</xdr:col>
      <xdr:colOff>63500</xdr:colOff>
      <xdr:row>56</xdr:row>
      <xdr:rowOff>146105</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3797300" y="9735336"/>
          <a:ext cx="838200" cy="11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15856</xdr:rowOff>
    </xdr:from>
    <xdr:ext cx="534377" cy="259045"/>
    <xdr:sp macro="" textlink="">
      <xdr:nvSpPr>
        <xdr:cNvPr id="114" name="物件費平均値テキスト">
          <a:extLst>
            <a:ext uri="{FF2B5EF4-FFF2-40B4-BE49-F238E27FC236}">
              <a16:creationId xmlns:a16="http://schemas.microsoft.com/office/drawing/2014/main" id="{00000000-0008-0000-0600-000072000000}"/>
            </a:ext>
          </a:extLst>
        </xdr:cNvPr>
        <xdr:cNvSpPr txBox="1"/>
      </xdr:nvSpPr>
      <xdr:spPr>
        <a:xfrm>
          <a:off x="4686300" y="94456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164429</xdr:rowOff>
    </xdr:from>
    <xdr:to>
      <xdr:col>24</xdr:col>
      <xdr:colOff>114300</xdr:colOff>
      <xdr:row>56</xdr:row>
      <xdr:rowOff>94579</xdr:rowOff>
    </xdr:to>
    <xdr:sp macro="" textlink="">
      <xdr:nvSpPr>
        <xdr:cNvPr id="115" name="フローチャート: 判断 114">
          <a:extLst>
            <a:ext uri="{FF2B5EF4-FFF2-40B4-BE49-F238E27FC236}">
              <a16:creationId xmlns:a16="http://schemas.microsoft.com/office/drawing/2014/main" id="{00000000-0008-0000-0600-000073000000}"/>
            </a:ext>
          </a:extLst>
        </xdr:cNvPr>
        <xdr:cNvSpPr/>
      </xdr:nvSpPr>
      <xdr:spPr>
        <a:xfrm>
          <a:off x="4584700" y="959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146105</xdr:rowOff>
    </xdr:from>
    <xdr:to>
      <xdr:col>19</xdr:col>
      <xdr:colOff>177800</xdr:colOff>
      <xdr:row>57</xdr:row>
      <xdr:rowOff>22808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2908300" y="9747305"/>
          <a:ext cx="889000" cy="48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18455</xdr:rowOff>
    </xdr:from>
    <xdr:to>
      <xdr:col>20</xdr:col>
      <xdr:colOff>38100</xdr:colOff>
      <xdr:row>56</xdr:row>
      <xdr:rowOff>120055</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3746500" y="96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136582</xdr:rowOff>
    </xdr:from>
    <xdr:ext cx="534377"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3530111" y="9394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22808</xdr:rowOff>
    </xdr:from>
    <xdr:to>
      <xdr:col>15</xdr:col>
      <xdr:colOff>50800</xdr:colOff>
      <xdr:row>57</xdr:row>
      <xdr:rowOff>78627</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019300" y="9795458"/>
          <a:ext cx="889000" cy="55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156049</xdr:rowOff>
    </xdr:from>
    <xdr:to>
      <xdr:col>15</xdr:col>
      <xdr:colOff>101600</xdr:colOff>
      <xdr:row>56</xdr:row>
      <xdr:rowOff>86199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2857500" y="958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102726</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2641111" y="9361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78627</xdr:rowOff>
    </xdr:from>
    <xdr:to>
      <xdr:col>10</xdr:col>
      <xdr:colOff>114300</xdr:colOff>
      <xdr:row>57</xdr:row>
      <xdr:rowOff>111829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1130300" y="9851277"/>
          <a:ext cx="889000" cy="33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39898</xdr:rowOff>
    </xdr:from>
    <xdr:to>
      <xdr:col>10</xdr:col>
      <xdr:colOff>165100</xdr:colOff>
      <xdr:row>56</xdr:row>
      <xdr:rowOff>141498</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1968500" y="9641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158025</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1752111" y="9416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41671</xdr:rowOff>
    </xdr:from>
    <xdr:to>
      <xdr:col>6</xdr:col>
      <xdr:colOff>38100</xdr:colOff>
      <xdr:row>56</xdr:row>
      <xdr:rowOff>143271</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079500" y="9642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159798</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863111" y="9418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83336</xdr:rowOff>
    </xdr:from>
    <xdr:to>
      <xdr:col>24</xdr:col>
      <xdr:colOff>114300</xdr:colOff>
      <xdr:row>57</xdr:row>
      <xdr:rowOff>13486</xdr:rowOff>
    </xdr:to>
    <xdr:sp macro="" textlink="">
      <xdr:nvSpPr>
        <xdr:cNvPr id="132" name="楕円 131">
          <a:extLst>
            <a:ext uri="{FF2B5EF4-FFF2-40B4-BE49-F238E27FC236}">
              <a16:creationId xmlns:a16="http://schemas.microsoft.com/office/drawing/2014/main" id="{00000000-0008-0000-0600-000084000000}"/>
            </a:ext>
          </a:extLst>
        </xdr:cNvPr>
        <xdr:cNvSpPr/>
      </xdr:nvSpPr>
      <xdr:spPr>
        <a:xfrm>
          <a:off x="4584700" y="9684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169713</xdr:rowOff>
    </xdr:from>
    <xdr:ext cx="534377" cy="259045"/>
    <xdr:sp macro="" textlink="">
      <xdr:nvSpPr>
        <xdr:cNvPr id="133" name="物件費該当値テキスト">
          <a:extLst>
            <a:ext uri="{FF2B5EF4-FFF2-40B4-BE49-F238E27FC236}">
              <a16:creationId xmlns:a16="http://schemas.microsoft.com/office/drawing/2014/main" id="{00000000-0008-0000-0600-000085000000}"/>
            </a:ext>
          </a:extLst>
        </xdr:cNvPr>
        <xdr:cNvSpPr txBox="1"/>
      </xdr:nvSpPr>
      <xdr:spPr>
        <a:xfrm>
          <a:off x="4686300" y="9599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95305</xdr:rowOff>
    </xdr:from>
    <xdr:to>
      <xdr:col>20</xdr:col>
      <xdr:colOff>38100</xdr:colOff>
      <xdr:row>57</xdr:row>
      <xdr:rowOff>25455</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3746500" y="969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16582</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530111" y="9789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143458</xdr:rowOff>
    </xdr:from>
    <xdr:to>
      <xdr:col>15</xdr:col>
      <xdr:colOff>101600</xdr:colOff>
      <xdr:row>57</xdr:row>
      <xdr:rowOff>73608</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2857500" y="9744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64735</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641111" y="9837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27827</xdr:rowOff>
    </xdr:from>
    <xdr:to>
      <xdr:col>10</xdr:col>
      <xdr:colOff>165100</xdr:colOff>
      <xdr:row>57</xdr:row>
      <xdr:rowOff>129427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1968500" y="980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120554</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752111" y="9893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61029</xdr:rowOff>
    </xdr:from>
    <xdr:to>
      <xdr:col>6</xdr:col>
      <xdr:colOff>38100</xdr:colOff>
      <xdr:row>57</xdr:row>
      <xdr:rowOff>162629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079500" y="9833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153756</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863111" y="9926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6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6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15646</xdr:rowOff>
    </xdr:from>
    <xdr:to>
      <xdr:col>24</xdr:col>
      <xdr:colOff>62865</xdr:colOff>
      <xdr:row>79</xdr:row>
      <xdr:rowOff>23037</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017146"/>
          <a:ext cx="1270" cy="1550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26864</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714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23037</xdr:rowOff>
    </xdr:from>
    <xdr:to>
      <xdr:col>24</xdr:col>
      <xdr:colOff>152400</xdr:colOff>
      <xdr:row>79</xdr:row>
      <xdr:rowOff>23037</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67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133773</xdr:rowOff>
    </xdr:from>
    <xdr:ext cx="534377"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1792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15646</xdr:rowOff>
    </xdr:from>
    <xdr:to>
      <xdr:col>24</xdr:col>
      <xdr:colOff>152400</xdr:colOff>
      <xdr:row>70</xdr:row>
      <xdr:rowOff>15646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017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139205</xdr:rowOff>
    </xdr:from>
    <xdr:to>
      <xdr:col>24</xdr:col>
      <xdr:colOff>63500</xdr:colOff>
      <xdr:row>78</xdr:row>
      <xdr:rowOff>164809</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3797300" y="13512305"/>
          <a:ext cx="838200" cy="25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98519</xdr:rowOff>
    </xdr:from>
    <xdr:ext cx="469744"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1287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75642</xdr:rowOff>
    </xdr:from>
    <xdr:to>
      <xdr:col>24</xdr:col>
      <xdr:colOff>114300</xdr:colOff>
      <xdr:row>78</xdr:row>
      <xdr:rowOff>5792</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277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121907</xdr:rowOff>
    </xdr:from>
    <xdr:to>
      <xdr:col>19</xdr:col>
      <xdr:colOff>177800</xdr:colOff>
      <xdr:row>78</xdr:row>
      <xdr:rowOff>139205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2908300" y="13495007"/>
          <a:ext cx="889000" cy="17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135534</xdr:rowOff>
    </xdr:from>
    <xdr:to>
      <xdr:col>20</xdr:col>
      <xdr:colOff>38100</xdr:colOff>
      <xdr:row>77</xdr:row>
      <xdr:rowOff>65684</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165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82211</xdr:rowOff>
    </xdr:from>
    <xdr:ext cx="469744"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62428" y="1294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110897</xdr:rowOff>
    </xdr:from>
    <xdr:to>
      <xdr:col>15</xdr:col>
      <xdr:colOff>50800</xdr:colOff>
      <xdr:row>78</xdr:row>
      <xdr:rowOff>121907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019300" y="13483997"/>
          <a:ext cx="889000" cy="11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102730</xdr:rowOff>
    </xdr:from>
    <xdr:to>
      <xdr:col>15</xdr:col>
      <xdr:colOff>101600</xdr:colOff>
      <xdr:row>78</xdr:row>
      <xdr:rowOff>32880</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30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49407</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73428" y="13079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110897</xdr:rowOff>
    </xdr:from>
    <xdr:to>
      <xdr:col>10</xdr:col>
      <xdr:colOff>114300</xdr:colOff>
      <xdr:row>78</xdr:row>
      <xdr:rowOff>126975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1130300" y="13483997"/>
          <a:ext cx="889000" cy="16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79108</xdr:rowOff>
    </xdr:from>
    <xdr:to>
      <xdr:col>10</xdr:col>
      <xdr:colOff>165100</xdr:colOff>
      <xdr:row>78</xdr:row>
      <xdr:rowOff>9258</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280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25785</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84428" y="13055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4508</xdr:rowOff>
    </xdr:from>
    <xdr:to>
      <xdr:col>6</xdr:col>
      <xdr:colOff>38100</xdr:colOff>
      <xdr:row>77</xdr:row>
      <xdr:rowOff>106108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206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122635</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95428" y="12981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114009</xdr:rowOff>
    </xdr:from>
    <xdr:to>
      <xdr:col>24</xdr:col>
      <xdr:colOff>114300</xdr:colOff>
      <xdr:row>79</xdr:row>
      <xdr:rowOff>44159</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487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28936</xdr:rowOff>
    </xdr:from>
    <xdr:ext cx="469744"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402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88405</xdr:rowOff>
    </xdr:from>
    <xdr:to>
      <xdr:col>20</xdr:col>
      <xdr:colOff>38100</xdr:colOff>
      <xdr:row>79</xdr:row>
      <xdr:rowOff>18555</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46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9682</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62428" y="13554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71107</xdr:rowOff>
    </xdr:from>
    <xdr:to>
      <xdr:col>15</xdr:col>
      <xdr:colOff>101600</xdr:colOff>
      <xdr:row>79</xdr:row>
      <xdr:rowOff>1257</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444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163834</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73428" y="13536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60097</xdr:rowOff>
    </xdr:from>
    <xdr:to>
      <xdr:col>10</xdr:col>
      <xdr:colOff>165100</xdr:colOff>
      <xdr:row>78</xdr:row>
      <xdr:rowOff>161697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43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152824</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84428" y="13525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76175</xdr:rowOff>
    </xdr:from>
    <xdr:to>
      <xdr:col>6</xdr:col>
      <xdr:colOff>38100</xdr:colOff>
      <xdr:row>79</xdr:row>
      <xdr:rowOff>6325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44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168902</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95428" y="13542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32976</xdr:rowOff>
    </xdr:from>
    <xdr:to>
      <xdr:col>24</xdr:col>
      <xdr:colOff>62865</xdr:colOff>
      <xdr:row>98</xdr:row>
      <xdr:rowOff>86589</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634926"/>
          <a:ext cx="1270" cy="12537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90416</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89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86589</xdr:rowOff>
    </xdr:from>
    <xdr:to>
      <xdr:col>24</xdr:col>
      <xdr:colOff>152400</xdr:colOff>
      <xdr:row>98</xdr:row>
      <xdr:rowOff>86589</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888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151103</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410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32976</xdr:rowOff>
    </xdr:from>
    <xdr:to>
      <xdr:col>24</xdr:col>
      <xdr:colOff>152400</xdr:colOff>
      <xdr:row>91</xdr:row>
      <xdr:rowOff>32976</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634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116774</xdr:rowOff>
    </xdr:from>
    <xdr:to>
      <xdr:col>24</xdr:col>
      <xdr:colOff>63500</xdr:colOff>
      <xdr:row>94</xdr:row>
      <xdr:rowOff>88809</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5890174"/>
          <a:ext cx="838200" cy="314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145291</xdr:rowOff>
    </xdr:from>
    <xdr:ext cx="534377"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261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166864</xdr:rowOff>
    </xdr:from>
    <xdr:to>
      <xdr:col>24</xdr:col>
      <xdr:colOff>114300</xdr:colOff>
      <xdr:row>95</xdr:row>
      <xdr:rowOff>97014</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88809</xdr:rowOff>
    </xdr:from>
    <xdr:to>
      <xdr:col>19</xdr:col>
      <xdr:colOff>177800</xdr:colOff>
      <xdr:row>94</xdr:row>
      <xdr:rowOff>113835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2908300" y="16205109"/>
          <a:ext cx="889000" cy="25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11111</xdr:rowOff>
    </xdr:from>
    <xdr:to>
      <xdr:col>20</xdr:col>
      <xdr:colOff>38100</xdr:colOff>
      <xdr:row>97</xdr:row>
      <xdr:rowOff>112711</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641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103838</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530111" y="16734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113835</xdr:rowOff>
    </xdr:from>
    <xdr:to>
      <xdr:col>15</xdr:col>
      <xdr:colOff>50800</xdr:colOff>
      <xdr:row>95</xdr:row>
      <xdr:rowOff>14776</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230135"/>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39164</xdr:rowOff>
    </xdr:from>
    <xdr:to>
      <xdr:col>15</xdr:col>
      <xdr:colOff>101600</xdr:colOff>
      <xdr:row>97</xdr:row>
      <xdr:rowOff>140764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66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131891</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41111" y="16762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14776</xdr:rowOff>
    </xdr:from>
    <xdr:to>
      <xdr:col>10</xdr:col>
      <xdr:colOff>114300</xdr:colOff>
      <xdr:row>95</xdr:row>
      <xdr:rowOff>25738</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302526"/>
          <a:ext cx="889000" cy="10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50256</xdr:rowOff>
    </xdr:from>
    <xdr:to>
      <xdr:col>10</xdr:col>
      <xdr:colOff>165100</xdr:colOff>
      <xdr:row>97</xdr:row>
      <xdr:rowOff>151856</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68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142983</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52111" y="1677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51322</xdr:rowOff>
    </xdr:from>
    <xdr:to>
      <xdr:col>6</xdr:col>
      <xdr:colOff>38100</xdr:colOff>
      <xdr:row>97</xdr:row>
      <xdr:rowOff>152922</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68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144049</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63111" y="16774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65974</xdr:rowOff>
    </xdr:from>
    <xdr:to>
      <xdr:col>24</xdr:col>
      <xdr:colOff>114300</xdr:colOff>
      <xdr:row>92</xdr:row>
      <xdr:rowOff>167574</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583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88851</xdr:rowOff>
    </xdr:from>
    <xdr:ext cx="599010"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5690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38009</xdr:rowOff>
    </xdr:from>
    <xdr:to>
      <xdr:col>20</xdr:col>
      <xdr:colOff>38100</xdr:colOff>
      <xdr:row>94</xdr:row>
      <xdr:rowOff>139609</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15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156136</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497795" y="15929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63035</xdr:rowOff>
    </xdr:from>
    <xdr:to>
      <xdr:col>15</xdr:col>
      <xdr:colOff>101600</xdr:colOff>
      <xdr:row>94</xdr:row>
      <xdr:rowOff>164635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17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9712</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08795" y="15954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135426</xdr:rowOff>
    </xdr:from>
    <xdr:to>
      <xdr:col>10</xdr:col>
      <xdr:colOff>165100</xdr:colOff>
      <xdr:row>95</xdr:row>
      <xdr:rowOff>65576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251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82103</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19795" y="16026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146388</xdr:rowOff>
    </xdr:from>
    <xdr:to>
      <xdr:col>6</xdr:col>
      <xdr:colOff>38100</xdr:colOff>
      <xdr:row>95</xdr:row>
      <xdr:rowOff>76538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262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93065</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037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a:extLst>
            <a:ext uri="{FF2B5EF4-FFF2-40B4-BE49-F238E27FC236}">
              <a16:creationId xmlns:a16="http://schemas.microsoft.com/office/drawing/2014/main" id="{00000000-0008-0000-06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145406</xdr:rowOff>
    </xdr:from>
    <xdr:to>
      <xdr:col>54</xdr:col>
      <xdr:colOff>189865</xdr:colOff>
      <xdr:row>37</xdr:row>
      <xdr:rowOff>138822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flipV="1">
          <a:off x="10475595" y="5460356"/>
          <a:ext cx="1270" cy="1022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142650</xdr:rowOff>
    </xdr:from>
    <xdr:ext cx="534377" cy="259045"/>
    <xdr:sp macro="" textlink="">
      <xdr:nvSpPr>
        <xdr:cNvPr id="281" name="補助費等最小値テキスト">
          <a:extLst>
            <a:ext uri="{FF2B5EF4-FFF2-40B4-BE49-F238E27FC236}">
              <a16:creationId xmlns:a16="http://schemas.microsoft.com/office/drawing/2014/main" id="{00000000-0008-0000-0600-000019010000}"/>
            </a:ext>
          </a:extLst>
        </xdr:cNvPr>
        <xdr:cNvSpPr txBox="1"/>
      </xdr:nvSpPr>
      <xdr:spPr>
        <a:xfrm>
          <a:off x="10528300" y="6486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138822</xdr:rowOff>
    </xdr:from>
    <xdr:to>
      <xdr:col>55</xdr:col>
      <xdr:colOff>88900</xdr:colOff>
      <xdr:row>37</xdr:row>
      <xdr:rowOff>138822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6482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92083</xdr:rowOff>
    </xdr:from>
    <xdr:ext cx="599010" cy="259045"/>
    <xdr:sp macro="" textlink="">
      <xdr:nvSpPr>
        <xdr:cNvPr id="283" name="補助費等最大値テキスト">
          <a:extLst>
            <a:ext uri="{FF2B5EF4-FFF2-40B4-BE49-F238E27FC236}">
              <a16:creationId xmlns:a16="http://schemas.microsoft.com/office/drawing/2014/main" id="{00000000-0008-0000-0600-00001B010000}"/>
            </a:ext>
          </a:extLst>
        </xdr:cNvPr>
        <xdr:cNvSpPr txBox="1"/>
      </xdr:nvSpPr>
      <xdr:spPr>
        <a:xfrm>
          <a:off x="10528300" y="523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145406</xdr:rowOff>
    </xdr:from>
    <xdr:to>
      <xdr:col>55</xdr:col>
      <xdr:colOff>88900</xdr:colOff>
      <xdr:row>31</xdr:row>
      <xdr:rowOff>145406</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5460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734</xdr:rowOff>
    </xdr:from>
    <xdr:to>
      <xdr:col>55</xdr:col>
      <xdr:colOff>0</xdr:colOff>
      <xdr:row>35</xdr:row>
      <xdr:rowOff>45905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9639300" y="5658584"/>
          <a:ext cx="838200" cy="388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94224</xdr:rowOff>
    </xdr:from>
    <xdr:ext cx="599010" cy="259045"/>
    <xdr:sp macro="" textlink="">
      <xdr:nvSpPr>
        <xdr:cNvPr id="286" name="補助費等平均値テキスト">
          <a:extLst>
            <a:ext uri="{FF2B5EF4-FFF2-40B4-BE49-F238E27FC236}">
              <a16:creationId xmlns:a16="http://schemas.microsoft.com/office/drawing/2014/main" id="{00000000-0008-0000-0600-00001E010000}"/>
            </a:ext>
          </a:extLst>
        </xdr:cNvPr>
        <xdr:cNvSpPr txBox="1"/>
      </xdr:nvSpPr>
      <xdr:spPr>
        <a:xfrm>
          <a:off x="10528300" y="60949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115797</xdr:rowOff>
    </xdr:from>
    <xdr:to>
      <xdr:col>55</xdr:col>
      <xdr:colOff>50800</xdr:colOff>
      <xdr:row>36</xdr:row>
      <xdr:rowOff>45947</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10426700" y="611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734</xdr:rowOff>
    </xdr:from>
    <xdr:to>
      <xdr:col>50</xdr:col>
      <xdr:colOff>114300</xdr:colOff>
      <xdr:row>36</xdr:row>
      <xdr:rowOff>114458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8750300" y="5658584"/>
          <a:ext cx="889000" cy="628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32</xdr:row>
      <xdr:rowOff>124155</xdr:rowOff>
    </xdr:from>
    <xdr:to>
      <xdr:col>50</xdr:col>
      <xdr:colOff>165100</xdr:colOff>
      <xdr:row>33</xdr:row>
      <xdr:rowOff>54305</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9588500" y="561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45432</xdr:rowOff>
    </xdr:from>
    <xdr:ext cx="599010"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9339795" y="5703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114458</xdr:rowOff>
    </xdr:from>
    <xdr:to>
      <xdr:col>45</xdr:col>
      <xdr:colOff>177800</xdr:colOff>
      <xdr:row>36</xdr:row>
      <xdr:rowOff>147829</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7861300" y="6286658"/>
          <a:ext cx="889000" cy="33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3376</xdr:rowOff>
    </xdr:from>
    <xdr:to>
      <xdr:col>46</xdr:col>
      <xdr:colOff>38100</xdr:colOff>
      <xdr:row>36</xdr:row>
      <xdr:rowOff>104976</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8699500" y="6175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121503</xdr:rowOff>
    </xdr:from>
    <xdr:ext cx="534377"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8483111" y="5950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147829</xdr:rowOff>
    </xdr:from>
    <xdr:to>
      <xdr:col>41</xdr:col>
      <xdr:colOff>50800</xdr:colOff>
      <xdr:row>37</xdr:row>
      <xdr:rowOff>6632</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6972300" y="6320029"/>
          <a:ext cx="889000" cy="30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25153</xdr:rowOff>
    </xdr:from>
    <xdr:to>
      <xdr:col>41</xdr:col>
      <xdr:colOff>101600</xdr:colOff>
      <xdr:row>36</xdr:row>
      <xdr:rowOff>126753</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7810500" y="619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143280</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7594111" y="5972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74123</xdr:rowOff>
    </xdr:from>
    <xdr:to>
      <xdr:col>36</xdr:col>
      <xdr:colOff>165100</xdr:colOff>
      <xdr:row>37</xdr:row>
      <xdr:rowOff>4273</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6921500" y="6246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20800</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6705111" y="6021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166555</xdr:rowOff>
    </xdr:from>
    <xdr:to>
      <xdr:col>55</xdr:col>
      <xdr:colOff>50800</xdr:colOff>
      <xdr:row>35</xdr:row>
      <xdr:rowOff>96705</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10426700" y="599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17982</xdr:rowOff>
    </xdr:from>
    <xdr:ext cx="599010" cy="259045"/>
    <xdr:sp macro="" textlink="">
      <xdr:nvSpPr>
        <xdr:cNvPr id="305" name="補助費等該当値テキスト">
          <a:extLst>
            <a:ext uri="{FF2B5EF4-FFF2-40B4-BE49-F238E27FC236}">
              <a16:creationId xmlns:a16="http://schemas.microsoft.com/office/drawing/2014/main" id="{00000000-0008-0000-0600-000031010000}"/>
            </a:ext>
          </a:extLst>
        </xdr:cNvPr>
        <xdr:cNvSpPr txBox="1"/>
      </xdr:nvSpPr>
      <xdr:spPr>
        <a:xfrm>
          <a:off x="10528300" y="5847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121384</xdr:rowOff>
    </xdr:from>
    <xdr:to>
      <xdr:col>50</xdr:col>
      <xdr:colOff>165100</xdr:colOff>
      <xdr:row>33</xdr:row>
      <xdr:rowOff>51534</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9588500" y="5607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68061</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339795" y="5383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63658</xdr:rowOff>
    </xdr:from>
    <xdr:to>
      <xdr:col>46</xdr:col>
      <xdr:colOff>38100</xdr:colOff>
      <xdr:row>36</xdr:row>
      <xdr:rowOff>165258</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8699500" y="6235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156385</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483111" y="6328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97029</xdr:rowOff>
    </xdr:from>
    <xdr:to>
      <xdr:col>41</xdr:col>
      <xdr:colOff>101600</xdr:colOff>
      <xdr:row>37</xdr:row>
      <xdr:rowOff>27179</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7810500" y="626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18306</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594111" y="6361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127282</xdr:rowOff>
    </xdr:from>
    <xdr:to>
      <xdr:col>36</xdr:col>
      <xdr:colOff>165100</xdr:colOff>
      <xdr:row>37</xdr:row>
      <xdr:rowOff>57432</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6921500" y="6299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48559</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05111" y="6392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33817</xdr:rowOff>
    </xdr:from>
    <xdr:to>
      <xdr:col>54</xdr:col>
      <xdr:colOff>189865</xdr:colOff>
      <xdr:row>58</xdr:row>
      <xdr:rowOff>156365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10475595" y="8606317"/>
          <a:ext cx="1270" cy="149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160192</xdr:rowOff>
    </xdr:from>
    <xdr:ext cx="534377" cy="259045"/>
    <xdr:sp macro="" textlink="">
      <xdr:nvSpPr>
        <xdr:cNvPr id="338" name="普通建設事業費最小値テキスト">
          <a:extLst>
            <a:ext uri="{FF2B5EF4-FFF2-40B4-BE49-F238E27FC236}">
              <a16:creationId xmlns:a16="http://schemas.microsoft.com/office/drawing/2014/main" id="{00000000-0008-0000-0600-000052010000}"/>
            </a:ext>
          </a:extLst>
        </xdr:cNvPr>
        <xdr:cNvSpPr txBox="1"/>
      </xdr:nvSpPr>
      <xdr:spPr>
        <a:xfrm>
          <a:off x="10528300" y="10104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156365</xdr:rowOff>
    </xdr:from>
    <xdr:to>
      <xdr:col>55</xdr:col>
      <xdr:colOff>88900</xdr:colOff>
      <xdr:row>58</xdr:row>
      <xdr:rowOff>156365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10100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151944</xdr:rowOff>
    </xdr:from>
    <xdr:ext cx="599010" cy="259045"/>
    <xdr:sp macro="" textlink="">
      <xdr:nvSpPr>
        <xdr:cNvPr id="340" name="普通建設事業費最大値テキスト">
          <a:extLst>
            <a:ext uri="{FF2B5EF4-FFF2-40B4-BE49-F238E27FC236}">
              <a16:creationId xmlns:a16="http://schemas.microsoft.com/office/drawing/2014/main" id="{00000000-0008-0000-0600-000054010000}"/>
            </a:ext>
          </a:extLst>
        </xdr:cNvPr>
        <xdr:cNvSpPr txBox="1"/>
      </xdr:nvSpPr>
      <xdr:spPr>
        <a:xfrm>
          <a:off x="10528300" y="8381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33817</xdr:rowOff>
    </xdr:from>
    <xdr:to>
      <xdr:col>55</xdr:col>
      <xdr:colOff>88900</xdr:colOff>
      <xdr:row>50</xdr:row>
      <xdr:rowOff>33817</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8606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150246</xdr:rowOff>
    </xdr:from>
    <xdr:to>
      <xdr:col>55</xdr:col>
      <xdr:colOff>0</xdr:colOff>
      <xdr:row>57</xdr:row>
      <xdr:rowOff>92559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9639300" y="9751446"/>
          <a:ext cx="838200" cy="113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158419</xdr:rowOff>
    </xdr:from>
    <xdr:ext cx="534377" cy="259045"/>
    <xdr:sp macro="" textlink="">
      <xdr:nvSpPr>
        <xdr:cNvPr id="343" name="普通建設事業費平均値テキスト">
          <a:extLst>
            <a:ext uri="{FF2B5EF4-FFF2-40B4-BE49-F238E27FC236}">
              <a16:creationId xmlns:a16="http://schemas.microsoft.com/office/drawing/2014/main" id="{00000000-0008-0000-0600-000057010000}"/>
            </a:ext>
          </a:extLst>
        </xdr:cNvPr>
        <xdr:cNvSpPr txBox="1"/>
      </xdr:nvSpPr>
      <xdr:spPr>
        <a:xfrm>
          <a:off x="10528300" y="95881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135542</xdr:rowOff>
    </xdr:from>
    <xdr:to>
      <xdr:col>55</xdr:col>
      <xdr:colOff>50800</xdr:colOff>
      <xdr:row>57</xdr:row>
      <xdr:rowOff>65692</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10426700" y="9736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150246</xdr:rowOff>
    </xdr:from>
    <xdr:to>
      <xdr:col>50</xdr:col>
      <xdr:colOff>114300</xdr:colOff>
      <xdr:row>57</xdr:row>
      <xdr:rowOff>112874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8750300" y="9751446"/>
          <a:ext cx="889000" cy="134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146827</xdr:rowOff>
    </xdr:from>
    <xdr:to>
      <xdr:col>50</xdr:col>
      <xdr:colOff>165100</xdr:colOff>
      <xdr:row>57</xdr:row>
      <xdr:rowOff>76977</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9588500" y="9748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68104</xdr:rowOff>
    </xdr:from>
    <xdr:ext cx="534377"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9372111" y="9840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112874</xdr:rowOff>
    </xdr:from>
    <xdr:to>
      <xdr:col>45</xdr:col>
      <xdr:colOff>177800</xdr:colOff>
      <xdr:row>58</xdr:row>
      <xdr:rowOff>15887</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7861300" y="9885524"/>
          <a:ext cx="889000" cy="74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151795</xdr:rowOff>
    </xdr:from>
    <xdr:to>
      <xdr:col>46</xdr:col>
      <xdr:colOff>38100</xdr:colOff>
      <xdr:row>57</xdr:row>
      <xdr:rowOff>81945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8699500" y="9752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98472</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8483111" y="9528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15887</xdr:rowOff>
    </xdr:from>
    <xdr:to>
      <xdr:col>41</xdr:col>
      <xdr:colOff>50800</xdr:colOff>
      <xdr:row>58</xdr:row>
      <xdr:rowOff>54928</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6972300" y="9959987"/>
          <a:ext cx="889000" cy="39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95560</xdr:rowOff>
    </xdr:from>
    <xdr:to>
      <xdr:col>41</xdr:col>
      <xdr:colOff>101600</xdr:colOff>
      <xdr:row>57</xdr:row>
      <xdr:rowOff>25710</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7810500" y="9696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42237</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7561795" y="9471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20347</xdr:rowOff>
    </xdr:from>
    <xdr:to>
      <xdr:col>36</xdr:col>
      <xdr:colOff>165100</xdr:colOff>
      <xdr:row>57</xdr:row>
      <xdr:rowOff>121947</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6921500" y="979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138474</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705111" y="9568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41759</xdr:rowOff>
    </xdr:from>
    <xdr:to>
      <xdr:col>55</xdr:col>
      <xdr:colOff>50800</xdr:colOff>
      <xdr:row>57</xdr:row>
      <xdr:rowOff>143359</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10426700" y="9814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20186</xdr:rowOff>
    </xdr:from>
    <xdr:ext cx="534377" cy="259045"/>
    <xdr:sp macro="" textlink="">
      <xdr:nvSpPr>
        <xdr:cNvPr id="362" name="普通建設事業費該当値テキスト">
          <a:extLst>
            <a:ext uri="{FF2B5EF4-FFF2-40B4-BE49-F238E27FC236}">
              <a16:creationId xmlns:a16="http://schemas.microsoft.com/office/drawing/2014/main" id="{00000000-0008-0000-0600-00006A010000}"/>
            </a:ext>
          </a:extLst>
        </xdr:cNvPr>
        <xdr:cNvSpPr txBox="1"/>
      </xdr:nvSpPr>
      <xdr:spPr>
        <a:xfrm>
          <a:off x="10528300" y="9792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99446</xdr:rowOff>
    </xdr:from>
    <xdr:to>
      <xdr:col>50</xdr:col>
      <xdr:colOff>165100</xdr:colOff>
      <xdr:row>57</xdr:row>
      <xdr:rowOff>29596</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9588500" y="9700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46123</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339795" y="9475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62074</xdr:rowOff>
    </xdr:from>
    <xdr:to>
      <xdr:col>46</xdr:col>
      <xdr:colOff>38100</xdr:colOff>
      <xdr:row>57</xdr:row>
      <xdr:rowOff>163674</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8699500" y="983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154801</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83111" y="9927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136537</xdr:rowOff>
    </xdr:from>
    <xdr:to>
      <xdr:col>41</xdr:col>
      <xdr:colOff>101600</xdr:colOff>
      <xdr:row>58</xdr:row>
      <xdr:rowOff>66687</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7810500" y="9909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57814</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10001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4128</xdr:rowOff>
    </xdr:from>
    <xdr:to>
      <xdr:col>36</xdr:col>
      <xdr:colOff>165100</xdr:colOff>
      <xdr:row>58</xdr:row>
      <xdr:rowOff>105728</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6921500" y="994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96855</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10040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42586</xdr:rowOff>
    </xdr:from>
    <xdr:to>
      <xdr:col>54</xdr:col>
      <xdr:colOff>189865</xdr:colOff>
      <xdr:row>78</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10475595" y="12386986"/>
          <a:ext cx="1270" cy="1125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3" name="普通建設事業費 （ うち新規整備　）最小値テキスト">
          <a:extLst>
            <a:ext uri="{FF2B5EF4-FFF2-40B4-BE49-F238E27FC236}">
              <a16:creationId xmlns:a16="http://schemas.microsoft.com/office/drawing/2014/main" id="{00000000-0008-0000-0600-000089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160713</xdr:rowOff>
    </xdr:from>
    <xdr:ext cx="599010" cy="259045"/>
    <xdr:sp macro="" textlink="">
      <xdr:nvSpPr>
        <xdr:cNvPr id="395" name="普通建設事業費 （ うち新規整備　）最大値テキスト">
          <a:extLst>
            <a:ext uri="{FF2B5EF4-FFF2-40B4-BE49-F238E27FC236}">
              <a16:creationId xmlns:a16="http://schemas.microsoft.com/office/drawing/2014/main" id="{00000000-0008-0000-0600-00008B010000}"/>
            </a:ext>
          </a:extLst>
        </xdr:cNvPr>
        <xdr:cNvSpPr txBox="1"/>
      </xdr:nvSpPr>
      <xdr:spPr>
        <a:xfrm>
          <a:off x="10528300" y="12162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42586</xdr:rowOff>
    </xdr:from>
    <xdr:to>
      <xdr:col>55</xdr:col>
      <xdr:colOff>88900</xdr:colOff>
      <xdr:row>72</xdr:row>
      <xdr:rowOff>42586</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2386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127767</xdr:rowOff>
    </xdr:from>
    <xdr:to>
      <xdr:col>55</xdr:col>
      <xdr:colOff>0</xdr:colOff>
      <xdr:row>78</xdr:row>
      <xdr:rowOff>34992</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9639300" y="13329417"/>
          <a:ext cx="838200" cy="78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130646</xdr:rowOff>
    </xdr:from>
    <xdr:ext cx="534377" cy="259045"/>
    <xdr:sp macro="" textlink="">
      <xdr:nvSpPr>
        <xdr:cNvPr id="398" name="普通建設事業費 （ うち新規整備　）平均値テキスト">
          <a:extLst>
            <a:ext uri="{FF2B5EF4-FFF2-40B4-BE49-F238E27FC236}">
              <a16:creationId xmlns:a16="http://schemas.microsoft.com/office/drawing/2014/main" id="{00000000-0008-0000-0600-00008E010000}"/>
            </a:ext>
          </a:extLst>
        </xdr:cNvPr>
        <xdr:cNvSpPr txBox="1"/>
      </xdr:nvSpPr>
      <xdr:spPr>
        <a:xfrm>
          <a:off x="10528300" y="131608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107769</xdr:rowOff>
    </xdr:from>
    <xdr:to>
      <xdr:col>55</xdr:col>
      <xdr:colOff>50800</xdr:colOff>
      <xdr:row>78</xdr:row>
      <xdr:rowOff>37919</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10426700" y="13309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127767</xdr:rowOff>
    </xdr:from>
    <xdr:to>
      <xdr:col>50</xdr:col>
      <xdr:colOff>114300</xdr:colOff>
      <xdr:row>78</xdr:row>
      <xdr:rowOff>25473</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8750300" y="13329417"/>
          <a:ext cx="889000" cy="69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121841</xdr:rowOff>
    </xdr:from>
    <xdr:to>
      <xdr:col>50</xdr:col>
      <xdr:colOff>165100</xdr:colOff>
      <xdr:row>78</xdr:row>
      <xdr:rowOff>51991</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9588500" y="13323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43118</xdr:rowOff>
    </xdr:from>
    <xdr:ext cx="534377"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9372111" y="13416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25473</xdr:rowOff>
    </xdr:from>
    <xdr:to>
      <xdr:col>45</xdr:col>
      <xdr:colOff>177800</xdr:colOff>
      <xdr:row>78</xdr:row>
      <xdr:rowOff>77141</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7861300" y="13398573"/>
          <a:ext cx="889000" cy="51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118188</xdr:rowOff>
    </xdr:from>
    <xdr:to>
      <xdr:col>46</xdr:col>
      <xdr:colOff>38100</xdr:colOff>
      <xdr:row>78</xdr:row>
      <xdr:rowOff>48338</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8699500" y="13319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64865</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8483111" y="13095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77141</xdr:rowOff>
    </xdr:from>
    <xdr:to>
      <xdr:col>41</xdr:col>
      <xdr:colOff>50800</xdr:colOff>
      <xdr:row>78</xdr:row>
      <xdr:rowOff>97414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6972300" y="13450241"/>
          <a:ext cx="889000" cy="20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111362</xdr:rowOff>
    </xdr:from>
    <xdr:to>
      <xdr:col>41</xdr:col>
      <xdr:colOff>101600</xdr:colOff>
      <xdr:row>78</xdr:row>
      <xdr:rowOff>41512</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7810500" y="1331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58039</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7594111" y="1308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153901</xdr:rowOff>
    </xdr:from>
    <xdr:to>
      <xdr:col>36</xdr:col>
      <xdr:colOff>165100</xdr:colOff>
      <xdr:row>78</xdr:row>
      <xdr:rowOff>84051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6921500" y="1335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100578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05111" y="13130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155642</xdr:rowOff>
    </xdr:from>
    <xdr:to>
      <xdr:col>55</xdr:col>
      <xdr:colOff>50800</xdr:colOff>
      <xdr:row>78</xdr:row>
      <xdr:rowOff>85792</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10426700" y="1335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86196</xdr:rowOff>
    </xdr:from>
    <xdr:ext cx="534377" cy="259045"/>
    <xdr:sp macro="" textlink="">
      <xdr:nvSpPr>
        <xdr:cNvPr id="417" name="普通建設事業費 （ うち新規整備　）該当値テキスト">
          <a:extLst>
            <a:ext uri="{FF2B5EF4-FFF2-40B4-BE49-F238E27FC236}">
              <a16:creationId xmlns:a16="http://schemas.microsoft.com/office/drawing/2014/main" id="{00000000-0008-0000-0600-0000A1010000}"/>
            </a:ext>
          </a:extLst>
        </xdr:cNvPr>
        <xdr:cNvSpPr txBox="1"/>
      </xdr:nvSpPr>
      <xdr:spPr>
        <a:xfrm>
          <a:off x="10528300" y="13287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76967</xdr:rowOff>
    </xdr:from>
    <xdr:to>
      <xdr:col>50</xdr:col>
      <xdr:colOff>165100</xdr:colOff>
      <xdr:row>78</xdr:row>
      <xdr:rowOff>7117</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9588500" y="13278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23644</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3053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146123</xdr:rowOff>
    </xdr:from>
    <xdr:to>
      <xdr:col>46</xdr:col>
      <xdr:colOff>38100</xdr:colOff>
      <xdr:row>78</xdr:row>
      <xdr:rowOff>76273</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8699500" y="13347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67400</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3440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26341</xdr:rowOff>
    </xdr:from>
    <xdr:to>
      <xdr:col>41</xdr:col>
      <xdr:colOff>101600</xdr:colOff>
      <xdr:row>78</xdr:row>
      <xdr:rowOff>127941</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7810500" y="13399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119068</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492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46614</xdr:rowOff>
    </xdr:from>
    <xdr:to>
      <xdr:col>36</xdr:col>
      <xdr:colOff>165100</xdr:colOff>
      <xdr:row>78</xdr:row>
      <xdr:rowOff>148214</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6921500" y="13419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139341</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37428" y="13512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72256</xdr:rowOff>
    </xdr:from>
    <xdr:to>
      <xdr:col>54</xdr:col>
      <xdr:colOff>189865</xdr:colOff>
      <xdr:row>99</xdr:row>
      <xdr:rowOff>1580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502756"/>
          <a:ext cx="1270" cy="1472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5407</xdr:rowOff>
    </xdr:from>
    <xdr:ext cx="469744"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97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1580</xdr:rowOff>
    </xdr:from>
    <xdr:to>
      <xdr:col>55</xdr:col>
      <xdr:colOff>88900</xdr:colOff>
      <xdr:row>99</xdr:row>
      <xdr:rowOff>1580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975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18933</xdr:rowOff>
    </xdr:from>
    <xdr:ext cx="599010"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277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72256</xdr:rowOff>
    </xdr:from>
    <xdr:to>
      <xdr:col>55</xdr:col>
      <xdr:colOff>88900</xdr:colOff>
      <xdr:row>90</xdr:row>
      <xdr:rowOff>72256</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502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136310</xdr:rowOff>
    </xdr:from>
    <xdr:to>
      <xdr:col>55</xdr:col>
      <xdr:colOff>0</xdr:colOff>
      <xdr:row>97</xdr:row>
      <xdr:rowOff>40404</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9639300" y="16595510"/>
          <a:ext cx="838200" cy="75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116014</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403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93137</xdr:rowOff>
    </xdr:from>
    <xdr:to>
      <xdr:col>55</xdr:col>
      <xdr:colOff>50800</xdr:colOff>
      <xdr:row>97</xdr:row>
      <xdr:rowOff>23287</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55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136310</xdr:rowOff>
    </xdr:from>
    <xdr:to>
      <xdr:col>50</xdr:col>
      <xdr:colOff>114300</xdr:colOff>
      <xdr:row>97</xdr:row>
      <xdr:rowOff>90308</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8750300" y="16595510"/>
          <a:ext cx="889000" cy="12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100482</xdr:rowOff>
    </xdr:from>
    <xdr:to>
      <xdr:col>50</xdr:col>
      <xdr:colOff>165100</xdr:colOff>
      <xdr:row>97</xdr:row>
      <xdr:rowOff>30632</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559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21759</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2111" y="1665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90308</xdr:rowOff>
    </xdr:from>
    <xdr:to>
      <xdr:col>45</xdr:col>
      <xdr:colOff>177800</xdr:colOff>
      <xdr:row>97</xdr:row>
      <xdr:rowOff>161607</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7861300" y="16720958"/>
          <a:ext cx="889000" cy="71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115616</xdr:rowOff>
    </xdr:from>
    <xdr:to>
      <xdr:col>46</xdr:col>
      <xdr:colOff>38100</xdr:colOff>
      <xdr:row>97</xdr:row>
      <xdr:rowOff>45766</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57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62293</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350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161607</xdr:rowOff>
    </xdr:from>
    <xdr:to>
      <xdr:col>41</xdr:col>
      <xdr:colOff>50800</xdr:colOff>
      <xdr:row>98</xdr:row>
      <xdr:rowOff>6052</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6972300" y="16792257"/>
          <a:ext cx="889000" cy="15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22241</xdr:rowOff>
    </xdr:from>
    <xdr:to>
      <xdr:col>41</xdr:col>
      <xdr:colOff>101600</xdr:colOff>
      <xdr:row>96</xdr:row>
      <xdr:rowOff>123841</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481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140368</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25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136120</xdr:rowOff>
    </xdr:from>
    <xdr:to>
      <xdr:col>36</xdr:col>
      <xdr:colOff>165100</xdr:colOff>
      <xdr:row>97</xdr:row>
      <xdr:rowOff>66270</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59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82797</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6370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161054</xdr:rowOff>
    </xdr:from>
    <xdr:to>
      <xdr:col>55</xdr:col>
      <xdr:colOff>50800</xdr:colOff>
      <xdr:row>97</xdr:row>
      <xdr:rowOff>91204</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62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139481</xdr:rowOff>
    </xdr:from>
    <xdr:ext cx="534377"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598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85510</xdr:rowOff>
    </xdr:from>
    <xdr:to>
      <xdr:col>50</xdr:col>
      <xdr:colOff>165100</xdr:colOff>
      <xdr:row>97</xdr:row>
      <xdr:rowOff>15660</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54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32187</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31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39508</xdr:rowOff>
    </xdr:from>
    <xdr:to>
      <xdr:col>46</xdr:col>
      <xdr:colOff>38100</xdr:colOff>
      <xdr:row>97</xdr:row>
      <xdr:rowOff>141108</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67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132235</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762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110807</xdr:rowOff>
    </xdr:from>
    <xdr:to>
      <xdr:col>41</xdr:col>
      <xdr:colOff>101600</xdr:colOff>
      <xdr:row>98</xdr:row>
      <xdr:rowOff>40957</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74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32084</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834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126702</xdr:rowOff>
    </xdr:from>
    <xdr:to>
      <xdr:col>36</xdr:col>
      <xdr:colOff>165100</xdr:colOff>
      <xdr:row>98</xdr:row>
      <xdr:rowOff>56852</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757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47979</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850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135528</xdr:rowOff>
    </xdr:from>
    <xdr:to>
      <xdr:col>85</xdr:col>
      <xdr:colOff>126364</xdr:colOff>
      <xdr:row>39</xdr:row>
      <xdr:rowOff>44450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flipV="1">
          <a:off x="16317595" y="5279028"/>
          <a:ext cx="1269" cy="145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7" name="災害復旧事業費最小値テキスト">
          <a:extLst>
            <a:ext uri="{FF2B5EF4-FFF2-40B4-BE49-F238E27FC236}">
              <a16:creationId xmlns:a16="http://schemas.microsoft.com/office/drawing/2014/main" id="{00000000-0008-0000-0600-0000FB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82205</xdr:rowOff>
    </xdr:from>
    <xdr:ext cx="534377" cy="259045"/>
    <xdr:sp macro="" textlink="">
      <xdr:nvSpPr>
        <xdr:cNvPr id="509" name="災害復旧事業費最大値テキスト">
          <a:extLst>
            <a:ext uri="{FF2B5EF4-FFF2-40B4-BE49-F238E27FC236}">
              <a16:creationId xmlns:a16="http://schemas.microsoft.com/office/drawing/2014/main" id="{00000000-0008-0000-0600-0000FD010000}"/>
            </a:ext>
          </a:extLst>
        </xdr:cNvPr>
        <xdr:cNvSpPr txBox="1"/>
      </xdr:nvSpPr>
      <xdr:spPr>
        <a:xfrm>
          <a:off x="16370300" y="5054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135528</xdr:rowOff>
    </xdr:from>
    <xdr:to>
      <xdr:col>86</xdr:col>
      <xdr:colOff>25400</xdr:colOff>
      <xdr:row>30</xdr:row>
      <xdr:rowOff>135528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5279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165608</xdr:rowOff>
    </xdr:from>
    <xdr:to>
      <xdr:col>85</xdr:col>
      <xdr:colOff>127000</xdr:colOff>
      <xdr:row>39</xdr:row>
      <xdr:rowOff>19856</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5481300" y="6509258"/>
          <a:ext cx="838200" cy="197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11854</xdr:rowOff>
    </xdr:from>
    <xdr:ext cx="469744" cy="259045"/>
    <xdr:sp macro="" textlink="">
      <xdr:nvSpPr>
        <xdr:cNvPr id="512" name="災害復旧事業費平均値テキスト">
          <a:extLst>
            <a:ext uri="{FF2B5EF4-FFF2-40B4-BE49-F238E27FC236}">
              <a16:creationId xmlns:a16="http://schemas.microsoft.com/office/drawing/2014/main" id="{00000000-0008-0000-0600-000000020000}"/>
            </a:ext>
          </a:extLst>
        </xdr:cNvPr>
        <xdr:cNvSpPr txBox="1"/>
      </xdr:nvSpPr>
      <xdr:spPr>
        <a:xfrm>
          <a:off x="16370300" y="65269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33427</xdr:rowOff>
    </xdr:from>
    <xdr:to>
      <xdr:col>85</xdr:col>
      <xdr:colOff>177800</xdr:colOff>
      <xdr:row>38</xdr:row>
      <xdr:rowOff>135027</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6268700" y="654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11779</xdr:rowOff>
    </xdr:from>
    <xdr:to>
      <xdr:col>81</xdr:col>
      <xdr:colOff>50800</xdr:colOff>
      <xdr:row>39</xdr:row>
      <xdr:rowOff>19856</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4592300" y="6698329"/>
          <a:ext cx="889000" cy="8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38341</xdr:rowOff>
    </xdr:from>
    <xdr:to>
      <xdr:col>81</xdr:col>
      <xdr:colOff>101600</xdr:colOff>
      <xdr:row>37</xdr:row>
      <xdr:rowOff>139941</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5430500" y="638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156468</xdr:rowOff>
    </xdr:from>
    <xdr:ext cx="534377"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5214111" y="6157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131108</xdr:rowOff>
    </xdr:from>
    <xdr:to>
      <xdr:col>76</xdr:col>
      <xdr:colOff>114300</xdr:colOff>
      <xdr:row>39</xdr:row>
      <xdr:rowOff>11779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3703300" y="6646208"/>
          <a:ext cx="889000" cy="52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78918</xdr:rowOff>
    </xdr:from>
    <xdr:to>
      <xdr:col>76</xdr:col>
      <xdr:colOff>165100</xdr:colOff>
      <xdr:row>38</xdr:row>
      <xdr:rowOff>9068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4541500" y="6422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25595</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4325111" y="6197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131108</xdr:rowOff>
    </xdr:from>
    <xdr:to>
      <xdr:col>71</xdr:col>
      <xdr:colOff>177800</xdr:colOff>
      <xdr:row>39</xdr:row>
      <xdr:rowOff>12027</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2814300" y="6646208"/>
          <a:ext cx="889000" cy="52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160300</xdr:rowOff>
    </xdr:from>
    <xdr:to>
      <xdr:col>72</xdr:col>
      <xdr:colOff>38100</xdr:colOff>
      <xdr:row>38</xdr:row>
      <xdr:rowOff>90450</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3652500" y="65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106977</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3468428" y="627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73355</xdr:rowOff>
    </xdr:from>
    <xdr:to>
      <xdr:col>67</xdr:col>
      <xdr:colOff>101600</xdr:colOff>
      <xdr:row>39</xdr:row>
      <xdr:rowOff>3505</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2763500" y="6588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20032</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579428" y="6363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114808</xdr:rowOff>
    </xdr:from>
    <xdr:to>
      <xdr:col>85</xdr:col>
      <xdr:colOff>177800</xdr:colOff>
      <xdr:row>38</xdr:row>
      <xdr:rowOff>44958</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6268700" y="6458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137685</xdr:rowOff>
    </xdr:from>
    <xdr:ext cx="534377" cy="259045"/>
    <xdr:sp macro="" textlink="">
      <xdr:nvSpPr>
        <xdr:cNvPr id="531" name="災害復旧事業費該当値テキスト">
          <a:extLst>
            <a:ext uri="{FF2B5EF4-FFF2-40B4-BE49-F238E27FC236}">
              <a16:creationId xmlns:a16="http://schemas.microsoft.com/office/drawing/2014/main" id="{00000000-0008-0000-0600-000013020000}"/>
            </a:ext>
          </a:extLst>
        </xdr:cNvPr>
        <xdr:cNvSpPr txBox="1"/>
      </xdr:nvSpPr>
      <xdr:spPr>
        <a:xfrm>
          <a:off x="16370300" y="6309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140506</xdr:rowOff>
    </xdr:from>
    <xdr:to>
      <xdr:col>81</xdr:col>
      <xdr:colOff>101600</xdr:colOff>
      <xdr:row>39</xdr:row>
      <xdr:rowOff>70656</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5430500" y="6655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61783</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46428" y="6748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132429</xdr:rowOff>
    </xdr:from>
    <xdr:to>
      <xdr:col>76</xdr:col>
      <xdr:colOff>165100</xdr:colOff>
      <xdr:row>39</xdr:row>
      <xdr:rowOff>62579</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4541500" y="664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53706</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357428" y="674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80308</xdr:rowOff>
    </xdr:from>
    <xdr:to>
      <xdr:col>72</xdr:col>
      <xdr:colOff>38100</xdr:colOff>
      <xdr:row>39</xdr:row>
      <xdr:rowOff>10458</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3652500" y="659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1585</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68428" y="6688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132677</xdr:rowOff>
    </xdr:from>
    <xdr:to>
      <xdr:col>67</xdr:col>
      <xdr:colOff>101600</xdr:colOff>
      <xdr:row>39</xdr:row>
      <xdr:rowOff>62827</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2763500" y="6647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53954</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79428" y="6740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144434</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54</xdr:row>
      <xdr:rowOff>160762</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5642</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21970</xdr:rowOff>
    </xdr:from>
    <xdr:ext cx="31290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33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38299</xdr:rowOff>
    </xdr:from>
    <xdr:ext cx="31290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51</xdr:row>
      <xdr:rowOff>4535</xdr:rowOff>
    </xdr:from>
    <xdr:to>
      <xdr:col>81</xdr:col>
      <xdr:colOff>101600</xdr:colOff>
      <xdr:row>51</xdr:row>
      <xdr:rowOff>106135</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874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49</xdr:row>
      <xdr:rowOff>122662</xdr:rowOff>
    </xdr:from>
    <xdr:ext cx="313932"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24333" y="8523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48078</xdr:rowOff>
    </xdr:from>
    <xdr:to>
      <xdr:col>76</xdr:col>
      <xdr:colOff>165100</xdr:colOff>
      <xdr:row>59</xdr:row>
      <xdr:rowOff>149678</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166205</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6088</xdr:rowOff>
    </xdr:from>
    <xdr:to>
      <xdr:col>85</xdr:col>
      <xdr:colOff>126364</xdr:colOff>
      <xdr:row>78</xdr:row>
      <xdr:rowOff>105601</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007588"/>
          <a:ext cx="1269" cy="1471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109428</xdr:rowOff>
    </xdr:from>
    <xdr:ext cx="469744"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482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105601</xdr:rowOff>
    </xdr:from>
    <xdr:to>
      <xdr:col>86</xdr:col>
      <xdr:colOff>25400</xdr:colOff>
      <xdr:row>78</xdr:row>
      <xdr:rowOff>105601</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478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124215</xdr:rowOff>
    </xdr:from>
    <xdr:ext cx="599010"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1782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6088</xdr:rowOff>
    </xdr:from>
    <xdr:to>
      <xdr:col>86</xdr:col>
      <xdr:colOff>25400</xdr:colOff>
      <xdr:row>70</xdr:row>
      <xdr:rowOff>6088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00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133538</xdr:rowOff>
    </xdr:from>
    <xdr:to>
      <xdr:col>85</xdr:col>
      <xdr:colOff>127000</xdr:colOff>
      <xdr:row>76</xdr:row>
      <xdr:rowOff>134040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5481300" y="13163738"/>
          <a:ext cx="838200" cy="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79307</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2766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56430</xdr:rowOff>
    </xdr:from>
    <xdr:to>
      <xdr:col>85</xdr:col>
      <xdr:colOff>177800</xdr:colOff>
      <xdr:row>75</xdr:row>
      <xdr:rowOff>158031</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291518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109378</xdr:rowOff>
    </xdr:from>
    <xdr:to>
      <xdr:col>81</xdr:col>
      <xdr:colOff>50800</xdr:colOff>
      <xdr:row>76</xdr:row>
      <xdr:rowOff>133538</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4592300" y="13139578"/>
          <a:ext cx="889000" cy="24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67759</xdr:rowOff>
    </xdr:from>
    <xdr:to>
      <xdr:col>81</xdr:col>
      <xdr:colOff>101600</xdr:colOff>
      <xdr:row>75</xdr:row>
      <xdr:rowOff>169360</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29265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14436</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2701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82979</xdr:rowOff>
    </xdr:from>
    <xdr:to>
      <xdr:col>76</xdr:col>
      <xdr:colOff>114300</xdr:colOff>
      <xdr:row>76</xdr:row>
      <xdr:rowOff>109378</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3703300" y="13113179"/>
          <a:ext cx="889000" cy="26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53229</xdr:rowOff>
    </xdr:from>
    <xdr:to>
      <xdr:col>76</xdr:col>
      <xdr:colOff>165100</xdr:colOff>
      <xdr:row>75</xdr:row>
      <xdr:rowOff>154829</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291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171356</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268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76744</xdr:rowOff>
    </xdr:from>
    <xdr:to>
      <xdr:col>71</xdr:col>
      <xdr:colOff>177800</xdr:colOff>
      <xdr:row>76</xdr:row>
      <xdr:rowOff>82979</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2814300" y="13106944"/>
          <a:ext cx="889000" cy="6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86715</xdr:rowOff>
    </xdr:from>
    <xdr:to>
      <xdr:col>72</xdr:col>
      <xdr:colOff>38100</xdr:colOff>
      <xdr:row>76</xdr:row>
      <xdr:rowOff>16864</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29454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33392</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2720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71682</xdr:rowOff>
    </xdr:from>
    <xdr:to>
      <xdr:col>67</xdr:col>
      <xdr:colOff>101600</xdr:colOff>
      <xdr:row>76</xdr:row>
      <xdr:rowOff>1832</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2930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18359</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2705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83240</xdr:rowOff>
    </xdr:from>
    <xdr:to>
      <xdr:col>85</xdr:col>
      <xdr:colOff>177800</xdr:colOff>
      <xdr:row>77</xdr:row>
      <xdr:rowOff>13390</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311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61667</xdr:rowOff>
    </xdr:from>
    <xdr:ext cx="534377"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3091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82738</xdr:rowOff>
    </xdr:from>
    <xdr:to>
      <xdr:col>81</xdr:col>
      <xdr:colOff>101600</xdr:colOff>
      <xdr:row>77</xdr:row>
      <xdr:rowOff>12888</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3112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4015</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3205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58578</xdr:rowOff>
    </xdr:from>
    <xdr:to>
      <xdr:col>76</xdr:col>
      <xdr:colOff>165100</xdr:colOff>
      <xdr:row>76</xdr:row>
      <xdr:rowOff>160178</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3088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151305</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25111" y="13181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32179</xdr:rowOff>
    </xdr:from>
    <xdr:to>
      <xdr:col>72</xdr:col>
      <xdr:colOff>38100</xdr:colOff>
      <xdr:row>76</xdr:row>
      <xdr:rowOff>133779</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3062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124906</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3155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25944</xdr:rowOff>
    </xdr:from>
    <xdr:to>
      <xdr:col>67</xdr:col>
      <xdr:colOff>101600</xdr:colOff>
      <xdr:row>76</xdr:row>
      <xdr:rowOff>127544</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305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118671</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3148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78352</xdr:rowOff>
    </xdr:from>
    <xdr:to>
      <xdr:col>85</xdr:col>
      <xdr:colOff>126364</xdr:colOff>
      <xdr:row>99</xdr:row>
      <xdr:rowOff>33706</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508852"/>
          <a:ext cx="1269" cy="1498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37533</xdr:rowOff>
    </xdr:from>
    <xdr:ext cx="469744"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7011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33706</xdr:rowOff>
    </xdr:from>
    <xdr:to>
      <xdr:col>86</xdr:col>
      <xdr:colOff>25400</xdr:colOff>
      <xdr:row>99</xdr:row>
      <xdr:rowOff>33706</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7007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25029</xdr:rowOff>
    </xdr:from>
    <xdr:ext cx="599010"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284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78352</xdr:rowOff>
    </xdr:from>
    <xdr:to>
      <xdr:col>86</xdr:col>
      <xdr:colOff>25400</xdr:colOff>
      <xdr:row>90</xdr:row>
      <xdr:rowOff>78352</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508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159688</xdr:rowOff>
    </xdr:from>
    <xdr:to>
      <xdr:col>85</xdr:col>
      <xdr:colOff>127000</xdr:colOff>
      <xdr:row>95</xdr:row>
      <xdr:rowOff>133116</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5481300" y="16275988"/>
          <a:ext cx="838200" cy="144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135045</xdr:rowOff>
    </xdr:from>
    <xdr:ext cx="534377"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594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156618</xdr:rowOff>
    </xdr:from>
    <xdr:to>
      <xdr:col>85</xdr:col>
      <xdr:colOff>177800</xdr:colOff>
      <xdr:row>97</xdr:row>
      <xdr:rowOff>86768</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615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133116</xdr:rowOff>
    </xdr:from>
    <xdr:to>
      <xdr:col>81</xdr:col>
      <xdr:colOff>50800</xdr:colOff>
      <xdr:row>96</xdr:row>
      <xdr:rowOff>110827</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4592300" y="16420866"/>
          <a:ext cx="889000" cy="149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92664</xdr:rowOff>
    </xdr:from>
    <xdr:to>
      <xdr:col>81</xdr:col>
      <xdr:colOff>101600</xdr:colOff>
      <xdr:row>98</xdr:row>
      <xdr:rowOff>22814</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72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13941</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4111" y="1681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110827</xdr:rowOff>
    </xdr:from>
    <xdr:to>
      <xdr:col>76</xdr:col>
      <xdr:colOff>114300</xdr:colOff>
      <xdr:row>97</xdr:row>
      <xdr:rowOff>106728</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3703300" y="16570027"/>
          <a:ext cx="889000" cy="167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128135</xdr:rowOff>
    </xdr:from>
    <xdr:to>
      <xdr:col>76</xdr:col>
      <xdr:colOff>165100</xdr:colOff>
      <xdr:row>98</xdr:row>
      <xdr:rowOff>58285</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75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49412</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5111" y="16851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106728</xdr:rowOff>
    </xdr:from>
    <xdr:to>
      <xdr:col>71</xdr:col>
      <xdr:colOff>177800</xdr:colOff>
      <xdr:row>98</xdr:row>
      <xdr:rowOff>26772</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2814300" y="16737378"/>
          <a:ext cx="889000" cy="91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143193</xdr:rowOff>
    </xdr:from>
    <xdr:to>
      <xdr:col>72</xdr:col>
      <xdr:colOff>38100</xdr:colOff>
      <xdr:row>98</xdr:row>
      <xdr:rowOff>73343</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77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64470</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866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152268</xdr:rowOff>
    </xdr:from>
    <xdr:to>
      <xdr:col>67</xdr:col>
      <xdr:colOff>101600</xdr:colOff>
      <xdr:row>98</xdr:row>
      <xdr:rowOff>82418</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782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73545</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875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108888</xdr:rowOff>
    </xdr:from>
    <xdr:to>
      <xdr:col>85</xdr:col>
      <xdr:colOff>177800</xdr:colOff>
      <xdr:row>95</xdr:row>
      <xdr:rowOff>39038</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622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131765</xdr:rowOff>
    </xdr:from>
    <xdr:ext cx="534377"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6076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82316</xdr:rowOff>
    </xdr:from>
    <xdr:to>
      <xdr:col>81</xdr:col>
      <xdr:colOff>101600</xdr:colOff>
      <xdr:row>96</xdr:row>
      <xdr:rowOff>12466</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6370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28993</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14111" y="16145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60027</xdr:rowOff>
    </xdr:from>
    <xdr:to>
      <xdr:col>76</xdr:col>
      <xdr:colOff>165100</xdr:colOff>
      <xdr:row>96</xdr:row>
      <xdr:rowOff>161627</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6519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6704</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25111" y="16294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55928</xdr:rowOff>
    </xdr:from>
    <xdr:to>
      <xdr:col>72</xdr:col>
      <xdr:colOff>38100</xdr:colOff>
      <xdr:row>97</xdr:row>
      <xdr:rowOff>157528</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6686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2605</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36111" y="16461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147422</xdr:rowOff>
    </xdr:from>
    <xdr:to>
      <xdr:col>67</xdr:col>
      <xdr:colOff>101600</xdr:colOff>
      <xdr:row>98</xdr:row>
      <xdr:rowOff>77572</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778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94099</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47111" y="16553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a:extLst>
            <a:ext uri="{FF2B5EF4-FFF2-40B4-BE49-F238E27FC236}">
              <a16:creationId xmlns:a16="http://schemas.microsoft.com/office/drawing/2014/main" id="{00000000-0008-0000-06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22840</xdr:rowOff>
    </xdr:from>
    <xdr:to>
      <xdr:col>116</xdr:col>
      <xdr:colOff>62864</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2159595" y="5337790"/>
          <a:ext cx="1269" cy="1317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3" name="投資及び出資金最小値テキスト">
          <a:extLst>
            <a:ext uri="{FF2B5EF4-FFF2-40B4-BE49-F238E27FC236}">
              <a16:creationId xmlns:a16="http://schemas.microsoft.com/office/drawing/2014/main" id="{00000000-0008-0000-0600-0000DD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140967</xdr:rowOff>
    </xdr:from>
    <xdr:ext cx="534377" cy="259045"/>
    <xdr:sp macro="" textlink="">
      <xdr:nvSpPr>
        <xdr:cNvPr id="735" name="投資及び出資金最大値テキスト">
          <a:extLst>
            <a:ext uri="{FF2B5EF4-FFF2-40B4-BE49-F238E27FC236}">
              <a16:creationId xmlns:a16="http://schemas.microsoft.com/office/drawing/2014/main" id="{00000000-0008-0000-0600-0000DF020000}"/>
            </a:ext>
          </a:extLst>
        </xdr:cNvPr>
        <xdr:cNvSpPr txBox="1"/>
      </xdr:nvSpPr>
      <xdr:spPr>
        <a:xfrm>
          <a:off x="22212300" y="5113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22840</xdr:rowOff>
    </xdr:from>
    <xdr:to>
      <xdr:col>116</xdr:col>
      <xdr:colOff>152400</xdr:colOff>
      <xdr:row>31</xdr:row>
      <xdr:rowOff>22840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5337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22806</xdr:rowOff>
    </xdr:from>
    <xdr:ext cx="469744" cy="259045"/>
    <xdr:sp macro="" textlink="">
      <xdr:nvSpPr>
        <xdr:cNvPr id="738" name="投資及び出資金平均値テキスト">
          <a:extLst>
            <a:ext uri="{FF2B5EF4-FFF2-40B4-BE49-F238E27FC236}">
              <a16:creationId xmlns:a16="http://schemas.microsoft.com/office/drawing/2014/main" id="{00000000-0008-0000-0600-0000E2020000}"/>
            </a:ext>
          </a:extLst>
        </xdr:cNvPr>
        <xdr:cNvSpPr txBox="1"/>
      </xdr:nvSpPr>
      <xdr:spPr>
        <a:xfrm>
          <a:off x="22212300" y="63664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171379</xdr:rowOff>
    </xdr:from>
    <xdr:to>
      <xdr:col>116</xdr:col>
      <xdr:colOff>114300</xdr:colOff>
      <xdr:row>38</xdr:row>
      <xdr:rowOff>101529</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2110700" y="6515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71481</xdr:rowOff>
    </xdr:from>
    <xdr:to>
      <xdr:col>112</xdr:col>
      <xdr:colOff>38100</xdr:colOff>
      <xdr:row>38</xdr:row>
      <xdr:rowOff>1631</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1272500" y="641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18158</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088428" y="6190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109611</xdr:rowOff>
    </xdr:from>
    <xdr:to>
      <xdr:col>107</xdr:col>
      <xdr:colOff>101600</xdr:colOff>
      <xdr:row>38</xdr:row>
      <xdr:rowOff>39761</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0383500" y="6453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56288</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199428" y="622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150165</xdr:rowOff>
    </xdr:from>
    <xdr:to>
      <xdr:col>102</xdr:col>
      <xdr:colOff>165100</xdr:colOff>
      <xdr:row>38</xdr:row>
      <xdr:rowOff>80314</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9494500" y="649381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96842</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10428" y="6269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160726</xdr:rowOff>
    </xdr:from>
    <xdr:to>
      <xdr:col>98</xdr:col>
      <xdr:colOff>38100</xdr:colOff>
      <xdr:row>38</xdr:row>
      <xdr:rowOff>90876</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8605500" y="650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107403</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21428" y="6279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7" name="投資及び出資金該当値テキスト">
          <a:extLst>
            <a:ext uri="{FF2B5EF4-FFF2-40B4-BE49-F238E27FC236}">
              <a16:creationId xmlns:a16="http://schemas.microsoft.com/office/drawing/2014/main" id="{00000000-0008-0000-0600-0000F5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287</xdr:rowOff>
    </xdr:from>
    <xdr:to>
      <xdr:col>116</xdr:col>
      <xdr:colOff>62864</xdr:colOff>
      <xdr:row>59</xdr:row>
      <xdr:rowOff>98878</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744237"/>
          <a:ext cx="1269" cy="147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118414</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519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287</xdr:rowOff>
    </xdr:from>
    <xdr:to>
      <xdr:col>116</xdr:col>
      <xdr:colOff>152400</xdr:colOff>
      <xdr:row>51</xdr:row>
      <xdr:rowOff>287</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744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54987</xdr:rowOff>
    </xdr:from>
    <xdr:to>
      <xdr:col>116</xdr:col>
      <xdr:colOff>63500</xdr:colOff>
      <xdr:row>58</xdr:row>
      <xdr:rowOff>56228</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1323300" y="9999087"/>
          <a:ext cx="838200" cy="1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104295</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100483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125868</xdr:rowOff>
    </xdr:from>
    <xdr:to>
      <xdr:col>116</xdr:col>
      <xdr:colOff>114300</xdr:colOff>
      <xdr:row>59</xdr:row>
      <xdr:rowOff>56018</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10069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56228</xdr:rowOff>
    </xdr:from>
    <xdr:to>
      <xdr:col>111</xdr:col>
      <xdr:colOff>177800</xdr:colOff>
      <xdr:row>58</xdr:row>
      <xdr:rowOff>57110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0434300" y="10000328"/>
          <a:ext cx="889000" cy="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68065</xdr:rowOff>
    </xdr:from>
    <xdr:to>
      <xdr:col>112</xdr:col>
      <xdr:colOff>38100</xdr:colOff>
      <xdr:row>58</xdr:row>
      <xdr:rowOff>169665</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10012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160792</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10104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57110</xdr:rowOff>
    </xdr:from>
    <xdr:to>
      <xdr:col>107</xdr:col>
      <xdr:colOff>50800</xdr:colOff>
      <xdr:row>58</xdr:row>
      <xdr:rowOff>59755</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19545300" y="10001210"/>
          <a:ext cx="889000" cy="2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63036</xdr:rowOff>
    </xdr:from>
    <xdr:to>
      <xdr:col>107</xdr:col>
      <xdr:colOff>101600</xdr:colOff>
      <xdr:row>58</xdr:row>
      <xdr:rowOff>164636</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100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155763</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10099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59755</xdr:rowOff>
    </xdr:from>
    <xdr:to>
      <xdr:col>102</xdr:col>
      <xdr:colOff>114300</xdr:colOff>
      <xdr:row>58</xdr:row>
      <xdr:rowOff>60899</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8656300" y="10003855"/>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69012</xdr:rowOff>
    </xdr:from>
    <xdr:to>
      <xdr:col>102</xdr:col>
      <xdr:colOff>165100</xdr:colOff>
      <xdr:row>58</xdr:row>
      <xdr:rowOff>170612</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10013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161739</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10105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42037</xdr:rowOff>
    </xdr:from>
    <xdr:to>
      <xdr:col>98</xdr:col>
      <xdr:colOff>38100</xdr:colOff>
      <xdr:row>58</xdr:row>
      <xdr:rowOff>143637</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986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134764</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10078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4187</xdr:rowOff>
    </xdr:from>
    <xdr:to>
      <xdr:col>116</xdr:col>
      <xdr:colOff>114300</xdr:colOff>
      <xdr:row>58</xdr:row>
      <xdr:rowOff>105787</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9948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27064</xdr:rowOff>
    </xdr:from>
    <xdr:ext cx="469744"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9799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5428</xdr:rowOff>
    </xdr:from>
    <xdr:to>
      <xdr:col>112</xdr:col>
      <xdr:colOff>38100</xdr:colOff>
      <xdr:row>58</xdr:row>
      <xdr:rowOff>107028</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994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123555</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088428" y="9724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6310</xdr:rowOff>
    </xdr:from>
    <xdr:to>
      <xdr:col>107</xdr:col>
      <xdr:colOff>101600</xdr:colOff>
      <xdr:row>58</xdr:row>
      <xdr:rowOff>107910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995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124437</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199428" y="972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8955</xdr:rowOff>
    </xdr:from>
    <xdr:to>
      <xdr:col>102</xdr:col>
      <xdr:colOff>165100</xdr:colOff>
      <xdr:row>58</xdr:row>
      <xdr:rowOff>110555</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995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127082</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10428" y="9728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10099</xdr:rowOff>
    </xdr:from>
    <xdr:to>
      <xdr:col>98</xdr:col>
      <xdr:colOff>38100</xdr:colOff>
      <xdr:row>58</xdr:row>
      <xdr:rowOff>111699</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9954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128226</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21428" y="9729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29961</xdr:rowOff>
    </xdr:from>
    <xdr:to>
      <xdr:col>116</xdr:col>
      <xdr:colOff>62864</xdr:colOff>
      <xdr:row>79</xdr:row>
      <xdr:rowOff>70608</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202911"/>
          <a:ext cx="1269" cy="1412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74435</xdr:rowOff>
    </xdr:from>
    <xdr:ext cx="469744"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618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70608</xdr:rowOff>
    </xdr:from>
    <xdr:to>
      <xdr:col>116</xdr:col>
      <xdr:colOff>152400</xdr:colOff>
      <xdr:row>79</xdr:row>
      <xdr:rowOff>70608</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615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148088</xdr:rowOff>
    </xdr:from>
    <xdr:ext cx="599010"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78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29961</xdr:rowOff>
    </xdr:from>
    <xdr:to>
      <xdr:col>116</xdr:col>
      <xdr:colOff>152400</xdr:colOff>
      <xdr:row>71</xdr:row>
      <xdr:rowOff>29961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202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2094</xdr:rowOff>
    </xdr:from>
    <xdr:to>
      <xdr:col>116</xdr:col>
      <xdr:colOff>63500</xdr:colOff>
      <xdr:row>76</xdr:row>
      <xdr:rowOff>30778</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3032294"/>
          <a:ext cx="838200" cy="28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99258</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7865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76381</xdr:rowOff>
    </xdr:from>
    <xdr:to>
      <xdr:col>116</xdr:col>
      <xdr:colOff>114300</xdr:colOff>
      <xdr:row>76</xdr:row>
      <xdr:rowOff>6531</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93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30778</xdr:rowOff>
    </xdr:from>
    <xdr:to>
      <xdr:col>111</xdr:col>
      <xdr:colOff>177800</xdr:colOff>
      <xdr:row>76</xdr:row>
      <xdr:rowOff>42263</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3060978"/>
          <a:ext cx="889000" cy="11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80986</xdr:rowOff>
    </xdr:from>
    <xdr:to>
      <xdr:col>112</xdr:col>
      <xdr:colOff>38100</xdr:colOff>
      <xdr:row>76</xdr:row>
      <xdr:rowOff>11136</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939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27663</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71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42263</xdr:rowOff>
    </xdr:from>
    <xdr:to>
      <xdr:col>107</xdr:col>
      <xdr:colOff>50800</xdr:colOff>
      <xdr:row>76</xdr:row>
      <xdr:rowOff>48978</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3072463"/>
          <a:ext cx="889000" cy="6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51181</xdr:rowOff>
    </xdr:from>
    <xdr:to>
      <xdr:col>107</xdr:col>
      <xdr:colOff>101600</xdr:colOff>
      <xdr:row>75</xdr:row>
      <xdr:rowOff>152781</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90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169308</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68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166599</xdr:rowOff>
    </xdr:from>
    <xdr:to>
      <xdr:col>102</xdr:col>
      <xdr:colOff>114300</xdr:colOff>
      <xdr:row>76</xdr:row>
      <xdr:rowOff>48978</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8656300" y="13025349"/>
          <a:ext cx="889000" cy="53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52825</xdr:rowOff>
    </xdr:from>
    <xdr:to>
      <xdr:col>102</xdr:col>
      <xdr:colOff>165100</xdr:colOff>
      <xdr:row>75</xdr:row>
      <xdr:rowOff>154425</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91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170952</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686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65768</xdr:rowOff>
    </xdr:from>
    <xdr:to>
      <xdr:col>98</xdr:col>
      <xdr:colOff>38100</xdr:colOff>
      <xdr:row>75</xdr:row>
      <xdr:rowOff>167368</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92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12445</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699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122744</xdr:rowOff>
    </xdr:from>
    <xdr:to>
      <xdr:col>116</xdr:col>
      <xdr:colOff>114300</xdr:colOff>
      <xdr:row>76</xdr:row>
      <xdr:rowOff>52893</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98149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101171</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959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151428</xdr:rowOff>
    </xdr:from>
    <xdr:to>
      <xdr:col>112</xdr:col>
      <xdr:colOff>38100</xdr:colOff>
      <xdr:row>76</xdr:row>
      <xdr:rowOff>81578</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3010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72705</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3102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162913</xdr:rowOff>
    </xdr:from>
    <xdr:to>
      <xdr:col>107</xdr:col>
      <xdr:colOff>101600</xdr:colOff>
      <xdr:row>76</xdr:row>
      <xdr:rowOff>93063</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3021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84190</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3114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169628</xdr:rowOff>
    </xdr:from>
    <xdr:to>
      <xdr:col>102</xdr:col>
      <xdr:colOff>165100</xdr:colOff>
      <xdr:row>76</xdr:row>
      <xdr:rowOff>99778</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3028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90905</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3121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115798</xdr:rowOff>
    </xdr:from>
    <xdr:to>
      <xdr:col>98</xdr:col>
      <xdr:colOff>38100</xdr:colOff>
      <xdr:row>76</xdr:row>
      <xdr:rowOff>45948</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97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37076</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3067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　歳出決算総額は、住民一人当たり</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696,719</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円となっており、</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人件費、物件費、公債費など多くの性質項目で、</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住民一人当たりのコストは類似団体平均より削減できている。</a:t>
          </a:r>
          <a:endParaRPr kumimoji="0" lang="ja-JP" altLang="ja-JP" sz="9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　主な構成項目である人件費は、住民一人当たり</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60,295</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円となっており、類似団体と比べても低い結果となっている。これは、以前からの職員数の適正な定員管理により、今年度においても人口</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1,000</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人当たりの職員数が類似団体と比較して</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4.17</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人</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少</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ない</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ものの、今後は</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退職者数が少なくなり、人件費の増加傾向が予想されているため、採用数や年齢構成について今後も適性に管理していく必要がある。</a:t>
          </a:r>
          <a:endParaRPr kumimoji="0" lang="ja-JP" altLang="ja-JP" sz="9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srgbClr val="FF0000"/>
              </a:solidFill>
              <a:effectLst/>
              <a:uLnTx/>
              <a:uFillTx/>
              <a:latin typeface="+mn-lt"/>
              <a:ea typeface="+mn-ea"/>
              <a:cs typeface="+mn-cs"/>
            </a:rPr>
            <a:t>　</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また、物件費についても類似団体平均に比べ</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19,763</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円低くなっている。これは、中期計画策定時の審査と予算要求時における必要最小額計上の徹底、臨時的なものを除き、原則として前年度予算を上限として査定をしていること、さらには執行段階での経費節減の徹底によるものである。</a:t>
          </a:r>
          <a:endParaRPr kumimoji="0" lang="ja-JP" altLang="ja-JP" sz="9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srgbClr val="FF0000"/>
              </a:solidFill>
              <a:effectLst/>
              <a:uLnTx/>
              <a:uFillTx/>
              <a:latin typeface="+mn-lt"/>
              <a:ea typeface="+mn-ea"/>
              <a:cs typeface="+mn-cs"/>
            </a:rPr>
            <a:t>　</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一方、扶助費については類似団体平均を依然として上回り、近年の伸びが著しい。今年度</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は新型コロナ関連経費も影響したころで</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昨年度より</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28,931</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円高くなっており、約</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26</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の大幅増となっ</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ている。本町の財政構造の特徴は扶助費が突出し、中でも児童福祉費について類似団体平均を大きく上回っている状況である。これは、保育所等の子育てに関する環境が以前から整備されており、保育所等への支援を積極的に行っていること、平成</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28</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年度に町内</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2</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園の認定こども園移行支援を行ったためである。また、障害者自立総合支援制度の定着によって、平成</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26</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年度以降の扶助費の伸びが著しくなってきているため、漫然とした肥大化を招くことないよう、今後において適正な運用をしていく必要がある。</a:t>
          </a:r>
          <a:endParaRPr kumimoji="0" lang="ja-JP" altLang="ja-JP" sz="9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長崎県波佐見町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14,482
14,444
56.00
10,314,895
10,089,885
47,514
4,017,759
6,357,531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15342</xdr:rowOff>
    </xdr:from>
    <xdr:to>
      <xdr:col>24</xdr:col>
      <xdr:colOff>62865</xdr:colOff>
      <xdr:row>38</xdr:row>
      <xdr:rowOff>69062</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158842"/>
          <a:ext cx="1270" cy="1425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72889</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87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69062</xdr:rowOff>
    </xdr:from>
    <xdr:to>
      <xdr:col>24</xdr:col>
      <xdr:colOff>152400</xdr:colOff>
      <xdr:row>38</xdr:row>
      <xdr:rowOff>69062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84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133469</xdr:rowOff>
    </xdr:from>
    <xdr:ext cx="534377"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34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15342</xdr:rowOff>
    </xdr:from>
    <xdr:to>
      <xdr:col>24</xdr:col>
      <xdr:colOff>152400</xdr:colOff>
      <xdr:row>30</xdr:row>
      <xdr:rowOff>15342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158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46888</xdr:rowOff>
    </xdr:from>
    <xdr:to>
      <xdr:col>24</xdr:col>
      <xdr:colOff>63500</xdr:colOff>
      <xdr:row>37</xdr:row>
      <xdr:rowOff>17399</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219088"/>
          <a:ext cx="838200" cy="141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31538</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608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8661</xdr:rowOff>
    </xdr:from>
    <xdr:to>
      <xdr:col>24</xdr:col>
      <xdr:colOff>114300</xdr:colOff>
      <xdr:row>35</xdr:row>
      <xdr:rowOff>110261</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09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162560</xdr:rowOff>
    </xdr:from>
    <xdr:to>
      <xdr:col>19</xdr:col>
      <xdr:colOff>177800</xdr:colOff>
      <xdr:row>37</xdr:row>
      <xdr:rowOff>17399</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334760"/>
          <a:ext cx="889000" cy="2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24435</xdr:rowOff>
    </xdr:from>
    <xdr:to>
      <xdr:col>20</xdr:col>
      <xdr:colOff>38100</xdr:colOff>
      <xdr:row>35</xdr:row>
      <xdr:rowOff>126035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2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142562</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0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162560</xdr:rowOff>
    </xdr:from>
    <xdr:to>
      <xdr:col>15</xdr:col>
      <xdr:colOff>50800</xdr:colOff>
      <xdr:row>37</xdr:row>
      <xdr:rowOff>12598</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334760"/>
          <a:ext cx="889000" cy="21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120904</xdr:rowOff>
    </xdr:from>
    <xdr:to>
      <xdr:col>15</xdr:col>
      <xdr:colOff>101600</xdr:colOff>
      <xdr:row>35</xdr:row>
      <xdr:rowOff>51054</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950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67581</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725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6198</xdr:rowOff>
    </xdr:from>
    <xdr:to>
      <xdr:col>10</xdr:col>
      <xdr:colOff>114300</xdr:colOff>
      <xdr:row>37</xdr:row>
      <xdr:rowOff>12598</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349848"/>
          <a:ext cx="889000" cy="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158394</xdr:rowOff>
    </xdr:from>
    <xdr:to>
      <xdr:col>10</xdr:col>
      <xdr:colOff>165100</xdr:colOff>
      <xdr:row>35</xdr:row>
      <xdr:rowOff>88544</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987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105071</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762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7975</xdr:rowOff>
    </xdr:from>
    <xdr:to>
      <xdr:col>6</xdr:col>
      <xdr:colOff>38100</xdr:colOff>
      <xdr:row>35</xdr:row>
      <xdr:rowOff>109575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0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126102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783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167538</xdr:rowOff>
    </xdr:from>
    <xdr:to>
      <xdr:col>24</xdr:col>
      <xdr:colOff>114300</xdr:colOff>
      <xdr:row>36</xdr:row>
      <xdr:rowOff>97688</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16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145965</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14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138049</xdr:rowOff>
    </xdr:from>
    <xdr:to>
      <xdr:col>20</xdr:col>
      <xdr:colOff>38100</xdr:colOff>
      <xdr:row>37</xdr:row>
      <xdr:rowOff>68199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310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59326</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402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111760</xdr:rowOff>
    </xdr:from>
    <xdr:to>
      <xdr:col>15</xdr:col>
      <xdr:colOff>101600</xdr:colOff>
      <xdr:row>37</xdr:row>
      <xdr:rowOff>41910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28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33037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376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133248</xdr:rowOff>
    </xdr:from>
    <xdr:to>
      <xdr:col>10</xdr:col>
      <xdr:colOff>165100</xdr:colOff>
      <xdr:row>37</xdr:row>
      <xdr:rowOff>63398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30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54525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398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126848</xdr:rowOff>
    </xdr:from>
    <xdr:to>
      <xdr:col>6</xdr:col>
      <xdr:colOff>38100</xdr:colOff>
      <xdr:row>37</xdr:row>
      <xdr:rowOff>56998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299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48125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391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74618</xdr:rowOff>
    </xdr:from>
    <xdr:to>
      <xdr:col>24</xdr:col>
      <xdr:colOff>62865</xdr:colOff>
      <xdr:row>57</xdr:row>
      <xdr:rowOff>158921</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47118"/>
          <a:ext cx="1270" cy="1284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162748</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3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158921</xdr:rowOff>
    </xdr:from>
    <xdr:to>
      <xdr:col>24</xdr:col>
      <xdr:colOff>152400</xdr:colOff>
      <xdr:row>57</xdr:row>
      <xdr:rowOff>158921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31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21295</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22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397,082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74618</xdr:rowOff>
    </xdr:from>
    <xdr:to>
      <xdr:col>24</xdr:col>
      <xdr:colOff>152400</xdr:colOff>
      <xdr:row>50</xdr:row>
      <xdr:rowOff>74618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47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142656</xdr:rowOff>
    </xdr:from>
    <xdr:to>
      <xdr:col>24</xdr:col>
      <xdr:colOff>63500</xdr:colOff>
      <xdr:row>54</xdr:row>
      <xdr:rowOff>78211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058056"/>
          <a:ext cx="838200" cy="278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119318</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5490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140891</xdr:rowOff>
    </xdr:from>
    <xdr:to>
      <xdr:col>24</xdr:col>
      <xdr:colOff>114300</xdr:colOff>
      <xdr:row>56</xdr:row>
      <xdr:rowOff>71041</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70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142656</xdr:rowOff>
    </xdr:from>
    <xdr:to>
      <xdr:col>19</xdr:col>
      <xdr:colOff>177800</xdr:colOff>
      <xdr:row>56</xdr:row>
      <xdr:rowOff>6152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058056"/>
          <a:ext cx="889000" cy="549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53</xdr:row>
      <xdr:rowOff>153136</xdr:rowOff>
    </xdr:from>
    <xdr:to>
      <xdr:col>20</xdr:col>
      <xdr:colOff>38100</xdr:colOff>
      <xdr:row>54</xdr:row>
      <xdr:rowOff>83286</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23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74413</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332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6152</xdr:rowOff>
    </xdr:from>
    <xdr:to>
      <xdr:col>15</xdr:col>
      <xdr:colOff>50800</xdr:colOff>
      <xdr:row>56</xdr:row>
      <xdr:rowOff>139075</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607352"/>
          <a:ext cx="889000" cy="132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84934</xdr:rowOff>
    </xdr:from>
    <xdr:to>
      <xdr:col>15</xdr:col>
      <xdr:colOff>101600</xdr:colOff>
      <xdr:row>57</xdr:row>
      <xdr:rowOff>15084</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8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6211</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778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139075</xdr:rowOff>
    </xdr:from>
    <xdr:to>
      <xdr:col>10</xdr:col>
      <xdr:colOff>114300</xdr:colOff>
      <xdr:row>57</xdr:row>
      <xdr:rowOff>77227</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740275"/>
          <a:ext cx="889000" cy="109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100647</xdr:rowOff>
    </xdr:from>
    <xdr:to>
      <xdr:col>10</xdr:col>
      <xdr:colOff>165100</xdr:colOff>
      <xdr:row>57</xdr:row>
      <xdr:rowOff>30797</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701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21924</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794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142918</xdr:rowOff>
    </xdr:from>
    <xdr:to>
      <xdr:col>6</xdr:col>
      <xdr:colOff>38100</xdr:colOff>
      <xdr:row>57</xdr:row>
      <xdr:rowOff>73068</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44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89595</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519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27411</xdr:rowOff>
    </xdr:from>
    <xdr:to>
      <xdr:col>24</xdr:col>
      <xdr:colOff>114300</xdr:colOff>
      <xdr:row>54</xdr:row>
      <xdr:rowOff>129011</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28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50288</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137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91856</xdr:rowOff>
    </xdr:from>
    <xdr:to>
      <xdr:col>20</xdr:col>
      <xdr:colOff>38100</xdr:colOff>
      <xdr:row>53</xdr:row>
      <xdr:rowOff>22006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00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38533</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8782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126802</xdr:rowOff>
    </xdr:from>
    <xdr:to>
      <xdr:col>15</xdr:col>
      <xdr:colOff>101600</xdr:colOff>
      <xdr:row>56</xdr:row>
      <xdr:rowOff>56952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55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73479</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331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88275</xdr:rowOff>
    </xdr:from>
    <xdr:to>
      <xdr:col>10</xdr:col>
      <xdr:colOff>165100</xdr:colOff>
      <xdr:row>57</xdr:row>
      <xdr:rowOff>18425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68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34952</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464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26427</xdr:rowOff>
    </xdr:from>
    <xdr:to>
      <xdr:col>6</xdr:col>
      <xdr:colOff>38100</xdr:colOff>
      <xdr:row>57</xdr:row>
      <xdr:rowOff>128027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79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119154</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89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129785</xdr:rowOff>
    </xdr:from>
    <xdr:to>
      <xdr:col>24</xdr:col>
      <xdr:colOff>62865</xdr:colOff>
      <xdr:row>78</xdr:row>
      <xdr:rowOff>52029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31285"/>
          <a:ext cx="1270" cy="1293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55856</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28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52029</xdr:rowOff>
    </xdr:from>
    <xdr:to>
      <xdr:col>24</xdr:col>
      <xdr:colOff>152400</xdr:colOff>
      <xdr:row>78</xdr:row>
      <xdr:rowOff>52029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25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76462</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06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331,518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129785</xdr:rowOff>
    </xdr:from>
    <xdr:to>
      <xdr:col>24</xdr:col>
      <xdr:colOff>152400</xdr:colOff>
      <xdr:row>70</xdr:row>
      <xdr:rowOff>129785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31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20424</xdr:rowOff>
    </xdr:from>
    <xdr:to>
      <xdr:col>24</xdr:col>
      <xdr:colOff>63500</xdr:colOff>
      <xdr:row>77</xdr:row>
      <xdr:rowOff>58567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050624"/>
          <a:ext cx="838200" cy="20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160939</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482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138062</xdr:rowOff>
    </xdr:from>
    <xdr:to>
      <xdr:col>24</xdr:col>
      <xdr:colOff>114300</xdr:colOff>
      <xdr:row>76</xdr:row>
      <xdr:rowOff>68213</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96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58567</xdr:rowOff>
    </xdr:from>
    <xdr:to>
      <xdr:col>19</xdr:col>
      <xdr:colOff>177800</xdr:colOff>
      <xdr:row>77</xdr:row>
      <xdr:rowOff>87089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260217"/>
          <a:ext cx="889000" cy="28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52997</xdr:rowOff>
    </xdr:from>
    <xdr:to>
      <xdr:col>20</xdr:col>
      <xdr:colOff>38100</xdr:colOff>
      <xdr:row>77</xdr:row>
      <xdr:rowOff>154597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254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145724</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347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87089</xdr:rowOff>
    </xdr:from>
    <xdr:to>
      <xdr:col>15</xdr:col>
      <xdr:colOff>50800</xdr:colOff>
      <xdr:row>77</xdr:row>
      <xdr:rowOff>133169</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288739"/>
          <a:ext cx="889000" cy="4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61299</xdr:rowOff>
    </xdr:from>
    <xdr:to>
      <xdr:col>15</xdr:col>
      <xdr:colOff>101600</xdr:colOff>
      <xdr:row>77</xdr:row>
      <xdr:rowOff>162899</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26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154026</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355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133169</xdr:rowOff>
    </xdr:from>
    <xdr:to>
      <xdr:col>10</xdr:col>
      <xdr:colOff>114300</xdr:colOff>
      <xdr:row>77</xdr:row>
      <xdr:rowOff>148327</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334819"/>
          <a:ext cx="889000" cy="15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90886</xdr:rowOff>
    </xdr:from>
    <xdr:to>
      <xdr:col>10</xdr:col>
      <xdr:colOff>165100</xdr:colOff>
      <xdr:row>78</xdr:row>
      <xdr:rowOff>21036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29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12163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385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84955</xdr:rowOff>
    </xdr:from>
    <xdr:to>
      <xdr:col>6</xdr:col>
      <xdr:colOff>38100</xdr:colOff>
      <xdr:row>78</xdr:row>
      <xdr:rowOff>15105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86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31632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61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141073</xdr:rowOff>
    </xdr:from>
    <xdr:to>
      <xdr:col>24</xdr:col>
      <xdr:colOff>114300</xdr:colOff>
      <xdr:row>76</xdr:row>
      <xdr:rowOff>71224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99982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119501</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978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7767</xdr:rowOff>
    </xdr:from>
    <xdr:to>
      <xdr:col>20</xdr:col>
      <xdr:colOff>38100</xdr:colOff>
      <xdr:row>77</xdr:row>
      <xdr:rowOff>109367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209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125894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984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36289</xdr:rowOff>
    </xdr:from>
    <xdr:to>
      <xdr:col>15</xdr:col>
      <xdr:colOff>101600</xdr:colOff>
      <xdr:row>77</xdr:row>
      <xdr:rowOff>137889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37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154416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013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82369</xdr:rowOff>
    </xdr:from>
    <xdr:to>
      <xdr:col>10</xdr:col>
      <xdr:colOff>165100</xdr:colOff>
      <xdr:row>78</xdr:row>
      <xdr:rowOff>12519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28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29046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059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97527</xdr:rowOff>
    </xdr:from>
    <xdr:to>
      <xdr:col>6</xdr:col>
      <xdr:colOff>38100</xdr:colOff>
      <xdr:row>78</xdr:row>
      <xdr:rowOff>27677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29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18804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391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25400</xdr:rowOff>
    </xdr:from>
    <xdr:to>
      <xdr:col>28</xdr:col>
      <xdr:colOff>114300</xdr:colOff>
      <xdr:row>98</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54627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92455</xdr:rowOff>
    </xdr:from>
    <xdr:to>
      <xdr:col>24</xdr:col>
      <xdr:colOff>62865</xdr:colOff>
      <xdr:row>97</xdr:row>
      <xdr:rowOff>35418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522955"/>
          <a:ext cx="1270" cy="1143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39245</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66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35418</xdr:rowOff>
    </xdr:from>
    <xdr:to>
      <xdr:col>24</xdr:col>
      <xdr:colOff>152400</xdr:colOff>
      <xdr:row>97</xdr:row>
      <xdr:rowOff>35418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666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39132</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298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228,267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92455</xdr:rowOff>
    </xdr:from>
    <xdr:to>
      <xdr:col>24</xdr:col>
      <xdr:colOff>152400</xdr:colOff>
      <xdr:row>90</xdr:row>
      <xdr:rowOff>92455</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52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12827</xdr:rowOff>
    </xdr:from>
    <xdr:to>
      <xdr:col>24</xdr:col>
      <xdr:colOff>63500</xdr:colOff>
      <xdr:row>97</xdr:row>
      <xdr:rowOff>68914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3797300" y="16643477"/>
          <a:ext cx="838200" cy="5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123378</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239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100501</xdr:rowOff>
    </xdr:from>
    <xdr:to>
      <xdr:col>24</xdr:col>
      <xdr:colOff>114300</xdr:colOff>
      <xdr:row>96</xdr:row>
      <xdr:rowOff>30651</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388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68914</xdr:rowOff>
    </xdr:from>
    <xdr:to>
      <xdr:col>19</xdr:col>
      <xdr:colOff>177800</xdr:colOff>
      <xdr:row>97</xdr:row>
      <xdr:rowOff>83276</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699564"/>
          <a:ext cx="889000" cy="14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23115</xdr:rowOff>
    </xdr:from>
    <xdr:to>
      <xdr:col>20</xdr:col>
      <xdr:colOff>38100</xdr:colOff>
      <xdr:row>96</xdr:row>
      <xdr:rowOff>124715</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482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141242</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257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71469</xdr:rowOff>
    </xdr:from>
    <xdr:to>
      <xdr:col>15</xdr:col>
      <xdr:colOff>50800</xdr:colOff>
      <xdr:row>97</xdr:row>
      <xdr:rowOff>83276</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019300" y="16702119"/>
          <a:ext cx="889000" cy="11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36590</xdr:rowOff>
    </xdr:from>
    <xdr:to>
      <xdr:col>15</xdr:col>
      <xdr:colOff>101600</xdr:colOff>
      <xdr:row>96</xdr:row>
      <xdr:rowOff>138190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495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154717</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271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69314</xdr:rowOff>
    </xdr:from>
    <xdr:to>
      <xdr:col>10</xdr:col>
      <xdr:colOff>114300</xdr:colOff>
      <xdr:row>97</xdr:row>
      <xdr:rowOff>71469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1130300" y="16699964"/>
          <a:ext cx="889000" cy="2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49952</xdr:rowOff>
    </xdr:from>
    <xdr:to>
      <xdr:col>10</xdr:col>
      <xdr:colOff>165100</xdr:colOff>
      <xdr:row>96</xdr:row>
      <xdr:rowOff>151552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509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168079</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28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51043</xdr:rowOff>
    </xdr:from>
    <xdr:to>
      <xdr:col>6</xdr:col>
      <xdr:colOff>38100</xdr:colOff>
      <xdr:row>96</xdr:row>
      <xdr:rowOff>152643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510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169170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285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133477</xdr:rowOff>
    </xdr:from>
    <xdr:to>
      <xdr:col>24</xdr:col>
      <xdr:colOff>114300</xdr:colOff>
      <xdr:row>97</xdr:row>
      <xdr:rowOff>63627</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59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48404</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507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18114</xdr:rowOff>
    </xdr:from>
    <xdr:to>
      <xdr:col>20</xdr:col>
      <xdr:colOff>38100</xdr:colOff>
      <xdr:row>97</xdr:row>
      <xdr:rowOff>119714</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648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110841</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741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32476</xdr:rowOff>
    </xdr:from>
    <xdr:to>
      <xdr:col>15</xdr:col>
      <xdr:colOff>101600</xdr:colOff>
      <xdr:row>97</xdr:row>
      <xdr:rowOff>134076</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663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125203</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755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20669</xdr:rowOff>
    </xdr:from>
    <xdr:to>
      <xdr:col>10</xdr:col>
      <xdr:colOff>165100</xdr:colOff>
      <xdr:row>97</xdr:row>
      <xdr:rowOff>122269</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651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113396</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744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18514</xdr:rowOff>
    </xdr:from>
    <xdr:to>
      <xdr:col>6</xdr:col>
      <xdr:colOff>38100</xdr:colOff>
      <xdr:row>97</xdr:row>
      <xdr:rowOff>120114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64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111241</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741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109982</xdr:rowOff>
    </xdr:from>
    <xdr:to>
      <xdr:col>54</xdr:col>
      <xdr:colOff>189865</xdr:colOff>
      <xdr:row>39</xdr:row>
      <xdr:rowOff>44450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253482"/>
          <a:ext cx="1270" cy="1477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56659</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028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109982</xdr:rowOff>
    </xdr:from>
    <xdr:to>
      <xdr:col>55</xdr:col>
      <xdr:colOff>88900</xdr:colOff>
      <xdr:row>30</xdr:row>
      <xdr:rowOff>109982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253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160655</xdr:rowOff>
    </xdr:from>
    <xdr:to>
      <xdr:col>55</xdr:col>
      <xdr:colOff>0</xdr:colOff>
      <xdr:row>38</xdr:row>
      <xdr:rowOff>162687</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675755"/>
          <a:ext cx="838200" cy="2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94251</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4379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71374</xdr:rowOff>
    </xdr:from>
    <xdr:to>
      <xdr:col>55</xdr:col>
      <xdr:colOff>50800</xdr:colOff>
      <xdr:row>39</xdr:row>
      <xdr:rowOff>1524</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86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160655</xdr:rowOff>
    </xdr:from>
    <xdr:to>
      <xdr:col>50</xdr:col>
      <xdr:colOff>114300</xdr:colOff>
      <xdr:row>38</xdr:row>
      <xdr:rowOff>161798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8750300" y="6675755"/>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76073</xdr:rowOff>
    </xdr:from>
    <xdr:to>
      <xdr:col>50</xdr:col>
      <xdr:colOff>165100</xdr:colOff>
      <xdr:row>39</xdr:row>
      <xdr:rowOff>6223</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591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22750</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3664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100838</xdr:rowOff>
    </xdr:from>
    <xdr:to>
      <xdr:col>45</xdr:col>
      <xdr:colOff>177800</xdr:colOff>
      <xdr:row>38</xdr:row>
      <xdr:rowOff>161798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615938"/>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73152</xdr:rowOff>
    </xdr:from>
    <xdr:to>
      <xdr:col>46</xdr:col>
      <xdr:colOff>38100</xdr:colOff>
      <xdr:row>39</xdr:row>
      <xdr:rowOff>3302</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58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19829</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3634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100838</xdr:rowOff>
    </xdr:from>
    <xdr:to>
      <xdr:col>41</xdr:col>
      <xdr:colOff>50800</xdr:colOff>
      <xdr:row>38</xdr:row>
      <xdr:rowOff>136017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6972300" y="6615938"/>
          <a:ext cx="889000" cy="35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75057</xdr:rowOff>
    </xdr:from>
    <xdr:to>
      <xdr:col>41</xdr:col>
      <xdr:colOff>101600</xdr:colOff>
      <xdr:row>39</xdr:row>
      <xdr:rowOff>5207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5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167784</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682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95885</xdr:rowOff>
    </xdr:from>
    <xdr:to>
      <xdr:col>36</xdr:col>
      <xdr:colOff>165100</xdr:colOff>
      <xdr:row>39</xdr:row>
      <xdr:rowOff>26035</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61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17162</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7037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111887</xdr:rowOff>
    </xdr:from>
    <xdr:to>
      <xdr:col>55</xdr:col>
      <xdr:colOff>50800</xdr:colOff>
      <xdr:row>39</xdr:row>
      <xdr:rowOff>42037</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26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49801</xdr:rowOff>
    </xdr:from>
    <xdr:ext cx="378565"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649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109855</xdr:rowOff>
    </xdr:from>
    <xdr:to>
      <xdr:col>50</xdr:col>
      <xdr:colOff>165100</xdr:colOff>
      <xdr:row>39</xdr:row>
      <xdr:rowOff>40005</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62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31132</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50017" y="67176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110998</xdr:rowOff>
    </xdr:from>
    <xdr:to>
      <xdr:col>46</xdr:col>
      <xdr:colOff>38100</xdr:colOff>
      <xdr:row>39</xdr:row>
      <xdr:rowOff>41148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626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32275</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61017" y="67188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50038</xdr:rowOff>
    </xdr:from>
    <xdr:to>
      <xdr:col>41</xdr:col>
      <xdr:colOff>101600</xdr:colOff>
      <xdr:row>38</xdr:row>
      <xdr:rowOff>151638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565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168165</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2017" y="63403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85217</xdr:rowOff>
    </xdr:from>
    <xdr:to>
      <xdr:col>36</xdr:col>
      <xdr:colOff>165100</xdr:colOff>
      <xdr:row>39</xdr:row>
      <xdr:rowOff>15367</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60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31894</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3017" y="63755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108534</xdr:rowOff>
    </xdr:from>
    <xdr:to>
      <xdr:col>54</xdr:col>
      <xdr:colOff>189865</xdr:colOff>
      <xdr:row>59</xdr:row>
      <xdr:rowOff>33089</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52484"/>
          <a:ext cx="1270" cy="1296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36916</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52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33089</xdr:rowOff>
    </xdr:from>
    <xdr:to>
      <xdr:col>55</xdr:col>
      <xdr:colOff>88900</xdr:colOff>
      <xdr:row>59</xdr:row>
      <xdr:rowOff>33089</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48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55211</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627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171,590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108534</xdr:rowOff>
    </xdr:from>
    <xdr:to>
      <xdr:col>55</xdr:col>
      <xdr:colOff>88900</xdr:colOff>
      <xdr:row>51</xdr:row>
      <xdr:rowOff>108534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52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78511</xdr:rowOff>
    </xdr:from>
    <xdr:to>
      <xdr:col>55</xdr:col>
      <xdr:colOff>0</xdr:colOff>
      <xdr:row>58</xdr:row>
      <xdr:rowOff>101874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639300" y="10022611"/>
          <a:ext cx="838200" cy="23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129021</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7302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106144</xdr:rowOff>
    </xdr:from>
    <xdr:to>
      <xdr:col>55</xdr:col>
      <xdr:colOff>50800</xdr:colOff>
      <xdr:row>58</xdr:row>
      <xdr:rowOff>36294</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8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78511</xdr:rowOff>
    </xdr:from>
    <xdr:to>
      <xdr:col>50</xdr:col>
      <xdr:colOff>114300</xdr:colOff>
      <xdr:row>58</xdr:row>
      <xdr:rowOff>79723</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10022611"/>
          <a:ext cx="889000" cy="1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57810</xdr:rowOff>
    </xdr:from>
    <xdr:to>
      <xdr:col>50</xdr:col>
      <xdr:colOff>165100</xdr:colOff>
      <xdr:row>57</xdr:row>
      <xdr:rowOff>159410</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83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4487</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605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79723</xdr:rowOff>
    </xdr:from>
    <xdr:to>
      <xdr:col>45</xdr:col>
      <xdr:colOff>177800</xdr:colOff>
      <xdr:row>58</xdr:row>
      <xdr:rowOff>103063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10023823"/>
          <a:ext cx="889000" cy="2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46807</xdr:rowOff>
    </xdr:from>
    <xdr:to>
      <xdr:col>46</xdr:col>
      <xdr:colOff>38100</xdr:colOff>
      <xdr:row>57</xdr:row>
      <xdr:rowOff>148407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819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164934</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594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102233</xdr:rowOff>
    </xdr:from>
    <xdr:to>
      <xdr:col>41</xdr:col>
      <xdr:colOff>50800</xdr:colOff>
      <xdr:row>58</xdr:row>
      <xdr:rowOff>103063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6972300" y="10046333"/>
          <a:ext cx="889000" cy="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44979</xdr:rowOff>
    </xdr:from>
    <xdr:to>
      <xdr:col>41</xdr:col>
      <xdr:colOff>101600</xdr:colOff>
      <xdr:row>57</xdr:row>
      <xdr:rowOff>146579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817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163106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592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74368</xdr:rowOff>
    </xdr:from>
    <xdr:to>
      <xdr:col>36</xdr:col>
      <xdr:colOff>165100</xdr:colOff>
      <xdr:row>58</xdr:row>
      <xdr:rowOff>4518</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84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21045</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622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51074</xdr:rowOff>
    </xdr:from>
    <xdr:to>
      <xdr:col>55</xdr:col>
      <xdr:colOff>50800</xdr:colOff>
      <xdr:row>58</xdr:row>
      <xdr:rowOff>152674</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995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137451</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910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27711</xdr:rowOff>
    </xdr:from>
    <xdr:to>
      <xdr:col>50</xdr:col>
      <xdr:colOff>165100</xdr:colOff>
      <xdr:row>58</xdr:row>
      <xdr:rowOff>129311</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97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120438</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10064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28923</xdr:rowOff>
    </xdr:from>
    <xdr:to>
      <xdr:col>46</xdr:col>
      <xdr:colOff>38100</xdr:colOff>
      <xdr:row>58</xdr:row>
      <xdr:rowOff>130523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973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121650</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10065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52263</xdr:rowOff>
    </xdr:from>
    <xdr:to>
      <xdr:col>41</xdr:col>
      <xdr:colOff>101600</xdr:colOff>
      <xdr:row>58</xdr:row>
      <xdr:rowOff>153863</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99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144990</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10089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51433</xdr:rowOff>
    </xdr:from>
    <xdr:to>
      <xdr:col>36</xdr:col>
      <xdr:colOff>165100</xdr:colOff>
      <xdr:row>58</xdr:row>
      <xdr:rowOff>153033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995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144160</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10088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121967</xdr:rowOff>
    </xdr:from>
    <xdr:to>
      <xdr:col>54</xdr:col>
      <xdr:colOff>189865</xdr:colOff>
      <xdr:row>79</xdr:row>
      <xdr:rowOff>82463</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23467"/>
          <a:ext cx="1270" cy="1503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86290</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63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82463</xdr:rowOff>
    </xdr:from>
    <xdr:to>
      <xdr:col>55</xdr:col>
      <xdr:colOff>88900</xdr:colOff>
      <xdr:row>79</xdr:row>
      <xdr:rowOff>82463</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627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68644</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98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139,629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121967</xdr:rowOff>
    </xdr:from>
    <xdr:to>
      <xdr:col>55</xdr:col>
      <xdr:colOff>88900</xdr:colOff>
      <xdr:row>70</xdr:row>
      <xdr:rowOff>121967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23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164683</xdr:rowOff>
    </xdr:from>
    <xdr:to>
      <xdr:col>55</xdr:col>
      <xdr:colOff>0</xdr:colOff>
      <xdr:row>77</xdr:row>
      <xdr:rowOff>2736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194883"/>
          <a:ext cx="838200" cy="9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82371</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284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103944</xdr:rowOff>
    </xdr:from>
    <xdr:to>
      <xdr:col>55</xdr:col>
      <xdr:colOff>50800</xdr:colOff>
      <xdr:row>78</xdr:row>
      <xdr:rowOff>34094</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30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164683</xdr:rowOff>
    </xdr:from>
    <xdr:to>
      <xdr:col>50</xdr:col>
      <xdr:colOff>114300</xdr:colOff>
      <xdr:row>78</xdr:row>
      <xdr:rowOff>97529</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194883"/>
          <a:ext cx="889000" cy="275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51301</xdr:rowOff>
    </xdr:from>
    <xdr:to>
      <xdr:col>50</xdr:col>
      <xdr:colOff>165100</xdr:colOff>
      <xdr:row>77</xdr:row>
      <xdr:rowOff>152901</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144028</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345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64785</xdr:rowOff>
    </xdr:from>
    <xdr:to>
      <xdr:col>45</xdr:col>
      <xdr:colOff>177800</xdr:colOff>
      <xdr:row>78</xdr:row>
      <xdr:rowOff>97529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3437885"/>
          <a:ext cx="889000" cy="3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6583</xdr:rowOff>
    </xdr:from>
    <xdr:to>
      <xdr:col>46</xdr:col>
      <xdr:colOff>38100</xdr:colOff>
      <xdr:row>78</xdr:row>
      <xdr:rowOff>108183</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379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124710</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154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32748</xdr:rowOff>
    </xdr:from>
    <xdr:to>
      <xdr:col>41</xdr:col>
      <xdr:colOff>50800</xdr:colOff>
      <xdr:row>78</xdr:row>
      <xdr:rowOff>64785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405848"/>
          <a:ext cx="889000" cy="32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31576</xdr:rowOff>
    </xdr:from>
    <xdr:to>
      <xdr:col>41</xdr:col>
      <xdr:colOff>101600</xdr:colOff>
      <xdr:row>78</xdr:row>
      <xdr:rowOff>133176</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404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124303</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497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15780</xdr:rowOff>
    </xdr:from>
    <xdr:to>
      <xdr:col>36</xdr:col>
      <xdr:colOff>165100</xdr:colOff>
      <xdr:row>78</xdr:row>
      <xdr:rowOff>117380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38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108507</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481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123386</xdr:rowOff>
    </xdr:from>
    <xdr:to>
      <xdr:col>55</xdr:col>
      <xdr:colOff>50800</xdr:colOff>
      <xdr:row>77</xdr:row>
      <xdr:rowOff>53536</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15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146263</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00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113883</xdr:rowOff>
    </xdr:from>
    <xdr:to>
      <xdr:col>50</xdr:col>
      <xdr:colOff>165100</xdr:colOff>
      <xdr:row>77</xdr:row>
      <xdr:rowOff>44033</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144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60560</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2919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46729</xdr:rowOff>
    </xdr:from>
    <xdr:to>
      <xdr:col>46</xdr:col>
      <xdr:colOff>38100</xdr:colOff>
      <xdr:row>78</xdr:row>
      <xdr:rowOff>148329</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419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139456</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3512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13985</xdr:rowOff>
    </xdr:from>
    <xdr:to>
      <xdr:col>41</xdr:col>
      <xdr:colOff>101600</xdr:colOff>
      <xdr:row>78</xdr:row>
      <xdr:rowOff>115585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38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132112</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3162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153398</xdr:rowOff>
    </xdr:from>
    <xdr:to>
      <xdr:col>36</xdr:col>
      <xdr:colOff>165100</xdr:colOff>
      <xdr:row>78</xdr:row>
      <xdr:rowOff>83548</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355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100075</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130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a:extLst>
            <a:ext uri="{FF2B5EF4-FFF2-40B4-BE49-F238E27FC236}">
              <a16:creationId xmlns:a16="http://schemas.microsoft.com/office/drawing/2014/main" id="{00000000-0008-0000-07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148433</xdr:rowOff>
    </xdr:from>
    <xdr:to>
      <xdr:col>54</xdr:col>
      <xdr:colOff>189865</xdr:colOff>
      <xdr:row>98</xdr:row>
      <xdr:rowOff>94300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10475595" y="15407483"/>
          <a:ext cx="1270" cy="1488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98127</xdr:rowOff>
    </xdr:from>
    <xdr:ext cx="534377" cy="259045"/>
    <xdr:sp macro="" textlink="">
      <xdr:nvSpPr>
        <xdr:cNvPr id="455" name="土木費最小値テキスト">
          <a:extLst>
            <a:ext uri="{FF2B5EF4-FFF2-40B4-BE49-F238E27FC236}">
              <a16:creationId xmlns:a16="http://schemas.microsoft.com/office/drawing/2014/main" id="{00000000-0008-0000-0700-0000C7010000}"/>
            </a:ext>
          </a:extLst>
        </xdr:cNvPr>
        <xdr:cNvSpPr txBox="1"/>
      </xdr:nvSpPr>
      <xdr:spPr>
        <a:xfrm>
          <a:off x="10528300" y="1690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94300</xdr:rowOff>
    </xdr:from>
    <xdr:to>
      <xdr:col>55</xdr:col>
      <xdr:colOff>88900</xdr:colOff>
      <xdr:row>98</xdr:row>
      <xdr:rowOff>94300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689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95110</xdr:rowOff>
    </xdr:from>
    <xdr:ext cx="599010" cy="259045"/>
    <xdr:sp macro="" textlink="">
      <xdr:nvSpPr>
        <xdr:cNvPr id="457" name="土木費最大値テキスト">
          <a:extLst>
            <a:ext uri="{FF2B5EF4-FFF2-40B4-BE49-F238E27FC236}">
              <a16:creationId xmlns:a16="http://schemas.microsoft.com/office/drawing/2014/main" id="{00000000-0008-0000-0700-0000C9010000}"/>
            </a:ext>
          </a:extLst>
        </xdr:cNvPr>
        <xdr:cNvSpPr txBox="1"/>
      </xdr:nvSpPr>
      <xdr:spPr>
        <a:xfrm>
          <a:off x="10528300" y="15182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211,354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148433</xdr:rowOff>
    </xdr:from>
    <xdr:to>
      <xdr:col>55</xdr:col>
      <xdr:colOff>88900</xdr:colOff>
      <xdr:row>89</xdr:row>
      <xdr:rowOff>148433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540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95191</xdr:rowOff>
    </xdr:from>
    <xdr:to>
      <xdr:col>55</xdr:col>
      <xdr:colOff>0</xdr:colOff>
      <xdr:row>96</xdr:row>
      <xdr:rowOff>148715</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9639300" y="16554391"/>
          <a:ext cx="838200" cy="53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23717</xdr:rowOff>
    </xdr:from>
    <xdr:ext cx="534377" cy="259045"/>
    <xdr:sp macro="" textlink="">
      <xdr:nvSpPr>
        <xdr:cNvPr id="460" name="土木費平均値テキスト">
          <a:extLst>
            <a:ext uri="{FF2B5EF4-FFF2-40B4-BE49-F238E27FC236}">
              <a16:creationId xmlns:a16="http://schemas.microsoft.com/office/drawing/2014/main" id="{00000000-0008-0000-0700-0000CC010000}"/>
            </a:ext>
          </a:extLst>
        </xdr:cNvPr>
        <xdr:cNvSpPr txBox="1"/>
      </xdr:nvSpPr>
      <xdr:spPr>
        <a:xfrm>
          <a:off x="10528300" y="164829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45290</xdr:rowOff>
    </xdr:from>
    <xdr:to>
      <xdr:col>55</xdr:col>
      <xdr:colOff>50800</xdr:colOff>
      <xdr:row>96</xdr:row>
      <xdr:rowOff>146890</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10426700" y="1650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148715</xdr:rowOff>
    </xdr:from>
    <xdr:to>
      <xdr:col>50</xdr:col>
      <xdr:colOff>114300</xdr:colOff>
      <xdr:row>97</xdr:row>
      <xdr:rowOff>74907</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8750300" y="16607915"/>
          <a:ext cx="889000" cy="97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164857</xdr:rowOff>
    </xdr:from>
    <xdr:to>
      <xdr:col>50</xdr:col>
      <xdr:colOff>165100</xdr:colOff>
      <xdr:row>96</xdr:row>
      <xdr:rowOff>95007</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9588500" y="16452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111534</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9372111" y="16227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74907</xdr:rowOff>
    </xdr:from>
    <xdr:to>
      <xdr:col>45</xdr:col>
      <xdr:colOff>177800</xdr:colOff>
      <xdr:row>97</xdr:row>
      <xdr:rowOff>86719</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7861300" y="16705557"/>
          <a:ext cx="889000" cy="11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118740</xdr:rowOff>
    </xdr:from>
    <xdr:to>
      <xdr:col>46</xdr:col>
      <xdr:colOff>38100</xdr:colOff>
      <xdr:row>96</xdr:row>
      <xdr:rowOff>48890</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8699500" y="164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65417</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483111" y="16181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86719</xdr:rowOff>
    </xdr:from>
    <xdr:to>
      <xdr:col>41</xdr:col>
      <xdr:colOff>50800</xdr:colOff>
      <xdr:row>97</xdr:row>
      <xdr:rowOff>109457</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6972300" y="16717369"/>
          <a:ext cx="889000" cy="2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36672</xdr:rowOff>
    </xdr:from>
    <xdr:to>
      <xdr:col>41</xdr:col>
      <xdr:colOff>101600</xdr:colOff>
      <xdr:row>95</xdr:row>
      <xdr:rowOff>138272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7810500" y="16324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154799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594111" y="16099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26988</xdr:rowOff>
    </xdr:from>
    <xdr:to>
      <xdr:col>36</xdr:col>
      <xdr:colOff>165100</xdr:colOff>
      <xdr:row>96</xdr:row>
      <xdr:rowOff>128588</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6921500" y="1648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145115</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05111" y="16261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44391</xdr:rowOff>
    </xdr:from>
    <xdr:to>
      <xdr:col>55</xdr:col>
      <xdr:colOff>50800</xdr:colOff>
      <xdr:row>96</xdr:row>
      <xdr:rowOff>145991</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10426700" y="16503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67268</xdr:rowOff>
    </xdr:from>
    <xdr:ext cx="534377" cy="259045"/>
    <xdr:sp macro="" textlink="">
      <xdr:nvSpPr>
        <xdr:cNvPr id="479" name="土木費該当値テキスト">
          <a:extLst>
            <a:ext uri="{FF2B5EF4-FFF2-40B4-BE49-F238E27FC236}">
              <a16:creationId xmlns:a16="http://schemas.microsoft.com/office/drawing/2014/main" id="{00000000-0008-0000-0700-0000DF010000}"/>
            </a:ext>
          </a:extLst>
        </xdr:cNvPr>
        <xdr:cNvSpPr txBox="1"/>
      </xdr:nvSpPr>
      <xdr:spPr>
        <a:xfrm>
          <a:off x="10528300" y="16355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97915</xdr:rowOff>
    </xdr:from>
    <xdr:to>
      <xdr:col>50</xdr:col>
      <xdr:colOff>165100</xdr:colOff>
      <xdr:row>97</xdr:row>
      <xdr:rowOff>28065</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9588500" y="1655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19192</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372111" y="16649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24107</xdr:rowOff>
    </xdr:from>
    <xdr:to>
      <xdr:col>46</xdr:col>
      <xdr:colOff>38100</xdr:colOff>
      <xdr:row>97</xdr:row>
      <xdr:rowOff>125707</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8699500" y="1665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116834</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483111" y="16747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35919</xdr:rowOff>
    </xdr:from>
    <xdr:to>
      <xdr:col>41</xdr:col>
      <xdr:colOff>101600</xdr:colOff>
      <xdr:row>97</xdr:row>
      <xdr:rowOff>137519</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7810500" y="16666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128646</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594111" y="16759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58657</xdr:rowOff>
    </xdr:from>
    <xdr:to>
      <xdr:col>36</xdr:col>
      <xdr:colOff>165100</xdr:colOff>
      <xdr:row>97</xdr:row>
      <xdr:rowOff>160257</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6921500" y="16689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151384</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05111" y="1678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148762</xdr:rowOff>
    </xdr:from>
    <xdr:to>
      <xdr:col>85</xdr:col>
      <xdr:colOff>126364</xdr:colOff>
      <xdr:row>38</xdr:row>
      <xdr:rowOff>48031</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292262"/>
          <a:ext cx="1269" cy="1270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51858</xdr:rowOff>
    </xdr:from>
    <xdr:ext cx="534377"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566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48031</xdr:rowOff>
    </xdr:from>
    <xdr:to>
      <xdr:col>86</xdr:col>
      <xdr:colOff>25400</xdr:colOff>
      <xdr:row>38</xdr:row>
      <xdr:rowOff>48031</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56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95439</xdr:rowOff>
    </xdr:from>
    <xdr:ext cx="534377"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5067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91,445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148762</xdr:rowOff>
    </xdr:from>
    <xdr:to>
      <xdr:col>86</xdr:col>
      <xdr:colOff>25400</xdr:colOff>
      <xdr:row>30</xdr:row>
      <xdr:rowOff>148762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292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169892</xdr:rowOff>
    </xdr:from>
    <xdr:to>
      <xdr:col>85</xdr:col>
      <xdr:colOff>127000</xdr:colOff>
      <xdr:row>38</xdr:row>
      <xdr:rowOff>3291</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5481300" y="6170642"/>
          <a:ext cx="838200" cy="347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116512</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1172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93635</xdr:rowOff>
    </xdr:from>
    <xdr:to>
      <xdr:col>85</xdr:col>
      <xdr:colOff>177800</xdr:colOff>
      <xdr:row>37</xdr:row>
      <xdr:rowOff>23785</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26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169892</xdr:rowOff>
    </xdr:from>
    <xdr:to>
      <xdr:col>81</xdr:col>
      <xdr:colOff>50800</xdr:colOff>
      <xdr:row>37</xdr:row>
      <xdr:rowOff>158070</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4592300" y="6170642"/>
          <a:ext cx="889000" cy="331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61289</xdr:rowOff>
    </xdr:from>
    <xdr:to>
      <xdr:col>81</xdr:col>
      <xdr:colOff>101600</xdr:colOff>
      <xdr:row>36</xdr:row>
      <xdr:rowOff>162889</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233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154016</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6326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158070</xdr:rowOff>
    </xdr:from>
    <xdr:to>
      <xdr:col>76</xdr:col>
      <xdr:colOff>114300</xdr:colOff>
      <xdr:row>38</xdr:row>
      <xdr:rowOff>3487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3703300" y="6501720"/>
          <a:ext cx="889000" cy="1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81242</xdr:rowOff>
    </xdr:from>
    <xdr:to>
      <xdr:col>76</xdr:col>
      <xdr:colOff>165100</xdr:colOff>
      <xdr:row>37</xdr:row>
      <xdr:rowOff>11392</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253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27919</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6028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3487</xdr:rowOff>
    </xdr:from>
    <xdr:to>
      <xdr:col>71</xdr:col>
      <xdr:colOff>177800</xdr:colOff>
      <xdr:row>38</xdr:row>
      <xdr:rowOff>33254</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2814300" y="6518587"/>
          <a:ext cx="889000" cy="29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154427</xdr:rowOff>
    </xdr:from>
    <xdr:to>
      <xdr:col>72</xdr:col>
      <xdr:colOff>38100</xdr:colOff>
      <xdr:row>37</xdr:row>
      <xdr:rowOff>84577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326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101104</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6101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129672</xdr:rowOff>
    </xdr:from>
    <xdr:to>
      <xdr:col>67</xdr:col>
      <xdr:colOff>101600</xdr:colOff>
      <xdr:row>37</xdr:row>
      <xdr:rowOff>59822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301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76349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6077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123941</xdr:rowOff>
    </xdr:from>
    <xdr:to>
      <xdr:col>85</xdr:col>
      <xdr:colOff>177800</xdr:colOff>
      <xdr:row>38</xdr:row>
      <xdr:rowOff>54091</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6467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38868</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6382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119092</xdr:rowOff>
    </xdr:from>
    <xdr:to>
      <xdr:col>81</xdr:col>
      <xdr:colOff>101600</xdr:colOff>
      <xdr:row>36</xdr:row>
      <xdr:rowOff>49242</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6119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65769</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5895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107270</xdr:rowOff>
    </xdr:from>
    <xdr:to>
      <xdr:col>76</xdr:col>
      <xdr:colOff>165100</xdr:colOff>
      <xdr:row>38</xdr:row>
      <xdr:rowOff>37419</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645092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28546</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6543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124137</xdr:rowOff>
    </xdr:from>
    <xdr:to>
      <xdr:col>72</xdr:col>
      <xdr:colOff>38100</xdr:colOff>
      <xdr:row>38</xdr:row>
      <xdr:rowOff>54287</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6467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45414</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6560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153904</xdr:rowOff>
    </xdr:from>
    <xdr:to>
      <xdr:col>67</xdr:col>
      <xdr:colOff>101600</xdr:colOff>
      <xdr:row>38</xdr:row>
      <xdr:rowOff>84054</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6497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75181</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659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103810</xdr:rowOff>
    </xdr:from>
    <xdr:to>
      <xdr:col>85</xdr:col>
      <xdr:colOff>126364</xdr:colOff>
      <xdr:row>57</xdr:row>
      <xdr:rowOff>162871</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9019210"/>
          <a:ext cx="1269" cy="916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166698</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9939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162871</xdr:rowOff>
    </xdr:from>
    <xdr:to>
      <xdr:col>86</xdr:col>
      <xdr:colOff>25400</xdr:colOff>
      <xdr:row>57</xdr:row>
      <xdr:rowOff>162871</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9935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51</xdr:row>
      <xdr:rowOff>50487</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794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232,850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103810</xdr:rowOff>
    </xdr:from>
    <xdr:to>
      <xdr:col>86</xdr:col>
      <xdr:colOff>25400</xdr:colOff>
      <xdr:row>52</xdr:row>
      <xdr:rowOff>103810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9019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127799</xdr:rowOff>
    </xdr:from>
    <xdr:to>
      <xdr:col>85</xdr:col>
      <xdr:colOff>127000</xdr:colOff>
      <xdr:row>57</xdr:row>
      <xdr:rowOff>1598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5481300" y="9728999"/>
          <a:ext cx="838200" cy="45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138034</xdr:rowOff>
    </xdr:from>
    <xdr:ext cx="534377"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5677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115157</xdr:rowOff>
    </xdr:from>
    <xdr:to>
      <xdr:col>85</xdr:col>
      <xdr:colOff>177800</xdr:colOff>
      <xdr:row>57</xdr:row>
      <xdr:rowOff>45307</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71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127799</xdr:rowOff>
    </xdr:from>
    <xdr:to>
      <xdr:col>81</xdr:col>
      <xdr:colOff>50800</xdr:colOff>
      <xdr:row>56</xdr:row>
      <xdr:rowOff>142809</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4592300" y="9728999"/>
          <a:ext cx="889000" cy="15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102580</xdr:rowOff>
    </xdr:from>
    <xdr:to>
      <xdr:col>81</xdr:col>
      <xdr:colOff>101600</xdr:colOff>
      <xdr:row>57</xdr:row>
      <xdr:rowOff>32730</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7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23857</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79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142809</xdr:rowOff>
    </xdr:from>
    <xdr:to>
      <xdr:col>76</xdr:col>
      <xdr:colOff>114300</xdr:colOff>
      <xdr:row>57</xdr:row>
      <xdr:rowOff>103133</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3703300" y="9744009"/>
          <a:ext cx="889000" cy="131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149314</xdr:rowOff>
    </xdr:from>
    <xdr:to>
      <xdr:col>76</xdr:col>
      <xdr:colOff>165100</xdr:colOff>
      <xdr:row>57</xdr:row>
      <xdr:rowOff>79464</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75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70591</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843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100888</xdr:rowOff>
    </xdr:from>
    <xdr:to>
      <xdr:col>71</xdr:col>
      <xdr:colOff>177800</xdr:colOff>
      <xdr:row>57</xdr:row>
      <xdr:rowOff>103133</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2814300" y="9873538"/>
          <a:ext cx="889000" cy="2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150151</xdr:rowOff>
    </xdr:from>
    <xdr:to>
      <xdr:col>72</xdr:col>
      <xdr:colOff>38100</xdr:colOff>
      <xdr:row>57</xdr:row>
      <xdr:rowOff>80301</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75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96828</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526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169468</xdr:rowOff>
    </xdr:from>
    <xdr:to>
      <xdr:col>67</xdr:col>
      <xdr:colOff>101600</xdr:colOff>
      <xdr:row>57</xdr:row>
      <xdr:rowOff>99618</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770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116145</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545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122248</xdr:rowOff>
    </xdr:from>
    <xdr:to>
      <xdr:col>85</xdr:col>
      <xdr:colOff>177800</xdr:colOff>
      <xdr:row>57</xdr:row>
      <xdr:rowOff>52398</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723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100675</xdr:rowOff>
    </xdr:from>
    <xdr:ext cx="534377"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701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76999</xdr:rowOff>
    </xdr:from>
    <xdr:to>
      <xdr:col>81</xdr:col>
      <xdr:colOff>101600</xdr:colOff>
      <xdr:row>57</xdr:row>
      <xdr:rowOff>7149</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67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23676</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9453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92009</xdr:rowOff>
    </xdr:from>
    <xdr:to>
      <xdr:col>76</xdr:col>
      <xdr:colOff>165100</xdr:colOff>
      <xdr:row>57</xdr:row>
      <xdr:rowOff>22159</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969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38686</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325111" y="9468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52333</xdr:rowOff>
    </xdr:from>
    <xdr:to>
      <xdr:col>72</xdr:col>
      <xdr:colOff>38100</xdr:colOff>
      <xdr:row>57</xdr:row>
      <xdr:rowOff>153933</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982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145060</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9917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50088</xdr:rowOff>
    </xdr:from>
    <xdr:to>
      <xdr:col>67</xdr:col>
      <xdr:colOff>101600</xdr:colOff>
      <xdr:row>57</xdr:row>
      <xdr:rowOff>151688</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982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142815</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9915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135528</xdr:rowOff>
    </xdr:from>
    <xdr:to>
      <xdr:col>85</xdr:col>
      <xdr:colOff>126364</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137028"/>
          <a:ext cx="1269" cy="145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82205</xdr:rowOff>
    </xdr:from>
    <xdr:ext cx="534377"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1912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76,219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135528</xdr:rowOff>
    </xdr:from>
    <xdr:to>
      <xdr:col>86</xdr:col>
      <xdr:colOff>25400</xdr:colOff>
      <xdr:row>70</xdr:row>
      <xdr:rowOff>135528</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137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165608</xdr:rowOff>
    </xdr:from>
    <xdr:to>
      <xdr:col>85</xdr:col>
      <xdr:colOff>127000</xdr:colOff>
      <xdr:row>79</xdr:row>
      <xdr:rowOff>19856</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5481300" y="13367258"/>
          <a:ext cx="838200" cy="197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11834</xdr:rowOff>
    </xdr:from>
    <xdr:ext cx="469744"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3849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33407</xdr:rowOff>
    </xdr:from>
    <xdr:to>
      <xdr:col>85</xdr:col>
      <xdr:colOff>177800</xdr:colOff>
      <xdr:row>78</xdr:row>
      <xdr:rowOff>135007</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406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11779</xdr:rowOff>
    </xdr:from>
    <xdr:to>
      <xdr:col>81</xdr:col>
      <xdr:colOff>50800</xdr:colOff>
      <xdr:row>79</xdr:row>
      <xdr:rowOff>19856</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4592300" y="13556329"/>
          <a:ext cx="889000" cy="8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38018</xdr:rowOff>
    </xdr:from>
    <xdr:to>
      <xdr:col>81</xdr:col>
      <xdr:colOff>101600</xdr:colOff>
      <xdr:row>77</xdr:row>
      <xdr:rowOff>139618</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23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156145</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14111" y="13014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131108</xdr:rowOff>
    </xdr:from>
    <xdr:to>
      <xdr:col>76</xdr:col>
      <xdr:colOff>114300</xdr:colOff>
      <xdr:row>79</xdr:row>
      <xdr:rowOff>11779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3703300" y="13504208"/>
          <a:ext cx="889000" cy="52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78880</xdr:rowOff>
    </xdr:from>
    <xdr:to>
      <xdr:col>76</xdr:col>
      <xdr:colOff>165100</xdr:colOff>
      <xdr:row>78</xdr:row>
      <xdr:rowOff>9030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28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25557</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25111" y="13055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131108</xdr:rowOff>
    </xdr:from>
    <xdr:to>
      <xdr:col>71</xdr:col>
      <xdr:colOff>177800</xdr:colOff>
      <xdr:row>79</xdr:row>
      <xdr:rowOff>12027</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2814300" y="13504208"/>
          <a:ext cx="889000" cy="52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160299</xdr:rowOff>
    </xdr:from>
    <xdr:to>
      <xdr:col>72</xdr:col>
      <xdr:colOff>38100</xdr:colOff>
      <xdr:row>78</xdr:row>
      <xdr:rowOff>90449</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361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106976</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68428" y="13137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73355</xdr:rowOff>
    </xdr:from>
    <xdr:to>
      <xdr:col>67</xdr:col>
      <xdr:colOff>101600</xdr:colOff>
      <xdr:row>79</xdr:row>
      <xdr:rowOff>3505</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446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20032</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79428" y="13221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114808</xdr:rowOff>
    </xdr:from>
    <xdr:to>
      <xdr:col>85</xdr:col>
      <xdr:colOff>177800</xdr:colOff>
      <xdr:row>78</xdr:row>
      <xdr:rowOff>44958</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316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137685</xdr:rowOff>
    </xdr:from>
    <xdr:ext cx="534377"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316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140506</xdr:rowOff>
    </xdr:from>
    <xdr:to>
      <xdr:col>81</xdr:col>
      <xdr:colOff>101600</xdr:colOff>
      <xdr:row>79</xdr:row>
      <xdr:rowOff>70656</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3513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61783</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46428" y="13606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132429</xdr:rowOff>
    </xdr:from>
    <xdr:to>
      <xdr:col>76</xdr:col>
      <xdr:colOff>165100</xdr:colOff>
      <xdr:row>79</xdr:row>
      <xdr:rowOff>62579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505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53706</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357428" y="13598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80308</xdr:rowOff>
    </xdr:from>
    <xdr:to>
      <xdr:col>72</xdr:col>
      <xdr:colOff>38100</xdr:colOff>
      <xdr:row>79</xdr:row>
      <xdr:rowOff>10458</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453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1585</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468428" y="13546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132677</xdr:rowOff>
    </xdr:from>
    <xdr:to>
      <xdr:col>67</xdr:col>
      <xdr:colOff>101600</xdr:colOff>
      <xdr:row>79</xdr:row>
      <xdr:rowOff>62827</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505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53954</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579428" y="13598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6088</xdr:rowOff>
    </xdr:from>
    <xdr:to>
      <xdr:col>85</xdr:col>
      <xdr:colOff>126364</xdr:colOff>
      <xdr:row>98</xdr:row>
      <xdr:rowOff>105601</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6317595" y="15436588"/>
          <a:ext cx="1269" cy="1471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109428</xdr:rowOff>
    </xdr:from>
    <xdr:ext cx="469744" cy="259045"/>
    <xdr:sp macro="" textlink="">
      <xdr:nvSpPr>
        <xdr:cNvPr id="681" name="公債費最小値テキスト">
          <a:extLst>
            <a:ext uri="{FF2B5EF4-FFF2-40B4-BE49-F238E27FC236}">
              <a16:creationId xmlns:a16="http://schemas.microsoft.com/office/drawing/2014/main" id="{00000000-0008-0000-0700-0000A9020000}"/>
            </a:ext>
          </a:extLst>
        </xdr:cNvPr>
        <xdr:cNvSpPr txBox="1"/>
      </xdr:nvSpPr>
      <xdr:spPr>
        <a:xfrm>
          <a:off x="16370300" y="16911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105601</xdr:rowOff>
    </xdr:from>
    <xdr:to>
      <xdr:col>86</xdr:col>
      <xdr:colOff>25400</xdr:colOff>
      <xdr:row>98</xdr:row>
      <xdr:rowOff>105601</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6907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124215</xdr:rowOff>
    </xdr:from>
    <xdr:ext cx="599010" cy="259045"/>
    <xdr:sp macro="" textlink="">
      <xdr:nvSpPr>
        <xdr:cNvPr id="683" name="公債費最大値テキスト">
          <a:extLst>
            <a:ext uri="{FF2B5EF4-FFF2-40B4-BE49-F238E27FC236}">
              <a16:creationId xmlns:a16="http://schemas.microsoft.com/office/drawing/2014/main" id="{00000000-0008-0000-0700-0000AB020000}"/>
            </a:ext>
          </a:extLst>
        </xdr:cNvPr>
        <xdr:cNvSpPr txBox="1"/>
      </xdr:nvSpPr>
      <xdr:spPr>
        <a:xfrm>
          <a:off x="16370300" y="15211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164,612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6088</xdr:rowOff>
    </xdr:from>
    <xdr:to>
      <xdr:col>86</xdr:col>
      <xdr:colOff>25400</xdr:colOff>
      <xdr:row>90</xdr:row>
      <xdr:rowOff>6088</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543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133538</xdr:rowOff>
    </xdr:from>
    <xdr:to>
      <xdr:col>85</xdr:col>
      <xdr:colOff>127000</xdr:colOff>
      <xdr:row>96</xdr:row>
      <xdr:rowOff>134040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5481300" y="16592738"/>
          <a:ext cx="838200" cy="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79306</xdr:rowOff>
    </xdr:from>
    <xdr:ext cx="534377" cy="259045"/>
    <xdr:sp macro="" textlink="">
      <xdr:nvSpPr>
        <xdr:cNvPr id="686" name="公債費平均値テキスト">
          <a:extLst>
            <a:ext uri="{FF2B5EF4-FFF2-40B4-BE49-F238E27FC236}">
              <a16:creationId xmlns:a16="http://schemas.microsoft.com/office/drawing/2014/main" id="{00000000-0008-0000-0700-0000AE020000}"/>
            </a:ext>
          </a:extLst>
        </xdr:cNvPr>
        <xdr:cNvSpPr txBox="1"/>
      </xdr:nvSpPr>
      <xdr:spPr>
        <a:xfrm>
          <a:off x="16370300" y="161956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56429</xdr:rowOff>
    </xdr:from>
    <xdr:to>
      <xdr:col>85</xdr:col>
      <xdr:colOff>177800</xdr:colOff>
      <xdr:row>95</xdr:row>
      <xdr:rowOff>158029</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6268700" y="1634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109378</xdr:rowOff>
    </xdr:from>
    <xdr:to>
      <xdr:col>81</xdr:col>
      <xdr:colOff>50800</xdr:colOff>
      <xdr:row>96</xdr:row>
      <xdr:rowOff>133538</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4592300" y="16568578"/>
          <a:ext cx="889000" cy="24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67759</xdr:rowOff>
    </xdr:from>
    <xdr:to>
      <xdr:col>81</xdr:col>
      <xdr:colOff>101600</xdr:colOff>
      <xdr:row>95</xdr:row>
      <xdr:rowOff>169359</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5430500" y="16355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14436</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5214111" y="16130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82979</xdr:rowOff>
    </xdr:from>
    <xdr:to>
      <xdr:col>76</xdr:col>
      <xdr:colOff>114300</xdr:colOff>
      <xdr:row>96</xdr:row>
      <xdr:rowOff>109378</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3703300" y="16542179"/>
          <a:ext cx="889000" cy="26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53220</xdr:rowOff>
    </xdr:from>
    <xdr:to>
      <xdr:col>76</xdr:col>
      <xdr:colOff>165100</xdr:colOff>
      <xdr:row>95</xdr:row>
      <xdr:rowOff>154820</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4541500" y="1634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171347</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4325111" y="16116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76744</xdr:rowOff>
    </xdr:from>
    <xdr:to>
      <xdr:col>71</xdr:col>
      <xdr:colOff>177800</xdr:colOff>
      <xdr:row>96</xdr:row>
      <xdr:rowOff>82979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814300" y="16535944"/>
          <a:ext cx="889000" cy="6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86697</xdr:rowOff>
    </xdr:from>
    <xdr:to>
      <xdr:col>72</xdr:col>
      <xdr:colOff>38100</xdr:colOff>
      <xdr:row>96</xdr:row>
      <xdr:rowOff>16847</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3652500" y="16374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33374</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436111" y="16149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71673</xdr:rowOff>
    </xdr:from>
    <xdr:to>
      <xdr:col>67</xdr:col>
      <xdr:colOff>101600</xdr:colOff>
      <xdr:row>96</xdr:row>
      <xdr:rowOff>1823</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2763500" y="16359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18350</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547111" y="16134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83240</xdr:rowOff>
    </xdr:from>
    <xdr:to>
      <xdr:col>85</xdr:col>
      <xdr:colOff>177800</xdr:colOff>
      <xdr:row>97</xdr:row>
      <xdr:rowOff>13390</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6268700" y="1654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61667</xdr:rowOff>
    </xdr:from>
    <xdr:ext cx="534377" cy="259045"/>
    <xdr:sp macro="" textlink="">
      <xdr:nvSpPr>
        <xdr:cNvPr id="705" name="公債費該当値テキスト">
          <a:extLst>
            <a:ext uri="{FF2B5EF4-FFF2-40B4-BE49-F238E27FC236}">
              <a16:creationId xmlns:a16="http://schemas.microsoft.com/office/drawing/2014/main" id="{00000000-0008-0000-0700-0000C1020000}"/>
            </a:ext>
          </a:extLst>
        </xdr:cNvPr>
        <xdr:cNvSpPr txBox="1"/>
      </xdr:nvSpPr>
      <xdr:spPr>
        <a:xfrm>
          <a:off x="16370300" y="16520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82738</xdr:rowOff>
    </xdr:from>
    <xdr:to>
      <xdr:col>81</xdr:col>
      <xdr:colOff>101600</xdr:colOff>
      <xdr:row>97</xdr:row>
      <xdr:rowOff>12888</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5430500" y="16541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4015</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63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58578</xdr:rowOff>
    </xdr:from>
    <xdr:to>
      <xdr:col>76</xdr:col>
      <xdr:colOff>165100</xdr:colOff>
      <xdr:row>96</xdr:row>
      <xdr:rowOff>160178</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4541500" y="16517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151305</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325111" y="16610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32179</xdr:rowOff>
    </xdr:from>
    <xdr:to>
      <xdr:col>72</xdr:col>
      <xdr:colOff>38100</xdr:colOff>
      <xdr:row>96</xdr:row>
      <xdr:rowOff>133779</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3652500" y="16491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124906</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584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25944</xdr:rowOff>
    </xdr:from>
    <xdr:to>
      <xdr:col>67</xdr:col>
      <xdr:colOff>101600</xdr:colOff>
      <xdr:row>96</xdr:row>
      <xdr:rowOff>127544</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2763500" y="16485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118671</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577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12990</xdr:rowOff>
    </xdr:from>
    <xdr:to>
      <xdr:col>116</xdr:col>
      <xdr:colOff>62864</xdr:colOff>
      <xdr:row>39</xdr:row>
      <xdr:rowOff>98878</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327940"/>
          <a:ext cx="1269" cy="1457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115949</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802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131117</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103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4,463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12990</xdr:rowOff>
    </xdr:from>
    <xdr:to>
      <xdr:col>116</xdr:col>
      <xdr:colOff>152400</xdr:colOff>
      <xdr:row>31</xdr:row>
      <xdr:rowOff>12990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32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5479</xdr:rowOff>
    </xdr:from>
    <xdr:to>
      <xdr:col>116</xdr:col>
      <xdr:colOff>63500</xdr:colOff>
      <xdr:row>37</xdr:row>
      <xdr:rowOff>61323</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1323300" y="6349129"/>
          <a:ext cx="838200" cy="55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160400</xdr:rowOff>
    </xdr:from>
    <xdr:ext cx="378565"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67550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10523</xdr:rowOff>
    </xdr:from>
    <xdr:to>
      <xdr:col>116</xdr:col>
      <xdr:colOff>114300</xdr:colOff>
      <xdr:row>39</xdr:row>
      <xdr:rowOff>112123</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697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61323</xdr:rowOff>
    </xdr:from>
    <xdr:to>
      <xdr:col>111</xdr:col>
      <xdr:colOff>177800</xdr:colOff>
      <xdr:row>39</xdr:row>
      <xdr:rowOff>98878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0434300" y="6404973"/>
          <a:ext cx="889000" cy="380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132987</xdr:rowOff>
    </xdr:from>
    <xdr:to>
      <xdr:col>112</xdr:col>
      <xdr:colOff>38100</xdr:colOff>
      <xdr:row>39</xdr:row>
      <xdr:rowOff>63137</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648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54264</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4017" y="67408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47752</xdr:rowOff>
    </xdr:from>
    <xdr:to>
      <xdr:col>107</xdr:col>
      <xdr:colOff>101600</xdr:colOff>
      <xdr:row>39</xdr:row>
      <xdr:rowOff>149352</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734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165879</xdr:rowOff>
    </xdr:from>
    <xdr:ext cx="24929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309650" y="65095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47752</xdr:rowOff>
    </xdr:from>
    <xdr:to>
      <xdr:col>102</xdr:col>
      <xdr:colOff>165100</xdr:colOff>
      <xdr:row>39</xdr:row>
      <xdr:rowOff>149352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734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165879</xdr:rowOff>
    </xdr:from>
    <xdr:ext cx="249299"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420650" y="65095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47099</xdr:rowOff>
    </xdr:from>
    <xdr:to>
      <xdr:col>98</xdr:col>
      <xdr:colOff>38100</xdr:colOff>
      <xdr:row>39</xdr:row>
      <xdr:rowOff>148699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73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165226</xdr:rowOff>
    </xdr:from>
    <xdr:ext cx="249299"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531650" y="65088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126129</xdr:rowOff>
    </xdr:from>
    <xdr:to>
      <xdr:col>116</xdr:col>
      <xdr:colOff>114300</xdr:colOff>
      <xdr:row>37</xdr:row>
      <xdr:rowOff>56279</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29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149006</xdr:rowOff>
    </xdr:from>
    <xdr:ext cx="469744"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14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10523</xdr:rowOff>
    </xdr:from>
    <xdr:to>
      <xdr:col>112</xdr:col>
      <xdr:colOff>38100</xdr:colOff>
      <xdr:row>37</xdr:row>
      <xdr:rowOff>112123</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354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128650</xdr:rowOff>
    </xdr:from>
    <xdr:ext cx="469744"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088428" y="6129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rgbClr val="FF0000"/>
              </a:solidFill>
              <a:effectLst/>
              <a:uLnTx/>
              <a:uFillTx/>
              <a:latin typeface="+mn-lt"/>
              <a:ea typeface="+mn-ea"/>
              <a:cs typeface="+mn-cs"/>
            </a:rPr>
            <a:t>　</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本町の歳出決算総額は</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100</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億</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89</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百万円で、目的別構成比の主なものとして</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総務費</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31.0</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31</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億</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30</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百万円）、</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民生費</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27.4</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27</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億</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63</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百万円）、教育費</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9.7</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9</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億</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80</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百万円）が</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挙げ</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られる。</a:t>
          </a:r>
          <a:endParaRPr kumimoji="0" lang="ja-JP" altLang="ja-JP" sz="9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srgbClr val="FF0000"/>
              </a:solidFill>
              <a:effectLst/>
              <a:uLnTx/>
              <a:uFillTx/>
              <a:latin typeface="+mn-lt"/>
              <a:ea typeface="+mn-ea"/>
              <a:cs typeface="+mn-cs"/>
            </a:rPr>
            <a:t>　</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民生費については、類似団体と同様年々増加傾向にあり、平成</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25</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年度に「障害者自立支援法」が「障害者総合支援法」</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となったことによる関連事業の伸び、</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認定こども園・保育所の施設型給付費</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の伸びも影響している。</a:t>
          </a:r>
          <a:endParaRPr kumimoji="1" lang="en-US" altLang="ja-JP" sz="9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srgbClr val="FF0000"/>
              </a:solidFill>
              <a:effectLst/>
              <a:uLnTx/>
              <a:uFillTx/>
              <a:latin typeface="+mn-lt"/>
              <a:ea typeface="+mn-ea"/>
              <a:cs typeface="+mn-cs"/>
            </a:rPr>
            <a:t>　</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総務費については、</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近年、</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ふるさとづくり応援寄附金</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の伸びに伴う</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関連経費</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により</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増加傾向にあ</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るが、令和</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2</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年度</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については特別定額給付金事業</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1,460</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百万円）の影響で大幅増となっていたことから、令和</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3</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年度については前年度より減となっている。</a:t>
          </a:r>
          <a:endParaRPr kumimoji="0" lang="ja-JP" altLang="ja-JP" sz="9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srgbClr val="FF0000"/>
              </a:solidFill>
              <a:effectLst/>
              <a:uLnTx/>
              <a:uFillTx/>
              <a:latin typeface="+mn-lt"/>
              <a:ea typeface="+mn-ea"/>
              <a:cs typeface="+mn-cs"/>
            </a:rPr>
            <a:t>　</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教育費については、</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令和</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2</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年度が小中学校児童への情報端末配布、小学校長寿命化工事、総合文化会館冷温水器設備ボイラー取替工事などに多額の経費を要していた関係で、令和</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3</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年度については、</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前年度と比べ</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約</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1</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億</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50</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百万</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円の</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減少</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となって</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いる</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a:t>
          </a:r>
          <a:endParaRPr kumimoji="0" lang="ja-JP" altLang="ja-JP" sz="9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　公債費については、経常経費分析表（経常収支比率の分析）でも述べたように、平成</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11</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年度に長期財政計画、平成</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12</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年度に公債費負担適正化計画を策定し、ピーク時（平成</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10</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年度末）に</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81.7</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億円あった地方債残高を、令和</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3</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年度末には約</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22.2</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％減の</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63.6</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億円まで圧縮した結果、近年減少傾向にある。</a:t>
          </a:r>
          <a:endParaRPr kumimoji="0" lang="ja-JP" altLang="ja-JP" sz="9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長崎県波佐見町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標準財政規模については、新型コロナウイルス感染症の影響により、</a:t>
          </a:r>
          <a:r>
            <a:rPr kumimoji="1" lang="ja-JP" altLang="en-US" sz="1100">
              <a:solidFill>
                <a:sysClr val="windowText" lastClr="000000"/>
              </a:solidFill>
              <a:effectLst/>
              <a:latin typeface="+mn-lt"/>
              <a:ea typeface="+mn-ea"/>
              <a:cs typeface="+mn-cs"/>
            </a:rPr>
            <a:t>標準税収入額等</a:t>
          </a:r>
          <a:r>
            <a:rPr kumimoji="1" lang="ja-JP" altLang="ja-JP" sz="1100">
              <a:solidFill>
                <a:sysClr val="windowText" lastClr="000000"/>
              </a:solidFill>
              <a:effectLst/>
              <a:latin typeface="+mn-lt"/>
              <a:ea typeface="+mn-ea"/>
              <a:cs typeface="+mn-cs"/>
            </a:rPr>
            <a:t>が</a:t>
          </a:r>
          <a:r>
            <a:rPr kumimoji="1" lang="en-US" altLang="ja-JP" sz="1100">
              <a:solidFill>
                <a:sysClr val="windowText" lastClr="000000"/>
              </a:solidFill>
              <a:effectLst/>
              <a:latin typeface="+mn-lt"/>
              <a:ea typeface="+mn-ea"/>
              <a:cs typeface="+mn-cs"/>
            </a:rPr>
            <a:t>78</a:t>
          </a:r>
          <a:r>
            <a:rPr kumimoji="1" lang="ja-JP" altLang="en-US" sz="1100">
              <a:solidFill>
                <a:sysClr val="windowText" lastClr="000000"/>
              </a:solidFill>
              <a:effectLst/>
              <a:latin typeface="+mn-lt"/>
              <a:ea typeface="+mn-ea"/>
              <a:cs typeface="+mn-cs"/>
            </a:rPr>
            <a:t>百万円</a:t>
          </a:r>
          <a:r>
            <a:rPr kumimoji="1" lang="ja-JP" altLang="ja-JP" sz="1100">
              <a:solidFill>
                <a:sysClr val="windowText" lastClr="000000"/>
              </a:solidFill>
              <a:effectLst/>
              <a:latin typeface="+mn-lt"/>
              <a:ea typeface="+mn-ea"/>
              <a:cs typeface="+mn-cs"/>
            </a:rPr>
            <a:t>減となったものの、</a:t>
          </a:r>
          <a:r>
            <a:rPr kumimoji="1" lang="ja-JP" altLang="en-US" sz="1100">
              <a:solidFill>
                <a:sysClr val="windowText" lastClr="000000"/>
              </a:solidFill>
              <a:effectLst/>
              <a:latin typeface="+mn-lt"/>
              <a:ea typeface="+mn-ea"/>
              <a:cs typeface="+mn-cs"/>
            </a:rPr>
            <a:t>普通交付税（＋</a:t>
          </a:r>
          <a:r>
            <a:rPr kumimoji="1" lang="en-US" altLang="ja-JP" sz="1100">
              <a:solidFill>
                <a:sysClr val="windowText" lastClr="000000"/>
              </a:solidFill>
              <a:effectLst/>
              <a:latin typeface="+mn-lt"/>
              <a:ea typeface="+mn-ea"/>
              <a:cs typeface="+mn-cs"/>
            </a:rPr>
            <a:t>273</a:t>
          </a:r>
          <a:r>
            <a:rPr kumimoji="1" lang="ja-JP" altLang="en-US" sz="1100">
              <a:solidFill>
                <a:sysClr val="windowText" lastClr="000000"/>
              </a:solidFill>
              <a:effectLst/>
              <a:latin typeface="+mn-lt"/>
              <a:ea typeface="+mn-ea"/>
              <a:cs typeface="+mn-cs"/>
            </a:rPr>
            <a:t>百万円）や臨時財政対策債（＋</a:t>
          </a:r>
          <a:r>
            <a:rPr kumimoji="1" lang="en-US" altLang="ja-JP" sz="1100">
              <a:solidFill>
                <a:sysClr val="windowText" lastClr="000000"/>
              </a:solidFill>
              <a:effectLst/>
              <a:latin typeface="+mn-lt"/>
              <a:ea typeface="+mn-ea"/>
              <a:cs typeface="+mn-cs"/>
            </a:rPr>
            <a:t>46</a:t>
          </a:r>
          <a:r>
            <a:rPr kumimoji="1" lang="ja-JP" altLang="en-US" sz="1100">
              <a:solidFill>
                <a:sysClr val="windowText" lastClr="000000"/>
              </a:solidFill>
              <a:effectLst/>
              <a:latin typeface="+mn-lt"/>
              <a:ea typeface="+mn-ea"/>
              <a:cs typeface="+mn-cs"/>
            </a:rPr>
            <a:t>百万円）の影響により全体で</a:t>
          </a:r>
          <a:r>
            <a:rPr kumimoji="1" lang="en-US" altLang="ja-JP" sz="1100">
              <a:solidFill>
                <a:sysClr val="windowText" lastClr="000000"/>
              </a:solidFill>
              <a:effectLst/>
              <a:latin typeface="+mn-lt"/>
              <a:ea typeface="+mn-ea"/>
              <a:cs typeface="+mn-cs"/>
            </a:rPr>
            <a:t>241</a:t>
          </a:r>
          <a:r>
            <a:rPr kumimoji="1" lang="ja-JP" altLang="en-US" sz="1100">
              <a:solidFill>
                <a:sysClr val="windowText" lastClr="000000"/>
              </a:solidFill>
              <a:effectLst/>
              <a:latin typeface="+mn-lt"/>
              <a:ea typeface="+mn-ea"/>
              <a:cs typeface="+mn-cs"/>
            </a:rPr>
            <a:t>百万円</a:t>
          </a:r>
          <a:r>
            <a:rPr kumimoji="1" lang="ja-JP" altLang="ja-JP" sz="1100">
              <a:solidFill>
                <a:sysClr val="windowText" lastClr="000000"/>
              </a:solidFill>
              <a:effectLst/>
              <a:latin typeface="+mn-lt"/>
              <a:ea typeface="+mn-ea"/>
              <a:cs typeface="+mn-cs"/>
            </a:rPr>
            <a:t>の増となった。財政調整基金は、運用利子の積立により</a:t>
          </a:r>
          <a:r>
            <a:rPr kumimoji="1" lang="en-US" altLang="ja-JP" sz="1100">
              <a:solidFill>
                <a:sysClr val="windowText" lastClr="000000"/>
              </a:solidFill>
              <a:effectLst/>
              <a:latin typeface="+mn-lt"/>
              <a:ea typeface="+mn-ea"/>
              <a:cs typeface="+mn-cs"/>
            </a:rPr>
            <a:t>1</a:t>
          </a:r>
          <a:r>
            <a:rPr kumimoji="1" lang="ja-JP" altLang="ja-JP" sz="1100">
              <a:solidFill>
                <a:sysClr val="windowText" lastClr="000000"/>
              </a:solidFill>
              <a:effectLst/>
              <a:latin typeface="+mn-lt"/>
              <a:ea typeface="+mn-ea"/>
              <a:cs typeface="+mn-cs"/>
            </a:rPr>
            <a:t>百万円増となったが、標準財政規模に対する比率については昨年度から減少した。</a:t>
          </a:r>
          <a:endParaRPr lang="ja-JP" altLang="ja-JP" sz="1400">
            <a:solidFill>
              <a:sysClr val="windowText" lastClr="000000"/>
            </a:solidFill>
            <a:effectLst/>
          </a:endParaRPr>
        </a:p>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実質収支額については、</a:t>
          </a:r>
          <a:r>
            <a:rPr kumimoji="1" lang="ja-JP" altLang="en-US" sz="1100">
              <a:solidFill>
                <a:sysClr val="windowText" lastClr="000000"/>
              </a:solidFill>
              <a:effectLst/>
              <a:latin typeface="+mn-lt"/>
              <a:ea typeface="+mn-ea"/>
              <a:cs typeface="+mn-cs"/>
            </a:rPr>
            <a:t>歳入から歳出を差し引いた形式収支は前年度よりも増となったものの、形式収支から差し引く</a:t>
          </a:r>
          <a:r>
            <a:rPr kumimoji="1" lang="ja-JP" altLang="ja-JP" sz="1100">
              <a:solidFill>
                <a:sysClr val="windowText" lastClr="000000"/>
              </a:solidFill>
              <a:effectLst/>
              <a:latin typeface="+mn-lt"/>
              <a:ea typeface="+mn-ea"/>
              <a:cs typeface="+mn-cs"/>
            </a:rPr>
            <a:t>翌年度へ繰越すべき一般財源</a:t>
          </a:r>
          <a:r>
            <a:rPr kumimoji="1" lang="ja-JP" altLang="en-US" sz="1100">
              <a:solidFill>
                <a:sysClr val="windowText" lastClr="000000"/>
              </a:solidFill>
              <a:effectLst/>
              <a:latin typeface="+mn-lt"/>
              <a:ea typeface="+mn-ea"/>
              <a:cs typeface="+mn-cs"/>
            </a:rPr>
            <a:t>の</a:t>
          </a:r>
          <a:r>
            <a:rPr kumimoji="1" lang="ja-JP" altLang="ja-JP" sz="1100">
              <a:solidFill>
                <a:sysClr val="windowText" lastClr="000000"/>
              </a:solidFill>
              <a:effectLst/>
              <a:latin typeface="+mn-lt"/>
              <a:ea typeface="+mn-ea"/>
              <a:cs typeface="+mn-cs"/>
            </a:rPr>
            <a:t>増加</a:t>
          </a:r>
          <a:r>
            <a:rPr kumimoji="1" lang="ja-JP" altLang="en-US" sz="1100">
              <a:solidFill>
                <a:sysClr val="windowText" lastClr="000000"/>
              </a:solidFill>
              <a:effectLst/>
              <a:latin typeface="+mn-lt"/>
              <a:ea typeface="+mn-ea"/>
              <a:cs typeface="+mn-cs"/>
            </a:rPr>
            <a:t>の影響が大きく</a:t>
          </a:r>
          <a:r>
            <a:rPr kumimoji="1" lang="ja-JP" altLang="ja-JP" sz="1100">
              <a:solidFill>
                <a:sysClr val="windowText" lastClr="000000"/>
              </a:solidFill>
              <a:effectLst/>
              <a:latin typeface="+mn-lt"/>
              <a:ea typeface="+mn-ea"/>
              <a:cs typeface="+mn-cs"/>
            </a:rPr>
            <a:t>前年度</a:t>
          </a:r>
          <a:r>
            <a:rPr kumimoji="1" lang="ja-JP" altLang="en-US" sz="1100">
              <a:solidFill>
                <a:sysClr val="windowText" lastClr="000000"/>
              </a:solidFill>
              <a:effectLst/>
              <a:latin typeface="+mn-lt"/>
              <a:ea typeface="+mn-ea"/>
              <a:cs typeface="+mn-cs"/>
            </a:rPr>
            <a:t>に</a:t>
          </a:r>
          <a:r>
            <a:rPr kumimoji="1" lang="ja-JP" altLang="ja-JP" sz="1100">
              <a:solidFill>
                <a:sysClr val="windowText" lastClr="000000"/>
              </a:solidFill>
              <a:effectLst/>
              <a:latin typeface="+mn-lt"/>
              <a:ea typeface="+mn-ea"/>
              <a:cs typeface="+mn-cs"/>
            </a:rPr>
            <a:t>比べ</a:t>
          </a:r>
          <a:r>
            <a:rPr kumimoji="1" lang="en-US" altLang="ja-JP" sz="1100">
              <a:solidFill>
                <a:sysClr val="windowText" lastClr="000000"/>
              </a:solidFill>
              <a:effectLst/>
              <a:latin typeface="+mn-lt"/>
              <a:ea typeface="+mn-ea"/>
              <a:cs typeface="+mn-cs"/>
            </a:rPr>
            <a:t>0.76</a:t>
          </a:r>
          <a:r>
            <a:rPr kumimoji="1" lang="ja-JP" altLang="en-US" sz="1100">
              <a:solidFill>
                <a:sysClr val="windowText" lastClr="000000"/>
              </a:solidFill>
              <a:effectLst/>
              <a:latin typeface="+mn-lt"/>
              <a:ea typeface="+mn-ea"/>
              <a:cs typeface="+mn-cs"/>
            </a:rPr>
            <a:t>ポ</a:t>
          </a:r>
          <a:r>
            <a:rPr kumimoji="1" lang="ja-JP" altLang="ja-JP" sz="1100">
              <a:solidFill>
                <a:sysClr val="windowText" lastClr="000000"/>
              </a:solidFill>
              <a:effectLst/>
              <a:latin typeface="+mn-lt"/>
              <a:ea typeface="+mn-ea"/>
              <a:cs typeface="+mn-cs"/>
            </a:rPr>
            <a:t>イント減となった。</a:t>
          </a:r>
          <a:endParaRPr lang="ja-JP" altLang="ja-JP" sz="1400">
            <a:solidFill>
              <a:sysClr val="windowText" lastClr="000000"/>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長崎県波佐見町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いずれの会計も黒字決算であり、特</a:t>
          </a:r>
          <a:r>
            <a:rPr kumimoji="1" lang="ja-JP" altLang="en-US" sz="1100">
              <a:solidFill>
                <a:sysClr val="windowText" lastClr="000000"/>
              </a:solidFill>
              <a:effectLst/>
              <a:latin typeface="+mn-lt"/>
              <a:ea typeface="+mn-ea"/>
              <a:cs typeface="+mn-cs"/>
            </a:rPr>
            <a:t>段</a:t>
          </a:r>
          <a:r>
            <a:rPr kumimoji="1" lang="ja-JP" altLang="ja-JP" sz="1100">
              <a:solidFill>
                <a:sysClr val="windowText" lastClr="000000"/>
              </a:solidFill>
              <a:effectLst/>
              <a:latin typeface="+mn-lt"/>
              <a:ea typeface="+mn-ea"/>
              <a:cs typeface="+mn-cs"/>
            </a:rPr>
            <a:t>問題はない。</a:t>
          </a:r>
          <a:endParaRPr lang="ja-JP" altLang="ja-JP" sz="1400">
            <a:solidFill>
              <a:sysClr val="windowText" lastClr="000000"/>
            </a:solidFill>
            <a:effectLst/>
          </a:endParaRPr>
        </a:p>
        <a:p>
          <a:r>
            <a:rPr kumimoji="1" lang="ja-JP" altLang="ja-JP" sz="1100">
              <a:solidFill>
                <a:srgbClr val="FF0000"/>
              </a:solidFill>
              <a:effectLst/>
              <a:latin typeface="+mn-lt"/>
              <a:ea typeface="+mn-ea"/>
              <a:cs typeface="+mn-cs"/>
            </a:rPr>
            <a:t>　</a:t>
          </a:r>
          <a:r>
            <a:rPr kumimoji="1" lang="ja-JP" altLang="en-US" sz="1100">
              <a:solidFill>
                <a:sysClr val="windowText" lastClr="000000"/>
              </a:solidFill>
              <a:effectLst/>
              <a:latin typeface="+mn-lt"/>
              <a:ea typeface="+mn-ea"/>
              <a:cs typeface="+mn-cs"/>
            </a:rPr>
            <a:t>一般会計では</a:t>
          </a:r>
          <a:r>
            <a:rPr kumimoji="1" lang="ja-JP" altLang="ja-JP" sz="1100">
              <a:solidFill>
                <a:sysClr val="windowText" lastClr="000000"/>
              </a:solidFill>
              <a:effectLst/>
              <a:latin typeface="+mn-lt"/>
              <a:ea typeface="+mn-ea"/>
              <a:cs typeface="+mn-cs"/>
            </a:rPr>
            <a:t>、平成</a:t>
          </a:r>
          <a:r>
            <a:rPr kumimoji="1" lang="en-US" altLang="ja-JP" sz="1100">
              <a:solidFill>
                <a:sysClr val="windowText" lastClr="000000"/>
              </a:solidFill>
              <a:effectLst/>
              <a:latin typeface="+mn-lt"/>
              <a:ea typeface="+mn-ea"/>
              <a:cs typeface="+mn-cs"/>
            </a:rPr>
            <a:t>30</a:t>
          </a:r>
          <a:r>
            <a:rPr kumimoji="1" lang="ja-JP" altLang="ja-JP" sz="1100">
              <a:solidFill>
                <a:sysClr val="windowText" lastClr="000000"/>
              </a:solidFill>
              <a:effectLst/>
              <a:latin typeface="+mn-lt"/>
              <a:ea typeface="+mn-ea"/>
              <a:cs typeface="+mn-cs"/>
            </a:rPr>
            <a:t>年度においては</a:t>
          </a:r>
          <a:r>
            <a:rPr kumimoji="1" lang="en-US" altLang="ja-JP" sz="1100">
              <a:solidFill>
                <a:sysClr val="windowText" lastClr="000000"/>
              </a:solidFill>
              <a:effectLst/>
              <a:latin typeface="+mn-lt"/>
              <a:ea typeface="+mn-ea"/>
              <a:cs typeface="+mn-cs"/>
            </a:rPr>
            <a:t>7</a:t>
          </a:r>
          <a:r>
            <a:rPr kumimoji="1" lang="ja-JP" altLang="ja-JP" sz="1100">
              <a:solidFill>
                <a:sysClr val="windowText" lastClr="000000"/>
              </a:solidFill>
              <a:effectLst/>
              <a:latin typeface="+mn-lt"/>
              <a:ea typeface="+mn-ea"/>
              <a:cs typeface="+mn-cs"/>
            </a:rPr>
            <a:t>月豪雨により災害復旧費に多額の一般財源を繰越財源として要したため</a:t>
          </a:r>
          <a:r>
            <a:rPr kumimoji="1" lang="ja-JP" altLang="en-US" sz="1100">
              <a:solidFill>
                <a:sysClr val="windowText" lastClr="000000"/>
              </a:solidFill>
              <a:effectLst/>
              <a:latin typeface="+mn-lt"/>
              <a:ea typeface="+mn-ea"/>
              <a:cs typeface="+mn-cs"/>
            </a:rPr>
            <a:t>標準財政規模比が減少しており、</a:t>
          </a:r>
          <a:r>
            <a:rPr kumimoji="1" lang="ja-JP" altLang="ja-JP" sz="1100">
              <a:solidFill>
                <a:sysClr val="windowText" lastClr="000000"/>
              </a:solidFill>
              <a:effectLst/>
              <a:latin typeface="+mn-lt"/>
              <a:ea typeface="+mn-ea"/>
              <a:cs typeface="+mn-cs"/>
            </a:rPr>
            <a:t>令和元年度においては、多額の一般財源を繰越財源として要する災害等もなかったため増加となったものの、令和２年度においては、新庁舎建設事業、土地区画整理事業及び事業継続支援給付金事業等の新型コロナウイルス感染症対策の繰越財源に多額の一般財源を要したため、</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令和</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3</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年度においては</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8</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月豪雨により災害復旧費に多額の一般財源を繰越財源として要したため</a:t>
          </a:r>
          <a:r>
            <a:rPr kumimoji="1" lang="ja-JP" altLang="ja-JP" sz="1100">
              <a:solidFill>
                <a:sysClr val="windowText" lastClr="000000"/>
              </a:solidFill>
              <a:effectLst/>
              <a:latin typeface="+mn-lt"/>
              <a:ea typeface="+mn-ea"/>
              <a:cs typeface="+mn-cs"/>
            </a:rPr>
            <a:t>標準財政規模比が減</a:t>
          </a:r>
          <a:r>
            <a:rPr kumimoji="1" lang="ja-JP" altLang="en-US" sz="1100">
              <a:solidFill>
                <a:sysClr val="windowText" lastClr="000000"/>
              </a:solidFill>
              <a:effectLst/>
              <a:latin typeface="+mn-lt"/>
              <a:ea typeface="+mn-ea"/>
              <a:cs typeface="+mn-cs"/>
            </a:rPr>
            <a:t>少している</a:t>
          </a:r>
          <a:r>
            <a:rPr kumimoji="1"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上水道企業会計は、起債償還額のピークを過ぎたことや世帯数の増加により利用料が増収になっていることから黒字額が増加した。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なお</a:t>
          </a:r>
          <a:r>
            <a:rPr kumimoji="1" lang="ja-JP" altLang="ja-JP" sz="1100">
              <a:solidFill>
                <a:sysClr val="windowText" lastClr="000000"/>
              </a:solidFill>
              <a:effectLst/>
              <a:latin typeface="+mn-lt"/>
              <a:ea typeface="+mn-ea"/>
              <a:cs typeface="+mn-cs"/>
            </a:rPr>
            <a:t>、国民健康保険、介護保険、後期高齢者医療保険事業などについても、一般会計からの繰出金を適正に行っていることから、平均的な水準となっている。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今後についても、適正に予算編成及び執行管理することで黒字を維持していく。</a:t>
          </a:r>
          <a:endParaRPr lang="ja-JP" altLang="ja-JP" sz="1400">
            <a:solidFill>
              <a:sysClr val="windowText" lastClr="000000"/>
            </a:solidFill>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595" t="s">
        <v>80</v>
      </c>
      <c r="C1" s="595"/>
      <c r="D1" s="595"/>
      <c r="E1" s="595"/>
      <c r="F1" s="595"/>
      <c r="G1" s="595"/>
      <c r="H1" s="595"/>
      <c r="I1" s="595"/>
      <c r="J1" s="595"/>
      <c r="K1" s="595"/>
      <c r="L1" s="595"/>
      <c r="M1" s="595"/>
      <c r="N1" s="595"/>
      <c r="O1" s="595"/>
      <c r="P1" s="595"/>
      <c r="Q1" s="595"/>
      <c r="R1" s="595"/>
      <c r="S1" s="595"/>
      <c r="T1" s="595"/>
      <c r="U1" s="595"/>
      <c r="V1" s="595"/>
      <c r="W1" s="595"/>
      <c r="X1" s="595"/>
      <c r="Y1" s="595"/>
      <c r="Z1" s="595"/>
      <c r="AA1" s="595"/>
      <c r="AB1" s="595"/>
      <c r="AC1" s="595"/>
      <c r="AD1" s="595"/>
      <c r="AE1" s="595"/>
      <c r="AF1" s="595"/>
      <c r="AG1" s="595"/>
      <c r="AH1" s="595"/>
      <c r="AI1" s="595"/>
      <c r="AJ1" s="595"/>
      <c r="AK1" s="595"/>
      <c r="AL1" s="595"/>
      <c r="AM1" s="595"/>
      <c r="AN1" s="595"/>
      <c r="AO1" s="595"/>
      <c r="AP1" s="595"/>
      <c r="AQ1" s="595"/>
      <c r="AR1" s="595"/>
      <c r="AS1" s="595"/>
      <c r="AT1" s="595"/>
      <c r="AU1" s="595"/>
      <c r="AV1" s="595"/>
      <c r="AW1" s="595"/>
      <c r="AX1" s="595"/>
      <c r="AY1" s="595"/>
      <c r="AZ1" s="595"/>
      <c r="BA1" s="595"/>
      <c r="BB1" s="595"/>
      <c r="BC1" s="595"/>
      <c r="BD1" s="595"/>
      <c r="BE1" s="595"/>
      <c r="BF1" s="595"/>
      <c r="BG1" s="595"/>
      <c r="BH1" s="595"/>
      <c r="BI1" s="595"/>
      <c r="BJ1" s="595"/>
      <c r="BK1" s="595"/>
      <c r="BL1" s="595"/>
      <c r="BM1" s="595"/>
      <c r="BN1" s="595"/>
      <c r="BO1" s="595"/>
      <c r="BP1" s="595"/>
      <c r="BQ1" s="595"/>
      <c r="BR1" s="595"/>
      <c r="BS1" s="595"/>
      <c r="BT1" s="595"/>
      <c r="BU1" s="595"/>
      <c r="BV1" s="595"/>
      <c r="BW1" s="595"/>
      <c r="BX1" s="595"/>
      <c r="BY1" s="595"/>
      <c r="BZ1" s="595"/>
      <c r="CA1" s="595"/>
      <c r="CB1" s="595"/>
      <c r="CC1" s="595"/>
      <c r="CD1" s="595"/>
      <c r="CE1" s="595"/>
      <c r="CF1" s="595"/>
      <c r="CG1" s="595"/>
      <c r="CH1" s="595"/>
      <c r="CI1" s="595"/>
      <c r="CJ1" s="595"/>
      <c r="CK1" s="595"/>
      <c r="CL1" s="595"/>
      <c r="CM1" s="595"/>
      <c r="CN1" s="595"/>
      <c r="CO1" s="595"/>
      <c r="CP1" s="595"/>
      <c r="CQ1" s="595"/>
      <c r="CR1" s="595"/>
      <c r="CS1" s="595"/>
      <c r="CT1" s="595"/>
      <c r="CU1" s="595"/>
      <c r="CV1" s="595"/>
      <c r="CW1" s="595"/>
      <c r="CX1" s="595"/>
      <c r="CY1" s="595"/>
      <c r="CZ1" s="595"/>
      <c r="DA1" s="595"/>
      <c r="DB1" s="595"/>
      <c r="DC1" s="595"/>
      <c r="DD1" s="595"/>
      <c r="DE1" s="595"/>
      <c r="DF1" s="595"/>
      <c r="DG1" s="595"/>
      <c r="DH1" s="595"/>
      <c r="DI1" s="595"/>
      <c r="DJ1" s="178"/>
      <c r="DK1" s="178"/>
      <c r="DL1" s="178"/>
      <c r="DM1" s="178"/>
      <c r="DN1" s="178"/>
      <c r="DO1" s="178"/>
    </row>
    <row r="2" spans="1:119" ht="24.75" thickBot="1" x14ac:dyDescent="0.2">
      <c r="B2" s="179" t="s">
        <v>81</v>
      </c>
      <c r="C2" s="179"/>
      <c r="D2" s="180"/>
    </row>
    <row r="3" spans="1:119" ht="18.75" customHeight="1" thickBot="1" x14ac:dyDescent="0.2">
      <c r="A3" s="178"/>
      <c r="B3" s="596" t="s">
        <v>82</v>
      </c>
      <c r="C3" s="597"/>
      <c r="D3" s="597"/>
      <c r="E3" s="598"/>
      <c r="F3" s="598"/>
      <c r="G3" s="598"/>
      <c r="H3" s="598"/>
      <c r="I3" s="598"/>
      <c r="J3" s="598"/>
      <c r="K3" s="598"/>
      <c r="L3" s="598" t="s">
        <v>83</v>
      </c>
      <c r="M3" s="598"/>
      <c r="N3" s="598"/>
      <c r="O3" s="598"/>
      <c r="P3" s="598"/>
      <c r="Q3" s="598"/>
      <c r="R3" s="601"/>
      <c r="S3" s="601"/>
      <c r="T3" s="601"/>
      <c r="U3" s="601"/>
      <c r="V3" s="602"/>
      <c r="W3" s="492" t="s">
        <v>84</v>
      </c>
      <c r="X3" s="493"/>
      <c r="Y3" s="493"/>
      <c r="Z3" s="493"/>
      <c r="AA3" s="493"/>
      <c r="AB3" s="597"/>
      <c r="AC3" s="601" t="s">
        <v>85</v>
      </c>
      <c r="AD3" s="493"/>
      <c r="AE3" s="493"/>
      <c r="AF3" s="493"/>
      <c r="AG3" s="493"/>
      <c r="AH3" s="493"/>
      <c r="AI3" s="493"/>
      <c r="AJ3" s="493"/>
      <c r="AK3" s="493"/>
      <c r="AL3" s="563"/>
      <c r="AM3" s="492" t="s">
        <v>86</v>
      </c>
      <c r="AN3" s="493"/>
      <c r="AO3" s="493"/>
      <c r="AP3" s="493"/>
      <c r="AQ3" s="493"/>
      <c r="AR3" s="493"/>
      <c r="AS3" s="493"/>
      <c r="AT3" s="493"/>
      <c r="AU3" s="493"/>
      <c r="AV3" s="493"/>
      <c r="AW3" s="493"/>
      <c r="AX3" s="563"/>
      <c r="AY3" s="555" t="s">
        <v>1</v>
      </c>
      <c r="AZ3" s="556"/>
      <c r="BA3" s="556"/>
      <c r="BB3" s="556"/>
      <c r="BC3" s="556"/>
      <c r="BD3" s="556"/>
      <c r="BE3" s="556"/>
      <c r="BF3" s="556"/>
      <c r="BG3" s="556"/>
      <c r="BH3" s="556"/>
      <c r="BI3" s="556"/>
      <c r="BJ3" s="556"/>
      <c r="BK3" s="556"/>
      <c r="BL3" s="556"/>
      <c r="BM3" s="605"/>
      <c r="BN3" s="492" t="s">
        <v>87</v>
      </c>
      <c r="BO3" s="493"/>
      <c r="BP3" s="493"/>
      <c r="BQ3" s="493"/>
      <c r="BR3" s="493"/>
      <c r="BS3" s="493"/>
      <c r="BT3" s="493"/>
      <c r="BU3" s="563"/>
      <c r="BV3" s="492" t="s">
        <v>88</v>
      </c>
      <c r="BW3" s="493"/>
      <c r="BX3" s="493"/>
      <c r="BY3" s="493"/>
      <c r="BZ3" s="493"/>
      <c r="CA3" s="493"/>
      <c r="CB3" s="493"/>
      <c r="CC3" s="563"/>
      <c r="CD3" s="555" t="s">
        <v>1</v>
      </c>
      <c r="CE3" s="556"/>
      <c r="CF3" s="556"/>
      <c r="CG3" s="556"/>
      <c r="CH3" s="556"/>
      <c r="CI3" s="556"/>
      <c r="CJ3" s="556"/>
      <c r="CK3" s="556"/>
      <c r="CL3" s="556"/>
      <c r="CM3" s="556"/>
      <c r="CN3" s="556"/>
      <c r="CO3" s="556"/>
      <c r="CP3" s="556"/>
      <c r="CQ3" s="556"/>
      <c r="CR3" s="556"/>
      <c r="CS3" s="605"/>
      <c r="CT3" s="492" t="s">
        <v>89</v>
      </c>
      <c r="CU3" s="493"/>
      <c r="CV3" s="493"/>
      <c r="CW3" s="493"/>
      <c r="CX3" s="493"/>
      <c r="CY3" s="493"/>
      <c r="CZ3" s="493"/>
      <c r="DA3" s="563"/>
      <c r="DB3" s="492" t="s">
        <v>90</v>
      </c>
      <c r="DC3" s="493"/>
      <c r="DD3" s="493"/>
      <c r="DE3" s="493"/>
      <c r="DF3" s="493"/>
      <c r="DG3" s="493"/>
      <c r="DH3" s="493"/>
      <c r="DI3" s="563"/>
    </row>
    <row r="4" spans="1:119" ht="18.75" customHeight="1" x14ac:dyDescent="0.15">
      <c r="A4" s="178"/>
      <c r="B4" s="571"/>
      <c r="C4" s="572"/>
      <c r="D4" s="572"/>
      <c r="E4" s="573"/>
      <c r="F4" s="573"/>
      <c r="G4" s="573"/>
      <c r="H4" s="573"/>
      <c r="I4" s="573"/>
      <c r="J4" s="573"/>
      <c r="K4" s="573"/>
      <c r="L4" s="573"/>
      <c r="M4" s="573"/>
      <c r="N4" s="573"/>
      <c r="O4" s="573"/>
      <c r="P4" s="573"/>
      <c r="Q4" s="573"/>
      <c r="R4" s="577"/>
      <c r="S4" s="577"/>
      <c r="T4" s="577"/>
      <c r="U4" s="577"/>
      <c r="V4" s="578"/>
      <c r="W4" s="564"/>
      <c r="X4" s="374"/>
      <c r="Y4" s="374"/>
      <c r="Z4" s="374"/>
      <c r="AA4" s="374"/>
      <c r="AB4" s="572"/>
      <c r="AC4" s="577"/>
      <c r="AD4" s="374"/>
      <c r="AE4" s="374"/>
      <c r="AF4" s="374"/>
      <c r="AG4" s="374"/>
      <c r="AH4" s="374"/>
      <c r="AI4" s="374"/>
      <c r="AJ4" s="374"/>
      <c r="AK4" s="374"/>
      <c r="AL4" s="565"/>
      <c r="AM4" s="514"/>
      <c r="AN4" s="412"/>
      <c r="AO4" s="412"/>
      <c r="AP4" s="412"/>
      <c r="AQ4" s="412"/>
      <c r="AR4" s="412"/>
      <c r="AS4" s="412"/>
      <c r="AT4" s="412"/>
      <c r="AU4" s="412"/>
      <c r="AV4" s="412"/>
      <c r="AW4" s="412"/>
      <c r="AX4" s="604"/>
      <c r="AY4" s="449" t="s">
        <v>91</v>
      </c>
      <c r="AZ4" s="450"/>
      <c r="BA4" s="450"/>
      <c r="BB4" s="450"/>
      <c r="BC4" s="450"/>
      <c r="BD4" s="450"/>
      <c r="BE4" s="450"/>
      <c r="BF4" s="450"/>
      <c r="BG4" s="450"/>
      <c r="BH4" s="450"/>
      <c r="BI4" s="450"/>
      <c r="BJ4" s="450"/>
      <c r="BK4" s="450"/>
      <c r="BL4" s="450"/>
      <c r="BM4" s="451"/>
      <c r="BN4" s="452">
        <v>10314895</v>
      </c>
      <c r="BO4" s="453"/>
      <c r="BP4" s="453"/>
      <c r="BQ4" s="453"/>
      <c r="BR4" s="453"/>
      <c r="BS4" s="453"/>
      <c r="BT4" s="453"/>
      <c r="BU4" s="454"/>
      <c r="BV4" s="452">
        <v>11019275</v>
      </c>
      <c r="BW4" s="453"/>
      <c r="BX4" s="453"/>
      <c r="BY4" s="453"/>
      <c r="BZ4" s="453"/>
      <c r="CA4" s="453"/>
      <c r="CB4" s="453"/>
      <c r="CC4" s="454"/>
      <c r="CD4" s="589" t="s">
        <v>92</v>
      </c>
      <c r="CE4" s="590"/>
      <c r="CF4" s="590"/>
      <c r="CG4" s="590"/>
      <c r="CH4" s="590"/>
      <c r="CI4" s="590"/>
      <c r="CJ4" s="590"/>
      <c r="CK4" s="590"/>
      <c r="CL4" s="590"/>
      <c r="CM4" s="590"/>
      <c r="CN4" s="590"/>
      <c r="CO4" s="590"/>
      <c r="CP4" s="590"/>
      <c r="CQ4" s="590"/>
      <c r="CR4" s="590"/>
      <c r="CS4" s="591"/>
      <c r="CT4" s="592">
        <v>1.2</v>
      </c>
      <c r="CU4" s="593"/>
      <c r="CV4" s="593"/>
      <c r="CW4" s="593"/>
      <c r="CX4" s="593"/>
      <c r="CY4" s="593"/>
      <c r="CZ4" s="593"/>
      <c r="DA4" s="594"/>
      <c r="DB4" s="592">
        <v>1.9</v>
      </c>
      <c r="DC4" s="593"/>
      <c r="DD4" s="593"/>
      <c r="DE4" s="593"/>
      <c r="DF4" s="593"/>
      <c r="DG4" s="593"/>
      <c r="DH4" s="593"/>
      <c r="DI4" s="594"/>
    </row>
    <row r="5" spans="1:119" ht="18.75" customHeight="1" x14ac:dyDescent="0.15">
      <c r="A5" s="178"/>
      <c r="B5" s="599"/>
      <c r="C5" s="413"/>
      <c r="D5" s="413"/>
      <c r="E5" s="600"/>
      <c r="F5" s="600"/>
      <c r="G5" s="600"/>
      <c r="H5" s="600"/>
      <c r="I5" s="600"/>
      <c r="J5" s="600"/>
      <c r="K5" s="600"/>
      <c r="L5" s="600"/>
      <c r="M5" s="600"/>
      <c r="N5" s="600"/>
      <c r="O5" s="600"/>
      <c r="P5" s="600"/>
      <c r="Q5" s="600"/>
      <c r="R5" s="411"/>
      <c r="S5" s="411"/>
      <c r="T5" s="411"/>
      <c r="U5" s="411"/>
      <c r="V5" s="603"/>
      <c r="W5" s="514"/>
      <c r="X5" s="412"/>
      <c r="Y5" s="412"/>
      <c r="Z5" s="412"/>
      <c r="AA5" s="412"/>
      <c r="AB5" s="413"/>
      <c r="AC5" s="411"/>
      <c r="AD5" s="412"/>
      <c r="AE5" s="412"/>
      <c r="AF5" s="412"/>
      <c r="AG5" s="412"/>
      <c r="AH5" s="412"/>
      <c r="AI5" s="412"/>
      <c r="AJ5" s="412"/>
      <c r="AK5" s="412"/>
      <c r="AL5" s="604"/>
      <c r="AM5" s="480" t="s">
        <v>93</v>
      </c>
      <c r="AN5" s="380"/>
      <c r="AO5" s="380"/>
      <c r="AP5" s="380"/>
      <c r="AQ5" s="380"/>
      <c r="AR5" s="380"/>
      <c r="AS5" s="380"/>
      <c r="AT5" s="381"/>
      <c r="AU5" s="481" t="s">
        <v>94</v>
      </c>
      <c r="AV5" s="482"/>
      <c r="AW5" s="482"/>
      <c r="AX5" s="482"/>
      <c r="AY5" s="437" t="s">
        <v>95</v>
      </c>
      <c r="AZ5" s="438"/>
      <c r="BA5" s="438"/>
      <c r="BB5" s="438"/>
      <c r="BC5" s="438"/>
      <c r="BD5" s="438"/>
      <c r="BE5" s="438"/>
      <c r="BF5" s="438"/>
      <c r="BG5" s="438"/>
      <c r="BH5" s="438"/>
      <c r="BI5" s="438"/>
      <c r="BJ5" s="438"/>
      <c r="BK5" s="438"/>
      <c r="BL5" s="438"/>
      <c r="BM5" s="439"/>
      <c r="BN5" s="423">
        <v>10089885</v>
      </c>
      <c r="BO5" s="424"/>
      <c r="BP5" s="424"/>
      <c r="BQ5" s="424"/>
      <c r="BR5" s="424"/>
      <c r="BS5" s="424"/>
      <c r="BT5" s="424"/>
      <c r="BU5" s="425"/>
      <c r="BV5" s="423">
        <v>10850025</v>
      </c>
      <c r="BW5" s="424"/>
      <c r="BX5" s="424"/>
      <c r="BY5" s="424"/>
      <c r="BZ5" s="424"/>
      <c r="CA5" s="424"/>
      <c r="CB5" s="424"/>
      <c r="CC5" s="425"/>
      <c r="CD5" s="463" t="s">
        <v>96</v>
      </c>
      <c r="CE5" s="383"/>
      <c r="CF5" s="383"/>
      <c r="CG5" s="383"/>
      <c r="CH5" s="383"/>
      <c r="CI5" s="383"/>
      <c r="CJ5" s="383"/>
      <c r="CK5" s="383"/>
      <c r="CL5" s="383"/>
      <c r="CM5" s="383"/>
      <c r="CN5" s="383"/>
      <c r="CO5" s="383"/>
      <c r="CP5" s="383"/>
      <c r="CQ5" s="383"/>
      <c r="CR5" s="383"/>
      <c r="CS5" s="464"/>
      <c r="CT5" s="420">
        <v>78.5</v>
      </c>
      <c r="CU5" s="421"/>
      <c r="CV5" s="421"/>
      <c r="CW5" s="421"/>
      <c r="CX5" s="421"/>
      <c r="CY5" s="421"/>
      <c r="CZ5" s="421"/>
      <c r="DA5" s="422"/>
      <c r="DB5" s="420">
        <v>82.1</v>
      </c>
      <c r="DC5" s="421"/>
      <c r="DD5" s="421"/>
      <c r="DE5" s="421"/>
      <c r="DF5" s="421"/>
      <c r="DG5" s="421"/>
      <c r="DH5" s="421"/>
      <c r="DI5" s="422"/>
    </row>
    <row r="6" spans="1:119" ht="18.75" customHeight="1" x14ac:dyDescent="0.15">
      <c r="A6" s="178"/>
      <c r="B6" s="569" t="s">
        <v>97</v>
      </c>
      <c r="C6" s="410"/>
      <c r="D6" s="410"/>
      <c r="E6" s="570"/>
      <c r="F6" s="570"/>
      <c r="G6" s="570"/>
      <c r="H6" s="570"/>
      <c r="I6" s="570"/>
      <c r="J6" s="570"/>
      <c r="K6" s="570"/>
      <c r="L6" s="570" t="s">
        <v>98</v>
      </c>
      <c r="M6" s="570"/>
      <c r="N6" s="570"/>
      <c r="O6" s="570"/>
      <c r="P6" s="570"/>
      <c r="Q6" s="570"/>
      <c r="R6" s="408"/>
      <c r="S6" s="408"/>
      <c r="T6" s="408"/>
      <c r="U6" s="408"/>
      <c r="V6" s="576"/>
      <c r="W6" s="513" t="s">
        <v>99</v>
      </c>
      <c r="X6" s="409"/>
      <c r="Y6" s="409"/>
      <c r="Z6" s="409"/>
      <c r="AA6" s="409"/>
      <c r="AB6" s="410"/>
      <c r="AC6" s="581" t="s">
        <v>100</v>
      </c>
      <c r="AD6" s="582"/>
      <c r="AE6" s="582"/>
      <c r="AF6" s="582"/>
      <c r="AG6" s="582"/>
      <c r="AH6" s="582"/>
      <c r="AI6" s="582"/>
      <c r="AJ6" s="582"/>
      <c r="AK6" s="582"/>
      <c r="AL6" s="583"/>
      <c r="AM6" s="480" t="s">
        <v>101</v>
      </c>
      <c r="AN6" s="380"/>
      <c r="AO6" s="380"/>
      <c r="AP6" s="380"/>
      <c r="AQ6" s="380"/>
      <c r="AR6" s="380"/>
      <c r="AS6" s="380"/>
      <c r="AT6" s="381"/>
      <c r="AU6" s="481" t="s">
        <v>94</v>
      </c>
      <c r="AV6" s="482"/>
      <c r="AW6" s="482"/>
      <c r="AX6" s="482"/>
      <c r="AY6" s="437" t="s">
        <v>102</v>
      </c>
      <c r="AZ6" s="438"/>
      <c r="BA6" s="438"/>
      <c r="BB6" s="438"/>
      <c r="BC6" s="438"/>
      <c r="BD6" s="438"/>
      <c r="BE6" s="438"/>
      <c r="BF6" s="438"/>
      <c r="BG6" s="438"/>
      <c r="BH6" s="438"/>
      <c r="BI6" s="438"/>
      <c r="BJ6" s="438"/>
      <c r="BK6" s="438"/>
      <c r="BL6" s="438"/>
      <c r="BM6" s="439"/>
      <c r="BN6" s="423">
        <v>225010</v>
      </c>
      <c r="BO6" s="424"/>
      <c r="BP6" s="424"/>
      <c r="BQ6" s="424"/>
      <c r="BR6" s="424"/>
      <c r="BS6" s="424"/>
      <c r="BT6" s="424"/>
      <c r="BU6" s="425"/>
      <c r="BV6" s="423">
        <v>169250</v>
      </c>
      <c r="BW6" s="424"/>
      <c r="BX6" s="424"/>
      <c r="BY6" s="424"/>
      <c r="BZ6" s="424"/>
      <c r="CA6" s="424"/>
      <c r="CB6" s="424"/>
      <c r="CC6" s="425"/>
      <c r="CD6" s="463" t="s">
        <v>103</v>
      </c>
      <c r="CE6" s="383"/>
      <c r="CF6" s="383"/>
      <c r="CG6" s="383"/>
      <c r="CH6" s="383"/>
      <c r="CI6" s="383"/>
      <c r="CJ6" s="383"/>
      <c r="CK6" s="383"/>
      <c r="CL6" s="383"/>
      <c r="CM6" s="383"/>
      <c r="CN6" s="383"/>
      <c r="CO6" s="383"/>
      <c r="CP6" s="383"/>
      <c r="CQ6" s="383"/>
      <c r="CR6" s="383"/>
      <c r="CS6" s="464"/>
      <c r="CT6" s="566">
        <v>82.3</v>
      </c>
      <c r="CU6" s="567"/>
      <c r="CV6" s="567"/>
      <c r="CW6" s="567"/>
      <c r="CX6" s="567"/>
      <c r="CY6" s="567"/>
      <c r="CZ6" s="567"/>
      <c r="DA6" s="568"/>
      <c r="DB6" s="566">
        <v>85.5</v>
      </c>
      <c r="DC6" s="567"/>
      <c r="DD6" s="567"/>
      <c r="DE6" s="567"/>
      <c r="DF6" s="567"/>
      <c r="DG6" s="567"/>
      <c r="DH6" s="567"/>
      <c r="DI6" s="568"/>
    </row>
    <row r="7" spans="1:119" ht="18.75" customHeight="1" x14ac:dyDescent="0.15">
      <c r="A7" s="178"/>
      <c r="B7" s="571"/>
      <c r="C7" s="572"/>
      <c r="D7" s="572"/>
      <c r="E7" s="573"/>
      <c r="F7" s="573"/>
      <c r="G7" s="573"/>
      <c r="H7" s="573"/>
      <c r="I7" s="573"/>
      <c r="J7" s="573"/>
      <c r="K7" s="573"/>
      <c r="L7" s="573"/>
      <c r="M7" s="573"/>
      <c r="N7" s="573"/>
      <c r="O7" s="573"/>
      <c r="P7" s="573"/>
      <c r="Q7" s="573"/>
      <c r="R7" s="577"/>
      <c r="S7" s="577"/>
      <c r="T7" s="577"/>
      <c r="U7" s="577"/>
      <c r="V7" s="578"/>
      <c r="W7" s="564"/>
      <c r="X7" s="374"/>
      <c r="Y7" s="374"/>
      <c r="Z7" s="374"/>
      <c r="AA7" s="374"/>
      <c r="AB7" s="572"/>
      <c r="AC7" s="584"/>
      <c r="AD7" s="375"/>
      <c r="AE7" s="375"/>
      <c r="AF7" s="375"/>
      <c r="AG7" s="375"/>
      <c r="AH7" s="375"/>
      <c r="AI7" s="375"/>
      <c r="AJ7" s="375"/>
      <c r="AK7" s="375"/>
      <c r="AL7" s="585"/>
      <c r="AM7" s="480" t="s">
        <v>104</v>
      </c>
      <c r="AN7" s="380"/>
      <c r="AO7" s="380"/>
      <c r="AP7" s="380"/>
      <c r="AQ7" s="380"/>
      <c r="AR7" s="380"/>
      <c r="AS7" s="380"/>
      <c r="AT7" s="381"/>
      <c r="AU7" s="481" t="s">
        <v>105</v>
      </c>
      <c r="AV7" s="482"/>
      <c r="AW7" s="482"/>
      <c r="AX7" s="482"/>
      <c r="AY7" s="437" t="s">
        <v>106</v>
      </c>
      <c r="AZ7" s="438"/>
      <c r="BA7" s="438"/>
      <c r="BB7" s="438"/>
      <c r="BC7" s="438"/>
      <c r="BD7" s="438"/>
      <c r="BE7" s="438"/>
      <c r="BF7" s="438"/>
      <c r="BG7" s="438"/>
      <c r="BH7" s="438"/>
      <c r="BI7" s="438"/>
      <c r="BJ7" s="438"/>
      <c r="BK7" s="438"/>
      <c r="BL7" s="438"/>
      <c r="BM7" s="439"/>
      <c r="BN7" s="423">
        <v>177496</v>
      </c>
      <c r="BO7" s="424"/>
      <c r="BP7" s="424"/>
      <c r="BQ7" s="424"/>
      <c r="BR7" s="424"/>
      <c r="BS7" s="424"/>
      <c r="BT7" s="424"/>
      <c r="BU7" s="425"/>
      <c r="BV7" s="423">
        <v>96156</v>
      </c>
      <c r="BW7" s="424"/>
      <c r="BX7" s="424"/>
      <c r="BY7" s="424"/>
      <c r="BZ7" s="424"/>
      <c r="CA7" s="424"/>
      <c r="CB7" s="424"/>
      <c r="CC7" s="425"/>
      <c r="CD7" s="463" t="s">
        <v>107</v>
      </c>
      <c r="CE7" s="383"/>
      <c r="CF7" s="383"/>
      <c r="CG7" s="383"/>
      <c r="CH7" s="383"/>
      <c r="CI7" s="383"/>
      <c r="CJ7" s="383"/>
      <c r="CK7" s="383"/>
      <c r="CL7" s="383"/>
      <c r="CM7" s="383"/>
      <c r="CN7" s="383"/>
      <c r="CO7" s="383"/>
      <c r="CP7" s="383"/>
      <c r="CQ7" s="383"/>
      <c r="CR7" s="383"/>
      <c r="CS7" s="464"/>
      <c r="CT7" s="423">
        <v>4017759</v>
      </c>
      <c r="CU7" s="424"/>
      <c r="CV7" s="424"/>
      <c r="CW7" s="424"/>
      <c r="CX7" s="424"/>
      <c r="CY7" s="424"/>
      <c r="CZ7" s="424"/>
      <c r="DA7" s="425"/>
      <c r="DB7" s="423">
        <v>3776658</v>
      </c>
      <c r="DC7" s="424"/>
      <c r="DD7" s="424"/>
      <c r="DE7" s="424"/>
      <c r="DF7" s="424"/>
      <c r="DG7" s="424"/>
      <c r="DH7" s="424"/>
      <c r="DI7" s="425"/>
    </row>
    <row r="8" spans="1:119" ht="18.75" customHeight="1" thickBot="1" x14ac:dyDescent="0.2">
      <c r="A8" s="178"/>
      <c r="B8" s="574"/>
      <c r="C8" s="519"/>
      <c r="D8" s="519"/>
      <c r="E8" s="575"/>
      <c r="F8" s="575"/>
      <c r="G8" s="575"/>
      <c r="H8" s="575"/>
      <c r="I8" s="575"/>
      <c r="J8" s="575"/>
      <c r="K8" s="575"/>
      <c r="L8" s="575"/>
      <c r="M8" s="575"/>
      <c r="N8" s="575"/>
      <c r="O8" s="575"/>
      <c r="P8" s="575"/>
      <c r="Q8" s="575"/>
      <c r="R8" s="579"/>
      <c r="S8" s="579"/>
      <c r="T8" s="579"/>
      <c r="U8" s="579"/>
      <c r="V8" s="580"/>
      <c r="W8" s="494"/>
      <c r="X8" s="495"/>
      <c r="Y8" s="495"/>
      <c r="Z8" s="495"/>
      <c r="AA8" s="495"/>
      <c r="AB8" s="519"/>
      <c r="AC8" s="586"/>
      <c r="AD8" s="587"/>
      <c r="AE8" s="587"/>
      <c r="AF8" s="587"/>
      <c r="AG8" s="587"/>
      <c r="AH8" s="587"/>
      <c r="AI8" s="587"/>
      <c r="AJ8" s="587"/>
      <c r="AK8" s="587"/>
      <c r="AL8" s="588"/>
      <c r="AM8" s="480" t="s">
        <v>108</v>
      </c>
      <c r="AN8" s="380"/>
      <c r="AO8" s="380"/>
      <c r="AP8" s="380"/>
      <c r="AQ8" s="380"/>
      <c r="AR8" s="380"/>
      <c r="AS8" s="380"/>
      <c r="AT8" s="381"/>
      <c r="AU8" s="481" t="s">
        <v>109</v>
      </c>
      <c r="AV8" s="482"/>
      <c r="AW8" s="482"/>
      <c r="AX8" s="482"/>
      <c r="AY8" s="437" t="s">
        <v>110</v>
      </c>
      <c r="AZ8" s="438"/>
      <c r="BA8" s="438"/>
      <c r="BB8" s="438"/>
      <c r="BC8" s="438"/>
      <c r="BD8" s="438"/>
      <c r="BE8" s="438"/>
      <c r="BF8" s="438"/>
      <c r="BG8" s="438"/>
      <c r="BH8" s="438"/>
      <c r="BI8" s="438"/>
      <c r="BJ8" s="438"/>
      <c r="BK8" s="438"/>
      <c r="BL8" s="438"/>
      <c r="BM8" s="439"/>
      <c r="BN8" s="423">
        <v>47514</v>
      </c>
      <c r="BO8" s="424"/>
      <c r="BP8" s="424"/>
      <c r="BQ8" s="424"/>
      <c r="BR8" s="424"/>
      <c r="BS8" s="424"/>
      <c r="BT8" s="424"/>
      <c r="BU8" s="425"/>
      <c r="BV8" s="423">
        <v>73094</v>
      </c>
      <c r="BW8" s="424"/>
      <c r="BX8" s="424"/>
      <c r="BY8" s="424"/>
      <c r="BZ8" s="424"/>
      <c r="CA8" s="424"/>
      <c r="CB8" s="424"/>
      <c r="CC8" s="425"/>
      <c r="CD8" s="463" t="s">
        <v>111</v>
      </c>
      <c r="CE8" s="383"/>
      <c r="CF8" s="383"/>
      <c r="CG8" s="383"/>
      <c r="CH8" s="383"/>
      <c r="CI8" s="383"/>
      <c r="CJ8" s="383"/>
      <c r="CK8" s="383"/>
      <c r="CL8" s="383"/>
      <c r="CM8" s="383"/>
      <c r="CN8" s="383"/>
      <c r="CO8" s="383"/>
      <c r="CP8" s="383"/>
      <c r="CQ8" s="383"/>
      <c r="CR8" s="383"/>
      <c r="CS8" s="464"/>
      <c r="CT8" s="526">
        <v>0.41</v>
      </c>
      <c r="CU8" s="527"/>
      <c r="CV8" s="527"/>
      <c r="CW8" s="527"/>
      <c r="CX8" s="527"/>
      <c r="CY8" s="527"/>
      <c r="CZ8" s="527"/>
      <c r="DA8" s="528"/>
      <c r="DB8" s="526">
        <v>0.42</v>
      </c>
      <c r="DC8" s="527"/>
      <c r="DD8" s="527"/>
      <c r="DE8" s="527"/>
      <c r="DF8" s="527"/>
      <c r="DG8" s="527"/>
      <c r="DH8" s="527"/>
      <c r="DI8" s="528"/>
    </row>
    <row r="9" spans="1:119" ht="18.75" customHeight="1" thickBot="1" x14ac:dyDescent="0.2">
      <c r="A9" s="178"/>
      <c r="B9" s="555" t="s">
        <v>112</v>
      </c>
      <c r="C9" s="556"/>
      <c r="D9" s="556"/>
      <c r="E9" s="556"/>
      <c r="F9" s="556"/>
      <c r="G9" s="556"/>
      <c r="H9" s="556"/>
      <c r="I9" s="556"/>
      <c r="J9" s="556"/>
      <c r="K9" s="474"/>
      <c r="L9" s="557" t="s">
        <v>113</v>
      </c>
      <c r="M9" s="558"/>
      <c r="N9" s="558"/>
      <c r="O9" s="558"/>
      <c r="P9" s="558"/>
      <c r="Q9" s="559"/>
      <c r="R9" s="560">
        <v>14291</v>
      </c>
      <c r="S9" s="561"/>
      <c r="T9" s="561"/>
      <c r="U9" s="561"/>
      <c r="V9" s="562"/>
      <c r="W9" s="492" t="s">
        <v>114</v>
      </c>
      <c r="X9" s="493"/>
      <c r="Y9" s="493"/>
      <c r="Z9" s="493"/>
      <c r="AA9" s="493"/>
      <c r="AB9" s="493"/>
      <c r="AC9" s="493"/>
      <c r="AD9" s="493"/>
      <c r="AE9" s="493"/>
      <c r="AF9" s="493"/>
      <c r="AG9" s="493"/>
      <c r="AH9" s="493"/>
      <c r="AI9" s="493"/>
      <c r="AJ9" s="493"/>
      <c r="AK9" s="493"/>
      <c r="AL9" s="563"/>
      <c r="AM9" s="480" t="s">
        <v>115</v>
      </c>
      <c r="AN9" s="380"/>
      <c r="AO9" s="380"/>
      <c r="AP9" s="380"/>
      <c r="AQ9" s="380"/>
      <c r="AR9" s="380"/>
      <c r="AS9" s="380"/>
      <c r="AT9" s="381"/>
      <c r="AU9" s="481" t="s">
        <v>116</v>
      </c>
      <c r="AV9" s="482"/>
      <c r="AW9" s="482"/>
      <c r="AX9" s="482"/>
      <c r="AY9" s="437" t="s">
        <v>117</v>
      </c>
      <c r="AZ9" s="438"/>
      <c r="BA9" s="438"/>
      <c r="BB9" s="438"/>
      <c r="BC9" s="438"/>
      <c r="BD9" s="438"/>
      <c r="BE9" s="438"/>
      <c r="BF9" s="438"/>
      <c r="BG9" s="438"/>
      <c r="BH9" s="438"/>
      <c r="BI9" s="438"/>
      <c r="BJ9" s="438"/>
      <c r="BK9" s="438"/>
      <c r="BL9" s="438"/>
      <c r="BM9" s="439"/>
      <c r="BN9" s="423">
        <v>-25580</v>
      </c>
      <c r="BO9" s="424"/>
      <c r="BP9" s="424"/>
      <c r="BQ9" s="424"/>
      <c r="BR9" s="424"/>
      <c r="BS9" s="424"/>
      <c r="BT9" s="424"/>
      <c r="BU9" s="425"/>
      <c r="BV9" s="423">
        <v>-19072</v>
      </c>
      <c r="BW9" s="424"/>
      <c r="BX9" s="424"/>
      <c r="BY9" s="424"/>
      <c r="BZ9" s="424"/>
      <c r="CA9" s="424"/>
      <c r="CB9" s="424"/>
      <c r="CC9" s="425"/>
      <c r="CD9" s="463" t="s">
        <v>118</v>
      </c>
      <c r="CE9" s="383"/>
      <c r="CF9" s="383"/>
      <c r="CG9" s="383"/>
      <c r="CH9" s="383"/>
      <c r="CI9" s="383"/>
      <c r="CJ9" s="383"/>
      <c r="CK9" s="383"/>
      <c r="CL9" s="383"/>
      <c r="CM9" s="383"/>
      <c r="CN9" s="383"/>
      <c r="CO9" s="383"/>
      <c r="CP9" s="383"/>
      <c r="CQ9" s="383"/>
      <c r="CR9" s="383"/>
      <c r="CS9" s="464"/>
      <c r="CT9" s="420">
        <v>10.9</v>
      </c>
      <c r="CU9" s="421"/>
      <c r="CV9" s="421"/>
      <c r="CW9" s="421"/>
      <c r="CX9" s="421"/>
      <c r="CY9" s="421"/>
      <c r="CZ9" s="421"/>
      <c r="DA9" s="422"/>
      <c r="DB9" s="420">
        <v>11.7</v>
      </c>
      <c r="DC9" s="421"/>
      <c r="DD9" s="421"/>
      <c r="DE9" s="421"/>
      <c r="DF9" s="421"/>
      <c r="DG9" s="421"/>
      <c r="DH9" s="421"/>
      <c r="DI9" s="422"/>
    </row>
    <row r="10" spans="1:119" ht="18.75" customHeight="1" thickBot="1" x14ac:dyDescent="0.2">
      <c r="A10" s="178"/>
      <c r="B10" s="555"/>
      <c r="C10" s="556"/>
      <c r="D10" s="556"/>
      <c r="E10" s="556"/>
      <c r="F10" s="556"/>
      <c r="G10" s="556"/>
      <c r="H10" s="556"/>
      <c r="I10" s="556"/>
      <c r="J10" s="556"/>
      <c r="K10" s="474"/>
      <c r="L10" s="379" t="s">
        <v>119</v>
      </c>
      <c r="M10" s="380"/>
      <c r="N10" s="380"/>
      <c r="O10" s="380"/>
      <c r="P10" s="380"/>
      <c r="Q10" s="381"/>
      <c r="R10" s="376">
        <v>14891</v>
      </c>
      <c r="S10" s="377"/>
      <c r="T10" s="377"/>
      <c r="U10" s="377"/>
      <c r="V10" s="436"/>
      <c r="W10" s="564"/>
      <c r="X10" s="374"/>
      <c r="Y10" s="374"/>
      <c r="Z10" s="374"/>
      <c r="AA10" s="374"/>
      <c r="AB10" s="374"/>
      <c r="AC10" s="374"/>
      <c r="AD10" s="374"/>
      <c r="AE10" s="374"/>
      <c r="AF10" s="374"/>
      <c r="AG10" s="374"/>
      <c r="AH10" s="374"/>
      <c r="AI10" s="374"/>
      <c r="AJ10" s="374"/>
      <c r="AK10" s="374"/>
      <c r="AL10" s="565"/>
      <c r="AM10" s="480" t="s">
        <v>120</v>
      </c>
      <c r="AN10" s="380"/>
      <c r="AO10" s="380"/>
      <c r="AP10" s="380"/>
      <c r="AQ10" s="380"/>
      <c r="AR10" s="380"/>
      <c r="AS10" s="380"/>
      <c r="AT10" s="381"/>
      <c r="AU10" s="481" t="s">
        <v>121</v>
      </c>
      <c r="AV10" s="482"/>
      <c r="AW10" s="482"/>
      <c r="AX10" s="482"/>
      <c r="AY10" s="437" t="s">
        <v>122</v>
      </c>
      <c r="AZ10" s="438"/>
      <c r="BA10" s="438"/>
      <c r="BB10" s="438"/>
      <c r="BC10" s="438"/>
      <c r="BD10" s="438"/>
      <c r="BE10" s="438"/>
      <c r="BF10" s="438"/>
      <c r="BG10" s="438"/>
      <c r="BH10" s="438"/>
      <c r="BI10" s="438"/>
      <c r="BJ10" s="438"/>
      <c r="BK10" s="438"/>
      <c r="BL10" s="438"/>
      <c r="BM10" s="439"/>
      <c r="BN10" s="423">
        <v>1349</v>
      </c>
      <c r="BO10" s="424"/>
      <c r="BP10" s="424"/>
      <c r="BQ10" s="424"/>
      <c r="BR10" s="424"/>
      <c r="BS10" s="424"/>
      <c r="BT10" s="424"/>
      <c r="BU10" s="425"/>
      <c r="BV10" s="423">
        <v>1351</v>
      </c>
      <c r="BW10" s="424"/>
      <c r="BX10" s="424"/>
      <c r="BY10" s="424"/>
      <c r="BZ10" s="424"/>
      <c r="CA10" s="424"/>
      <c r="CB10" s="424"/>
      <c r="CC10" s="425"/>
      <c r="CD10" s="181" t="s">
        <v>123</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555"/>
      <c r="C11" s="556"/>
      <c r="D11" s="556"/>
      <c r="E11" s="556"/>
      <c r="F11" s="556"/>
      <c r="G11" s="556"/>
      <c r="H11" s="556"/>
      <c r="I11" s="556"/>
      <c r="J11" s="556"/>
      <c r="K11" s="474"/>
      <c r="L11" s="384" t="s">
        <v>124</v>
      </c>
      <c r="M11" s="385"/>
      <c r="N11" s="385"/>
      <c r="O11" s="385"/>
      <c r="P11" s="385"/>
      <c r="Q11" s="386"/>
      <c r="R11" s="552" t="s">
        <v>125</v>
      </c>
      <c r="S11" s="553"/>
      <c r="T11" s="553"/>
      <c r="U11" s="553"/>
      <c r="V11" s="554"/>
      <c r="W11" s="564"/>
      <c r="X11" s="374"/>
      <c r="Y11" s="374"/>
      <c r="Z11" s="374"/>
      <c r="AA11" s="374"/>
      <c r="AB11" s="374"/>
      <c r="AC11" s="374"/>
      <c r="AD11" s="374"/>
      <c r="AE11" s="374"/>
      <c r="AF11" s="374"/>
      <c r="AG11" s="374"/>
      <c r="AH11" s="374"/>
      <c r="AI11" s="374"/>
      <c r="AJ11" s="374"/>
      <c r="AK11" s="374"/>
      <c r="AL11" s="565"/>
      <c r="AM11" s="480" t="s">
        <v>126</v>
      </c>
      <c r="AN11" s="380"/>
      <c r="AO11" s="380"/>
      <c r="AP11" s="380"/>
      <c r="AQ11" s="380"/>
      <c r="AR11" s="380"/>
      <c r="AS11" s="380"/>
      <c r="AT11" s="381"/>
      <c r="AU11" s="481" t="s">
        <v>116</v>
      </c>
      <c r="AV11" s="482"/>
      <c r="AW11" s="482"/>
      <c r="AX11" s="482"/>
      <c r="AY11" s="437" t="s">
        <v>127</v>
      </c>
      <c r="AZ11" s="438"/>
      <c r="BA11" s="438"/>
      <c r="BB11" s="438"/>
      <c r="BC11" s="438"/>
      <c r="BD11" s="438"/>
      <c r="BE11" s="438"/>
      <c r="BF11" s="438"/>
      <c r="BG11" s="438"/>
      <c r="BH11" s="438"/>
      <c r="BI11" s="438"/>
      <c r="BJ11" s="438"/>
      <c r="BK11" s="438"/>
      <c r="BL11" s="438"/>
      <c r="BM11" s="439"/>
      <c r="BN11" s="423">
        <v>0</v>
      </c>
      <c r="BO11" s="424"/>
      <c r="BP11" s="424"/>
      <c r="BQ11" s="424"/>
      <c r="BR11" s="424"/>
      <c r="BS11" s="424"/>
      <c r="BT11" s="424"/>
      <c r="BU11" s="425"/>
      <c r="BV11" s="423">
        <v>0</v>
      </c>
      <c r="BW11" s="424"/>
      <c r="BX11" s="424"/>
      <c r="BY11" s="424"/>
      <c r="BZ11" s="424"/>
      <c r="CA11" s="424"/>
      <c r="CB11" s="424"/>
      <c r="CC11" s="425"/>
      <c r="CD11" s="463" t="s">
        <v>128</v>
      </c>
      <c r="CE11" s="383"/>
      <c r="CF11" s="383"/>
      <c r="CG11" s="383"/>
      <c r="CH11" s="383"/>
      <c r="CI11" s="383"/>
      <c r="CJ11" s="383"/>
      <c r="CK11" s="383"/>
      <c r="CL11" s="383"/>
      <c r="CM11" s="383"/>
      <c r="CN11" s="383"/>
      <c r="CO11" s="383"/>
      <c r="CP11" s="383"/>
      <c r="CQ11" s="383"/>
      <c r="CR11" s="383"/>
      <c r="CS11" s="464"/>
      <c r="CT11" s="526" t="s">
        <v>129</v>
      </c>
      <c r="CU11" s="527"/>
      <c r="CV11" s="527"/>
      <c r="CW11" s="527"/>
      <c r="CX11" s="527"/>
      <c r="CY11" s="527"/>
      <c r="CZ11" s="527"/>
      <c r="DA11" s="528"/>
      <c r="DB11" s="526" t="s">
        <v>130</v>
      </c>
      <c r="DC11" s="527"/>
      <c r="DD11" s="527"/>
      <c r="DE11" s="527"/>
      <c r="DF11" s="527"/>
      <c r="DG11" s="527"/>
      <c r="DH11" s="527"/>
      <c r="DI11" s="528"/>
    </row>
    <row r="12" spans="1:119" ht="18.75" customHeight="1" x14ac:dyDescent="0.15">
      <c r="A12" s="178"/>
      <c r="B12" s="529" t="s">
        <v>131</v>
      </c>
      <c r="C12" s="530"/>
      <c r="D12" s="530"/>
      <c r="E12" s="530"/>
      <c r="F12" s="530"/>
      <c r="G12" s="530"/>
      <c r="H12" s="530"/>
      <c r="I12" s="530"/>
      <c r="J12" s="530"/>
      <c r="K12" s="531"/>
      <c r="L12" s="538" t="s">
        <v>132</v>
      </c>
      <c r="M12" s="539"/>
      <c r="N12" s="539"/>
      <c r="O12" s="539"/>
      <c r="P12" s="539"/>
      <c r="Q12" s="540"/>
      <c r="R12" s="541">
        <v>14482</v>
      </c>
      <c r="S12" s="542"/>
      <c r="T12" s="542"/>
      <c r="U12" s="542"/>
      <c r="V12" s="543"/>
      <c r="W12" s="544" t="s">
        <v>1</v>
      </c>
      <c r="X12" s="482"/>
      <c r="Y12" s="482"/>
      <c r="Z12" s="482"/>
      <c r="AA12" s="482"/>
      <c r="AB12" s="545"/>
      <c r="AC12" s="546" t="s">
        <v>133</v>
      </c>
      <c r="AD12" s="547"/>
      <c r="AE12" s="547"/>
      <c r="AF12" s="547"/>
      <c r="AG12" s="548"/>
      <c r="AH12" s="546" t="s">
        <v>134</v>
      </c>
      <c r="AI12" s="547"/>
      <c r="AJ12" s="547"/>
      <c r="AK12" s="547"/>
      <c r="AL12" s="549"/>
      <c r="AM12" s="480" t="s">
        <v>135</v>
      </c>
      <c r="AN12" s="380"/>
      <c r="AO12" s="380"/>
      <c r="AP12" s="380"/>
      <c r="AQ12" s="380"/>
      <c r="AR12" s="380"/>
      <c r="AS12" s="380"/>
      <c r="AT12" s="381"/>
      <c r="AU12" s="481" t="s">
        <v>136</v>
      </c>
      <c r="AV12" s="482"/>
      <c r="AW12" s="482"/>
      <c r="AX12" s="482"/>
      <c r="AY12" s="437" t="s">
        <v>137</v>
      </c>
      <c r="AZ12" s="438"/>
      <c r="BA12" s="438"/>
      <c r="BB12" s="438"/>
      <c r="BC12" s="438"/>
      <c r="BD12" s="438"/>
      <c r="BE12" s="438"/>
      <c r="BF12" s="438"/>
      <c r="BG12" s="438"/>
      <c r="BH12" s="438"/>
      <c r="BI12" s="438"/>
      <c r="BJ12" s="438"/>
      <c r="BK12" s="438"/>
      <c r="BL12" s="438"/>
      <c r="BM12" s="439"/>
      <c r="BN12" s="423">
        <v>0</v>
      </c>
      <c r="BO12" s="424"/>
      <c r="BP12" s="424"/>
      <c r="BQ12" s="424"/>
      <c r="BR12" s="424"/>
      <c r="BS12" s="424"/>
      <c r="BT12" s="424"/>
      <c r="BU12" s="425"/>
      <c r="BV12" s="423">
        <v>0</v>
      </c>
      <c r="BW12" s="424"/>
      <c r="BX12" s="424"/>
      <c r="BY12" s="424"/>
      <c r="BZ12" s="424"/>
      <c r="CA12" s="424"/>
      <c r="CB12" s="424"/>
      <c r="CC12" s="425"/>
      <c r="CD12" s="463" t="s">
        <v>138</v>
      </c>
      <c r="CE12" s="383"/>
      <c r="CF12" s="383"/>
      <c r="CG12" s="383"/>
      <c r="CH12" s="383"/>
      <c r="CI12" s="383"/>
      <c r="CJ12" s="383"/>
      <c r="CK12" s="383"/>
      <c r="CL12" s="383"/>
      <c r="CM12" s="383"/>
      <c r="CN12" s="383"/>
      <c r="CO12" s="383"/>
      <c r="CP12" s="383"/>
      <c r="CQ12" s="383"/>
      <c r="CR12" s="383"/>
      <c r="CS12" s="464"/>
      <c r="CT12" s="526" t="s">
        <v>130</v>
      </c>
      <c r="CU12" s="527"/>
      <c r="CV12" s="527"/>
      <c r="CW12" s="527"/>
      <c r="CX12" s="527"/>
      <c r="CY12" s="527"/>
      <c r="CZ12" s="527"/>
      <c r="DA12" s="528"/>
      <c r="DB12" s="526" t="s">
        <v>139</v>
      </c>
      <c r="DC12" s="527"/>
      <c r="DD12" s="527"/>
      <c r="DE12" s="527"/>
      <c r="DF12" s="527"/>
      <c r="DG12" s="527"/>
      <c r="DH12" s="527"/>
      <c r="DI12" s="528"/>
    </row>
    <row r="13" spans="1:119" ht="18.75" customHeight="1" x14ac:dyDescent="0.15">
      <c r="A13" s="178"/>
      <c r="B13" s="532"/>
      <c r="C13" s="533"/>
      <c r="D13" s="533"/>
      <c r="E13" s="533"/>
      <c r="F13" s="533"/>
      <c r="G13" s="533"/>
      <c r="H13" s="533"/>
      <c r="I13" s="533"/>
      <c r="J13" s="533"/>
      <c r="K13" s="534"/>
      <c r="L13" s="187"/>
      <c r="M13" s="507" t="s">
        <v>140</v>
      </c>
      <c r="N13" s="508"/>
      <c r="O13" s="508"/>
      <c r="P13" s="508"/>
      <c r="Q13" s="509"/>
      <c r="R13" s="510">
        <v>14444</v>
      </c>
      <c r="S13" s="511"/>
      <c r="T13" s="511"/>
      <c r="U13" s="511"/>
      <c r="V13" s="512"/>
      <c r="W13" s="513" t="s">
        <v>141</v>
      </c>
      <c r="X13" s="409"/>
      <c r="Y13" s="409"/>
      <c r="Z13" s="409"/>
      <c r="AA13" s="409"/>
      <c r="AB13" s="410"/>
      <c r="AC13" s="376">
        <v>300</v>
      </c>
      <c r="AD13" s="377"/>
      <c r="AE13" s="377"/>
      <c r="AF13" s="377"/>
      <c r="AG13" s="378"/>
      <c r="AH13" s="376">
        <v>379</v>
      </c>
      <c r="AI13" s="377"/>
      <c r="AJ13" s="377"/>
      <c r="AK13" s="377"/>
      <c r="AL13" s="436"/>
      <c r="AM13" s="480" t="s">
        <v>142</v>
      </c>
      <c r="AN13" s="380"/>
      <c r="AO13" s="380"/>
      <c r="AP13" s="380"/>
      <c r="AQ13" s="380"/>
      <c r="AR13" s="380"/>
      <c r="AS13" s="380"/>
      <c r="AT13" s="381"/>
      <c r="AU13" s="481" t="s">
        <v>136</v>
      </c>
      <c r="AV13" s="482"/>
      <c r="AW13" s="482"/>
      <c r="AX13" s="482"/>
      <c r="AY13" s="437" t="s">
        <v>143</v>
      </c>
      <c r="AZ13" s="438"/>
      <c r="BA13" s="438"/>
      <c r="BB13" s="438"/>
      <c r="BC13" s="438"/>
      <c r="BD13" s="438"/>
      <c r="BE13" s="438"/>
      <c r="BF13" s="438"/>
      <c r="BG13" s="438"/>
      <c r="BH13" s="438"/>
      <c r="BI13" s="438"/>
      <c r="BJ13" s="438"/>
      <c r="BK13" s="438"/>
      <c r="BL13" s="438"/>
      <c r="BM13" s="439"/>
      <c r="BN13" s="423">
        <v>-24231</v>
      </c>
      <c r="BO13" s="424"/>
      <c r="BP13" s="424"/>
      <c r="BQ13" s="424"/>
      <c r="BR13" s="424"/>
      <c r="BS13" s="424"/>
      <c r="BT13" s="424"/>
      <c r="BU13" s="425"/>
      <c r="BV13" s="423">
        <v>-17721</v>
      </c>
      <c r="BW13" s="424"/>
      <c r="BX13" s="424"/>
      <c r="BY13" s="424"/>
      <c r="BZ13" s="424"/>
      <c r="CA13" s="424"/>
      <c r="CB13" s="424"/>
      <c r="CC13" s="425"/>
      <c r="CD13" s="463" t="s">
        <v>144</v>
      </c>
      <c r="CE13" s="383"/>
      <c r="CF13" s="383"/>
      <c r="CG13" s="383"/>
      <c r="CH13" s="383"/>
      <c r="CI13" s="383"/>
      <c r="CJ13" s="383"/>
      <c r="CK13" s="383"/>
      <c r="CL13" s="383"/>
      <c r="CM13" s="383"/>
      <c r="CN13" s="383"/>
      <c r="CO13" s="383"/>
      <c r="CP13" s="383"/>
      <c r="CQ13" s="383"/>
      <c r="CR13" s="383"/>
      <c r="CS13" s="464"/>
      <c r="CT13" s="420">
        <v>8.1999999999999993</v>
      </c>
      <c r="CU13" s="421"/>
      <c r="CV13" s="421"/>
      <c r="CW13" s="421"/>
      <c r="CX13" s="421"/>
      <c r="CY13" s="421"/>
      <c r="CZ13" s="421"/>
      <c r="DA13" s="422"/>
      <c r="DB13" s="420">
        <v>9.1</v>
      </c>
      <c r="DC13" s="421"/>
      <c r="DD13" s="421"/>
      <c r="DE13" s="421"/>
      <c r="DF13" s="421"/>
      <c r="DG13" s="421"/>
      <c r="DH13" s="421"/>
      <c r="DI13" s="422"/>
    </row>
    <row r="14" spans="1:119" ht="18.75" customHeight="1" thickBot="1" x14ac:dyDescent="0.2">
      <c r="A14" s="178"/>
      <c r="B14" s="532"/>
      <c r="C14" s="533"/>
      <c r="D14" s="533"/>
      <c r="E14" s="533"/>
      <c r="F14" s="533"/>
      <c r="G14" s="533"/>
      <c r="H14" s="533"/>
      <c r="I14" s="533"/>
      <c r="J14" s="533"/>
      <c r="K14" s="534"/>
      <c r="L14" s="497" t="s">
        <v>145</v>
      </c>
      <c r="M14" s="550"/>
      <c r="N14" s="550"/>
      <c r="O14" s="550"/>
      <c r="P14" s="550"/>
      <c r="Q14" s="551"/>
      <c r="R14" s="510">
        <v>14565</v>
      </c>
      <c r="S14" s="511"/>
      <c r="T14" s="511"/>
      <c r="U14" s="511"/>
      <c r="V14" s="512"/>
      <c r="W14" s="514"/>
      <c r="X14" s="412"/>
      <c r="Y14" s="412"/>
      <c r="Z14" s="412"/>
      <c r="AA14" s="412"/>
      <c r="AB14" s="413"/>
      <c r="AC14" s="503">
        <v>4.0999999999999996</v>
      </c>
      <c r="AD14" s="504"/>
      <c r="AE14" s="504"/>
      <c r="AF14" s="504"/>
      <c r="AG14" s="505"/>
      <c r="AH14" s="503">
        <v>4.8</v>
      </c>
      <c r="AI14" s="504"/>
      <c r="AJ14" s="504"/>
      <c r="AK14" s="504"/>
      <c r="AL14" s="506"/>
      <c r="AM14" s="480"/>
      <c r="AN14" s="380"/>
      <c r="AO14" s="380"/>
      <c r="AP14" s="380"/>
      <c r="AQ14" s="380"/>
      <c r="AR14" s="380"/>
      <c r="AS14" s="380"/>
      <c r="AT14" s="381"/>
      <c r="AU14" s="481"/>
      <c r="AV14" s="482"/>
      <c r="AW14" s="482"/>
      <c r="AX14" s="482"/>
      <c r="AY14" s="437"/>
      <c r="AZ14" s="438"/>
      <c r="BA14" s="438"/>
      <c r="BB14" s="438"/>
      <c r="BC14" s="438"/>
      <c r="BD14" s="438"/>
      <c r="BE14" s="438"/>
      <c r="BF14" s="438"/>
      <c r="BG14" s="438"/>
      <c r="BH14" s="438"/>
      <c r="BI14" s="438"/>
      <c r="BJ14" s="438"/>
      <c r="BK14" s="438"/>
      <c r="BL14" s="438"/>
      <c r="BM14" s="439"/>
      <c r="BN14" s="423"/>
      <c r="BO14" s="424"/>
      <c r="BP14" s="424"/>
      <c r="BQ14" s="424"/>
      <c r="BR14" s="424"/>
      <c r="BS14" s="424"/>
      <c r="BT14" s="424"/>
      <c r="BU14" s="425"/>
      <c r="BV14" s="423"/>
      <c r="BW14" s="424"/>
      <c r="BX14" s="424"/>
      <c r="BY14" s="424"/>
      <c r="BZ14" s="424"/>
      <c r="CA14" s="424"/>
      <c r="CB14" s="424"/>
      <c r="CC14" s="425"/>
      <c r="CD14" s="460" t="s">
        <v>146</v>
      </c>
      <c r="CE14" s="461"/>
      <c r="CF14" s="461"/>
      <c r="CG14" s="461"/>
      <c r="CH14" s="461"/>
      <c r="CI14" s="461"/>
      <c r="CJ14" s="461"/>
      <c r="CK14" s="461"/>
      <c r="CL14" s="461"/>
      <c r="CM14" s="461"/>
      <c r="CN14" s="461"/>
      <c r="CO14" s="461"/>
      <c r="CP14" s="461"/>
      <c r="CQ14" s="461"/>
      <c r="CR14" s="461"/>
      <c r="CS14" s="462"/>
      <c r="CT14" s="520" t="s">
        <v>139</v>
      </c>
      <c r="CU14" s="521"/>
      <c r="CV14" s="521"/>
      <c r="CW14" s="521"/>
      <c r="CX14" s="521"/>
      <c r="CY14" s="521"/>
      <c r="CZ14" s="521"/>
      <c r="DA14" s="522"/>
      <c r="DB14" s="520" t="s">
        <v>139</v>
      </c>
      <c r="DC14" s="521"/>
      <c r="DD14" s="521"/>
      <c r="DE14" s="521"/>
      <c r="DF14" s="521"/>
      <c r="DG14" s="521"/>
      <c r="DH14" s="521"/>
      <c r="DI14" s="522"/>
    </row>
    <row r="15" spans="1:119" ht="18.75" customHeight="1" x14ac:dyDescent="0.15">
      <c r="A15" s="178"/>
      <c r="B15" s="532"/>
      <c r="C15" s="533"/>
      <c r="D15" s="533"/>
      <c r="E15" s="533"/>
      <c r="F15" s="533"/>
      <c r="G15" s="533"/>
      <c r="H15" s="533"/>
      <c r="I15" s="533"/>
      <c r="J15" s="533"/>
      <c r="K15" s="534"/>
      <c r="L15" s="187"/>
      <c r="M15" s="507" t="s">
        <v>147</v>
      </c>
      <c r="N15" s="508"/>
      <c r="O15" s="508"/>
      <c r="P15" s="508"/>
      <c r="Q15" s="509"/>
      <c r="R15" s="510">
        <v>14531</v>
      </c>
      <c r="S15" s="511"/>
      <c r="T15" s="511"/>
      <c r="U15" s="511"/>
      <c r="V15" s="512"/>
      <c r="W15" s="513" t="s">
        <v>148</v>
      </c>
      <c r="X15" s="409"/>
      <c r="Y15" s="409"/>
      <c r="Z15" s="409"/>
      <c r="AA15" s="409"/>
      <c r="AB15" s="410"/>
      <c r="AC15" s="376">
        <v>2496</v>
      </c>
      <c r="AD15" s="377"/>
      <c r="AE15" s="377"/>
      <c r="AF15" s="377"/>
      <c r="AG15" s="378"/>
      <c r="AH15" s="376">
        <v>2936</v>
      </c>
      <c r="AI15" s="377"/>
      <c r="AJ15" s="377"/>
      <c r="AK15" s="377"/>
      <c r="AL15" s="436"/>
      <c r="AM15" s="480"/>
      <c r="AN15" s="380"/>
      <c r="AO15" s="380"/>
      <c r="AP15" s="380"/>
      <c r="AQ15" s="380"/>
      <c r="AR15" s="380"/>
      <c r="AS15" s="380"/>
      <c r="AT15" s="381"/>
      <c r="AU15" s="481"/>
      <c r="AV15" s="482"/>
      <c r="AW15" s="482"/>
      <c r="AX15" s="482"/>
      <c r="AY15" s="449" t="s">
        <v>149</v>
      </c>
      <c r="AZ15" s="450"/>
      <c r="BA15" s="450"/>
      <c r="BB15" s="450"/>
      <c r="BC15" s="450"/>
      <c r="BD15" s="450"/>
      <c r="BE15" s="450"/>
      <c r="BF15" s="450"/>
      <c r="BG15" s="450"/>
      <c r="BH15" s="450"/>
      <c r="BI15" s="450"/>
      <c r="BJ15" s="450"/>
      <c r="BK15" s="450"/>
      <c r="BL15" s="450"/>
      <c r="BM15" s="451"/>
      <c r="BN15" s="452">
        <v>1337066</v>
      </c>
      <c r="BO15" s="453"/>
      <c r="BP15" s="453"/>
      <c r="BQ15" s="453"/>
      <c r="BR15" s="453"/>
      <c r="BS15" s="453"/>
      <c r="BT15" s="453"/>
      <c r="BU15" s="454"/>
      <c r="BV15" s="452">
        <v>1393556</v>
      </c>
      <c r="BW15" s="453"/>
      <c r="BX15" s="453"/>
      <c r="BY15" s="453"/>
      <c r="BZ15" s="453"/>
      <c r="CA15" s="453"/>
      <c r="CB15" s="453"/>
      <c r="CC15" s="454"/>
      <c r="CD15" s="523" t="s">
        <v>150</v>
      </c>
      <c r="CE15" s="524"/>
      <c r="CF15" s="524"/>
      <c r="CG15" s="524"/>
      <c r="CH15" s="524"/>
      <c r="CI15" s="524"/>
      <c r="CJ15" s="524"/>
      <c r="CK15" s="524"/>
      <c r="CL15" s="524"/>
      <c r="CM15" s="524"/>
      <c r="CN15" s="524"/>
      <c r="CO15" s="524"/>
      <c r="CP15" s="524"/>
      <c r="CQ15" s="524"/>
      <c r="CR15" s="524"/>
      <c r="CS15" s="525"/>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532"/>
      <c r="C16" s="533"/>
      <c r="D16" s="533"/>
      <c r="E16" s="533"/>
      <c r="F16" s="533"/>
      <c r="G16" s="533"/>
      <c r="H16" s="533"/>
      <c r="I16" s="533"/>
      <c r="J16" s="533"/>
      <c r="K16" s="534"/>
      <c r="L16" s="497" t="s">
        <v>151</v>
      </c>
      <c r="M16" s="498"/>
      <c r="N16" s="498"/>
      <c r="O16" s="498"/>
      <c r="P16" s="498"/>
      <c r="Q16" s="499"/>
      <c r="R16" s="500" t="s">
        <v>152</v>
      </c>
      <c r="S16" s="501"/>
      <c r="T16" s="501"/>
      <c r="U16" s="501"/>
      <c r="V16" s="502"/>
      <c r="W16" s="514"/>
      <c r="X16" s="412"/>
      <c r="Y16" s="412"/>
      <c r="Z16" s="412"/>
      <c r="AA16" s="412"/>
      <c r="AB16" s="413"/>
      <c r="AC16" s="503">
        <v>33.799999999999997</v>
      </c>
      <c r="AD16" s="504"/>
      <c r="AE16" s="504"/>
      <c r="AF16" s="504"/>
      <c r="AG16" s="505"/>
      <c r="AH16" s="503">
        <v>37</v>
      </c>
      <c r="AI16" s="504"/>
      <c r="AJ16" s="504"/>
      <c r="AK16" s="504"/>
      <c r="AL16" s="506"/>
      <c r="AM16" s="480"/>
      <c r="AN16" s="380"/>
      <c r="AO16" s="380"/>
      <c r="AP16" s="380"/>
      <c r="AQ16" s="380"/>
      <c r="AR16" s="380"/>
      <c r="AS16" s="380"/>
      <c r="AT16" s="381"/>
      <c r="AU16" s="481"/>
      <c r="AV16" s="482"/>
      <c r="AW16" s="482"/>
      <c r="AX16" s="482"/>
      <c r="AY16" s="437" t="s">
        <v>153</v>
      </c>
      <c r="AZ16" s="438"/>
      <c r="BA16" s="438"/>
      <c r="BB16" s="438"/>
      <c r="BC16" s="438"/>
      <c r="BD16" s="438"/>
      <c r="BE16" s="438"/>
      <c r="BF16" s="438"/>
      <c r="BG16" s="438"/>
      <c r="BH16" s="438"/>
      <c r="BI16" s="438"/>
      <c r="BJ16" s="438"/>
      <c r="BK16" s="438"/>
      <c r="BL16" s="438"/>
      <c r="BM16" s="439"/>
      <c r="BN16" s="423">
        <v>3505801</v>
      </c>
      <c r="BO16" s="424"/>
      <c r="BP16" s="424"/>
      <c r="BQ16" s="424"/>
      <c r="BR16" s="424"/>
      <c r="BS16" s="424"/>
      <c r="BT16" s="424"/>
      <c r="BU16" s="425"/>
      <c r="BV16" s="423">
        <v>3290843</v>
      </c>
      <c r="BW16" s="424"/>
      <c r="BX16" s="424"/>
      <c r="BY16" s="424"/>
      <c r="BZ16" s="424"/>
      <c r="CA16" s="424"/>
      <c r="CB16" s="424"/>
      <c r="CC16" s="425"/>
      <c r="CD16" s="191"/>
      <c r="CE16" s="455"/>
      <c r="CF16" s="455"/>
      <c r="CG16" s="455"/>
      <c r="CH16" s="455"/>
      <c r="CI16" s="455"/>
      <c r="CJ16" s="455"/>
      <c r="CK16" s="455"/>
      <c r="CL16" s="455"/>
      <c r="CM16" s="455"/>
      <c r="CN16" s="455"/>
      <c r="CO16" s="455"/>
      <c r="CP16" s="455"/>
      <c r="CQ16" s="455"/>
      <c r="CR16" s="455"/>
      <c r="CS16" s="456"/>
      <c r="CT16" s="420"/>
      <c r="CU16" s="421"/>
      <c r="CV16" s="421"/>
      <c r="CW16" s="421"/>
      <c r="CX16" s="421"/>
      <c r="CY16" s="421"/>
      <c r="CZ16" s="421"/>
      <c r="DA16" s="422"/>
      <c r="DB16" s="420"/>
      <c r="DC16" s="421"/>
      <c r="DD16" s="421"/>
      <c r="DE16" s="421"/>
      <c r="DF16" s="421"/>
      <c r="DG16" s="421"/>
      <c r="DH16" s="421"/>
      <c r="DI16" s="422"/>
    </row>
    <row r="17" spans="1:113" ht="18.75" customHeight="1" thickBot="1" x14ac:dyDescent="0.2">
      <c r="A17" s="178"/>
      <c r="B17" s="535"/>
      <c r="C17" s="536"/>
      <c r="D17" s="536"/>
      <c r="E17" s="536"/>
      <c r="F17" s="536"/>
      <c r="G17" s="536"/>
      <c r="H17" s="536"/>
      <c r="I17" s="536"/>
      <c r="J17" s="536"/>
      <c r="K17" s="537"/>
      <c r="L17" s="192"/>
      <c r="M17" s="516" t="s">
        <v>154</v>
      </c>
      <c r="N17" s="517"/>
      <c r="O17" s="517"/>
      <c r="P17" s="517"/>
      <c r="Q17" s="518"/>
      <c r="R17" s="500" t="s">
        <v>155</v>
      </c>
      <c r="S17" s="501"/>
      <c r="T17" s="501"/>
      <c r="U17" s="501"/>
      <c r="V17" s="502"/>
      <c r="W17" s="513" t="s">
        <v>156</v>
      </c>
      <c r="X17" s="409"/>
      <c r="Y17" s="409"/>
      <c r="Z17" s="409"/>
      <c r="AA17" s="409"/>
      <c r="AB17" s="410"/>
      <c r="AC17" s="376">
        <v>4585</v>
      </c>
      <c r="AD17" s="377"/>
      <c r="AE17" s="377"/>
      <c r="AF17" s="377"/>
      <c r="AG17" s="378"/>
      <c r="AH17" s="376">
        <v>4614</v>
      </c>
      <c r="AI17" s="377"/>
      <c r="AJ17" s="377"/>
      <c r="AK17" s="377"/>
      <c r="AL17" s="436"/>
      <c r="AM17" s="480"/>
      <c r="AN17" s="380"/>
      <c r="AO17" s="380"/>
      <c r="AP17" s="380"/>
      <c r="AQ17" s="380"/>
      <c r="AR17" s="380"/>
      <c r="AS17" s="380"/>
      <c r="AT17" s="381"/>
      <c r="AU17" s="481"/>
      <c r="AV17" s="482"/>
      <c r="AW17" s="482"/>
      <c r="AX17" s="482"/>
      <c r="AY17" s="437" t="s">
        <v>157</v>
      </c>
      <c r="AZ17" s="438"/>
      <c r="BA17" s="438"/>
      <c r="BB17" s="438"/>
      <c r="BC17" s="438"/>
      <c r="BD17" s="438"/>
      <c r="BE17" s="438"/>
      <c r="BF17" s="438"/>
      <c r="BG17" s="438"/>
      <c r="BH17" s="438"/>
      <c r="BI17" s="438"/>
      <c r="BJ17" s="438"/>
      <c r="BK17" s="438"/>
      <c r="BL17" s="438"/>
      <c r="BM17" s="439"/>
      <c r="BN17" s="423">
        <v>1657593</v>
      </c>
      <c r="BO17" s="424"/>
      <c r="BP17" s="424"/>
      <c r="BQ17" s="424"/>
      <c r="BR17" s="424"/>
      <c r="BS17" s="424"/>
      <c r="BT17" s="424"/>
      <c r="BU17" s="425"/>
      <c r="BV17" s="423">
        <v>1735154</v>
      </c>
      <c r="BW17" s="424"/>
      <c r="BX17" s="424"/>
      <c r="BY17" s="424"/>
      <c r="BZ17" s="424"/>
      <c r="CA17" s="424"/>
      <c r="CB17" s="424"/>
      <c r="CC17" s="425"/>
      <c r="CD17" s="191"/>
      <c r="CE17" s="455"/>
      <c r="CF17" s="455"/>
      <c r="CG17" s="455"/>
      <c r="CH17" s="455"/>
      <c r="CI17" s="455"/>
      <c r="CJ17" s="455"/>
      <c r="CK17" s="455"/>
      <c r="CL17" s="455"/>
      <c r="CM17" s="455"/>
      <c r="CN17" s="455"/>
      <c r="CO17" s="455"/>
      <c r="CP17" s="455"/>
      <c r="CQ17" s="455"/>
      <c r="CR17" s="455"/>
      <c r="CS17" s="456"/>
      <c r="CT17" s="420"/>
      <c r="CU17" s="421"/>
      <c r="CV17" s="421"/>
      <c r="CW17" s="421"/>
      <c r="CX17" s="421"/>
      <c r="CY17" s="421"/>
      <c r="CZ17" s="421"/>
      <c r="DA17" s="422"/>
      <c r="DB17" s="420"/>
      <c r="DC17" s="421"/>
      <c r="DD17" s="421"/>
      <c r="DE17" s="421"/>
      <c r="DF17" s="421"/>
      <c r="DG17" s="421"/>
      <c r="DH17" s="421"/>
      <c r="DI17" s="422"/>
    </row>
    <row r="18" spans="1:113" ht="18.75" customHeight="1" thickBot="1" x14ac:dyDescent="0.2">
      <c r="A18" s="178"/>
      <c r="B18" s="473" t="s">
        <v>158</v>
      </c>
      <c r="C18" s="474"/>
      <c r="D18" s="474"/>
      <c r="E18" s="475"/>
      <c r="F18" s="475"/>
      <c r="G18" s="475"/>
      <c r="H18" s="475"/>
      <c r="I18" s="475"/>
      <c r="J18" s="475"/>
      <c r="K18" s="475"/>
      <c r="L18" s="476">
        <v>56</v>
      </c>
      <c r="M18" s="476"/>
      <c r="N18" s="476"/>
      <c r="O18" s="476"/>
      <c r="P18" s="476"/>
      <c r="Q18" s="476"/>
      <c r="R18" s="477"/>
      <c r="S18" s="477"/>
      <c r="T18" s="477"/>
      <c r="U18" s="477"/>
      <c r="V18" s="478"/>
      <c r="W18" s="494"/>
      <c r="X18" s="495"/>
      <c r="Y18" s="495"/>
      <c r="Z18" s="495"/>
      <c r="AA18" s="495"/>
      <c r="AB18" s="519"/>
      <c r="AC18" s="393">
        <v>62.1</v>
      </c>
      <c r="AD18" s="394"/>
      <c r="AE18" s="394"/>
      <c r="AF18" s="394"/>
      <c r="AG18" s="479"/>
      <c r="AH18" s="393">
        <v>58.2</v>
      </c>
      <c r="AI18" s="394"/>
      <c r="AJ18" s="394"/>
      <c r="AK18" s="394"/>
      <c r="AL18" s="395"/>
      <c r="AM18" s="480"/>
      <c r="AN18" s="380"/>
      <c r="AO18" s="380"/>
      <c r="AP18" s="380"/>
      <c r="AQ18" s="380"/>
      <c r="AR18" s="380"/>
      <c r="AS18" s="380"/>
      <c r="AT18" s="381"/>
      <c r="AU18" s="481"/>
      <c r="AV18" s="482"/>
      <c r="AW18" s="482"/>
      <c r="AX18" s="482"/>
      <c r="AY18" s="437" t="s">
        <v>159</v>
      </c>
      <c r="AZ18" s="438"/>
      <c r="BA18" s="438"/>
      <c r="BB18" s="438"/>
      <c r="BC18" s="438"/>
      <c r="BD18" s="438"/>
      <c r="BE18" s="438"/>
      <c r="BF18" s="438"/>
      <c r="BG18" s="438"/>
      <c r="BH18" s="438"/>
      <c r="BI18" s="438"/>
      <c r="BJ18" s="438"/>
      <c r="BK18" s="438"/>
      <c r="BL18" s="438"/>
      <c r="BM18" s="439"/>
      <c r="BN18" s="423">
        <v>3216163</v>
      </c>
      <c r="BO18" s="424"/>
      <c r="BP18" s="424"/>
      <c r="BQ18" s="424"/>
      <c r="BR18" s="424"/>
      <c r="BS18" s="424"/>
      <c r="BT18" s="424"/>
      <c r="BU18" s="425"/>
      <c r="BV18" s="423">
        <v>3077514</v>
      </c>
      <c r="BW18" s="424"/>
      <c r="BX18" s="424"/>
      <c r="BY18" s="424"/>
      <c r="BZ18" s="424"/>
      <c r="CA18" s="424"/>
      <c r="CB18" s="424"/>
      <c r="CC18" s="425"/>
      <c r="CD18" s="191"/>
      <c r="CE18" s="455"/>
      <c r="CF18" s="455"/>
      <c r="CG18" s="455"/>
      <c r="CH18" s="455"/>
      <c r="CI18" s="455"/>
      <c r="CJ18" s="455"/>
      <c r="CK18" s="455"/>
      <c r="CL18" s="455"/>
      <c r="CM18" s="455"/>
      <c r="CN18" s="455"/>
      <c r="CO18" s="455"/>
      <c r="CP18" s="455"/>
      <c r="CQ18" s="455"/>
      <c r="CR18" s="455"/>
      <c r="CS18" s="456"/>
      <c r="CT18" s="420"/>
      <c r="CU18" s="421"/>
      <c r="CV18" s="421"/>
      <c r="CW18" s="421"/>
      <c r="CX18" s="421"/>
      <c r="CY18" s="421"/>
      <c r="CZ18" s="421"/>
      <c r="DA18" s="422"/>
      <c r="DB18" s="420"/>
      <c r="DC18" s="421"/>
      <c r="DD18" s="421"/>
      <c r="DE18" s="421"/>
      <c r="DF18" s="421"/>
      <c r="DG18" s="421"/>
      <c r="DH18" s="421"/>
      <c r="DI18" s="422"/>
    </row>
    <row r="19" spans="1:113" ht="18.75" customHeight="1" thickBot="1" x14ac:dyDescent="0.2">
      <c r="A19" s="178"/>
      <c r="B19" s="473" t="s">
        <v>160</v>
      </c>
      <c r="C19" s="474"/>
      <c r="D19" s="474"/>
      <c r="E19" s="475"/>
      <c r="F19" s="475"/>
      <c r="G19" s="475"/>
      <c r="H19" s="475"/>
      <c r="I19" s="475"/>
      <c r="J19" s="475"/>
      <c r="K19" s="475"/>
      <c r="L19" s="483">
        <v>255</v>
      </c>
      <c r="M19" s="483"/>
      <c r="N19" s="483"/>
      <c r="O19" s="483"/>
      <c r="P19" s="483"/>
      <c r="Q19" s="483"/>
      <c r="R19" s="484"/>
      <c r="S19" s="484"/>
      <c r="T19" s="484"/>
      <c r="U19" s="484"/>
      <c r="V19" s="485"/>
      <c r="W19" s="492"/>
      <c r="X19" s="493"/>
      <c r="Y19" s="493"/>
      <c r="Z19" s="493"/>
      <c r="AA19" s="493"/>
      <c r="AB19" s="493"/>
      <c r="AC19" s="496"/>
      <c r="AD19" s="496"/>
      <c r="AE19" s="496"/>
      <c r="AF19" s="496"/>
      <c r="AG19" s="496"/>
      <c r="AH19" s="496"/>
      <c r="AI19" s="496"/>
      <c r="AJ19" s="496"/>
      <c r="AK19" s="496"/>
      <c r="AL19" s="515"/>
      <c r="AM19" s="480"/>
      <c r="AN19" s="380"/>
      <c r="AO19" s="380"/>
      <c r="AP19" s="380"/>
      <c r="AQ19" s="380"/>
      <c r="AR19" s="380"/>
      <c r="AS19" s="380"/>
      <c r="AT19" s="381"/>
      <c r="AU19" s="481"/>
      <c r="AV19" s="482"/>
      <c r="AW19" s="482"/>
      <c r="AX19" s="482"/>
      <c r="AY19" s="437" t="s">
        <v>161</v>
      </c>
      <c r="AZ19" s="438"/>
      <c r="BA19" s="438"/>
      <c r="BB19" s="438"/>
      <c r="BC19" s="438"/>
      <c r="BD19" s="438"/>
      <c r="BE19" s="438"/>
      <c r="BF19" s="438"/>
      <c r="BG19" s="438"/>
      <c r="BH19" s="438"/>
      <c r="BI19" s="438"/>
      <c r="BJ19" s="438"/>
      <c r="BK19" s="438"/>
      <c r="BL19" s="438"/>
      <c r="BM19" s="439"/>
      <c r="BN19" s="423">
        <v>4380171</v>
      </c>
      <c r="BO19" s="424"/>
      <c r="BP19" s="424"/>
      <c r="BQ19" s="424"/>
      <c r="BR19" s="424"/>
      <c r="BS19" s="424"/>
      <c r="BT19" s="424"/>
      <c r="BU19" s="425"/>
      <c r="BV19" s="423">
        <v>4097521</v>
      </c>
      <c r="BW19" s="424"/>
      <c r="BX19" s="424"/>
      <c r="BY19" s="424"/>
      <c r="BZ19" s="424"/>
      <c r="CA19" s="424"/>
      <c r="CB19" s="424"/>
      <c r="CC19" s="425"/>
      <c r="CD19" s="191"/>
      <c r="CE19" s="455"/>
      <c r="CF19" s="455"/>
      <c r="CG19" s="455"/>
      <c r="CH19" s="455"/>
      <c r="CI19" s="455"/>
      <c r="CJ19" s="455"/>
      <c r="CK19" s="455"/>
      <c r="CL19" s="455"/>
      <c r="CM19" s="455"/>
      <c r="CN19" s="455"/>
      <c r="CO19" s="455"/>
      <c r="CP19" s="455"/>
      <c r="CQ19" s="455"/>
      <c r="CR19" s="455"/>
      <c r="CS19" s="456"/>
      <c r="CT19" s="420"/>
      <c r="CU19" s="421"/>
      <c r="CV19" s="421"/>
      <c r="CW19" s="421"/>
      <c r="CX19" s="421"/>
      <c r="CY19" s="421"/>
      <c r="CZ19" s="421"/>
      <c r="DA19" s="422"/>
      <c r="DB19" s="420"/>
      <c r="DC19" s="421"/>
      <c r="DD19" s="421"/>
      <c r="DE19" s="421"/>
      <c r="DF19" s="421"/>
      <c r="DG19" s="421"/>
      <c r="DH19" s="421"/>
      <c r="DI19" s="422"/>
    </row>
    <row r="20" spans="1:113" ht="18.75" customHeight="1" thickBot="1" x14ac:dyDescent="0.2">
      <c r="A20" s="178"/>
      <c r="B20" s="473" t="s">
        <v>162</v>
      </c>
      <c r="C20" s="474"/>
      <c r="D20" s="474"/>
      <c r="E20" s="475"/>
      <c r="F20" s="475"/>
      <c r="G20" s="475"/>
      <c r="H20" s="475"/>
      <c r="I20" s="475"/>
      <c r="J20" s="475"/>
      <c r="K20" s="475"/>
      <c r="L20" s="483">
        <v>5005</v>
      </c>
      <c r="M20" s="483"/>
      <c r="N20" s="483"/>
      <c r="O20" s="483"/>
      <c r="P20" s="483"/>
      <c r="Q20" s="483"/>
      <c r="R20" s="484"/>
      <c r="S20" s="484"/>
      <c r="T20" s="484"/>
      <c r="U20" s="484"/>
      <c r="V20" s="485"/>
      <c r="W20" s="494"/>
      <c r="X20" s="495"/>
      <c r="Y20" s="495"/>
      <c r="Z20" s="495"/>
      <c r="AA20" s="495"/>
      <c r="AB20" s="495"/>
      <c r="AC20" s="486"/>
      <c r="AD20" s="486"/>
      <c r="AE20" s="486"/>
      <c r="AF20" s="486"/>
      <c r="AG20" s="486"/>
      <c r="AH20" s="486"/>
      <c r="AI20" s="486"/>
      <c r="AJ20" s="486"/>
      <c r="AK20" s="486"/>
      <c r="AL20" s="487"/>
      <c r="AM20" s="488"/>
      <c r="AN20" s="385"/>
      <c r="AO20" s="385"/>
      <c r="AP20" s="385"/>
      <c r="AQ20" s="385"/>
      <c r="AR20" s="385"/>
      <c r="AS20" s="385"/>
      <c r="AT20" s="386"/>
      <c r="AU20" s="489"/>
      <c r="AV20" s="490"/>
      <c r="AW20" s="490"/>
      <c r="AX20" s="491"/>
      <c r="AY20" s="437"/>
      <c r="AZ20" s="438"/>
      <c r="BA20" s="438"/>
      <c r="BB20" s="438"/>
      <c r="BC20" s="438"/>
      <c r="BD20" s="438"/>
      <c r="BE20" s="438"/>
      <c r="BF20" s="438"/>
      <c r="BG20" s="438"/>
      <c r="BH20" s="438"/>
      <c r="BI20" s="438"/>
      <c r="BJ20" s="438"/>
      <c r="BK20" s="438"/>
      <c r="BL20" s="438"/>
      <c r="BM20" s="439"/>
      <c r="BN20" s="423"/>
      <c r="BO20" s="424"/>
      <c r="BP20" s="424"/>
      <c r="BQ20" s="424"/>
      <c r="BR20" s="424"/>
      <c r="BS20" s="424"/>
      <c r="BT20" s="424"/>
      <c r="BU20" s="425"/>
      <c r="BV20" s="423"/>
      <c r="BW20" s="424"/>
      <c r="BX20" s="424"/>
      <c r="BY20" s="424"/>
      <c r="BZ20" s="424"/>
      <c r="CA20" s="424"/>
      <c r="CB20" s="424"/>
      <c r="CC20" s="425"/>
      <c r="CD20" s="191"/>
      <c r="CE20" s="455"/>
      <c r="CF20" s="455"/>
      <c r="CG20" s="455"/>
      <c r="CH20" s="455"/>
      <c r="CI20" s="455"/>
      <c r="CJ20" s="455"/>
      <c r="CK20" s="455"/>
      <c r="CL20" s="455"/>
      <c r="CM20" s="455"/>
      <c r="CN20" s="455"/>
      <c r="CO20" s="455"/>
      <c r="CP20" s="455"/>
      <c r="CQ20" s="455"/>
      <c r="CR20" s="455"/>
      <c r="CS20" s="456"/>
      <c r="CT20" s="420"/>
      <c r="CU20" s="421"/>
      <c r="CV20" s="421"/>
      <c r="CW20" s="421"/>
      <c r="CX20" s="421"/>
      <c r="CY20" s="421"/>
      <c r="CZ20" s="421"/>
      <c r="DA20" s="422"/>
      <c r="DB20" s="420"/>
      <c r="DC20" s="421"/>
      <c r="DD20" s="421"/>
      <c r="DE20" s="421"/>
      <c r="DF20" s="421"/>
      <c r="DG20" s="421"/>
      <c r="DH20" s="421"/>
      <c r="DI20" s="422"/>
    </row>
    <row r="21" spans="1:113" ht="18.75" customHeight="1" thickBot="1" x14ac:dyDescent="0.2">
      <c r="A21" s="178"/>
      <c r="B21" s="470" t="s">
        <v>163</v>
      </c>
      <c r="C21" s="471"/>
      <c r="D21" s="471"/>
      <c r="E21" s="471"/>
      <c r="F21" s="471"/>
      <c r="G21" s="471"/>
      <c r="H21" s="471"/>
      <c r="I21" s="471"/>
      <c r="J21" s="471"/>
      <c r="K21" s="471"/>
      <c r="L21" s="471"/>
      <c r="M21" s="471"/>
      <c r="N21" s="471"/>
      <c r="O21" s="471"/>
      <c r="P21" s="471"/>
      <c r="Q21" s="471"/>
      <c r="R21" s="471"/>
      <c r="S21" s="471"/>
      <c r="T21" s="471"/>
      <c r="U21" s="471"/>
      <c r="V21" s="471"/>
      <c r="W21" s="471"/>
      <c r="X21" s="471"/>
      <c r="Y21" s="471"/>
      <c r="Z21" s="471"/>
      <c r="AA21" s="471"/>
      <c r="AB21" s="471"/>
      <c r="AC21" s="471"/>
      <c r="AD21" s="471"/>
      <c r="AE21" s="471"/>
      <c r="AF21" s="471"/>
      <c r="AG21" s="471"/>
      <c r="AH21" s="471"/>
      <c r="AI21" s="471"/>
      <c r="AJ21" s="471"/>
      <c r="AK21" s="471"/>
      <c r="AL21" s="471"/>
      <c r="AM21" s="471"/>
      <c r="AN21" s="471"/>
      <c r="AO21" s="471"/>
      <c r="AP21" s="471"/>
      <c r="AQ21" s="471"/>
      <c r="AR21" s="471"/>
      <c r="AS21" s="471"/>
      <c r="AT21" s="471"/>
      <c r="AU21" s="471"/>
      <c r="AV21" s="471"/>
      <c r="AW21" s="471"/>
      <c r="AX21" s="472"/>
      <c r="AY21" s="396"/>
      <c r="AZ21" s="397"/>
      <c r="BA21" s="397"/>
      <c r="BB21" s="397"/>
      <c r="BC21" s="397"/>
      <c r="BD21" s="397"/>
      <c r="BE21" s="397"/>
      <c r="BF21" s="397"/>
      <c r="BG21" s="397"/>
      <c r="BH21" s="397"/>
      <c r="BI21" s="397"/>
      <c r="BJ21" s="397"/>
      <c r="BK21" s="397"/>
      <c r="BL21" s="397"/>
      <c r="BM21" s="398"/>
      <c r="BN21" s="457"/>
      <c r="BO21" s="458"/>
      <c r="BP21" s="458"/>
      <c r="BQ21" s="458"/>
      <c r="BR21" s="458"/>
      <c r="BS21" s="458"/>
      <c r="BT21" s="458"/>
      <c r="BU21" s="459"/>
      <c r="BV21" s="457"/>
      <c r="BW21" s="458"/>
      <c r="BX21" s="458"/>
      <c r="BY21" s="458"/>
      <c r="BZ21" s="458"/>
      <c r="CA21" s="458"/>
      <c r="CB21" s="458"/>
      <c r="CC21" s="459"/>
      <c r="CD21" s="191"/>
      <c r="CE21" s="455"/>
      <c r="CF21" s="455"/>
      <c r="CG21" s="455"/>
      <c r="CH21" s="455"/>
      <c r="CI21" s="455"/>
      <c r="CJ21" s="455"/>
      <c r="CK21" s="455"/>
      <c r="CL21" s="455"/>
      <c r="CM21" s="455"/>
      <c r="CN21" s="455"/>
      <c r="CO21" s="455"/>
      <c r="CP21" s="455"/>
      <c r="CQ21" s="455"/>
      <c r="CR21" s="455"/>
      <c r="CS21" s="456"/>
      <c r="CT21" s="420"/>
      <c r="CU21" s="421"/>
      <c r="CV21" s="421"/>
      <c r="CW21" s="421"/>
      <c r="CX21" s="421"/>
      <c r="CY21" s="421"/>
      <c r="CZ21" s="421"/>
      <c r="DA21" s="422"/>
      <c r="DB21" s="420"/>
      <c r="DC21" s="421"/>
      <c r="DD21" s="421"/>
      <c r="DE21" s="421"/>
      <c r="DF21" s="421"/>
      <c r="DG21" s="421"/>
      <c r="DH21" s="421"/>
      <c r="DI21" s="422"/>
    </row>
    <row r="22" spans="1:113" ht="18.75" customHeight="1" x14ac:dyDescent="0.15">
      <c r="A22" s="178"/>
      <c r="B22" s="399" t="s">
        <v>164</v>
      </c>
      <c r="C22" s="400"/>
      <c r="D22" s="401"/>
      <c r="E22" s="408" t="s">
        <v>1</v>
      </c>
      <c r="F22" s="409"/>
      <c r="G22" s="409"/>
      <c r="H22" s="409"/>
      <c r="I22" s="409"/>
      <c r="J22" s="409"/>
      <c r="K22" s="410"/>
      <c r="L22" s="408" t="s">
        <v>165</v>
      </c>
      <c r="M22" s="409"/>
      <c r="N22" s="409"/>
      <c r="O22" s="409"/>
      <c r="P22" s="410"/>
      <c r="Q22" s="414" t="s">
        <v>166</v>
      </c>
      <c r="R22" s="415"/>
      <c r="S22" s="415"/>
      <c r="T22" s="415"/>
      <c r="U22" s="415"/>
      <c r="V22" s="416"/>
      <c r="W22" s="465" t="s">
        <v>167</v>
      </c>
      <c r="X22" s="400"/>
      <c r="Y22" s="401"/>
      <c r="Z22" s="408" t="s">
        <v>1</v>
      </c>
      <c r="AA22" s="409"/>
      <c r="AB22" s="409"/>
      <c r="AC22" s="409"/>
      <c r="AD22" s="409"/>
      <c r="AE22" s="409"/>
      <c r="AF22" s="409"/>
      <c r="AG22" s="410"/>
      <c r="AH22" s="426" t="s">
        <v>168</v>
      </c>
      <c r="AI22" s="409"/>
      <c r="AJ22" s="409"/>
      <c r="AK22" s="409"/>
      <c r="AL22" s="410"/>
      <c r="AM22" s="426" t="s">
        <v>169</v>
      </c>
      <c r="AN22" s="427"/>
      <c r="AO22" s="427"/>
      <c r="AP22" s="427"/>
      <c r="AQ22" s="427"/>
      <c r="AR22" s="428"/>
      <c r="AS22" s="414" t="s">
        <v>166</v>
      </c>
      <c r="AT22" s="415"/>
      <c r="AU22" s="415"/>
      <c r="AV22" s="415"/>
      <c r="AW22" s="415"/>
      <c r="AX22" s="432"/>
      <c r="AY22" s="449" t="s">
        <v>170</v>
      </c>
      <c r="AZ22" s="450"/>
      <c r="BA22" s="450"/>
      <c r="BB22" s="450"/>
      <c r="BC22" s="450"/>
      <c r="BD22" s="450"/>
      <c r="BE22" s="450"/>
      <c r="BF22" s="450"/>
      <c r="BG22" s="450"/>
      <c r="BH22" s="450"/>
      <c r="BI22" s="450"/>
      <c r="BJ22" s="450"/>
      <c r="BK22" s="450"/>
      <c r="BL22" s="450"/>
      <c r="BM22" s="451"/>
      <c r="BN22" s="452">
        <v>6357531</v>
      </c>
      <c r="BO22" s="453"/>
      <c r="BP22" s="453"/>
      <c r="BQ22" s="453"/>
      <c r="BR22" s="453"/>
      <c r="BS22" s="453"/>
      <c r="BT22" s="453"/>
      <c r="BU22" s="454"/>
      <c r="BV22" s="452">
        <v>6362769</v>
      </c>
      <c r="BW22" s="453"/>
      <c r="BX22" s="453"/>
      <c r="BY22" s="453"/>
      <c r="BZ22" s="453"/>
      <c r="CA22" s="453"/>
      <c r="CB22" s="453"/>
      <c r="CC22" s="454"/>
      <c r="CD22" s="191"/>
      <c r="CE22" s="455"/>
      <c r="CF22" s="455"/>
      <c r="CG22" s="455"/>
      <c r="CH22" s="455"/>
      <c r="CI22" s="455"/>
      <c r="CJ22" s="455"/>
      <c r="CK22" s="455"/>
      <c r="CL22" s="455"/>
      <c r="CM22" s="455"/>
      <c r="CN22" s="455"/>
      <c r="CO22" s="455"/>
      <c r="CP22" s="455"/>
      <c r="CQ22" s="455"/>
      <c r="CR22" s="455"/>
      <c r="CS22" s="456"/>
      <c r="CT22" s="420"/>
      <c r="CU22" s="421"/>
      <c r="CV22" s="421"/>
      <c r="CW22" s="421"/>
      <c r="CX22" s="421"/>
      <c r="CY22" s="421"/>
      <c r="CZ22" s="421"/>
      <c r="DA22" s="422"/>
      <c r="DB22" s="420"/>
      <c r="DC22" s="421"/>
      <c r="DD22" s="421"/>
      <c r="DE22" s="421"/>
      <c r="DF22" s="421"/>
      <c r="DG22" s="421"/>
      <c r="DH22" s="421"/>
      <c r="DI22" s="422"/>
    </row>
    <row r="23" spans="1:113" ht="18.75" customHeight="1" x14ac:dyDescent="0.15">
      <c r="A23" s="178"/>
      <c r="B23" s="402"/>
      <c r="C23" s="403"/>
      <c r="D23" s="404"/>
      <c r="E23" s="411"/>
      <c r="F23" s="412"/>
      <c r="G23" s="412"/>
      <c r="H23" s="412"/>
      <c r="I23" s="412"/>
      <c r="J23" s="412"/>
      <c r="K23" s="413"/>
      <c r="L23" s="411"/>
      <c r="M23" s="412"/>
      <c r="N23" s="412"/>
      <c r="O23" s="412"/>
      <c r="P23" s="413"/>
      <c r="Q23" s="417"/>
      <c r="R23" s="418"/>
      <c r="S23" s="418"/>
      <c r="T23" s="418"/>
      <c r="U23" s="418"/>
      <c r="V23" s="419"/>
      <c r="W23" s="466"/>
      <c r="X23" s="403"/>
      <c r="Y23" s="404"/>
      <c r="Z23" s="411"/>
      <c r="AA23" s="412"/>
      <c r="AB23" s="412"/>
      <c r="AC23" s="412"/>
      <c r="AD23" s="412"/>
      <c r="AE23" s="412"/>
      <c r="AF23" s="412"/>
      <c r="AG23" s="413"/>
      <c r="AH23" s="411"/>
      <c r="AI23" s="412"/>
      <c r="AJ23" s="412"/>
      <c r="AK23" s="412"/>
      <c r="AL23" s="413"/>
      <c r="AM23" s="429"/>
      <c r="AN23" s="430"/>
      <c r="AO23" s="430"/>
      <c r="AP23" s="430"/>
      <c r="AQ23" s="430"/>
      <c r="AR23" s="431"/>
      <c r="AS23" s="417"/>
      <c r="AT23" s="418"/>
      <c r="AU23" s="418"/>
      <c r="AV23" s="418"/>
      <c r="AW23" s="418"/>
      <c r="AX23" s="433"/>
      <c r="AY23" s="437" t="s">
        <v>171</v>
      </c>
      <c r="AZ23" s="438"/>
      <c r="BA23" s="438"/>
      <c r="BB23" s="438"/>
      <c r="BC23" s="438"/>
      <c r="BD23" s="438"/>
      <c r="BE23" s="438"/>
      <c r="BF23" s="438"/>
      <c r="BG23" s="438"/>
      <c r="BH23" s="438"/>
      <c r="BI23" s="438"/>
      <c r="BJ23" s="438"/>
      <c r="BK23" s="438"/>
      <c r="BL23" s="438"/>
      <c r="BM23" s="439"/>
      <c r="BN23" s="423">
        <v>5851616</v>
      </c>
      <c r="BO23" s="424"/>
      <c r="BP23" s="424"/>
      <c r="BQ23" s="424"/>
      <c r="BR23" s="424"/>
      <c r="BS23" s="424"/>
      <c r="BT23" s="424"/>
      <c r="BU23" s="425"/>
      <c r="BV23" s="423">
        <v>5785196</v>
      </c>
      <c r="BW23" s="424"/>
      <c r="BX23" s="424"/>
      <c r="BY23" s="424"/>
      <c r="BZ23" s="424"/>
      <c r="CA23" s="424"/>
      <c r="CB23" s="424"/>
      <c r="CC23" s="425"/>
      <c r="CD23" s="191"/>
      <c r="CE23" s="455"/>
      <c r="CF23" s="455"/>
      <c r="CG23" s="455"/>
      <c r="CH23" s="455"/>
      <c r="CI23" s="455"/>
      <c r="CJ23" s="455"/>
      <c r="CK23" s="455"/>
      <c r="CL23" s="455"/>
      <c r="CM23" s="455"/>
      <c r="CN23" s="455"/>
      <c r="CO23" s="455"/>
      <c r="CP23" s="455"/>
      <c r="CQ23" s="455"/>
      <c r="CR23" s="455"/>
      <c r="CS23" s="456"/>
      <c r="CT23" s="420"/>
      <c r="CU23" s="421"/>
      <c r="CV23" s="421"/>
      <c r="CW23" s="421"/>
      <c r="CX23" s="421"/>
      <c r="CY23" s="421"/>
      <c r="CZ23" s="421"/>
      <c r="DA23" s="422"/>
      <c r="DB23" s="420"/>
      <c r="DC23" s="421"/>
      <c r="DD23" s="421"/>
      <c r="DE23" s="421"/>
      <c r="DF23" s="421"/>
      <c r="DG23" s="421"/>
      <c r="DH23" s="421"/>
      <c r="DI23" s="422"/>
    </row>
    <row r="24" spans="1:113" ht="18.75" customHeight="1" thickBot="1" x14ac:dyDescent="0.2">
      <c r="A24" s="178"/>
      <c r="B24" s="402"/>
      <c r="C24" s="403"/>
      <c r="D24" s="404"/>
      <c r="E24" s="379" t="s">
        <v>172</v>
      </c>
      <c r="F24" s="380"/>
      <c r="G24" s="380"/>
      <c r="H24" s="380"/>
      <c r="I24" s="380"/>
      <c r="J24" s="380"/>
      <c r="K24" s="381"/>
      <c r="L24" s="376">
        <v>1</v>
      </c>
      <c r="M24" s="377"/>
      <c r="N24" s="377"/>
      <c r="O24" s="377"/>
      <c r="P24" s="378"/>
      <c r="Q24" s="376">
        <v>5600</v>
      </c>
      <c r="R24" s="377"/>
      <c r="S24" s="377"/>
      <c r="T24" s="377"/>
      <c r="U24" s="377"/>
      <c r="V24" s="378"/>
      <c r="W24" s="466"/>
      <c r="X24" s="403"/>
      <c r="Y24" s="404"/>
      <c r="Z24" s="379" t="s">
        <v>173</v>
      </c>
      <c r="AA24" s="380"/>
      <c r="AB24" s="380"/>
      <c r="AC24" s="380"/>
      <c r="AD24" s="380"/>
      <c r="AE24" s="380"/>
      <c r="AF24" s="380"/>
      <c r="AG24" s="381"/>
      <c r="AH24" s="376">
        <v>94</v>
      </c>
      <c r="AI24" s="377"/>
      <c r="AJ24" s="377"/>
      <c r="AK24" s="377"/>
      <c r="AL24" s="378"/>
      <c r="AM24" s="376">
        <v>268370</v>
      </c>
      <c r="AN24" s="377"/>
      <c r="AO24" s="377"/>
      <c r="AP24" s="377"/>
      <c r="AQ24" s="377"/>
      <c r="AR24" s="378"/>
      <c r="AS24" s="376">
        <v>2855</v>
      </c>
      <c r="AT24" s="377"/>
      <c r="AU24" s="377"/>
      <c r="AV24" s="377"/>
      <c r="AW24" s="377"/>
      <c r="AX24" s="436"/>
      <c r="AY24" s="396" t="s">
        <v>174</v>
      </c>
      <c r="AZ24" s="397"/>
      <c r="BA24" s="397"/>
      <c r="BB24" s="397"/>
      <c r="BC24" s="397"/>
      <c r="BD24" s="397"/>
      <c r="BE24" s="397"/>
      <c r="BF24" s="397"/>
      <c r="BG24" s="397"/>
      <c r="BH24" s="397"/>
      <c r="BI24" s="397"/>
      <c r="BJ24" s="397"/>
      <c r="BK24" s="397"/>
      <c r="BL24" s="397"/>
      <c r="BM24" s="398"/>
      <c r="BN24" s="423">
        <v>3977305</v>
      </c>
      <c r="BO24" s="424"/>
      <c r="BP24" s="424"/>
      <c r="BQ24" s="424"/>
      <c r="BR24" s="424"/>
      <c r="BS24" s="424"/>
      <c r="BT24" s="424"/>
      <c r="BU24" s="425"/>
      <c r="BV24" s="423">
        <v>3949426</v>
      </c>
      <c r="BW24" s="424"/>
      <c r="BX24" s="424"/>
      <c r="BY24" s="424"/>
      <c r="BZ24" s="424"/>
      <c r="CA24" s="424"/>
      <c r="CB24" s="424"/>
      <c r="CC24" s="425"/>
      <c r="CD24" s="191"/>
      <c r="CE24" s="455"/>
      <c r="CF24" s="455"/>
      <c r="CG24" s="455"/>
      <c r="CH24" s="455"/>
      <c r="CI24" s="455"/>
      <c r="CJ24" s="455"/>
      <c r="CK24" s="455"/>
      <c r="CL24" s="455"/>
      <c r="CM24" s="455"/>
      <c r="CN24" s="455"/>
      <c r="CO24" s="455"/>
      <c r="CP24" s="455"/>
      <c r="CQ24" s="455"/>
      <c r="CR24" s="455"/>
      <c r="CS24" s="456"/>
      <c r="CT24" s="420"/>
      <c r="CU24" s="421"/>
      <c r="CV24" s="421"/>
      <c r="CW24" s="421"/>
      <c r="CX24" s="421"/>
      <c r="CY24" s="421"/>
      <c r="CZ24" s="421"/>
      <c r="DA24" s="422"/>
      <c r="DB24" s="420"/>
      <c r="DC24" s="421"/>
      <c r="DD24" s="421"/>
      <c r="DE24" s="421"/>
      <c r="DF24" s="421"/>
      <c r="DG24" s="421"/>
      <c r="DH24" s="421"/>
      <c r="DI24" s="422"/>
    </row>
    <row r="25" spans="1:113" ht="18.75" customHeight="1" x14ac:dyDescent="0.15">
      <c r="A25" s="178"/>
      <c r="B25" s="402"/>
      <c r="C25" s="403"/>
      <c r="D25" s="404"/>
      <c r="E25" s="379" t="s">
        <v>175</v>
      </c>
      <c r="F25" s="380"/>
      <c r="G25" s="380"/>
      <c r="H25" s="380"/>
      <c r="I25" s="380"/>
      <c r="J25" s="380"/>
      <c r="K25" s="381"/>
      <c r="L25" s="376">
        <v>1</v>
      </c>
      <c r="M25" s="377"/>
      <c r="N25" s="377"/>
      <c r="O25" s="377"/>
      <c r="P25" s="378"/>
      <c r="Q25" s="376">
        <v>5750</v>
      </c>
      <c r="R25" s="377"/>
      <c r="S25" s="377"/>
      <c r="T25" s="377"/>
      <c r="U25" s="377"/>
      <c r="V25" s="378"/>
      <c r="W25" s="466"/>
      <c r="X25" s="403"/>
      <c r="Y25" s="404"/>
      <c r="Z25" s="379" t="s">
        <v>176</v>
      </c>
      <c r="AA25" s="380"/>
      <c r="AB25" s="380"/>
      <c r="AC25" s="380"/>
      <c r="AD25" s="380"/>
      <c r="AE25" s="380"/>
      <c r="AF25" s="380"/>
      <c r="AG25" s="381"/>
      <c r="AH25" s="376" t="s">
        <v>129</v>
      </c>
      <c r="AI25" s="377"/>
      <c r="AJ25" s="377"/>
      <c r="AK25" s="377"/>
      <c r="AL25" s="378"/>
      <c r="AM25" s="376" t="s">
        <v>129</v>
      </c>
      <c r="AN25" s="377"/>
      <c r="AO25" s="377"/>
      <c r="AP25" s="377"/>
      <c r="AQ25" s="377"/>
      <c r="AR25" s="378"/>
      <c r="AS25" s="376" t="s">
        <v>129</v>
      </c>
      <c r="AT25" s="377"/>
      <c r="AU25" s="377"/>
      <c r="AV25" s="377"/>
      <c r="AW25" s="377"/>
      <c r="AX25" s="436"/>
      <c r="AY25" s="449" t="s">
        <v>177</v>
      </c>
      <c r="AZ25" s="450"/>
      <c r="BA25" s="450"/>
      <c r="BB25" s="450"/>
      <c r="BC25" s="450"/>
      <c r="BD25" s="450"/>
      <c r="BE25" s="450"/>
      <c r="BF25" s="450"/>
      <c r="BG25" s="450"/>
      <c r="BH25" s="450"/>
      <c r="BI25" s="450"/>
      <c r="BJ25" s="450"/>
      <c r="BK25" s="450"/>
      <c r="BL25" s="450"/>
      <c r="BM25" s="451"/>
      <c r="BN25" s="452">
        <v>198387</v>
      </c>
      <c r="BO25" s="453"/>
      <c r="BP25" s="453"/>
      <c r="BQ25" s="453"/>
      <c r="BR25" s="453"/>
      <c r="BS25" s="453"/>
      <c r="BT25" s="453"/>
      <c r="BU25" s="454"/>
      <c r="BV25" s="452">
        <v>226573</v>
      </c>
      <c r="BW25" s="453"/>
      <c r="BX25" s="453"/>
      <c r="BY25" s="453"/>
      <c r="BZ25" s="453"/>
      <c r="CA25" s="453"/>
      <c r="CB25" s="453"/>
      <c r="CC25" s="454"/>
      <c r="CD25" s="191"/>
      <c r="CE25" s="455"/>
      <c r="CF25" s="455"/>
      <c r="CG25" s="455"/>
      <c r="CH25" s="455"/>
      <c r="CI25" s="455"/>
      <c r="CJ25" s="455"/>
      <c r="CK25" s="455"/>
      <c r="CL25" s="455"/>
      <c r="CM25" s="455"/>
      <c r="CN25" s="455"/>
      <c r="CO25" s="455"/>
      <c r="CP25" s="455"/>
      <c r="CQ25" s="455"/>
      <c r="CR25" s="455"/>
      <c r="CS25" s="456"/>
      <c r="CT25" s="420"/>
      <c r="CU25" s="421"/>
      <c r="CV25" s="421"/>
      <c r="CW25" s="421"/>
      <c r="CX25" s="421"/>
      <c r="CY25" s="421"/>
      <c r="CZ25" s="421"/>
      <c r="DA25" s="422"/>
      <c r="DB25" s="420"/>
      <c r="DC25" s="421"/>
      <c r="DD25" s="421"/>
      <c r="DE25" s="421"/>
      <c r="DF25" s="421"/>
      <c r="DG25" s="421"/>
      <c r="DH25" s="421"/>
      <c r="DI25" s="422"/>
    </row>
    <row r="26" spans="1:113" ht="18.75" customHeight="1" x14ac:dyDescent="0.15">
      <c r="A26" s="178"/>
      <c r="B26" s="402"/>
      <c r="C26" s="403"/>
      <c r="D26" s="404"/>
      <c r="E26" s="379" t="s">
        <v>178</v>
      </c>
      <c r="F26" s="380"/>
      <c r="G26" s="380"/>
      <c r="H26" s="380"/>
      <c r="I26" s="380"/>
      <c r="J26" s="380"/>
      <c r="K26" s="381"/>
      <c r="L26" s="376">
        <v>1</v>
      </c>
      <c r="M26" s="377"/>
      <c r="N26" s="377"/>
      <c r="O26" s="377"/>
      <c r="P26" s="378"/>
      <c r="Q26" s="376">
        <v>5460</v>
      </c>
      <c r="R26" s="377"/>
      <c r="S26" s="377"/>
      <c r="T26" s="377"/>
      <c r="U26" s="377"/>
      <c r="V26" s="378"/>
      <c r="W26" s="466"/>
      <c r="X26" s="403"/>
      <c r="Y26" s="404"/>
      <c r="Z26" s="379" t="s">
        <v>179</v>
      </c>
      <c r="AA26" s="434"/>
      <c r="AB26" s="434"/>
      <c r="AC26" s="434"/>
      <c r="AD26" s="434"/>
      <c r="AE26" s="434"/>
      <c r="AF26" s="434"/>
      <c r="AG26" s="435"/>
      <c r="AH26" s="376">
        <v>4</v>
      </c>
      <c r="AI26" s="377"/>
      <c r="AJ26" s="377"/>
      <c r="AK26" s="377"/>
      <c r="AL26" s="378"/>
      <c r="AM26" s="376">
        <v>10780</v>
      </c>
      <c r="AN26" s="377"/>
      <c r="AO26" s="377"/>
      <c r="AP26" s="377"/>
      <c r="AQ26" s="377"/>
      <c r="AR26" s="378"/>
      <c r="AS26" s="376">
        <v>2695</v>
      </c>
      <c r="AT26" s="377"/>
      <c r="AU26" s="377"/>
      <c r="AV26" s="377"/>
      <c r="AW26" s="377"/>
      <c r="AX26" s="436"/>
      <c r="AY26" s="463" t="s">
        <v>180</v>
      </c>
      <c r="AZ26" s="383"/>
      <c r="BA26" s="383"/>
      <c r="BB26" s="383"/>
      <c r="BC26" s="383"/>
      <c r="BD26" s="383"/>
      <c r="BE26" s="383"/>
      <c r="BF26" s="383"/>
      <c r="BG26" s="383"/>
      <c r="BH26" s="383"/>
      <c r="BI26" s="383"/>
      <c r="BJ26" s="383"/>
      <c r="BK26" s="383"/>
      <c r="BL26" s="383"/>
      <c r="BM26" s="464"/>
      <c r="BN26" s="423" t="s">
        <v>129</v>
      </c>
      <c r="BO26" s="424"/>
      <c r="BP26" s="424"/>
      <c r="BQ26" s="424"/>
      <c r="BR26" s="424"/>
      <c r="BS26" s="424"/>
      <c r="BT26" s="424"/>
      <c r="BU26" s="425"/>
      <c r="BV26" s="423" t="s">
        <v>139</v>
      </c>
      <c r="BW26" s="424"/>
      <c r="BX26" s="424"/>
      <c r="BY26" s="424"/>
      <c r="BZ26" s="424"/>
      <c r="CA26" s="424"/>
      <c r="CB26" s="424"/>
      <c r="CC26" s="425"/>
      <c r="CD26" s="191"/>
      <c r="CE26" s="455"/>
      <c r="CF26" s="455"/>
      <c r="CG26" s="455"/>
      <c r="CH26" s="455"/>
      <c r="CI26" s="455"/>
      <c r="CJ26" s="455"/>
      <c r="CK26" s="455"/>
      <c r="CL26" s="455"/>
      <c r="CM26" s="455"/>
      <c r="CN26" s="455"/>
      <c r="CO26" s="455"/>
      <c r="CP26" s="455"/>
      <c r="CQ26" s="455"/>
      <c r="CR26" s="455"/>
      <c r="CS26" s="456"/>
      <c r="CT26" s="420"/>
      <c r="CU26" s="421"/>
      <c r="CV26" s="421"/>
      <c r="CW26" s="421"/>
      <c r="CX26" s="421"/>
      <c r="CY26" s="421"/>
      <c r="CZ26" s="421"/>
      <c r="DA26" s="422"/>
      <c r="DB26" s="420"/>
      <c r="DC26" s="421"/>
      <c r="DD26" s="421"/>
      <c r="DE26" s="421"/>
      <c r="DF26" s="421"/>
      <c r="DG26" s="421"/>
      <c r="DH26" s="421"/>
      <c r="DI26" s="422"/>
    </row>
    <row r="27" spans="1:113" ht="18.75" customHeight="1" thickBot="1" x14ac:dyDescent="0.2">
      <c r="A27" s="178"/>
      <c r="B27" s="402"/>
      <c r="C27" s="403"/>
      <c r="D27" s="404"/>
      <c r="E27" s="379" t="s">
        <v>181</v>
      </c>
      <c r="F27" s="380"/>
      <c r="G27" s="380"/>
      <c r="H27" s="380"/>
      <c r="I27" s="380"/>
      <c r="J27" s="380"/>
      <c r="K27" s="381"/>
      <c r="L27" s="376">
        <v>1</v>
      </c>
      <c r="M27" s="377"/>
      <c r="N27" s="377"/>
      <c r="O27" s="377"/>
      <c r="P27" s="378"/>
      <c r="Q27" s="376">
        <v>2810</v>
      </c>
      <c r="R27" s="377"/>
      <c r="S27" s="377"/>
      <c r="T27" s="377"/>
      <c r="U27" s="377"/>
      <c r="V27" s="378"/>
      <c r="W27" s="466"/>
      <c r="X27" s="403"/>
      <c r="Y27" s="404"/>
      <c r="Z27" s="379" t="s">
        <v>182</v>
      </c>
      <c r="AA27" s="380"/>
      <c r="AB27" s="380"/>
      <c r="AC27" s="380"/>
      <c r="AD27" s="380"/>
      <c r="AE27" s="380"/>
      <c r="AF27" s="380"/>
      <c r="AG27" s="381"/>
      <c r="AH27" s="376" t="s">
        <v>129</v>
      </c>
      <c r="AI27" s="377"/>
      <c r="AJ27" s="377"/>
      <c r="AK27" s="377"/>
      <c r="AL27" s="378"/>
      <c r="AM27" s="376" t="s">
        <v>139</v>
      </c>
      <c r="AN27" s="377"/>
      <c r="AO27" s="377"/>
      <c r="AP27" s="377"/>
      <c r="AQ27" s="377"/>
      <c r="AR27" s="378"/>
      <c r="AS27" s="376" t="s">
        <v>139</v>
      </c>
      <c r="AT27" s="377"/>
      <c r="AU27" s="377"/>
      <c r="AV27" s="377"/>
      <c r="AW27" s="377"/>
      <c r="AX27" s="436"/>
      <c r="AY27" s="460" t="s">
        <v>183</v>
      </c>
      <c r="AZ27" s="461"/>
      <c r="BA27" s="461"/>
      <c r="BB27" s="461"/>
      <c r="BC27" s="461"/>
      <c r="BD27" s="461"/>
      <c r="BE27" s="461"/>
      <c r="BF27" s="461"/>
      <c r="BG27" s="461"/>
      <c r="BH27" s="461"/>
      <c r="BI27" s="461"/>
      <c r="BJ27" s="461"/>
      <c r="BK27" s="461"/>
      <c r="BL27" s="461"/>
      <c r="BM27" s="462"/>
      <c r="BN27" s="457">
        <v>169571</v>
      </c>
      <c r="BO27" s="458"/>
      <c r="BP27" s="458"/>
      <c r="BQ27" s="458"/>
      <c r="BR27" s="458"/>
      <c r="BS27" s="458"/>
      <c r="BT27" s="458"/>
      <c r="BU27" s="459"/>
      <c r="BV27" s="457">
        <v>169542</v>
      </c>
      <c r="BW27" s="458"/>
      <c r="BX27" s="458"/>
      <c r="BY27" s="458"/>
      <c r="BZ27" s="458"/>
      <c r="CA27" s="458"/>
      <c r="CB27" s="458"/>
      <c r="CC27" s="459"/>
      <c r="CD27" s="193"/>
      <c r="CE27" s="455"/>
      <c r="CF27" s="455"/>
      <c r="CG27" s="455"/>
      <c r="CH27" s="455"/>
      <c r="CI27" s="455"/>
      <c r="CJ27" s="455"/>
      <c r="CK27" s="455"/>
      <c r="CL27" s="455"/>
      <c r="CM27" s="455"/>
      <c r="CN27" s="455"/>
      <c r="CO27" s="455"/>
      <c r="CP27" s="455"/>
      <c r="CQ27" s="455"/>
      <c r="CR27" s="455"/>
      <c r="CS27" s="456"/>
      <c r="CT27" s="420"/>
      <c r="CU27" s="421"/>
      <c r="CV27" s="421"/>
      <c r="CW27" s="421"/>
      <c r="CX27" s="421"/>
      <c r="CY27" s="421"/>
      <c r="CZ27" s="421"/>
      <c r="DA27" s="422"/>
      <c r="DB27" s="420"/>
      <c r="DC27" s="421"/>
      <c r="DD27" s="421"/>
      <c r="DE27" s="421"/>
      <c r="DF27" s="421"/>
      <c r="DG27" s="421"/>
      <c r="DH27" s="421"/>
      <c r="DI27" s="422"/>
    </row>
    <row r="28" spans="1:113" ht="18.75" customHeight="1" x14ac:dyDescent="0.15">
      <c r="A28" s="178"/>
      <c r="B28" s="402"/>
      <c r="C28" s="403"/>
      <c r="D28" s="404"/>
      <c r="E28" s="379" t="s">
        <v>184</v>
      </c>
      <c r="F28" s="380"/>
      <c r="G28" s="380"/>
      <c r="H28" s="380"/>
      <c r="I28" s="380"/>
      <c r="J28" s="380"/>
      <c r="K28" s="381"/>
      <c r="L28" s="376">
        <v>1</v>
      </c>
      <c r="M28" s="377"/>
      <c r="N28" s="377"/>
      <c r="O28" s="377"/>
      <c r="P28" s="378"/>
      <c r="Q28" s="376">
        <v>2320</v>
      </c>
      <c r="R28" s="377"/>
      <c r="S28" s="377"/>
      <c r="T28" s="377"/>
      <c r="U28" s="377"/>
      <c r="V28" s="378"/>
      <c r="W28" s="466"/>
      <c r="X28" s="403"/>
      <c r="Y28" s="404"/>
      <c r="Z28" s="379" t="s">
        <v>185</v>
      </c>
      <c r="AA28" s="380"/>
      <c r="AB28" s="380"/>
      <c r="AC28" s="380"/>
      <c r="AD28" s="380"/>
      <c r="AE28" s="380"/>
      <c r="AF28" s="380"/>
      <c r="AG28" s="381"/>
      <c r="AH28" s="376" t="s">
        <v>129</v>
      </c>
      <c r="AI28" s="377"/>
      <c r="AJ28" s="377"/>
      <c r="AK28" s="377"/>
      <c r="AL28" s="378"/>
      <c r="AM28" s="376" t="s">
        <v>129</v>
      </c>
      <c r="AN28" s="377"/>
      <c r="AO28" s="377"/>
      <c r="AP28" s="377"/>
      <c r="AQ28" s="377"/>
      <c r="AR28" s="378"/>
      <c r="AS28" s="376" t="s">
        <v>186</v>
      </c>
      <c r="AT28" s="377"/>
      <c r="AU28" s="377"/>
      <c r="AV28" s="377"/>
      <c r="AW28" s="377"/>
      <c r="AX28" s="436"/>
      <c r="AY28" s="440" t="s">
        <v>187</v>
      </c>
      <c r="AZ28" s="441"/>
      <c r="BA28" s="441"/>
      <c r="BB28" s="442"/>
      <c r="BC28" s="449" t="s">
        <v>48</v>
      </c>
      <c r="BD28" s="450"/>
      <c r="BE28" s="450"/>
      <c r="BF28" s="450"/>
      <c r="BG28" s="450"/>
      <c r="BH28" s="450"/>
      <c r="BI28" s="450"/>
      <c r="BJ28" s="450"/>
      <c r="BK28" s="450"/>
      <c r="BL28" s="450"/>
      <c r="BM28" s="451"/>
      <c r="BN28" s="452">
        <v>639048</v>
      </c>
      <c r="BO28" s="453"/>
      <c r="BP28" s="453"/>
      <c r="BQ28" s="453"/>
      <c r="BR28" s="453"/>
      <c r="BS28" s="453"/>
      <c r="BT28" s="453"/>
      <c r="BU28" s="454"/>
      <c r="BV28" s="452">
        <v>637699</v>
      </c>
      <c r="BW28" s="453"/>
      <c r="BX28" s="453"/>
      <c r="BY28" s="453"/>
      <c r="BZ28" s="453"/>
      <c r="CA28" s="453"/>
      <c r="CB28" s="453"/>
      <c r="CC28" s="454"/>
      <c r="CD28" s="191"/>
      <c r="CE28" s="455"/>
      <c r="CF28" s="455"/>
      <c r="CG28" s="455"/>
      <c r="CH28" s="455"/>
      <c r="CI28" s="455"/>
      <c r="CJ28" s="455"/>
      <c r="CK28" s="455"/>
      <c r="CL28" s="455"/>
      <c r="CM28" s="455"/>
      <c r="CN28" s="455"/>
      <c r="CO28" s="455"/>
      <c r="CP28" s="455"/>
      <c r="CQ28" s="455"/>
      <c r="CR28" s="455"/>
      <c r="CS28" s="456"/>
      <c r="CT28" s="420"/>
      <c r="CU28" s="421"/>
      <c r="CV28" s="421"/>
      <c r="CW28" s="421"/>
      <c r="CX28" s="421"/>
      <c r="CY28" s="421"/>
      <c r="CZ28" s="421"/>
      <c r="DA28" s="422"/>
      <c r="DB28" s="420"/>
      <c r="DC28" s="421"/>
      <c r="DD28" s="421"/>
      <c r="DE28" s="421"/>
      <c r="DF28" s="421"/>
      <c r="DG28" s="421"/>
      <c r="DH28" s="421"/>
      <c r="DI28" s="422"/>
    </row>
    <row r="29" spans="1:113" ht="18.75" customHeight="1" x14ac:dyDescent="0.15">
      <c r="A29" s="178"/>
      <c r="B29" s="402"/>
      <c r="C29" s="403"/>
      <c r="D29" s="404"/>
      <c r="E29" s="379" t="s">
        <v>188</v>
      </c>
      <c r="F29" s="380"/>
      <c r="G29" s="380"/>
      <c r="H29" s="380"/>
      <c r="I29" s="380"/>
      <c r="J29" s="380"/>
      <c r="K29" s="381"/>
      <c r="L29" s="376">
        <v>12</v>
      </c>
      <c r="M29" s="377"/>
      <c r="N29" s="377"/>
      <c r="O29" s="377"/>
      <c r="P29" s="378"/>
      <c r="Q29" s="376">
        <v>2150</v>
      </c>
      <c r="R29" s="377"/>
      <c r="S29" s="377"/>
      <c r="T29" s="377"/>
      <c r="U29" s="377"/>
      <c r="V29" s="378"/>
      <c r="W29" s="467"/>
      <c r="X29" s="468"/>
      <c r="Y29" s="469"/>
      <c r="Z29" s="379" t="s">
        <v>189</v>
      </c>
      <c r="AA29" s="380"/>
      <c r="AB29" s="380"/>
      <c r="AC29" s="380"/>
      <c r="AD29" s="380"/>
      <c r="AE29" s="380"/>
      <c r="AF29" s="380"/>
      <c r="AG29" s="381"/>
      <c r="AH29" s="376">
        <v>94</v>
      </c>
      <c r="AI29" s="377"/>
      <c r="AJ29" s="377"/>
      <c r="AK29" s="377"/>
      <c r="AL29" s="378"/>
      <c r="AM29" s="376">
        <v>268370</v>
      </c>
      <c r="AN29" s="377"/>
      <c r="AO29" s="377"/>
      <c r="AP29" s="377"/>
      <c r="AQ29" s="377"/>
      <c r="AR29" s="378"/>
      <c r="AS29" s="376">
        <v>2855</v>
      </c>
      <c r="AT29" s="377"/>
      <c r="AU29" s="377"/>
      <c r="AV29" s="377"/>
      <c r="AW29" s="377"/>
      <c r="AX29" s="436"/>
      <c r="AY29" s="443"/>
      <c r="AZ29" s="444"/>
      <c r="BA29" s="444"/>
      <c r="BB29" s="445"/>
      <c r="BC29" s="437" t="s">
        <v>190</v>
      </c>
      <c r="BD29" s="438"/>
      <c r="BE29" s="438"/>
      <c r="BF29" s="438"/>
      <c r="BG29" s="438"/>
      <c r="BH29" s="438"/>
      <c r="BI29" s="438"/>
      <c r="BJ29" s="438"/>
      <c r="BK29" s="438"/>
      <c r="BL29" s="438"/>
      <c r="BM29" s="439"/>
      <c r="BN29" s="423">
        <v>274301</v>
      </c>
      <c r="BO29" s="424"/>
      <c r="BP29" s="424"/>
      <c r="BQ29" s="424"/>
      <c r="BR29" s="424"/>
      <c r="BS29" s="424"/>
      <c r="BT29" s="424"/>
      <c r="BU29" s="425"/>
      <c r="BV29" s="423">
        <v>274193</v>
      </c>
      <c r="BW29" s="424"/>
      <c r="BX29" s="424"/>
      <c r="BY29" s="424"/>
      <c r="BZ29" s="424"/>
      <c r="CA29" s="424"/>
      <c r="CB29" s="424"/>
      <c r="CC29" s="425"/>
      <c r="CD29" s="193"/>
      <c r="CE29" s="455"/>
      <c r="CF29" s="455"/>
      <c r="CG29" s="455"/>
      <c r="CH29" s="455"/>
      <c r="CI29" s="455"/>
      <c r="CJ29" s="455"/>
      <c r="CK29" s="455"/>
      <c r="CL29" s="455"/>
      <c r="CM29" s="455"/>
      <c r="CN29" s="455"/>
      <c r="CO29" s="455"/>
      <c r="CP29" s="455"/>
      <c r="CQ29" s="455"/>
      <c r="CR29" s="455"/>
      <c r="CS29" s="456"/>
      <c r="CT29" s="420"/>
      <c r="CU29" s="421"/>
      <c r="CV29" s="421"/>
      <c r="CW29" s="421"/>
      <c r="CX29" s="421"/>
      <c r="CY29" s="421"/>
      <c r="CZ29" s="421"/>
      <c r="DA29" s="422"/>
      <c r="DB29" s="420"/>
      <c r="DC29" s="421"/>
      <c r="DD29" s="421"/>
      <c r="DE29" s="421"/>
      <c r="DF29" s="421"/>
      <c r="DG29" s="421"/>
      <c r="DH29" s="421"/>
      <c r="DI29" s="422"/>
    </row>
    <row r="30" spans="1:113" ht="18.75" customHeight="1" thickBot="1" x14ac:dyDescent="0.2">
      <c r="A30" s="178"/>
      <c r="B30" s="405"/>
      <c r="C30" s="406"/>
      <c r="D30" s="407"/>
      <c r="E30" s="384"/>
      <c r="F30" s="385"/>
      <c r="G30" s="385"/>
      <c r="H30" s="385"/>
      <c r="I30" s="385"/>
      <c r="J30" s="385"/>
      <c r="K30" s="386"/>
      <c r="L30" s="387"/>
      <c r="M30" s="388"/>
      <c r="N30" s="388"/>
      <c r="O30" s="388"/>
      <c r="P30" s="389"/>
      <c r="Q30" s="387"/>
      <c r="R30" s="388"/>
      <c r="S30" s="388"/>
      <c r="T30" s="388"/>
      <c r="U30" s="388"/>
      <c r="V30" s="389"/>
      <c r="W30" s="390" t="s">
        <v>191</v>
      </c>
      <c r="X30" s="391"/>
      <c r="Y30" s="391"/>
      <c r="Z30" s="391"/>
      <c r="AA30" s="391"/>
      <c r="AB30" s="391"/>
      <c r="AC30" s="391"/>
      <c r="AD30" s="391"/>
      <c r="AE30" s="391"/>
      <c r="AF30" s="391"/>
      <c r="AG30" s="392"/>
      <c r="AH30" s="393">
        <v>97.7</v>
      </c>
      <c r="AI30" s="394"/>
      <c r="AJ30" s="394"/>
      <c r="AK30" s="394"/>
      <c r="AL30" s="394"/>
      <c r="AM30" s="394"/>
      <c r="AN30" s="394"/>
      <c r="AO30" s="394"/>
      <c r="AP30" s="394"/>
      <c r="AQ30" s="394"/>
      <c r="AR30" s="394"/>
      <c r="AS30" s="394"/>
      <c r="AT30" s="394"/>
      <c r="AU30" s="394"/>
      <c r="AV30" s="394"/>
      <c r="AW30" s="394"/>
      <c r="AX30" s="395"/>
      <c r="AY30" s="446"/>
      <c r="AZ30" s="447"/>
      <c r="BA30" s="447"/>
      <c r="BB30" s="448"/>
      <c r="BC30" s="396" t="s">
        <v>50</v>
      </c>
      <c r="BD30" s="397"/>
      <c r="BE30" s="397"/>
      <c r="BF30" s="397"/>
      <c r="BG30" s="397"/>
      <c r="BH30" s="397"/>
      <c r="BI30" s="397"/>
      <c r="BJ30" s="397"/>
      <c r="BK30" s="397"/>
      <c r="BL30" s="397"/>
      <c r="BM30" s="398"/>
      <c r="BN30" s="457">
        <v>4371016</v>
      </c>
      <c r="BO30" s="458"/>
      <c r="BP30" s="458"/>
      <c r="BQ30" s="458"/>
      <c r="BR30" s="458"/>
      <c r="BS30" s="458"/>
      <c r="BT30" s="458"/>
      <c r="BU30" s="459"/>
      <c r="BV30" s="457">
        <v>3700298</v>
      </c>
      <c r="BW30" s="458"/>
      <c r="BX30" s="458"/>
      <c r="BY30" s="458"/>
      <c r="BZ30" s="458"/>
      <c r="CA30" s="458"/>
      <c r="CB30" s="458"/>
      <c r="CC30" s="459"/>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382" t="s">
        <v>192</v>
      </c>
      <c r="D32" s="382"/>
      <c r="E32" s="382"/>
      <c r="F32" s="382"/>
      <c r="G32" s="382"/>
      <c r="H32" s="382"/>
      <c r="I32" s="382"/>
      <c r="J32" s="382"/>
      <c r="K32" s="382"/>
      <c r="L32" s="382"/>
      <c r="M32" s="382"/>
      <c r="N32" s="382"/>
      <c r="O32" s="382"/>
      <c r="P32" s="382"/>
      <c r="Q32" s="382"/>
      <c r="R32" s="382"/>
      <c r="S32" s="382"/>
      <c r="U32" s="383" t="s">
        <v>193</v>
      </c>
      <c r="V32" s="383"/>
      <c r="W32" s="383"/>
      <c r="X32" s="383"/>
      <c r="Y32" s="383"/>
      <c r="Z32" s="383"/>
      <c r="AA32" s="383"/>
      <c r="AB32" s="383"/>
      <c r="AC32" s="383"/>
      <c r="AD32" s="383"/>
      <c r="AE32" s="383"/>
      <c r="AF32" s="383"/>
      <c r="AG32" s="383"/>
      <c r="AH32" s="383"/>
      <c r="AI32" s="383"/>
      <c r="AJ32" s="383"/>
      <c r="AK32" s="383"/>
      <c r="AM32" s="383" t="s">
        <v>194</v>
      </c>
      <c r="AN32" s="383"/>
      <c r="AO32" s="383"/>
      <c r="AP32" s="383"/>
      <c r="AQ32" s="383"/>
      <c r="AR32" s="383"/>
      <c r="AS32" s="383"/>
      <c r="AT32" s="383"/>
      <c r="AU32" s="383"/>
      <c r="AV32" s="383"/>
      <c r="AW32" s="383"/>
      <c r="AX32" s="383"/>
      <c r="AY32" s="383"/>
      <c r="AZ32" s="383"/>
      <c r="BA32" s="383"/>
      <c r="BB32" s="383"/>
      <c r="BC32" s="383"/>
      <c r="BE32" s="383" t="s">
        <v>195</v>
      </c>
      <c r="BF32" s="383"/>
      <c r="BG32" s="383"/>
      <c r="BH32" s="383"/>
      <c r="BI32" s="383"/>
      <c r="BJ32" s="383"/>
      <c r="BK32" s="383"/>
      <c r="BL32" s="383"/>
      <c r="BM32" s="383"/>
      <c r="BN32" s="383"/>
      <c r="BO32" s="383"/>
      <c r="BP32" s="383"/>
      <c r="BQ32" s="383"/>
      <c r="BR32" s="383"/>
      <c r="BS32" s="383"/>
      <c r="BT32" s="383"/>
      <c r="BU32" s="383"/>
      <c r="BW32" s="383" t="s">
        <v>196</v>
      </c>
      <c r="BX32" s="383"/>
      <c r="BY32" s="383"/>
      <c r="BZ32" s="383"/>
      <c r="CA32" s="383"/>
      <c r="CB32" s="383"/>
      <c r="CC32" s="383"/>
      <c r="CD32" s="383"/>
      <c r="CE32" s="383"/>
      <c r="CF32" s="383"/>
      <c r="CG32" s="383"/>
      <c r="CH32" s="383"/>
      <c r="CI32" s="383"/>
      <c r="CJ32" s="383"/>
      <c r="CK32" s="383"/>
      <c r="CL32" s="383"/>
      <c r="CM32" s="383"/>
      <c r="CO32" s="383" t="s">
        <v>197</v>
      </c>
      <c r="CP32" s="383"/>
      <c r="CQ32" s="383"/>
      <c r="CR32" s="383"/>
      <c r="CS32" s="383"/>
      <c r="CT32" s="383"/>
      <c r="CU32" s="383"/>
      <c r="CV32" s="383"/>
      <c r="CW32" s="383"/>
      <c r="CX32" s="383"/>
      <c r="CY32" s="383"/>
      <c r="CZ32" s="383"/>
      <c r="DA32" s="383"/>
      <c r="DB32" s="383"/>
      <c r="DC32" s="383"/>
      <c r="DD32" s="383"/>
      <c r="DE32" s="383"/>
      <c r="DI32" s="201"/>
    </row>
    <row r="33" spans="1:113" ht="13.5" customHeight="1" x14ac:dyDescent="0.15">
      <c r="A33" s="178"/>
      <c r="B33" s="202"/>
      <c r="C33" s="375" t="s">
        <v>198</v>
      </c>
      <c r="D33" s="375"/>
      <c r="E33" s="374" t="s">
        <v>199</v>
      </c>
      <c r="F33" s="374"/>
      <c r="G33" s="374"/>
      <c r="H33" s="374"/>
      <c r="I33" s="374"/>
      <c r="J33" s="374"/>
      <c r="K33" s="374"/>
      <c r="L33" s="374"/>
      <c r="M33" s="374"/>
      <c r="N33" s="374"/>
      <c r="O33" s="374"/>
      <c r="P33" s="374"/>
      <c r="Q33" s="374"/>
      <c r="R33" s="374"/>
      <c r="S33" s="374"/>
      <c r="T33" s="203"/>
      <c r="U33" s="375" t="s">
        <v>198</v>
      </c>
      <c r="V33" s="375"/>
      <c r="W33" s="374" t="s">
        <v>200</v>
      </c>
      <c r="X33" s="374"/>
      <c r="Y33" s="374"/>
      <c r="Z33" s="374"/>
      <c r="AA33" s="374"/>
      <c r="AB33" s="374"/>
      <c r="AC33" s="374"/>
      <c r="AD33" s="374"/>
      <c r="AE33" s="374"/>
      <c r="AF33" s="374"/>
      <c r="AG33" s="374"/>
      <c r="AH33" s="374"/>
      <c r="AI33" s="374"/>
      <c r="AJ33" s="374"/>
      <c r="AK33" s="374"/>
      <c r="AL33" s="203"/>
      <c r="AM33" s="375" t="s">
        <v>198</v>
      </c>
      <c r="AN33" s="375"/>
      <c r="AO33" s="374" t="s">
        <v>199</v>
      </c>
      <c r="AP33" s="374"/>
      <c r="AQ33" s="374"/>
      <c r="AR33" s="374"/>
      <c r="AS33" s="374"/>
      <c r="AT33" s="374"/>
      <c r="AU33" s="374"/>
      <c r="AV33" s="374"/>
      <c r="AW33" s="374"/>
      <c r="AX33" s="374"/>
      <c r="AY33" s="374"/>
      <c r="AZ33" s="374"/>
      <c r="BA33" s="374"/>
      <c r="BB33" s="374"/>
      <c r="BC33" s="374"/>
      <c r="BD33" s="204"/>
      <c r="BE33" s="374" t="s">
        <v>201</v>
      </c>
      <c r="BF33" s="374"/>
      <c r="BG33" s="374" t="s">
        <v>202</v>
      </c>
      <c r="BH33" s="374"/>
      <c r="BI33" s="374"/>
      <c r="BJ33" s="374"/>
      <c r="BK33" s="374"/>
      <c r="BL33" s="374"/>
      <c r="BM33" s="374"/>
      <c r="BN33" s="374"/>
      <c r="BO33" s="374"/>
      <c r="BP33" s="374"/>
      <c r="BQ33" s="374"/>
      <c r="BR33" s="374"/>
      <c r="BS33" s="374"/>
      <c r="BT33" s="374"/>
      <c r="BU33" s="374"/>
      <c r="BV33" s="204"/>
      <c r="BW33" s="375" t="s">
        <v>201</v>
      </c>
      <c r="BX33" s="375"/>
      <c r="BY33" s="374" t="s">
        <v>203</v>
      </c>
      <c r="BZ33" s="374"/>
      <c r="CA33" s="374"/>
      <c r="CB33" s="374"/>
      <c r="CC33" s="374"/>
      <c r="CD33" s="374"/>
      <c r="CE33" s="374"/>
      <c r="CF33" s="374"/>
      <c r="CG33" s="374"/>
      <c r="CH33" s="374"/>
      <c r="CI33" s="374"/>
      <c r="CJ33" s="374"/>
      <c r="CK33" s="374"/>
      <c r="CL33" s="374"/>
      <c r="CM33" s="374"/>
      <c r="CN33" s="203"/>
      <c r="CO33" s="375" t="s">
        <v>198</v>
      </c>
      <c r="CP33" s="375"/>
      <c r="CQ33" s="374" t="s">
        <v>204</v>
      </c>
      <c r="CR33" s="374"/>
      <c r="CS33" s="374"/>
      <c r="CT33" s="374"/>
      <c r="CU33" s="374"/>
      <c r="CV33" s="374"/>
      <c r="CW33" s="374"/>
      <c r="CX33" s="374"/>
      <c r="CY33" s="374"/>
      <c r="CZ33" s="374"/>
      <c r="DA33" s="374"/>
      <c r="DB33" s="374"/>
      <c r="DC33" s="374"/>
      <c r="DD33" s="374"/>
      <c r="DE33" s="374"/>
      <c r="DF33" s="203"/>
      <c r="DG33" s="373" t="s">
        <v>205</v>
      </c>
      <c r="DH33" s="373"/>
      <c r="DI33" s="205"/>
    </row>
    <row r="34" spans="1:113" ht="32.25" customHeight="1" x14ac:dyDescent="0.15">
      <c r="A34" s="178"/>
      <c r="B34" s="202"/>
      <c r="C34" s="371">
        <f>IF(E34="","",1)</f>
        <v>1</v>
      </c>
      <c r="D34" s="371"/>
      <c r="E34" s="372" t="str">
        <f>IF('各会計、関係団体の財政状況及び健全化判断比率'!B7="","",'各会計、関係団体の財政状況及び健全化判断比率'!B7)</f>
        <v>一般会計</v>
      </c>
      <c r="F34" s="372"/>
      <c r="G34" s="372"/>
      <c r="H34" s="372"/>
      <c r="I34" s="372"/>
      <c r="J34" s="372"/>
      <c r="K34" s="372"/>
      <c r="L34" s="372"/>
      <c r="M34" s="372"/>
      <c r="N34" s="372"/>
      <c r="O34" s="372"/>
      <c r="P34" s="372"/>
      <c r="Q34" s="372"/>
      <c r="R34" s="372"/>
      <c r="S34" s="372"/>
      <c r="T34" s="178"/>
      <c r="U34" s="371">
        <f>IF(W34="","",MAX(C34:D43)+1)</f>
        <v>2</v>
      </c>
      <c r="V34" s="371"/>
      <c r="W34" s="372" t="str">
        <f>IF('各会計、関係団体の財政状況及び健全化判断比率'!B28="","",'各会計、関係団体の財政状況及び健全化判断比率'!B28)</f>
        <v>国民健康保険事業特別会計</v>
      </c>
      <c r="X34" s="372"/>
      <c r="Y34" s="372"/>
      <c r="Z34" s="372"/>
      <c r="AA34" s="372"/>
      <c r="AB34" s="372"/>
      <c r="AC34" s="372"/>
      <c r="AD34" s="372"/>
      <c r="AE34" s="372"/>
      <c r="AF34" s="372"/>
      <c r="AG34" s="372"/>
      <c r="AH34" s="372"/>
      <c r="AI34" s="372"/>
      <c r="AJ34" s="372"/>
      <c r="AK34" s="372"/>
      <c r="AL34" s="178"/>
      <c r="AM34" s="371">
        <f>IF(AO34="","",MAX(C34:D43,U34:V43)+1)</f>
        <v>5</v>
      </c>
      <c r="AN34" s="371"/>
      <c r="AO34" s="372" t="str">
        <f>IF('各会計、関係団体の財政状況及び健全化判断比率'!B31="","",'各会計、関係団体の財政状況及び健全化判断比率'!B31)</f>
        <v>上水道事業会計</v>
      </c>
      <c r="AP34" s="372"/>
      <c r="AQ34" s="372"/>
      <c r="AR34" s="372"/>
      <c r="AS34" s="372"/>
      <c r="AT34" s="372"/>
      <c r="AU34" s="372"/>
      <c r="AV34" s="372"/>
      <c r="AW34" s="372"/>
      <c r="AX34" s="372"/>
      <c r="AY34" s="372"/>
      <c r="AZ34" s="372"/>
      <c r="BA34" s="372"/>
      <c r="BB34" s="372"/>
      <c r="BC34" s="372"/>
      <c r="BD34" s="178"/>
      <c r="BE34" s="371">
        <f>IF(BG34="","",MAX(C34:D43,U34:V43,AM34:AN43)+1)</f>
        <v>7</v>
      </c>
      <c r="BF34" s="371"/>
      <c r="BG34" s="372" t="str">
        <f>IF('各会計、関係団体の財政状況及び健全化判断比率'!B33="","",'各会計、関係団体の財政状況及び健全化判断比率'!B33)</f>
        <v>公共下水道事業特別会計</v>
      </c>
      <c r="BH34" s="372"/>
      <c r="BI34" s="372"/>
      <c r="BJ34" s="372"/>
      <c r="BK34" s="372"/>
      <c r="BL34" s="372"/>
      <c r="BM34" s="372"/>
      <c r="BN34" s="372"/>
      <c r="BO34" s="372"/>
      <c r="BP34" s="372"/>
      <c r="BQ34" s="372"/>
      <c r="BR34" s="372"/>
      <c r="BS34" s="372"/>
      <c r="BT34" s="372"/>
      <c r="BU34" s="372"/>
      <c r="BV34" s="178"/>
      <c r="BW34" s="371">
        <f>IF(BY34="","",MAX(C34:D43,U34:V43,AM34:AN43,BE34:BF43)+1)</f>
        <v>8</v>
      </c>
      <c r="BX34" s="371"/>
      <c r="BY34" s="372" t="str">
        <f>IF('各会計、関係団体の財政状況及び健全化判断比率'!B68="","",'各会計、関係団体の財政状況及び健全化判断比率'!B68)</f>
        <v>東彼地区保健福祉組合（一般会計）</v>
      </c>
      <c r="BZ34" s="372"/>
      <c r="CA34" s="372"/>
      <c r="CB34" s="372"/>
      <c r="CC34" s="372"/>
      <c r="CD34" s="372"/>
      <c r="CE34" s="372"/>
      <c r="CF34" s="372"/>
      <c r="CG34" s="372"/>
      <c r="CH34" s="372"/>
      <c r="CI34" s="372"/>
      <c r="CJ34" s="372"/>
      <c r="CK34" s="372"/>
      <c r="CL34" s="372"/>
      <c r="CM34" s="372"/>
      <c r="CN34" s="178"/>
      <c r="CO34" s="371">
        <f>IF(CQ34="","",MAX(C34:D43,U34:V43,AM34:AN43,BE34:BF43,BW34:BX43)+1)</f>
        <v>18</v>
      </c>
      <c r="CP34" s="371"/>
      <c r="CQ34" s="372" t="str">
        <f>IF('各会計、関係団体の財政状況及び健全化判断比率'!BS7="","",'各会計、関係団体の財政状況及び健全化判断比率'!BS7)</f>
        <v>長崎県林業公社</v>
      </c>
      <c r="CR34" s="372"/>
      <c r="CS34" s="372"/>
      <c r="CT34" s="372"/>
      <c r="CU34" s="372"/>
      <c r="CV34" s="372"/>
      <c r="CW34" s="372"/>
      <c r="CX34" s="372"/>
      <c r="CY34" s="372"/>
      <c r="CZ34" s="372"/>
      <c r="DA34" s="372"/>
      <c r="DB34" s="372"/>
      <c r="DC34" s="372"/>
      <c r="DD34" s="372"/>
      <c r="DE34" s="372"/>
      <c r="DG34" s="369" t="str">
        <f>IF('各会計、関係団体の財政状況及び健全化判断比率'!BR7="","",'各会計、関係団体の財政状況及び健全化判断比率'!BR7)</f>
        <v/>
      </c>
      <c r="DH34" s="369"/>
      <c r="DI34" s="205"/>
    </row>
    <row r="35" spans="1:113" ht="32.25" customHeight="1" x14ac:dyDescent="0.15">
      <c r="A35" s="178"/>
      <c r="B35" s="202"/>
      <c r="C35" s="371" t="str">
        <f>IF(E35="","",C34+1)</f>
        <v/>
      </c>
      <c r="D35" s="371"/>
      <c r="E35" s="372" t="str">
        <f>IF('各会計、関係団体の財政状況及び健全化判断比率'!B8="","",'各会計、関係団体の財政状況及び健全化判断比率'!B8)</f>
        <v/>
      </c>
      <c r="F35" s="372"/>
      <c r="G35" s="372"/>
      <c r="H35" s="372"/>
      <c r="I35" s="372"/>
      <c r="J35" s="372"/>
      <c r="K35" s="372"/>
      <c r="L35" s="372"/>
      <c r="M35" s="372"/>
      <c r="N35" s="372"/>
      <c r="O35" s="372"/>
      <c r="P35" s="372"/>
      <c r="Q35" s="372"/>
      <c r="R35" s="372"/>
      <c r="S35" s="372"/>
      <c r="T35" s="178"/>
      <c r="U35" s="371">
        <f>IF(W35="","",U34+1)</f>
        <v>3</v>
      </c>
      <c r="V35" s="371"/>
      <c r="W35" s="372" t="str">
        <f>IF('各会計、関係団体の財政状況及び健全化判断比率'!B29="","",'各会計、関係団体の財政状況及び健全化判断比率'!B29)</f>
        <v>介護保険事業特別会計</v>
      </c>
      <c r="X35" s="372"/>
      <c r="Y35" s="372"/>
      <c r="Z35" s="372"/>
      <c r="AA35" s="372"/>
      <c r="AB35" s="372"/>
      <c r="AC35" s="372"/>
      <c r="AD35" s="372"/>
      <c r="AE35" s="372"/>
      <c r="AF35" s="372"/>
      <c r="AG35" s="372"/>
      <c r="AH35" s="372"/>
      <c r="AI35" s="372"/>
      <c r="AJ35" s="372"/>
      <c r="AK35" s="372"/>
      <c r="AL35" s="178"/>
      <c r="AM35" s="371">
        <f t="shared" ref="AM35:AM43" si="0">IF(AO35="","",AM34+1)</f>
        <v>6</v>
      </c>
      <c r="AN35" s="371"/>
      <c r="AO35" s="372" t="str">
        <f>IF('各会計、関係団体の財政状況及び健全化判断比率'!B32="","",'各会計、関係団体の財政状況及び健全化判断比率'!B32)</f>
        <v>工業用水道事業会計</v>
      </c>
      <c r="AP35" s="372"/>
      <c r="AQ35" s="372"/>
      <c r="AR35" s="372"/>
      <c r="AS35" s="372"/>
      <c r="AT35" s="372"/>
      <c r="AU35" s="372"/>
      <c r="AV35" s="372"/>
      <c r="AW35" s="372"/>
      <c r="AX35" s="372"/>
      <c r="AY35" s="372"/>
      <c r="AZ35" s="372"/>
      <c r="BA35" s="372"/>
      <c r="BB35" s="372"/>
      <c r="BC35" s="372"/>
      <c r="BD35" s="178"/>
      <c r="BE35" s="371" t="str">
        <f t="shared" ref="BE35:BE43" si="1">IF(BG35="","",BE34+1)</f>
        <v/>
      </c>
      <c r="BF35" s="371"/>
      <c r="BG35" s="372"/>
      <c r="BH35" s="372"/>
      <c r="BI35" s="372"/>
      <c r="BJ35" s="372"/>
      <c r="BK35" s="372"/>
      <c r="BL35" s="372"/>
      <c r="BM35" s="372"/>
      <c r="BN35" s="372"/>
      <c r="BO35" s="372"/>
      <c r="BP35" s="372"/>
      <c r="BQ35" s="372"/>
      <c r="BR35" s="372"/>
      <c r="BS35" s="372"/>
      <c r="BT35" s="372"/>
      <c r="BU35" s="372"/>
      <c r="BV35" s="178"/>
      <c r="BW35" s="371">
        <f t="shared" ref="BW35:BW43" si="2">IF(BY35="","",BW34+1)</f>
        <v>9</v>
      </c>
      <c r="BX35" s="371"/>
      <c r="BY35" s="372" t="str">
        <f>IF('各会計、関係団体の財政状況及び健全化判断比率'!B69="","",'各会計、関係団体の財政状況及び健全化判断比率'!B69)</f>
        <v>　〃　介護保険会計（サービス認定）</v>
      </c>
      <c r="BZ35" s="372"/>
      <c r="CA35" s="372"/>
      <c r="CB35" s="372"/>
      <c r="CC35" s="372"/>
      <c r="CD35" s="372"/>
      <c r="CE35" s="372"/>
      <c r="CF35" s="372"/>
      <c r="CG35" s="372"/>
      <c r="CH35" s="372"/>
      <c r="CI35" s="372"/>
      <c r="CJ35" s="372"/>
      <c r="CK35" s="372"/>
      <c r="CL35" s="372"/>
      <c r="CM35" s="372"/>
      <c r="CN35" s="178"/>
      <c r="CO35" s="371" t="str">
        <f t="shared" ref="CO35:CO43" si="3">IF(CQ35="","",CO34+1)</f>
        <v/>
      </c>
      <c r="CP35" s="371"/>
      <c r="CQ35" s="372" t="str">
        <f>IF('各会計、関係団体の財政状況及び健全化判断比率'!BS8="","",'各会計、関係団体の財政状況及び健全化判断比率'!BS8)</f>
        <v/>
      </c>
      <c r="CR35" s="372"/>
      <c r="CS35" s="372"/>
      <c r="CT35" s="372"/>
      <c r="CU35" s="372"/>
      <c r="CV35" s="372"/>
      <c r="CW35" s="372"/>
      <c r="CX35" s="372"/>
      <c r="CY35" s="372"/>
      <c r="CZ35" s="372"/>
      <c r="DA35" s="372"/>
      <c r="DB35" s="372"/>
      <c r="DC35" s="372"/>
      <c r="DD35" s="372"/>
      <c r="DE35" s="372"/>
      <c r="DG35" s="369" t="str">
        <f>IF('各会計、関係団体の財政状況及び健全化判断比率'!BR8="","",'各会計、関係団体の財政状況及び健全化判断比率'!BR8)</f>
        <v/>
      </c>
      <c r="DH35" s="369"/>
      <c r="DI35" s="205"/>
    </row>
    <row r="36" spans="1:113" ht="32.25" customHeight="1" x14ac:dyDescent="0.15">
      <c r="A36" s="178"/>
      <c r="B36" s="202"/>
      <c r="C36" s="371" t="str">
        <f>IF(E36="","",C35+1)</f>
        <v/>
      </c>
      <c r="D36" s="371"/>
      <c r="E36" s="372" t="str">
        <f>IF('各会計、関係団体の財政状況及び健全化判断比率'!B9="","",'各会計、関係団体の財政状況及び健全化判断比率'!B9)</f>
        <v/>
      </c>
      <c r="F36" s="372"/>
      <c r="G36" s="372"/>
      <c r="H36" s="372"/>
      <c r="I36" s="372"/>
      <c r="J36" s="372"/>
      <c r="K36" s="372"/>
      <c r="L36" s="372"/>
      <c r="M36" s="372"/>
      <c r="N36" s="372"/>
      <c r="O36" s="372"/>
      <c r="P36" s="372"/>
      <c r="Q36" s="372"/>
      <c r="R36" s="372"/>
      <c r="S36" s="372"/>
      <c r="T36" s="178"/>
      <c r="U36" s="371">
        <f t="shared" ref="U36:U43" si="4">IF(W36="","",U35+1)</f>
        <v>4</v>
      </c>
      <c r="V36" s="371"/>
      <c r="W36" s="372" t="str">
        <f>IF('各会計、関係団体の財政状況及び健全化判断比率'!B30="","",'各会計、関係団体の財政状況及び健全化判断比率'!B30)</f>
        <v>後期高齢者医療特別会計</v>
      </c>
      <c r="X36" s="372"/>
      <c r="Y36" s="372"/>
      <c r="Z36" s="372"/>
      <c r="AA36" s="372"/>
      <c r="AB36" s="372"/>
      <c r="AC36" s="372"/>
      <c r="AD36" s="372"/>
      <c r="AE36" s="372"/>
      <c r="AF36" s="372"/>
      <c r="AG36" s="372"/>
      <c r="AH36" s="372"/>
      <c r="AI36" s="372"/>
      <c r="AJ36" s="372"/>
      <c r="AK36" s="372"/>
      <c r="AL36" s="178"/>
      <c r="AM36" s="371" t="str">
        <f t="shared" si="0"/>
        <v/>
      </c>
      <c r="AN36" s="371"/>
      <c r="AO36" s="372"/>
      <c r="AP36" s="372"/>
      <c r="AQ36" s="372"/>
      <c r="AR36" s="372"/>
      <c r="AS36" s="372"/>
      <c r="AT36" s="372"/>
      <c r="AU36" s="372"/>
      <c r="AV36" s="372"/>
      <c r="AW36" s="372"/>
      <c r="AX36" s="372"/>
      <c r="AY36" s="372"/>
      <c r="AZ36" s="372"/>
      <c r="BA36" s="372"/>
      <c r="BB36" s="372"/>
      <c r="BC36" s="372"/>
      <c r="BD36" s="178"/>
      <c r="BE36" s="371" t="str">
        <f t="shared" si="1"/>
        <v/>
      </c>
      <c r="BF36" s="371"/>
      <c r="BG36" s="372"/>
      <c r="BH36" s="372"/>
      <c r="BI36" s="372"/>
      <c r="BJ36" s="372"/>
      <c r="BK36" s="372"/>
      <c r="BL36" s="372"/>
      <c r="BM36" s="372"/>
      <c r="BN36" s="372"/>
      <c r="BO36" s="372"/>
      <c r="BP36" s="372"/>
      <c r="BQ36" s="372"/>
      <c r="BR36" s="372"/>
      <c r="BS36" s="372"/>
      <c r="BT36" s="372"/>
      <c r="BU36" s="372"/>
      <c r="BV36" s="178"/>
      <c r="BW36" s="371">
        <f t="shared" si="2"/>
        <v>10</v>
      </c>
      <c r="BX36" s="371"/>
      <c r="BY36" s="372" t="str">
        <f>IF('各会計、関係団体の財政状況及び健全化判断比率'!B70="","",'各会計、関係団体の財政状況及び健全化判断比率'!B70)</f>
        <v>長崎県市町村総合事務組合（一般会計）</v>
      </c>
      <c r="BZ36" s="372"/>
      <c r="CA36" s="372"/>
      <c r="CB36" s="372"/>
      <c r="CC36" s="372"/>
      <c r="CD36" s="372"/>
      <c r="CE36" s="372"/>
      <c r="CF36" s="372"/>
      <c r="CG36" s="372"/>
      <c r="CH36" s="372"/>
      <c r="CI36" s="372"/>
      <c r="CJ36" s="372"/>
      <c r="CK36" s="372"/>
      <c r="CL36" s="372"/>
      <c r="CM36" s="372"/>
      <c r="CN36" s="178"/>
      <c r="CO36" s="371" t="str">
        <f t="shared" si="3"/>
        <v/>
      </c>
      <c r="CP36" s="371"/>
      <c r="CQ36" s="372" t="str">
        <f>IF('各会計、関係団体の財政状況及び健全化判断比率'!BS9="","",'各会計、関係団体の財政状況及び健全化判断比率'!BS9)</f>
        <v/>
      </c>
      <c r="CR36" s="372"/>
      <c r="CS36" s="372"/>
      <c r="CT36" s="372"/>
      <c r="CU36" s="372"/>
      <c r="CV36" s="372"/>
      <c r="CW36" s="372"/>
      <c r="CX36" s="372"/>
      <c r="CY36" s="372"/>
      <c r="CZ36" s="372"/>
      <c r="DA36" s="372"/>
      <c r="DB36" s="372"/>
      <c r="DC36" s="372"/>
      <c r="DD36" s="372"/>
      <c r="DE36" s="372"/>
      <c r="DG36" s="369" t="str">
        <f>IF('各会計、関係団体の財政状況及び健全化判断比率'!BR9="","",'各会計、関係団体の財政状況及び健全化判断比率'!BR9)</f>
        <v/>
      </c>
      <c r="DH36" s="369"/>
      <c r="DI36" s="205"/>
    </row>
    <row r="37" spans="1:113" ht="32.25" customHeight="1" x14ac:dyDescent="0.15">
      <c r="A37" s="178"/>
      <c r="B37" s="202"/>
      <c r="C37" s="371" t="str">
        <f>IF(E37="","",C36+1)</f>
        <v/>
      </c>
      <c r="D37" s="371"/>
      <c r="E37" s="372" t="str">
        <f>IF('各会計、関係団体の財政状況及び健全化判断比率'!B10="","",'各会計、関係団体の財政状況及び健全化判断比率'!B10)</f>
        <v/>
      </c>
      <c r="F37" s="372"/>
      <c r="G37" s="372"/>
      <c r="H37" s="372"/>
      <c r="I37" s="372"/>
      <c r="J37" s="372"/>
      <c r="K37" s="372"/>
      <c r="L37" s="372"/>
      <c r="M37" s="372"/>
      <c r="N37" s="372"/>
      <c r="O37" s="372"/>
      <c r="P37" s="372"/>
      <c r="Q37" s="372"/>
      <c r="R37" s="372"/>
      <c r="S37" s="372"/>
      <c r="T37" s="178"/>
      <c r="U37" s="371" t="str">
        <f t="shared" si="4"/>
        <v/>
      </c>
      <c r="V37" s="371"/>
      <c r="W37" s="372"/>
      <c r="X37" s="372"/>
      <c r="Y37" s="372"/>
      <c r="Z37" s="372"/>
      <c r="AA37" s="372"/>
      <c r="AB37" s="372"/>
      <c r="AC37" s="372"/>
      <c r="AD37" s="372"/>
      <c r="AE37" s="372"/>
      <c r="AF37" s="372"/>
      <c r="AG37" s="372"/>
      <c r="AH37" s="372"/>
      <c r="AI37" s="372"/>
      <c r="AJ37" s="372"/>
      <c r="AK37" s="372"/>
      <c r="AL37" s="178"/>
      <c r="AM37" s="371" t="str">
        <f t="shared" si="0"/>
        <v/>
      </c>
      <c r="AN37" s="371"/>
      <c r="AO37" s="372"/>
      <c r="AP37" s="372"/>
      <c r="AQ37" s="372"/>
      <c r="AR37" s="372"/>
      <c r="AS37" s="372"/>
      <c r="AT37" s="372"/>
      <c r="AU37" s="372"/>
      <c r="AV37" s="372"/>
      <c r="AW37" s="372"/>
      <c r="AX37" s="372"/>
      <c r="AY37" s="372"/>
      <c r="AZ37" s="372"/>
      <c r="BA37" s="372"/>
      <c r="BB37" s="372"/>
      <c r="BC37" s="372"/>
      <c r="BD37" s="178"/>
      <c r="BE37" s="371" t="str">
        <f t="shared" si="1"/>
        <v/>
      </c>
      <c r="BF37" s="371"/>
      <c r="BG37" s="372"/>
      <c r="BH37" s="372"/>
      <c r="BI37" s="372"/>
      <c r="BJ37" s="372"/>
      <c r="BK37" s="372"/>
      <c r="BL37" s="372"/>
      <c r="BM37" s="372"/>
      <c r="BN37" s="372"/>
      <c r="BO37" s="372"/>
      <c r="BP37" s="372"/>
      <c r="BQ37" s="372"/>
      <c r="BR37" s="372"/>
      <c r="BS37" s="372"/>
      <c r="BT37" s="372"/>
      <c r="BU37" s="372"/>
      <c r="BV37" s="178"/>
      <c r="BW37" s="371">
        <f t="shared" si="2"/>
        <v>11</v>
      </c>
      <c r="BX37" s="371"/>
      <c r="BY37" s="372" t="str">
        <f>IF('各会計、関係団体の財政状況及び健全化判断比率'!B71="","",'各会計、関係団体の財政状況及び健全化判断比率'!B71)</f>
        <v>　〃　（市町村会館管理事業特別会計）</v>
      </c>
      <c r="BZ37" s="372"/>
      <c r="CA37" s="372"/>
      <c r="CB37" s="372"/>
      <c r="CC37" s="372"/>
      <c r="CD37" s="372"/>
      <c r="CE37" s="372"/>
      <c r="CF37" s="372"/>
      <c r="CG37" s="372"/>
      <c r="CH37" s="372"/>
      <c r="CI37" s="372"/>
      <c r="CJ37" s="372"/>
      <c r="CK37" s="372"/>
      <c r="CL37" s="372"/>
      <c r="CM37" s="372"/>
      <c r="CN37" s="178"/>
      <c r="CO37" s="371" t="str">
        <f t="shared" si="3"/>
        <v/>
      </c>
      <c r="CP37" s="371"/>
      <c r="CQ37" s="372" t="str">
        <f>IF('各会計、関係団体の財政状況及び健全化判断比率'!BS10="","",'各会計、関係団体の財政状況及び健全化判断比率'!BS10)</f>
        <v/>
      </c>
      <c r="CR37" s="372"/>
      <c r="CS37" s="372"/>
      <c r="CT37" s="372"/>
      <c r="CU37" s="372"/>
      <c r="CV37" s="372"/>
      <c r="CW37" s="372"/>
      <c r="CX37" s="372"/>
      <c r="CY37" s="372"/>
      <c r="CZ37" s="372"/>
      <c r="DA37" s="372"/>
      <c r="DB37" s="372"/>
      <c r="DC37" s="372"/>
      <c r="DD37" s="372"/>
      <c r="DE37" s="372"/>
      <c r="DG37" s="369" t="str">
        <f>IF('各会計、関係団体の財政状況及び健全化判断比率'!BR10="","",'各会計、関係団体の財政状況及び健全化判断比率'!BR10)</f>
        <v/>
      </c>
      <c r="DH37" s="369"/>
      <c r="DI37" s="205"/>
    </row>
    <row r="38" spans="1:113" ht="32.25" customHeight="1" x14ac:dyDescent="0.15">
      <c r="A38" s="178"/>
      <c r="B38" s="202"/>
      <c r="C38" s="371" t="str">
        <f t="shared" ref="C38:C43" si="5">IF(E38="","",C37+1)</f>
        <v/>
      </c>
      <c r="D38" s="371"/>
      <c r="E38" s="372" t="str">
        <f>IF('各会計、関係団体の財政状況及び健全化判断比率'!B11="","",'各会計、関係団体の財政状況及び健全化判断比率'!B11)</f>
        <v/>
      </c>
      <c r="F38" s="372"/>
      <c r="G38" s="372"/>
      <c r="H38" s="372"/>
      <c r="I38" s="372"/>
      <c r="J38" s="372"/>
      <c r="K38" s="372"/>
      <c r="L38" s="372"/>
      <c r="M38" s="372"/>
      <c r="N38" s="372"/>
      <c r="O38" s="372"/>
      <c r="P38" s="372"/>
      <c r="Q38" s="372"/>
      <c r="R38" s="372"/>
      <c r="S38" s="372"/>
      <c r="T38" s="178"/>
      <c r="U38" s="371" t="str">
        <f t="shared" si="4"/>
        <v/>
      </c>
      <c r="V38" s="371"/>
      <c r="W38" s="372"/>
      <c r="X38" s="372"/>
      <c r="Y38" s="372"/>
      <c r="Z38" s="372"/>
      <c r="AA38" s="372"/>
      <c r="AB38" s="372"/>
      <c r="AC38" s="372"/>
      <c r="AD38" s="372"/>
      <c r="AE38" s="372"/>
      <c r="AF38" s="372"/>
      <c r="AG38" s="372"/>
      <c r="AH38" s="372"/>
      <c r="AI38" s="372"/>
      <c r="AJ38" s="372"/>
      <c r="AK38" s="372"/>
      <c r="AL38" s="178"/>
      <c r="AM38" s="371" t="str">
        <f t="shared" si="0"/>
        <v/>
      </c>
      <c r="AN38" s="371"/>
      <c r="AO38" s="372"/>
      <c r="AP38" s="372"/>
      <c r="AQ38" s="372"/>
      <c r="AR38" s="372"/>
      <c r="AS38" s="372"/>
      <c r="AT38" s="372"/>
      <c r="AU38" s="372"/>
      <c r="AV38" s="372"/>
      <c r="AW38" s="372"/>
      <c r="AX38" s="372"/>
      <c r="AY38" s="372"/>
      <c r="AZ38" s="372"/>
      <c r="BA38" s="372"/>
      <c r="BB38" s="372"/>
      <c r="BC38" s="372"/>
      <c r="BD38" s="178"/>
      <c r="BE38" s="371" t="str">
        <f t="shared" si="1"/>
        <v/>
      </c>
      <c r="BF38" s="371"/>
      <c r="BG38" s="372"/>
      <c r="BH38" s="372"/>
      <c r="BI38" s="372"/>
      <c r="BJ38" s="372"/>
      <c r="BK38" s="372"/>
      <c r="BL38" s="372"/>
      <c r="BM38" s="372"/>
      <c r="BN38" s="372"/>
      <c r="BO38" s="372"/>
      <c r="BP38" s="372"/>
      <c r="BQ38" s="372"/>
      <c r="BR38" s="372"/>
      <c r="BS38" s="372"/>
      <c r="BT38" s="372"/>
      <c r="BU38" s="372"/>
      <c r="BV38" s="178"/>
      <c r="BW38" s="371">
        <f t="shared" si="2"/>
        <v>12</v>
      </c>
      <c r="BX38" s="371"/>
      <c r="BY38" s="372" t="str">
        <f>IF('各会計、関係団体の財政状況及び健全化判断比率'!B72="","",'各会計、関係団体の財政状況及び健全化判断比率'!B72)</f>
        <v>　〃　（市町村会館馬町別館管理事業特別会計）</v>
      </c>
      <c r="BZ38" s="372"/>
      <c r="CA38" s="372"/>
      <c r="CB38" s="372"/>
      <c r="CC38" s="372"/>
      <c r="CD38" s="372"/>
      <c r="CE38" s="372"/>
      <c r="CF38" s="372"/>
      <c r="CG38" s="372"/>
      <c r="CH38" s="372"/>
      <c r="CI38" s="372"/>
      <c r="CJ38" s="372"/>
      <c r="CK38" s="372"/>
      <c r="CL38" s="372"/>
      <c r="CM38" s="372"/>
      <c r="CN38" s="178"/>
      <c r="CO38" s="371" t="str">
        <f t="shared" si="3"/>
        <v/>
      </c>
      <c r="CP38" s="371"/>
      <c r="CQ38" s="372" t="str">
        <f>IF('各会計、関係団体の財政状況及び健全化判断比率'!BS11="","",'各会計、関係団体の財政状況及び健全化判断比率'!BS11)</f>
        <v/>
      </c>
      <c r="CR38" s="372"/>
      <c r="CS38" s="372"/>
      <c r="CT38" s="372"/>
      <c r="CU38" s="372"/>
      <c r="CV38" s="372"/>
      <c r="CW38" s="372"/>
      <c r="CX38" s="372"/>
      <c r="CY38" s="372"/>
      <c r="CZ38" s="372"/>
      <c r="DA38" s="372"/>
      <c r="DB38" s="372"/>
      <c r="DC38" s="372"/>
      <c r="DD38" s="372"/>
      <c r="DE38" s="372"/>
      <c r="DG38" s="369" t="str">
        <f>IF('各会計、関係団体の財政状況及び健全化判断比率'!BR11="","",'各会計、関係団体の財政状況及び健全化判断比率'!BR11)</f>
        <v/>
      </c>
      <c r="DH38" s="369"/>
      <c r="DI38" s="205"/>
    </row>
    <row r="39" spans="1:113" ht="32.25" customHeight="1" x14ac:dyDescent="0.15">
      <c r="A39" s="178"/>
      <c r="B39" s="202"/>
      <c r="C39" s="371" t="str">
        <f t="shared" si="5"/>
        <v/>
      </c>
      <c r="D39" s="371"/>
      <c r="E39" s="372" t="str">
        <f>IF('各会計、関係団体の財政状況及び健全化判断比率'!B12="","",'各会計、関係団体の財政状況及び健全化判断比率'!B12)</f>
        <v/>
      </c>
      <c r="F39" s="372"/>
      <c r="G39" s="372"/>
      <c r="H39" s="372"/>
      <c r="I39" s="372"/>
      <c r="J39" s="372"/>
      <c r="K39" s="372"/>
      <c r="L39" s="372"/>
      <c r="M39" s="372"/>
      <c r="N39" s="372"/>
      <c r="O39" s="372"/>
      <c r="P39" s="372"/>
      <c r="Q39" s="372"/>
      <c r="R39" s="372"/>
      <c r="S39" s="372"/>
      <c r="T39" s="178"/>
      <c r="U39" s="371" t="str">
        <f t="shared" si="4"/>
        <v/>
      </c>
      <c r="V39" s="371"/>
      <c r="W39" s="372"/>
      <c r="X39" s="372"/>
      <c r="Y39" s="372"/>
      <c r="Z39" s="372"/>
      <c r="AA39" s="372"/>
      <c r="AB39" s="372"/>
      <c r="AC39" s="372"/>
      <c r="AD39" s="372"/>
      <c r="AE39" s="372"/>
      <c r="AF39" s="372"/>
      <c r="AG39" s="372"/>
      <c r="AH39" s="372"/>
      <c r="AI39" s="372"/>
      <c r="AJ39" s="372"/>
      <c r="AK39" s="372"/>
      <c r="AL39" s="178"/>
      <c r="AM39" s="371" t="str">
        <f t="shared" si="0"/>
        <v/>
      </c>
      <c r="AN39" s="371"/>
      <c r="AO39" s="372"/>
      <c r="AP39" s="372"/>
      <c r="AQ39" s="372"/>
      <c r="AR39" s="372"/>
      <c r="AS39" s="372"/>
      <c r="AT39" s="372"/>
      <c r="AU39" s="372"/>
      <c r="AV39" s="372"/>
      <c r="AW39" s="372"/>
      <c r="AX39" s="372"/>
      <c r="AY39" s="372"/>
      <c r="AZ39" s="372"/>
      <c r="BA39" s="372"/>
      <c r="BB39" s="372"/>
      <c r="BC39" s="372"/>
      <c r="BD39" s="178"/>
      <c r="BE39" s="371" t="str">
        <f t="shared" si="1"/>
        <v/>
      </c>
      <c r="BF39" s="371"/>
      <c r="BG39" s="372"/>
      <c r="BH39" s="372"/>
      <c r="BI39" s="372"/>
      <c r="BJ39" s="372"/>
      <c r="BK39" s="372"/>
      <c r="BL39" s="372"/>
      <c r="BM39" s="372"/>
      <c r="BN39" s="372"/>
      <c r="BO39" s="372"/>
      <c r="BP39" s="372"/>
      <c r="BQ39" s="372"/>
      <c r="BR39" s="372"/>
      <c r="BS39" s="372"/>
      <c r="BT39" s="372"/>
      <c r="BU39" s="372"/>
      <c r="BV39" s="178"/>
      <c r="BW39" s="371">
        <f t="shared" si="2"/>
        <v>13</v>
      </c>
      <c r="BX39" s="371"/>
      <c r="BY39" s="372" t="str">
        <f>IF('各会計、関係団体の財政状況及び健全化判断比率'!B73="","",'各会計、関係団体の財政状況及び健全化判断比率'!B73)</f>
        <v>　〃　（公平委員会事業特別会計）</v>
      </c>
      <c r="BZ39" s="372"/>
      <c r="CA39" s="372"/>
      <c r="CB39" s="372"/>
      <c r="CC39" s="372"/>
      <c r="CD39" s="372"/>
      <c r="CE39" s="372"/>
      <c r="CF39" s="372"/>
      <c r="CG39" s="372"/>
      <c r="CH39" s="372"/>
      <c r="CI39" s="372"/>
      <c r="CJ39" s="372"/>
      <c r="CK39" s="372"/>
      <c r="CL39" s="372"/>
      <c r="CM39" s="372"/>
      <c r="CN39" s="178"/>
      <c r="CO39" s="371" t="str">
        <f t="shared" si="3"/>
        <v/>
      </c>
      <c r="CP39" s="371"/>
      <c r="CQ39" s="372" t="str">
        <f>IF('各会計、関係団体の財政状況及び健全化判断比率'!BS12="","",'各会計、関係団体の財政状況及び健全化判断比率'!BS12)</f>
        <v/>
      </c>
      <c r="CR39" s="372"/>
      <c r="CS39" s="372"/>
      <c r="CT39" s="372"/>
      <c r="CU39" s="372"/>
      <c r="CV39" s="372"/>
      <c r="CW39" s="372"/>
      <c r="CX39" s="372"/>
      <c r="CY39" s="372"/>
      <c r="CZ39" s="372"/>
      <c r="DA39" s="372"/>
      <c r="DB39" s="372"/>
      <c r="DC39" s="372"/>
      <c r="DD39" s="372"/>
      <c r="DE39" s="372"/>
      <c r="DG39" s="369" t="str">
        <f>IF('各会計、関係団体の財政状況及び健全化判断比率'!BR12="","",'各会計、関係団体の財政状況及び健全化判断比率'!BR12)</f>
        <v/>
      </c>
      <c r="DH39" s="369"/>
      <c r="DI39" s="205"/>
    </row>
    <row r="40" spans="1:113" ht="32.25" customHeight="1" x14ac:dyDescent="0.15">
      <c r="A40" s="178"/>
      <c r="B40" s="202"/>
      <c r="C40" s="371" t="str">
        <f t="shared" si="5"/>
        <v/>
      </c>
      <c r="D40" s="371"/>
      <c r="E40" s="372" t="str">
        <f>IF('各会計、関係団体の財政状況及び健全化判断比率'!B13="","",'各会計、関係団体の財政状況及び健全化判断比率'!B13)</f>
        <v/>
      </c>
      <c r="F40" s="372"/>
      <c r="G40" s="372"/>
      <c r="H40" s="372"/>
      <c r="I40" s="372"/>
      <c r="J40" s="372"/>
      <c r="K40" s="372"/>
      <c r="L40" s="372"/>
      <c r="M40" s="372"/>
      <c r="N40" s="372"/>
      <c r="O40" s="372"/>
      <c r="P40" s="372"/>
      <c r="Q40" s="372"/>
      <c r="R40" s="372"/>
      <c r="S40" s="372"/>
      <c r="T40" s="178"/>
      <c r="U40" s="371" t="str">
        <f t="shared" si="4"/>
        <v/>
      </c>
      <c r="V40" s="371"/>
      <c r="W40" s="372"/>
      <c r="X40" s="372"/>
      <c r="Y40" s="372"/>
      <c r="Z40" s="372"/>
      <c r="AA40" s="372"/>
      <c r="AB40" s="372"/>
      <c r="AC40" s="372"/>
      <c r="AD40" s="372"/>
      <c r="AE40" s="372"/>
      <c r="AF40" s="372"/>
      <c r="AG40" s="372"/>
      <c r="AH40" s="372"/>
      <c r="AI40" s="372"/>
      <c r="AJ40" s="372"/>
      <c r="AK40" s="372"/>
      <c r="AL40" s="178"/>
      <c r="AM40" s="371" t="str">
        <f t="shared" si="0"/>
        <v/>
      </c>
      <c r="AN40" s="371"/>
      <c r="AO40" s="372"/>
      <c r="AP40" s="372"/>
      <c r="AQ40" s="372"/>
      <c r="AR40" s="372"/>
      <c r="AS40" s="372"/>
      <c r="AT40" s="372"/>
      <c r="AU40" s="372"/>
      <c r="AV40" s="372"/>
      <c r="AW40" s="372"/>
      <c r="AX40" s="372"/>
      <c r="AY40" s="372"/>
      <c r="AZ40" s="372"/>
      <c r="BA40" s="372"/>
      <c r="BB40" s="372"/>
      <c r="BC40" s="372"/>
      <c r="BD40" s="178"/>
      <c r="BE40" s="371" t="str">
        <f t="shared" si="1"/>
        <v/>
      </c>
      <c r="BF40" s="371"/>
      <c r="BG40" s="372"/>
      <c r="BH40" s="372"/>
      <c r="BI40" s="372"/>
      <c r="BJ40" s="372"/>
      <c r="BK40" s="372"/>
      <c r="BL40" s="372"/>
      <c r="BM40" s="372"/>
      <c r="BN40" s="372"/>
      <c r="BO40" s="372"/>
      <c r="BP40" s="372"/>
      <c r="BQ40" s="372"/>
      <c r="BR40" s="372"/>
      <c r="BS40" s="372"/>
      <c r="BT40" s="372"/>
      <c r="BU40" s="372"/>
      <c r="BV40" s="178"/>
      <c r="BW40" s="371">
        <f t="shared" si="2"/>
        <v>14</v>
      </c>
      <c r="BX40" s="371"/>
      <c r="BY40" s="372" t="str">
        <f>IF('各会計、関係団体の財政状況及び健全化判断比率'!B74="","",'各会計、関係団体の財政状況及び健全化判断比率'!B74)</f>
        <v>　〃　（行政不服審査会事業特別会計）</v>
      </c>
      <c r="BZ40" s="372"/>
      <c r="CA40" s="372"/>
      <c r="CB40" s="372"/>
      <c r="CC40" s="372"/>
      <c r="CD40" s="372"/>
      <c r="CE40" s="372"/>
      <c r="CF40" s="372"/>
      <c r="CG40" s="372"/>
      <c r="CH40" s="372"/>
      <c r="CI40" s="372"/>
      <c r="CJ40" s="372"/>
      <c r="CK40" s="372"/>
      <c r="CL40" s="372"/>
      <c r="CM40" s="372"/>
      <c r="CN40" s="178"/>
      <c r="CO40" s="371" t="str">
        <f t="shared" si="3"/>
        <v/>
      </c>
      <c r="CP40" s="371"/>
      <c r="CQ40" s="372" t="str">
        <f>IF('各会計、関係団体の財政状況及び健全化判断比率'!BS13="","",'各会計、関係団体の財政状況及び健全化判断比率'!BS13)</f>
        <v/>
      </c>
      <c r="CR40" s="372"/>
      <c r="CS40" s="372"/>
      <c r="CT40" s="372"/>
      <c r="CU40" s="372"/>
      <c r="CV40" s="372"/>
      <c r="CW40" s="372"/>
      <c r="CX40" s="372"/>
      <c r="CY40" s="372"/>
      <c r="CZ40" s="372"/>
      <c r="DA40" s="372"/>
      <c r="DB40" s="372"/>
      <c r="DC40" s="372"/>
      <c r="DD40" s="372"/>
      <c r="DE40" s="372"/>
      <c r="DG40" s="369" t="str">
        <f>IF('各会計、関係団体の財政状況及び健全化判断比率'!BR13="","",'各会計、関係団体の財政状況及び健全化判断比率'!BR13)</f>
        <v/>
      </c>
      <c r="DH40" s="369"/>
      <c r="DI40" s="205"/>
    </row>
    <row r="41" spans="1:113" ht="32.25" customHeight="1" x14ac:dyDescent="0.15">
      <c r="A41" s="178"/>
      <c r="B41" s="202"/>
      <c r="C41" s="371" t="str">
        <f t="shared" si="5"/>
        <v/>
      </c>
      <c r="D41" s="371"/>
      <c r="E41" s="372" t="str">
        <f>IF('各会計、関係団体の財政状況及び健全化判断比率'!B14="","",'各会計、関係団体の財政状況及び健全化判断比率'!B14)</f>
        <v/>
      </c>
      <c r="F41" s="372"/>
      <c r="G41" s="372"/>
      <c r="H41" s="372"/>
      <c r="I41" s="372"/>
      <c r="J41" s="372"/>
      <c r="K41" s="372"/>
      <c r="L41" s="372"/>
      <c r="M41" s="372"/>
      <c r="N41" s="372"/>
      <c r="O41" s="372"/>
      <c r="P41" s="372"/>
      <c r="Q41" s="372"/>
      <c r="R41" s="372"/>
      <c r="S41" s="372"/>
      <c r="T41" s="178"/>
      <c r="U41" s="371" t="str">
        <f t="shared" si="4"/>
        <v/>
      </c>
      <c r="V41" s="371"/>
      <c r="W41" s="372"/>
      <c r="X41" s="372"/>
      <c r="Y41" s="372"/>
      <c r="Z41" s="372"/>
      <c r="AA41" s="372"/>
      <c r="AB41" s="372"/>
      <c r="AC41" s="372"/>
      <c r="AD41" s="372"/>
      <c r="AE41" s="372"/>
      <c r="AF41" s="372"/>
      <c r="AG41" s="372"/>
      <c r="AH41" s="372"/>
      <c r="AI41" s="372"/>
      <c r="AJ41" s="372"/>
      <c r="AK41" s="372"/>
      <c r="AL41" s="178"/>
      <c r="AM41" s="371" t="str">
        <f t="shared" si="0"/>
        <v/>
      </c>
      <c r="AN41" s="371"/>
      <c r="AO41" s="372"/>
      <c r="AP41" s="372"/>
      <c r="AQ41" s="372"/>
      <c r="AR41" s="372"/>
      <c r="AS41" s="372"/>
      <c r="AT41" s="372"/>
      <c r="AU41" s="372"/>
      <c r="AV41" s="372"/>
      <c r="AW41" s="372"/>
      <c r="AX41" s="372"/>
      <c r="AY41" s="372"/>
      <c r="AZ41" s="372"/>
      <c r="BA41" s="372"/>
      <c r="BB41" s="372"/>
      <c r="BC41" s="372"/>
      <c r="BD41" s="178"/>
      <c r="BE41" s="371" t="str">
        <f t="shared" si="1"/>
        <v/>
      </c>
      <c r="BF41" s="371"/>
      <c r="BG41" s="372"/>
      <c r="BH41" s="372"/>
      <c r="BI41" s="372"/>
      <c r="BJ41" s="372"/>
      <c r="BK41" s="372"/>
      <c r="BL41" s="372"/>
      <c r="BM41" s="372"/>
      <c r="BN41" s="372"/>
      <c r="BO41" s="372"/>
      <c r="BP41" s="372"/>
      <c r="BQ41" s="372"/>
      <c r="BR41" s="372"/>
      <c r="BS41" s="372"/>
      <c r="BT41" s="372"/>
      <c r="BU41" s="372"/>
      <c r="BV41" s="178"/>
      <c r="BW41" s="371">
        <f t="shared" si="2"/>
        <v>15</v>
      </c>
      <c r="BX41" s="371"/>
      <c r="BY41" s="372" t="str">
        <f>IF('各会計、関係団体の財政状況及び健全化判断比率'!B75="","",'各会計、関係団体の財政状況及び健全化判断比率'!B75)</f>
        <v>　〃　（交通災害共済事業特別会計）</v>
      </c>
      <c r="BZ41" s="372"/>
      <c r="CA41" s="372"/>
      <c r="CB41" s="372"/>
      <c r="CC41" s="372"/>
      <c r="CD41" s="372"/>
      <c r="CE41" s="372"/>
      <c r="CF41" s="372"/>
      <c r="CG41" s="372"/>
      <c r="CH41" s="372"/>
      <c r="CI41" s="372"/>
      <c r="CJ41" s="372"/>
      <c r="CK41" s="372"/>
      <c r="CL41" s="372"/>
      <c r="CM41" s="372"/>
      <c r="CN41" s="178"/>
      <c r="CO41" s="371" t="str">
        <f t="shared" si="3"/>
        <v/>
      </c>
      <c r="CP41" s="371"/>
      <c r="CQ41" s="372" t="str">
        <f>IF('各会計、関係団体の財政状況及び健全化判断比率'!BS14="","",'各会計、関係団体の財政状況及び健全化判断比率'!BS14)</f>
        <v/>
      </c>
      <c r="CR41" s="372"/>
      <c r="CS41" s="372"/>
      <c r="CT41" s="372"/>
      <c r="CU41" s="372"/>
      <c r="CV41" s="372"/>
      <c r="CW41" s="372"/>
      <c r="CX41" s="372"/>
      <c r="CY41" s="372"/>
      <c r="CZ41" s="372"/>
      <c r="DA41" s="372"/>
      <c r="DB41" s="372"/>
      <c r="DC41" s="372"/>
      <c r="DD41" s="372"/>
      <c r="DE41" s="372"/>
      <c r="DG41" s="369" t="str">
        <f>IF('各会計、関係団体の財政状況及び健全化判断比率'!BR14="","",'各会計、関係団体の財政状況及び健全化判断比率'!BR14)</f>
        <v/>
      </c>
      <c r="DH41" s="369"/>
      <c r="DI41" s="205"/>
    </row>
    <row r="42" spans="1:113" ht="32.25" customHeight="1" x14ac:dyDescent="0.15">
      <c r="B42" s="202"/>
      <c r="C42" s="371" t="str">
        <f t="shared" si="5"/>
        <v/>
      </c>
      <c r="D42" s="371"/>
      <c r="E42" s="372" t="str">
        <f>IF('各会計、関係団体の財政状況及び健全化判断比率'!B15="","",'各会計、関係団体の財政状況及び健全化判断比率'!B15)</f>
        <v/>
      </c>
      <c r="F42" s="372"/>
      <c r="G42" s="372"/>
      <c r="H42" s="372"/>
      <c r="I42" s="372"/>
      <c r="J42" s="372"/>
      <c r="K42" s="372"/>
      <c r="L42" s="372"/>
      <c r="M42" s="372"/>
      <c r="N42" s="372"/>
      <c r="O42" s="372"/>
      <c r="P42" s="372"/>
      <c r="Q42" s="372"/>
      <c r="R42" s="372"/>
      <c r="S42" s="372"/>
      <c r="T42" s="178"/>
      <c r="U42" s="371" t="str">
        <f t="shared" si="4"/>
        <v/>
      </c>
      <c r="V42" s="371"/>
      <c r="W42" s="372"/>
      <c r="X42" s="372"/>
      <c r="Y42" s="372"/>
      <c r="Z42" s="372"/>
      <c r="AA42" s="372"/>
      <c r="AB42" s="372"/>
      <c r="AC42" s="372"/>
      <c r="AD42" s="372"/>
      <c r="AE42" s="372"/>
      <c r="AF42" s="372"/>
      <c r="AG42" s="372"/>
      <c r="AH42" s="372"/>
      <c r="AI42" s="372"/>
      <c r="AJ42" s="372"/>
      <c r="AK42" s="372"/>
      <c r="AL42" s="178"/>
      <c r="AM42" s="371" t="str">
        <f t="shared" si="0"/>
        <v/>
      </c>
      <c r="AN42" s="371"/>
      <c r="AO42" s="372"/>
      <c r="AP42" s="372"/>
      <c r="AQ42" s="372"/>
      <c r="AR42" s="372"/>
      <c r="AS42" s="372"/>
      <c r="AT42" s="372"/>
      <c r="AU42" s="372"/>
      <c r="AV42" s="372"/>
      <c r="AW42" s="372"/>
      <c r="AX42" s="372"/>
      <c r="AY42" s="372"/>
      <c r="AZ42" s="372"/>
      <c r="BA42" s="372"/>
      <c r="BB42" s="372"/>
      <c r="BC42" s="372"/>
      <c r="BD42" s="178"/>
      <c r="BE42" s="371" t="str">
        <f t="shared" si="1"/>
        <v/>
      </c>
      <c r="BF42" s="371"/>
      <c r="BG42" s="372"/>
      <c r="BH42" s="372"/>
      <c r="BI42" s="372"/>
      <c r="BJ42" s="372"/>
      <c r="BK42" s="372"/>
      <c r="BL42" s="372"/>
      <c r="BM42" s="372"/>
      <c r="BN42" s="372"/>
      <c r="BO42" s="372"/>
      <c r="BP42" s="372"/>
      <c r="BQ42" s="372"/>
      <c r="BR42" s="372"/>
      <c r="BS42" s="372"/>
      <c r="BT42" s="372"/>
      <c r="BU42" s="372"/>
      <c r="BV42" s="178"/>
      <c r="BW42" s="371">
        <f t="shared" si="2"/>
        <v>16</v>
      </c>
      <c r="BX42" s="371"/>
      <c r="BY42" s="372" t="str">
        <f>IF('各会計、関係団体の財政状況及び健全化判断比率'!B76="","",'各会計、関係団体の財政状況及び健全化判断比率'!B76)</f>
        <v>長崎県後期高齢者医療広域連合（普通会計）</v>
      </c>
      <c r="BZ42" s="372"/>
      <c r="CA42" s="372"/>
      <c r="CB42" s="372"/>
      <c r="CC42" s="372"/>
      <c r="CD42" s="372"/>
      <c r="CE42" s="372"/>
      <c r="CF42" s="372"/>
      <c r="CG42" s="372"/>
      <c r="CH42" s="372"/>
      <c r="CI42" s="372"/>
      <c r="CJ42" s="372"/>
      <c r="CK42" s="372"/>
      <c r="CL42" s="372"/>
      <c r="CM42" s="372"/>
      <c r="CN42" s="178"/>
      <c r="CO42" s="371" t="str">
        <f t="shared" si="3"/>
        <v/>
      </c>
      <c r="CP42" s="371"/>
      <c r="CQ42" s="372" t="str">
        <f>IF('各会計、関係団体の財政状況及び健全化判断比率'!BS15="","",'各会計、関係団体の財政状況及び健全化判断比率'!BS15)</f>
        <v/>
      </c>
      <c r="CR42" s="372"/>
      <c r="CS42" s="372"/>
      <c r="CT42" s="372"/>
      <c r="CU42" s="372"/>
      <c r="CV42" s="372"/>
      <c r="CW42" s="372"/>
      <c r="CX42" s="372"/>
      <c r="CY42" s="372"/>
      <c r="CZ42" s="372"/>
      <c r="DA42" s="372"/>
      <c r="DB42" s="372"/>
      <c r="DC42" s="372"/>
      <c r="DD42" s="372"/>
      <c r="DE42" s="372"/>
      <c r="DG42" s="369" t="str">
        <f>IF('各会計、関係団体の財政状況及び健全化判断比率'!BR15="","",'各会計、関係団体の財政状況及び健全化判断比率'!BR15)</f>
        <v/>
      </c>
      <c r="DH42" s="369"/>
      <c r="DI42" s="205"/>
    </row>
    <row r="43" spans="1:113" ht="32.25" customHeight="1" x14ac:dyDescent="0.15">
      <c r="B43" s="202"/>
      <c r="C43" s="371" t="str">
        <f t="shared" si="5"/>
        <v/>
      </c>
      <c r="D43" s="371"/>
      <c r="E43" s="372" t="str">
        <f>IF('各会計、関係団体の財政状況及び健全化判断比率'!B16="","",'各会計、関係団体の財政状況及び健全化判断比率'!B16)</f>
        <v/>
      </c>
      <c r="F43" s="372"/>
      <c r="G43" s="372"/>
      <c r="H43" s="372"/>
      <c r="I43" s="372"/>
      <c r="J43" s="372"/>
      <c r="K43" s="372"/>
      <c r="L43" s="372"/>
      <c r="M43" s="372"/>
      <c r="N43" s="372"/>
      <c r="O43" s="372"/>
      <c r="P43" s="372"/>
      <c r="Q43" s="372"/>
      <c r="R43" s="372"/>
      <c r="S43" s="372"/>
      <c r="T43" s="178"/>
      <c r="U43" s="371" t="str">
        <f t="shared" si="4"/>
        <v/>
      </c>
      <c r="V43" s="371"/>
      <c r="W43" s="372"/>
      <c r="X43" s="372"/>
      <c r="Y43" s="372"/>
      <c r="Z43" s="372"/>
      <c r="AA43" s="372"/>
      <c r="AB43" s="372"/>
      <c r="AC43" s="372"/>
      <c r="AD43" s="372"/>
      <c r="AE43" s="372"/>
      <c r="AF43" s="372"/>
      <c r="AG43" s="372"/>
      <c r="AH43" s="372"/>
      <c r="AI43" s="372"/>
      <c r="AJ43" s="372"/>
      <c r="AK43" s="372"/>
      <c r="AL43" s="178"/>
      <c r="AM43" s="371" t="str">
        <f t="shared" si="0"/>
        <v/>
      </c>
      <c r="AN43" s="371"/>
      <c r="AO43" s="372"/>
      <c r="AP43" s="372"/>
      <c r="AQ43" s="372"/>
      <c r="AR43" s="372"/>
      <c r="AS43" s="372"/>
      <c r="AT43" s="372"/>
      <c r="AU43" s="372"/>
      <c r="AV43" s="372"/>
      <c r="AW43" s="372"/>
      <c r="AX43" s="372"/>
      <c r="AY43" s="372"/>
      <c r="AZ43" s="372"/>
      <c r="BA43" s="372"/>
      <c r="BB43" s="372"/>
      <c r="BC43" s="372"/>
      <c r="BD43" s="178"/>
      <c r="BE43" s="371" t="str">
        <f t="shared" si="1"/>
        <v/>
      </c>
      <c r="BF43" s="371"/>
      <c r="BG43" s="372"/>
      <c r="BH43" s="372"/>
      <c r="BI43" s="372"/>
      <c r="BJ43" s="372"/>
      <c r="BK43" s="372"/>
      <c r="BL43" s="372"/>
      <c r="BM43" s="372"/>
      <c r="BN43" s="372"/>
      <c r="BO43" s="372"/>
      <c r="BP43" s="372"/>
      <c r="BQ43" s="372"/>
      <c r="BR43" s="372"/>
      <c r="BS43" s="372"/>
      <c r="BT43" s="372"/>
      <c r="BU43" s="372"/>
      <c r="BV43" s="178"/>
      <c r="BW43" s="371">
        <f t="shared" si="2"/>
        <v>17</v>
      </c>
      <c r="BX43" s="371"/>
      <c r="BY43" s="372" t="str">
        <f>IF('各会計、関係団体の財政状況及び健全化判断比率'!B77="","",'各会計、関係団体の財政状況及び健全化判断比率'!B77)</f>
        <v>　〃　　　　　　　　　　　（事業会計）</v>
      </c>
      <c r="BZ43" s="372"/>
      <c r="CA43" s="372"/>
      <c r="CB43" s="372"/>
      <c r="CC43" s="372"/>
      <c r="CD43" s="372"/>
      <c r="CE43" s="372"/>
      <c r="CF43" s="372"/>
      <c r="CG43" s="372"/>
      <c r="CH43" s="372"/>
      <c r="CI43" s="372"/>
      <c r="CJ43" s="372"/>
      <c r="CK43" s="372"/>
      <c r="CL43" s="372"/>
      <c r="CM43" s="372"/>
      <c r="CN43" s="178"/>
      <c r="CO43" s="371" t="str">
        <f t="shared" si="3"/>
        <v/>
      </c>
      <c r="CP43" s="371"/>
      <c r="CQ43" s="372" t="str">
        <f>IF('各会計、関係団体の財政状況及び健全化判断比率'!BS16="","",'各会計、関係団体の財政状況及び健全化判断比率'!BS16)</f>
        <v/>
      </c>
      <c r="CR43" s="372"/>
      <c r="CS43" s="372"/>
      <c r="CT43" s="372"/>
      <c r="CU43" s="372"/>
      <c r="CV43" s="372"/>
      <c r="CW43" s="372"/>
      <c r="CX43" s="372"/>
      <c r="CY43" s="372"/>
      <c r="CZ43" s="372"/>
      <c r="DA43" s="372"/>
      <c r="DB43" s="372"/>
      <c r="DC43" s="372"/>
      <c r="DD43" s="372"/>
      <c r="DE43" s="372"/>
      <c r="DG43" s="369" t="str">
        <f>IF('各会計、関係団体の財政状況及び健全化判断比率'!BR16="","",'各会計、関係団体の財政状況及び健全化判断比率'!BR16)</f>
        <v/>
      </c>
      <c r="DH43" s="369"/>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206</v>
      </c>
      <c r="E46" s="368" t="s">
        <v>207</v>
      </c>
      <c r="F46" s="368"/>
      <c r="G46" s="368"/>
      <c r="H46" s="368"/>
      <c r="I46" s="368"/>
      <c r="J46" s="368"/>
      <c r="K46" s="368"/>
      <c r="L46" s="368"/>
      <c r="M46" s="368"/>
      <c r="N46" s="368"/>
      <c r="O46" s="368"/>
      <c r="P46" s="368"/>
      <c r="Q46" s="368"/>
      <c r="R46" s="368"/>
      <c r="S46" s="368"/>
      <c r="T46" s="368"/>
      <c r="U46" s="368"/>
      <c r="V46" s="368"/>
      <c r="W46" s="368"/>
      <c r="X46" s="368"/>
      <c r="Y46" s="368"/>
      <c r="Z46" s="368"/>
      <c r="AA46" s="368"/>
      <c r="AB46" s="368"/>
      <c r="AC46" s="368"/>
      <c r="AD46" s="368"/>
      <c r="AE46" s="368"/>
      <c r="AF46" s="368"/>
      <c r="AG46" s="368"/>
      <c r="AH46" s="368"/>
      <c r="AI46" s="368"/>
      <c r="AJ46" s="368"/>
      <c r="AK46" s="368"/>
      <c r="AL46" s="368"/>
      <c r="AM46" s="368"/>
      <c r="AN46" s="368"/>
      <c r="AO46" s="368"/>
      <c r="AP46" s="368"/>
      <c r="AQ46" s="368"/>
      <c r="AR46" s="368"/>
      <c r="AS46" s="368"/>
      <c r="AT46" s="368"/>
      <c r="AU46" s="368"/>
      <c r="AV46" s="368"/>
      <c r="AW46" s="368"/>
      <c r="AX46" s="368"/>
      <c r="AY46" s="368"/>
      <c r="AZ46" s="368"/>
      <c r="BA46" s="368"/>
      <c r="BB46" s="368"/>
      <c r="BC46" s="368"/>
      <c r="BD46" s="368"/>
      <c r="BE46" s="368"/>
      <c r="BF46" s="368"/>
      <c r="BG46" s="368"/>
      <c r="BH46" s="368"/>
      <c r="BI46" s="368"/>
      <c r="BJ46" s="368"/>
      <c r="BK46" s="368"/>
      <c r="BL46" s="368"/>
      <c r="BM46" s="368"/>
      <c r="BN46" s="368"/>
      <c r="BO46" s="368"/>
      <c r="BP46" s="368"/>
      <c r="BQ46" s="368"/>
      <c r="BR46" s="368"/>
      <c r="BS46" s="368"/>
      <c r="BT46" s="368"/>
      <c r="BU46" s="368"/>
      <c r="BV46" s="368"/>
      <c r="BW46" s="368"/>
      <c r="BX46" s="368"/>
      <c r="BY46" s="368"/>
      <c r="BZ46" s="368"/>
      <c r="CA46" s="368"/>
      <c r="CB46" s="368"/>
      <c r="CC46" s="368"/>
      <c r="CD46" s="368"/>
      <c r="CE46" s="368"/>
      <c r="CF46" s="368"/>
      <c r="CG46" s="368"/>
      <c r="CH46" s="368"/>
      <c r="CI46" s="368"/>
      <c r="CJ46" s="368"/>
      <c r="CK46" s="368"/>
      <c r="CL46" s="368"/>
      <c r="CM46" s="368"/>
      <c r="CN46" s="368"/>
      <c r="CO46" s="368"/>
      <c r="CP46" s="368"/>
      <c r="CQ46" s="368"/>
      <c r="CR46" s="368"/>
      <c r="CS46" s="368"/>
      <c r="CT46" s="368"/>
      <c r="CU46" s="368"/>
      <c r="CV46" s="368"/>
      <c r="CW46" s="368"/>
      <c r="CX46" s="368"/>
      <c r="CY46" s="368"/>
      <c r="CZ46" s="368"/>
      <c r="DA46" s="368"/>
      <c r="DB46" s="368"/>
      <c r="DC46" s="368"/>
      <c r="DD46" s="368"/>
      <c r="DE46" s="368"/>
      <c r="DF46" s="368"/>
      <c r="DG46" s="368"/>
      <c r="DH46" s="368"/>
      <c r="DI46" s="368"/>
    </row>
    <row r="47" spans="1:113" x14ac:dyDescent="0.15">
      <c r="E47" s="368" t="s">
        <v>208</v>
      </c>
      <c r="F47" s="368"/>
      <c r="G47" s="368"/>
      <c r="H47" s="368"/>
      <c r="I47" s="368"/>
      <c r="J47" s="368"/>
      <c r="K47" s="368"/>
      <c r="L47" s="368"/>
      <c r="M47" s="368"/>
      <c r="N47" s="368"/>
      <c r="O47" s="368"/>
      <c r="P47" s="368"/>
      <c r="Q47" s="368"/>
      <c r="R47" s="368"/>
      <c r="S47" s="368"/>
      <c r="T47" s="368"/>
      <c r="U47" s="368"/>
      <c r="V47" s="368"/>
      <c r="W47" s="368"/>
      <c r="X47" s="368"/>
      <c r="Y47" s="368"/>
      <c r="Z47" s="368"/>
      <c r="AA47" s="368"/>
      <c r="AB47" s="368"/>
      <c r="AC47" s="368"/>
      <c r="AD47" s="368"/>
      <c r="AE47" s="368"/>
      <c r="AF47" s="368"/>
      <c r="AG47" s="368"/>
      <c r="AH47" s="368"/>
      <c r="AI47" s="368"/>
      <c r="AJ47" s="368"/>
      <c r="AK47" s="368"/>
      <c r="AL47" s="368"/>
      <c r="AM47" s="368"/>
      <c r="AN47" s="368"/>
      <c r="AO47" s="368"/>
      <c r="AP47" s="368"/>
      <c r="AQ47" s="368"/>
      <c r="AR47" s="368"/>
      <c r="AS47" s="368"/>
      <c r="AT47" s="368"/>
      <c r="AU47" s="368"/>
      <c r="AV47" s="368"/>
      <c r="AW47" s="368"/>
      <c r="AX47" s="368"/>
      <c r="AY47" s="368"/>
      <c r="AZ47" s="368"/>
      <c r="BA47" s="368"/>
      <c r="BB47" s="368"/>
      <c r="BC47" s="368"/>
      <c r="BD47" s="368"/>
      <c r="BE47" s="368"/>
      <c r="BF47" s="368"/>
      <c r="BG47" s="368"/>
      <c r="BH47" s="368"/>
      <c r="BI47" s="368"/>
      <c r="BJ47" s="368"/>
      <c r="BK47" s="368"/>
      <c r="BL47" s="368"/>
      <c r="BM47" s="368"/>
      <c r="BN47" s="368"/>
      <c r="BO47" s="368"/>
      <c r="BP47" s="368"/>
      <c r="BQ47" s="368"/>
      <c r="BR47" s="368"/>
      <c r="BS47" s="368"/>
      <c r="BT47" s="368"/>
      <c r="BU47" s="368"/>
      <c r="BV47" s="368"/>
      <c r="BW47" s="368"/>
      <c r="BX47" s="368"/>
      <c r="BY47" s="368"/>
      <c r="BZ47" s="368"/>
      <c r="CA47" s="368"/>
      <c r="CB47" s="368"/>
      <c r="CC47" s="368"/>
      <c r="CD47" s="368"/>
      <c r="CE47" s="368"/>
      <c r="CF47" s="368"/>
      <c r="CG47" s="368"/>
      <c r="CH47" s="368"/>
      <c r="CI47" s="368"/>
      <c r="CJ47" s="368"/>
      <c r="CK47" s="368"/>
      <c r="CL47" s="368"/>
      <c r="CM47" s="368"/>
      <c r="CN47" s="368"/>
      <c r="CO47" s="368"/>
      <c r="CP47" s="368"/>
      <c r="CQ47" s="368"/>
      <c r="CR47" s="368"/>
      <c r="CS47" s="368"/>
      <c r="CT47" s="368"/>
      <c r="CU47" s="368"/>
      <c r="CV47" s="368"/>
      <c r="CW47" s="368"/>
      <c r="CX47" s="368"/>
      <c r="CY47" s="368"/>
      <c r="CZ47" s="368"/>
      <c r="DA47" s="368"/>
      <c r="DB47" s="368"/>
      <c r="DC47" s="368"/>
      <c r="DD47" s="368"/>
      <c r="DE47" s="368"/>
      <c r="DF47" s="368"/>
      <c r="DG47" s="368"/>
      <c r="DH47" s="368"/>
      <c r="DI47" s="368"/>
    </row>
    <row r="48" spans="1:113" x14ac:dyDescent="0.15">
      <c r="E48" s="368" t="s">
        <v>209</v>
      </c>
      <c r="F48" s="368"/>
      <c r="G48" s="368"/>
      <c r="H48" s="368"/>
      <c r="I48" s="368"/>
      <c r="J48" s="368"/>
      <c r="K48" s="368"/>
      <c r="L48" s="368"/>
      <c r="M48" s="368"/>
      <c r="N48" s="368"/>
      <c r="O48" s="368"/>
      <c r="P48" s="368"/>
      <c r="Q48" s="368"/>
      <c r="R48" s="368"/>
      <c r="S48" s="368"/>
      <c r="T48" s="368"/>
      <c r="U48" s="368"/>
      <c r="V48" s="368"/>
      <c r="W48" s="368"/>
      <c r="X48" s="368"/>
      <c r="Y48" s="368"/>
      <c r="Z48" s="368"/>
      <c r="AA48" s="368"/>
      <c r="AB48" s="368"/>
      <c r="AC48" s="368"/>
      <c r="AD48" s="368"/>
      <c r="AE48" s="368"/>
      <c r="AF48" s="368"/>
      <c r="AG48" s="368"/>
      <c r="AH48" s="368"/>
      <c r="AI48" s="368"/>
      <c r="AJ48" s="368"/>
      <c r="AK48" s="368"/>
      <c r="AL48" s="368"/>
      <c r="AM48" s="368"/>
      <c r="AN48" s="368"/>
      <c r="AO48" s="368"/>
      <c r="AP48" s="368"/>
      <c r="AQ48" s="368"/>
      <c r="AR48" s="368"/>
      <c r="AS48" s="368"/>
      <c r="AT48" s="368"/>
      <c r="AU48" s="368"/>
      <c r="AV48" s="368"/>
      <c r="AW48" s="368"/>
      <c r="AX48" s="368"/>
      <c r="AY48" s="368"/>
      <c r="AZ48" s="368"/>
      <c r="BA48" s="368"/>
      <c r="BB48" s="368"/>
      <c r="BC48" s="368"/>
      <c r="BD48" s="368"/>
      <c r="BE48" s="368"/>
      <c r="BF48" s="368"/>
      <c r="BG48" s="368"/>
      <c r="BH48" s="368"/>
      <c r="BI48" s="368"/>
      <c r="BJ48" s="368"/>
      <c r="BK48" s="368"/>
      <c r="BL48" s="368"/>
      <c r="BM48" s="368"/>
      <c r="BN48" s="368"/>
      <c r="BO48" s="368"/>
      <c r="BP48" s="368"/>
      <c r="BQ48" s="368"/>
      <c r="BR48" s="368"/>
      <c r="BS48" s="368"/>
      <c r="BT48" s="368"/>
      <c r="BU48" s="368"/>
      <c r="BV48" s="368"/>
      <c r="BW48" s="368"/>
      <c r="BX48" s="368"/>
      <c r="BY48" s="368"/>
      <c r="BZ48" s="368"/>
      <c r="CA48" s="368"/>
      <c r="CB48" s="368"/>
      <c r="CC48" s="368"/>
      <c r="CD48" s="368"/>
      <c r="CE48" s="368"/>
      <c r="CF48" s="368"/>
      <c r="CG48" s="368"/>
      <c r="CH48" s="368"/>
      <c r="CI48" s="368"/>
      <c r="CJ48" s="368"/>
      <c r="CK48" s="368"/>
      <c r="CL48" s="368"/>
      <c r="CM48" s="368"/>
      <c r="CN48" s="368"/>
      <c r="CO48" s="368"/>
      <c r="CP48" s="368"/>
      <c r="CQ48" s="368"/>
      <c r="CR48" s="368"/>
      <c r="CS48" s="368"/>
      <c r="CT48" s="368"/>
      <c r="CU48" s="368"/>
      <c r="CV48" s="368"/>
      <c r="CW48" s="368"/>
      <c r="CX48" s="368"/>
      <c r="CY48" s="368"/>
      <c r="CZ48" s="368"/>
      <c r="DA48" s="368"/>
      <c r="DB48" s="368"/>
      <c r="DC48" s="368"/>
      <c r="DD48" s="368"/>
      <c r="DE48" s="368"/>
      <c r="DF48" s="368"/>
      <c r="DG48" s="368"/>
      <c r="DH48" s="368"/>
      <c r="DI48" s="368"/>
    </row>
    <row r="49" spans="5:113" x14ac:dyDescent="0.15">
      <c r="E49" s="370" t="s">
        <v>210</v>
      </c>
      <c r="F49" s="370"/>
      <c r="G49" s="370"/>
      <c r="H49" s="370"/>
      <c r="I49" s="370"/>
      <c r="J49" s="370"/>
      <c r="K49" s="370"/>
      <c r="L49" s="370"/>
      <c r="M49" s="370"/>
      <c r="N49" s="370"/>
      <c r="O49" s="370"/>
      <c r="P49" s="370"/>
      <c r="Q49" s="370"/>
      <c r="R49" s="370"/>
      <c r="S49" s="370"/>
      <c r="T49" s="370"/>
      <c r="U49" s="370"/>
      <c r="V49" s="370"/>
      <c r="W49" s="370"/>
      <c r="X49" s="370"/>
      <c r="Y49" s="370"/>
      <c r="Z49" s="370"/>
      <c r="AA49" s="370"/>
      <c r="AB49" s="370"/>
      <c r="AC49" s="370"/>
      <c r="AD49" s="370"/>
      <c r="AE49" s="370"/>
      <c r="AF49" s="370"/>
      <c r="AG49" s="370"/>
      <c r="AH49" s="370"/>
      <c r="AI49" s="370"/>
      <c r="AJ49" s="370"/>
      <c r="AK49" s="370"/>
      <c r="AL49" s="370"/>
      <c r="AM49" s="370"/>
      <c r="AN49" s="370"/>
      <c r="AO49" s="370"/>
      <c r="AP49" s="370"/>
      <c r="AQ49" s="370"/>
      <c r="AR49" s="370"/>
      <c r="AS49" s="370"/>
      <c r="AT49" s="370"/>
      <c r="AU49" s="370"/>
      <c r="AV49" s="370"/>
      <c r="AW49" s="370"/>
      <c r="AX49" s="370"/>
      <c r="AY49" s="370"/>
      <c r="AZ49" s="370"/>
      <c r="BA49" s="370"/>
      <c r="BB49" s="370"/>
      <c r="BC49" s="370"/>
      <c r="BD49" s="370"/>
      <c r="BE49" s="370"/>
      <c r="BF49" s="370"/>
      <c r="BG49" s="370"/>
      <c r="BH49" s="370"/>
      <c r="BI49" s="370"/>
      <c r="BJ49" s="370"/>
      <c r="BK49" s="370"/>
      <c r="BL49" s="370"/>
      <c r="BM49" s="370"/>
      <c r="BN49" s="370"/>
      <c r="BO49" s="370"/>
      <c r="BP49" s="370"/>
      <c r="BQ49" s="370"/>
      <c r="BR49" s="370"/>
      <c r="BS49" s="370"/>
      <c r="BT49" s="370"/>
      <c r="BU49" s="370"/>
      <c r="BV49" s="370"/>
      <c r="BW49" s="370"/>
      <c r="BX49" s="370"/>
      <c r="BY49" s="370"/>
      <c r="BZ49" s="370"/>
      <c r="CA49" s="370"/>
      <c r="CB49" s="370"/>
      <c r="CC49" s="370"/>
      <c r="CD49" s="370"/>
      <c r="CE49" s="370"/>
      <c r="CF49" s="370"/>
      <c r="CG49" s="370"/>
      <c r="CH49" s="370"/>
      <c r="CI49" s="370"/>
      <c r="CJ49" s="370"/>
      <c r="CK49" s="370"/>
      <c r="CL49" s="370"/>
      <c r="CM49" s="370"/>
      <c r="CN49" s="370"/>
      <c r="CO49" s="370"/>
      <c r="CP49" s="370"/>
      <c r="CQ49" s="370"/>
      <c r="CR49" s="370"/>
      <c r="CS49" s="370"/>
      <c r="CT49" s="370"/>
      <c r="CU49" s="370"/>
      <c r="CV49" s="370"/>
      <c r="CW49" s="370"/>
      <c r="CX49" s="370"/>
      <c r="CY49" s="370"/>
      <c r="CZ49" s="370"/>
      <c r="DA49" s="370"/>
      <c r="DB49" s="370"/>
      <c r="DC49" s="370"/>
      <c r="DD49" s="370"/>
      <c r="DE49" s="370"/>
      <c r="DF49" s="370"/>
      <c r="DG49" s="370"/>
      <c r="DH49" s="370"/>
      <c r="DI49" s="370"/>
    </row>
    <row r="50" spans="5:113" x14ac:dyDescent="0.15">
      <c r="E50" s="368" t="s">
        <v>211</v>
      </c>
      <c r="F50" s="368"/>
      <c r="G50" s="368"/>
      <c r="H50" s="368"/>
      <c r="I50" s="368"/>
      <c r="J50" s="368"/>
      <c r="K50" s="368"/>
      <c r="L50" s="368"/>
      <c r="M50" s="368"/>
      <c r="N50" s="368"/>
      <c r="O50" s="368"/>
      <c r="P50" s="368"/>
      <c r="Q50" s="368"/>
      <c r="R50" s="368"/>
      <c r="S50" s="368"/>
      <c r="T50" s="368"/>
      <c r="U50" s="368"/>
      <c r="V50" s="368"/>
      <c r="W50" s="368"/>
      <c r="X50" s="368"/>
      <c r="Y50" s="368"/>
      <c r="Z50" s="368"/>
      <c r="AA50" s="368"/>
      <c r="AB50" s="368"/>
      <c r="AC50" s="368"/>
      <c r="AD50" s="368"/>
      <c r="AE50" s="368"/>
      <c r="AF50" s="368"/>
      <c r="AG50" s="368"/>
      <c r="AH50" s="368"/>
      <c r="AI50" s="368"/>
      <c r="AJ50" s="368"/>
      <c r="AK50" s="368"/>
      <c r="AL50" s="368"/>
      <c r="AM50" s="368"/>
      <c r="AN50" s="368"/>
      <c r="AO50" s="368"/>
      <c r="AP50" s="368"/>
      <c r="AQ50" s="368"/>
      <c r="AR50" s="368"/>
      <c r="AS50" s="368"/>
      <c r="AT50" s="368"/>
      <c r="AU50" s="368"/>
      <c r="AV50" s="368"/>
      <c r="AW50" s="368"/>
      <c r="AX50" s="368"/>
      <c r="AY50" s="368"/>
      <c r="AZ50" s="368"/>
      <c r="BA50" s="368"/>
      <c r="BB50" s="368"/>
      <c r="BC50" s="368"/>
      <c r="BD50" s="368"/>
      <c r="BE50" s="368"/>
      <c r="BF50" s="368"/>
      <c r="BG50" s="368"/>
      <c r="BH50" s="368"/>
      <c r="BI50" s="368"/>
      <c r="BJ50" s="368"/>
      <c r="BK50" s="368"/>
      <c r="BL50" s="368"/>
      <c r="BM50" s="368"/>
      <c r="BN50" s="368"/>
      <c r="BO50" s="368"/>
      <c r="BP50" s="368"/>
      <c r="BQ50" s="368"/>
      <c r="BR50" s="368"/>
      <c r="BS50" s="368"/>
      <c r="BT50" s="368"/>
      <c r="BU50" s="368"/>
      <c r="BV50" s="368"/>
      <c r="BW50" s="368"/>
      <c r="BX50" s="368"/>
      <c r="BY50" s="368"/>
      <c r="BZ50" s="368"/>
      <c r="CA50" s="368"/>
      <c r="CB50" s="368"/>
      <c r="CC50" s="368"/>
      <c r="CD50" s="368"/>
      <c r="CE50" s="368"/>
      <c r="CF50" s="368"/>
      <c r="CG50" s="368"/>
      <c r="CH50" s="368"/>
      <c r="CI50" s="368"/>
      <c r="CJ50" s="368"/>
      <c r="CK50" s="368"/>
      <c r="CL50" s="368"/>
      <c r="CM50" s="368"/>
      <c r="CN50" s="368"/>
      <c r="CO50" s="368"/>
      <c r="CP50" s="368"/>
      <c r="CQ50" s="368"/>
      <c r="CR50" s="368"/>
      <c r="CS50" s="368"/>
      <c r="CT50" s="368"/>
      <c r="CU50" s="368"/>
      <c r="CV50" s="368"/>
      <c r="CW50" s="368"/>
      <c r="CX50" s="368"/>
      <c r="CY50" s="368"/>
      <c r="CZ50" s="368"/>
      <c r="DA50" s="368"/>
      <c r="DB50" s="368"/>
      <c r="DC50" s="368"/>
      <c r="DD50" s="368"/>
      <c r="DE50" s="368"/>
      <c r="DF50" s="368"/>
      <c r="DG50" s="368"/>
      <c r="DH50" s="368"/>
      <c r="DI50" s="368"/>
    </row>
    <row r="51" spans="5:113" x14ac:dyDescent="0.15">
      <c r="E51" s="368" t="s">
        <v>212</v>
      </c>
      <c r="F51" s="368"/>
      <c r="G51" s="368"/>
      <c r="H51" s="368"/>
      <c r="I51" s="368"/>
      <c r="J51" s="368"/>
      <c r="K51" s="368"/>
      <c r="L51" s="368"/>
      <c r="M51" s="368"/>
      <c r="N51" s="368"/>
      <c r="O51" s="368"/>
      <c r="P51" s="368"/>
      <c r="Q51" s="368"/>
      <c r="R51" s="368"/>
      <c r="S51" s="368"/>
      <c r="T51" s="368"/>
      <c r="U51" s="368"/>
      <c r="V51" s="368"/>
      <c r="W51" s="368"/>
      <c r="X51" s="368"/>
      <c r="Y51" s="368"/>
      <c r="Z51" s="368"/>
      <c r="AA51" s="368"/>
      <c r="AB51" s="368"/>
      <c r="AC51" s="368"/>
      <c r="AD51" s="368"/>
      <c r="AE51" s="368"/>
      <c r="AF51" s="368"/>
      <c r="AG51" s="368"/>
      <c r="AH51" s="368"/>
      <c r="AI51" s="368"/>
      <c r="AJ51" s="368"/>
      <c r="AK51" s="368"/>
      <c r="AL51" s="368"/>
      <c r="AM51" s="368"/>
      <c r="AN51" s="368"/>
      <c r="AO51" s="368"/>
      <c r="AP51" s="368"/>
      <c r="AQ51" s="368"/>
      <c r="AR51" s="368"/>
      <c r="AS51" s="368"/>
      <c r="AT51" s="368"/>
      <c r="AU51" s="368"/>
      <c r="AV51" s="368"/>
      <c r="AW51" s="368"/>
      <c r="AX51" s="368"/>
      <c r="AY51" s="368"/>
      <c r="AZ51" s="368"/>
      <c r="BA51" s="368"/>
      <c r="BB51" s="368"/>
      <c r="BC51" s="368"/>
      <c r="BD51" s="368"/>
      <c r="BE51" s="368"/>
      <c r="BF51" s="368"/>
      <c r="BG51" s="368"/>
      <c r="BH51" s="368"/>
      <c r="BI51" s="368"/>
      <c r="BJ51" s="368"/>
      <c r="BK51" s="368"/>
      <c r="BL51" s="368"/>
      <c r="BM51" s="368"/>
      <c r="BN51" s="368"/>
      <c r="BO51" s="368"/>
      <c r="BP51" s="368"/>
      <c r="BQ51" s="368"/>
      <c r="BR51" s="368"/>
      <c r="BS51" s="368"/>
      <c r="BT51" s="368"/>
      <c r="BU51" s="368"/>
      <c r="BV51" s="368"/>
      <c r="BW51" s="368"/>
      <c r="BX51" s="368"/>
      <c r="BY51" s="368"/>
      <c r="BZ51" s="368"/>
      <c r="CA51" s="368"/>
      <c r="CB51" s="368"/>
      <c r="CC51" s="368"/>
      <c r="CD51" s="368"/>
      <c r="CE51" s="368"/>
      <c r="CF51" s="368"/>
      <c r="CG51" s="368"/>
      <c r="CH51" s="368"/>
      <c r="CI51" s="368"/>
      <c r="CJ51" s="368"/>
      <c r="CK51" s="368"/>
      <c r="CL51" s="368"/>
      <c r="CM51" s="368"/>
      <c r="CN51" s="368"/>
      <c r="CO51" s="368"/>
      <c r="CP51" s="368"/>
      <c r="CQ51" s="368"/>
      <c r="CR51" s="368"/>
      <c r="CS51" s="368"/>
      <c r="CT51" s="368"/>
      <c r="CU51" s="368"/>
      <c r="CV51" s="368"/>
      <c r="CW51" s="368"/>
      <c r="CX51" s="368"/>
      <c r="CY51" s="368"/>
      <c r="CZ51" s="368"/>
      <c r="DA51" s="368"/>
      <c r="DB51" s="368"/>
      <c r="DC51" s="368"/>
      <c r="DD51" s="368"/>
      <c r="DE51" s="368"/>
      <c r="DF51" s="368"/>
      <c r="DG51" s="368"/>
      <c r="DH51" s="368"/>
      <c r="DI51" s="368"/>
    </row>
    <row r="52" spans="5:113" x14ac:dyDescent="0.15">
      <c r="E52" s="368" t="s">
        <v>213</v>
      </c>
      <c r="F52" s="368"/>
      <c r="G52" s="368"/>
      <c r="H52" s="368"/>
      <c r="I52" s="368"/>
      <c r="J52" s="368"/>
      <c r="K52" s="368"/>
      <c r="L52" s="368"/>
      <c r="M52" s="368"/>
      <c r="N52" s="368"/>
      <c r="O52" s="368"/>
      <c r="P52" s="368"/>
      <c r="Q52" s="368"/>
      <c r="R52" s="368"/>
      <c r="S52" s="368"/>
      <c r="T52" s="368"/>
      <c r="U52" s="368"/>
      <c r="V52" s="368"/>
      <c r="W52" s="368"/>
      <c r="X52" s="368"/>
      <c r="Y52" s="368"/>
      <c r="Z52" s="368"/>
      <c r="AA52" s="368"/>
      <c r="AB52" s="368"/>
      <c r="AC52" s="368"/>
      <c r="AD52" s="368"/>
      <c r="AE52" s="368"/>
      <c r="AF52" s="368"/>
      <c r="AG52" s="368"/>
      <c r="AH52" s="368"/>
      <c r="AI52" s="368"/>
      <c r="AJ52" s="368"/>
      <c r="AK52" s="368"/>
      <c r="AL52" s="368"/>
      <c r="AM52" s="368"/>
      <c r="AN52" s="368"/>
      <c r="AO52" s="368"/>
      <c r="AP52" s="368"/>
      <c r="AQ52" s="368"/>
      <c r="AR52" s="368"/>
      <c r="AS52" s="368"/>
      <c r="AT52" s="368"/>
      <c r="AU52" s="368"/>
      <c r="AV52" s="368"/>
      <c r="AW52" s="368"/>
      <c r="AX52" s="368"/>
      <c r="AY52" s="368"/>
      <c r="AZ52" s="368"/>
      <c r="BA52" s="368"/>
      <c r="BB52" s="368"/>
      <c r="BC52" s="368"/>
      <c r="BD52" s="368"/>
      <c r="BE52" s="368"/>
      <c r="BF52" s="368"/>
      <c r="BG52" s="368"/>
      <c r="BH52" s="368"/>
      <c r="BI52" s="368"/>
      <c r="BJ52" s="368"/>
      <c r="BK52" s="368"/>
      <c r="BL52" s="368"/>
      <c r="BM52" s="368"/>
      <c r="BN52" s="368"/>
      <c r="BO52" s="368"/>
      <c r="BP52" s="368"/>
      <c r="BQ52" s="368"/>
      <c r="BR52" s="368"/>
      <c r="BS52" s="368"/>
      <c r="BT52" s="368"/>
      <c r="BU52" s="368"/>
      <c r="BV52" s="368"/>
      <c r="BW52" s="368"/>
      <c r="BX52" s="368"/>
      <c r="BY52" s="368"/>
      <c r="BZ52" s="368"/>
      <c r="CA52" s="368"/>
      <c r="CB52" s="368"/>
      <c r="CC52" s="368"/>
      <c r="CD52" s="368"/>
      <c r="CE52" s="368"/>
      <c r="CF52" s="368"/>
      <c r="CG52" s="368"/>
      <c r="CH52" s="368"/>
      <c r="CI52" s="368"/>
      <c r="CJ52" s="368"/>
      <c r="CK52" s="368"/>
      <c r="CL52" s="368"/>
      <c r="CM52" s="368"/>
      <c r="CN52" s="368"/>
      <c r="CO52" s="368"/>
      <c r="CP52" s="368"/>
      <c r="CQ52" s="368"/>
      <c r="CR52" s="368"/>
      <c r="CS52" s="368"/>
      <c r="CT52" s="368"/>
      <c r="CU52" s="368"/>
      <c r="CV52" s="368"/>
      <c r="CW52" s="368"/>
      <c r="CX52" s="368"/>
      <c r="CY52" s="368"/>
      <c r="CZ52" s="368"/>
      <c r="DA52" s="368"/>
      <c r="DB52" s="368"/>
      <c r="DC52" s="368"/>
      <c r="DD52" s="368"/>
      <c r="DE52" s="368"/>
      <c r="DF52" s="368"/>
      <c r="DG52" s="368"/>
      <c r="DH52" s="368"/>
      <c r="DI52" s="368"/>
    </row>
    <row r="53" spans="5:113" x14ac:dyDescent="0.15">
      <c r="E53" s="367" t="s">
        <v>610</v>
      </c>
    </row>
    <row r="54" spans="5:113" x14ac:dyDescent="0.15"/>
    <row r="55" spans="5:113" x14ac:dyDescent="0.15"/>
    <row r="56" spans="5:113" x14ac:dyDescent="0.15"/>
  </sheetData>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514</v>
      </c>
      <c r="G33" s="29" t="s">
        <v>515</v>
      </c>
      <c r="H33" s="29" t="s">
        <v>516</v>
      </c>
      <c r="I33" s="29" t="s">
        <v>517</v>
      </c>
      <c r="J33" s="30" t="s">
        <v>518</v>
      </c>
      <c r="K33" s="22"/>
      <c r="L33" s="22"/>
      <c r="M33" s="22"/>
      <c r="N33" s="22"/>
      <c r="O33" s="22"/>
      <c r="P33" s="22"/>
    </row>
    <row r="34" spans="1:16" ht="39" customHeight="1" x14ac:dyDescent="0.15">
      <c r="A34" s="22"/>
      <c r="B34" s="31"/>
      <c r="C34" s="1180" t="s">
        <v>522</v>
      </c>
      <c r="D34" s="1180"/>
      <c r="E34" s="1181"/>
      <c r="F34" s="32">
        <v>14.53</v>
      </c>
      <c r="G34" s="33">
        <v>15.2</v>
      </c>
      <c r="H34" s="33">
        <v>15.41</v>
      </c>
      <c r="I34" s="33">
        <v>15.91</v>
      </c>
      <c r="J34" s="34">
        <v>15.55</v>
      </c>
      <c r="K34" s="22"/>
      <c r="L34" s="22"/>
      <c r="M34" s="22"/>
      <c r="N34" s="22"/>
      <c r="O34" s="22"/>
      <c r="P34" s="22"/>
    </row>
    <row r="35" spans="1:16" ht="39" customHeight="1" x14ac:dyDescent="0.15">
      <c r="A35" s="22"/>
      <c r="B35" s="35"/>
      <c r="C35" s="1174" t="s">
        <v>523</v>
      </c>
      <c r="D35" s="1175"/>
      <c r="E35" s="1176"/>
      <c r="F35" s="36">
        <v>1.61</v>
      </c>
      <c r="G35" s="37">
        <v>1.85</v>
      </c>
      <c r="H35" s="37">
        <v>2.0499999999999998</v>
      </c>
      <c r="I35" s="37">
        <v>2.2000000000000002</v>
      </c>
      <c r="J35" s="38">
        <v>2.2799999999999998</v>
      </c>
      <c r="K35" s="22"/>
      <c r="L35" s="22"/>
      <c r="M35" s="22"/>
      <c r="N35" s="22"/>
      <c r="O35" s="22"/>
      <c r="P35" s="22"/>
    </row>
    <row r="36" spans="1:16" ht="39" customHeight="1" x14ac:dyDescent="0.15">
      <c r="A36" s="22"/>
      <c r="B36" s="35"/>
      <c r="C36" s="1174" t="s">
        <v>524</v>
      </c>
      <c r="D36" s="1175"/>
      <c r="E36" s="1176"/>
      <c r="F36" s="36">
        <v>1.06</v>
      </c>
      <c r="G36" s="37">
        <v>1.1299999999999999</v>
      </c>
      <c r="H36" s="37">
        <v>0.71</v>
      </c>
      <c r="I36" s="37">
        <v>1.89</v>
      </c>
      <c r="J36" s="38">
        <v>1.79</v>
      </c>
      <c r="K36" s="22"/>
      <c r="L36" s="22"/>
      <c r="M36" s="22"/>
      <c r="N36" s="22"/>
      <c r="O36" s="22"/>
      <c r="P36" s="22"/>
    </row>
    <row r="37" spans="1:16" ht="39" customHeight="1" x14ac:dyDescent="0.15">
      <c r="A37" s="22"/>
      <c r="B37" s="35"/>
      <c r="C37" s="1174" t="s">
        <v>525</v>
      </c>
      <c r="D37" s="1175"/>
      <c r="E37" s="1176"/>
      <c r="F37" s="36">
        <v>1.27</v>
      </c>
      <c r="G37" s="37">
        <v>2.14</v>
      </c>
      <c r="H37" s="37">
        <v>1.33</v>
      </c>
      <c r="I37" s="37">
        <v>0.89</v>
      </c>
      <c r="J37" s="38">
        <v>1.47</v>
      </c>
      <c r="K37" s="22"/>
      <c r="L37" s="22"/>
      <c r="M37" s="22"/>
      <c r="N37" s="22"/>
      <c r="O37" s="22"/>
      <c r="P37" s="22"/>
    </row>
    <row r="38" spans="1:16" ht="39" customHeight="1" x14ac:dyDescent="0.15">
      <c r="A38" s="22"/>
      <c r="B38" s="35"/>
      <c r="C38" s="1174" t="s">
        <v>526</v>
      </c>
      <c r="D38" s="1175"/>
      <c r="E38" s="1176"/>
      <c r="F38" s="36">
        <v>2.17</v>
      </c>
      <c r="G38" s="37">
        <v>1.94</v>
      </c>
      <c r="H38" s="37">
        <v>2.5099999999999998</v>
      </c>
      <c r="I38" s="37">
        <v>1.93</v>
      </c>
      <c r="J38" s="38">
        <v>1.18</v>
      </c>
      <c r="K38" s="22"/>
      <c r="L38" s="22"/>
      <c r="M38" s="22"/>
      <c r="N38" s="22"/>
      <c r="O38" s="22"/>
      <c r="P38" s="22"/>
    </row>
    <row r="39" spans="1:16" ht="39" customHeight="1" x14ac:dyDescent="0.15">
      <c r="A39" s="22"/>
      <c r="B39" s="35"/>
      <c r="C39" s="1174" t="s">
        <v>527</v>
      </c>
      <c r="D39" s="1175"/>
      <c r="E39" s="1176"/>
      <c r="F39" s="36">
        <v>0.02</v>
      </c>
      <c r="G39" s="37">
        <v>0.03</v>
      </c>
      <c r="H39" s="37">
        <v>0.02</v>
      </c>
      <c r="I39" s="37">
        <v>0.03</v>
      </c>
      <c r="J39" s="38">
        <v>0.03</v>
      </c>
      <c r="K39" s="22"/>
      <c r="L39" s="22"/>
      <c r="M39" s="22"/>
      <c r="N39" s="22"/>
      <c r="O39" s="22"/>
      <c r="P39" s="22"/>
    </row>
    <row r="40" spans="1:16" ht="39" customHeight="1" x14ac:dyDescent="0.15">
      <c r="A40" s="22"/>
      <c r="B40" s="35"/>
      <c r="C40" s="1174" t="s">
        <v>528</v>
      </c>
      <c r="D40" s="1175"/>
      <c r="E40" s="1176"/>
      <c r="F40" s="36">
        <v>0.03</v>
      </c>
      <c r="G40" s="37">
        <v>0.02</v>
      </c>
      <c r="H40" s="37">
        <v>0.11</v>
      </c>
      <c r="I40" s="37">
        <v>0.02</v>
      </c>
      <c r="J40" s="38">
        <v>0.02</v>
      </c>
      <c r="K40" s="22"/>
      <c r="L40" s="22"/>
      <c r="M40" s="22"/>
      <c r="N40" s="22"/>
      <c r="O40" s="22"/>
      <c r="P40" s="22"/>
    </row>
    <row r="41" spans="1:16" ht="39" customHeight="1" x14ac:dyDescent="0.15">
      <c r="A41" s="22"/>
      <c r="B41" s="35"/>
      <c r="C41" s="1174"/>
      <c r="D41" s="1175"/>
      <c r="E41" s="1176"/>
      <c r="F41" s="36"/>
      <c r="G41" s="37"/>
      <c r="H41" s="37"/>
      <c r="I41" s="37"/>
      <c r="J41" s="38"/>
      <c r="K41" s="22"/>
      <c r="L41" s="22"/>
      <c r="M41" s="22"/>
      <c r="N41" s="22"/>
      <c r="O41" s="22"/>
      <c r="P41" s="22"/>
    </row>
    <row r="42" spans="1:16" ht="39" customHeight="1" x14ac:dyDescent="0.15">
      <c r="A42" s="22"/>
      <c r="B42" s="39"/>
      <c r="C42" s="1174" t="s">
        <v>529</v>
      </c>
      <c r="D42" s="1175"/>
      <c r="E42" s="1176"/>
      <c r="F42" s="36" t="s">
        <v>472</v>
      </c>
      <c r="G42" s="37" t="s">
        <v>472</v>
      </c>
      <c r="H42" s="37" t="s">
        <v>472</v>
      </c>
      <c r="I42" s="37" t="s">
        <v>472</v>
      </c>
      <c r="J42" s="38" t="s">
        <v>472</v>
      </c>
      <c r="K42" s="22"/>
      <c r="L42" s="22"/>
      <c r="M42" s="22"/>
      <c r="N42" s="22"/>
      <c r="O42" s="22"/>
      <c r="P42" s="22"/>
    </row>
    <row r="43" spans="1:16" ht="39" customHeight="1" thickBot="1" x14ac:dyDescent="0.2">
      <c r="A43" s="22"/>
      <c r="B43" s="40"/>
      <c r="C43" s="1177" t="s">
        <v>530</v>
      </c>
      <c r="D43" s="1178"/>
      <c r="E43" s="1179"/>
      <c r="F43" s="41">
        <v>0</v>
      </c>
      <c r="G43" s="42" t="s">
        <v>472</v>
      </c>
      <c r="H43" s="42" t="s">
        <v>472</v>
      </c>
      <c r="I43" s="42" t="s">
        <v>472</v>
      </c>
      <c r="J43" s="43" t="s">
        <v>472</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CXjJSxBtQ+J2yKEWJyJcG78HlUG1QUOGtRL5g5GXJT5S5xdNxLUATaIVSfn50k/R47bMEWji+EOuvi13N84k9Q==" saltValue="ez9SXBH9Hz6c/yejJXIwQ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514</v>
      </c>
      <c r="L44" s="56" t="s">
        <v>515</v>
      </c>
      <c r="M44" s="56" t="s">
        <v>516</v>
      </c>
      <c r="N44" s="56" t="s">
        <v>517</v>
      </c>
      <c r="O44" s="57" t="s">
        <v>518</v>
      </c>
      <c r="P44" s="48"/>
      <c r="Q44" s="48"/>
      <c r="R44" s="48"/>
      <c r="S44" s="48"/>
      <c r="T44" s="48"/>
      <c r="U44" s="48"/>
    </row>
    <row r="45" spans="1:21" ht="30.75" customHeight="1" x14ac:dyDescent="0.15">
      <c r="A45" s="48"/>
      <c r="B45" s="1200" t="s">
        <v>11</v>
      </c>
      <c r="C45" s="1201"/>
      <c r="D45" s="58"/>
      <c r="E45" s="1206" t="s">
        <v>12</v>
      </c>
      <c r="F45" s="1206"/>
      <c r="G45" s="1206"/>
      <c r="H45" s="1206"/>
      <c r="I45" s="1206"/>
      <c r="J45" s="1207"/>
      <c r="K45" s="59">
        <v>662</v>
      </c>
      <c r="L45" s="60">
        <v>648</v>
      </c>
      <c r="M45" s="60">
        <v>597</v>
      </c>
      <c r="N45" s="60">
        <v>556</v>
      </c>
      <c r="O45" s="61">
        <v>552</v>
      </c>
      <c r="P45" s="48"/>
      <c r="Q45" s="48"/>
      <c r="R45" s="48"/>
      <c r="S45" s="48"/>
      <c r="T45" s="48"/>
      <c r="U45" s="48"/>
    </row>
    <row r="46" spans="1:21" ht="30.75" customHeight="1" x14ac:dyDescent="0.15">
      <c r="A46" s="48"/>
      <c r="B46" s="1202"/>
      <c r="C46" s="1203"/>
      <c r="D46" s="62"/>
      <c r="E46" s="1184" t="s">
        <v>13</v>
      </c>
      <c r="F46" s="1184"/>
      <c r="G46" s="1184"/>
      <c r="H46" s="1184"/>
      <c r="I46" s="1184"/>
      <c r="J46" s="1185"/>
      <c r="K46" s="63" t="s">
        <v>472</v>
      </c>
      <c r="L46" s="64" t="s">
        <v>472</v>
      </c>
      <c r="M46" s="64" t="s">
        <v>472</v>
      </c>
      <c r="N46" s="64" t="s">
        <v>472</v>
      </c>
      <c r="O46" s="65" t="s">
        <v>472</v>
      </c>
      <c r="P46" s="48"/>
      <c r="Q46" s="48"/>
      <c r="R46" s="48"/>
      <c r="S46" s="48"/>
      <c r="T46" s="48"/>
      <c r="U46" s="48"/>
    </row>
    <row r="47" spans="1:21" ht="30.75" customHeight="1" x14ac:dyDescent="0.15">
      <c r="A47" s="48"/>
      <c r="B47" s="1202"/>
      <c r="C47" s="1203"/>
      <c r="D47" s="62"/>
      <c r="E47" s="1184" t="s">
        <v>14</v>
      </c>
      <c r="F47" s="1184"/>
      <c r="G47" s="1184"/>
      <c r="H47" s="1184"/>
      <c r="I47" s="1184"/>
      <c r="J47" s="1185"/>
      <c r="K47" s="63" t="s">
        <v>472</v>
      </c>
      <c r="L47" s="64" t="s">
        <v>472</v>
      </c>
      <c r="M47" s="64" t="s">
        <v>472</v>
      </c>
      <c r="N47" s="64" t="s">
        <v>472</v>
      </c>
      <c r="O47" s="65" t="s">
        <v>472</v>
      </c>
      <c r="P47" s="48"/>
      <c r="Q47" s="48"/>
      <c r="R47" s="48"/>
      <c r="S47" s="48"/>
      <c r="T47" s="48"/>
      <c r="U47" s="48"/>
    </row>
    <row r="48" spans="1:21" ht="30.75" customHeight="1" x14ac:dyDescent="0.15">
      <c r="A48" s="48"/>
      <c r="B48" s="1202"/>
      <c r="C48" s="1203"/>
      <c r="D48" s="62"/>
      <c r="E48" s="1184" t="s">
        <v>15</v>
      </c>
      <c r="F48" s="1184"/>
      <c r="G48" s="1184"/>
      <c r="H48" s="1184"/>
      <c r="I48" s="1184"/>
      <c r="J48" s="1185"/>
      <c r="K48" s="63">
        <v>173</v>
      </c>
      <c r="L48" s="64">
        <v>182</v>
      </c>
      <c r="M48" s="64">
        <v>186</v>
      </c>
      <c r="N48" s="64">
        <v>190</v>
      </c>
      <c r="O48" s="65">
        <v>191</v>
      </c>
      <c r="P48" s="48"/>
      <c r="Q48" s="48"/>
      <c r="R48" s="48"/>
      <c r="S48" s="48"/>
      <c r="T48" s="48"/>
      <c r="U48" s="48"/>
    </row>
    <row r="49" spans="1:21" ht="30.75" customHeight="1" x14ac:dyDescent="0.15">
      <c r="A49" s="48"/>
      <c r="B49" s="1202"/>
      <c r="C49" s="1203"/>
      <c r="D49" s="62"/>
      <c r="E49" s="1184" t="s">
        <v>16</v>
      </c>
      <c r="F49" s="1184"/>
      <c r="G49" s="1184"/>
      <c r="H49" s="1184"/>
      <c r="I49" s="1184"/>
      <c r="J49" s="1185"/>
      <c r="K49" s="63" t="s">
        <v>472</v>
      </c>
      <c r="L49" s="64" t="s">
        <v>472</v>
      </c>
      <c r="M49" s="64" t="s">
        <v>472</v>
      </c>
      <c r="N49" s="64" t="s">
        <v>472</v>
      </c>
      <c r="O49" s="65" t="s">
        <v>472</v>
      </c>
      <c r="P49" s="48"/>
      <c r="Q49" s="48"/>
      <c r="R49" s="48"/>
      <c r="S49" s="48"/>
      <c r="T49" s="48"/>
      <c r="U49" s="48"/>
    </row>
    <row r="50" spans="1:21" ht="30.75" customHeight="1" x14ac:dyDescent="0.15">
      <c r="A50" s="48"/>
      <c r="B50" s="1202"/>
      <c r="C50" s="1203"/>
      <c r="D50" s="62"/>
      <c r="E50" s="1184" t="s">
        <v>17</v>
      </c>
      <c r="F50" s="1184"/>
      <c r="G50" s="1184"/>
      <c r="H50" s="1184"/>
      <c r="I50" s="1184"/>
      <c r="J50" s="1185"/>
      <c r="K50" s="63" t="s">
        <v>472</v>
      </c>
      <c r="L50" s="64" t="s">
        <v>472</v>
      </c>
      <c r="M50" s="64" t="s">
        <v>472</v>
      </c>
      <c r="N50" s="64" t="s">
        <v>472</v>
      </c>
      <c r="O50" s="65" t="s">
        <v>472</v>
      </c>
      <c r="P50" s="48"/>
      <c r="Q50" s="48"/>
      <c r="R50" s="48"/>
      <c r="S50" s="48"/>
      <c r="T50" s="48"/>
      <c r="U50" s="48"/>
    </row>
    <row r="51" spans="1:21" ht="30.75" customHeight="1" x14ac:dyDescent="0.15">
      <c r="A51" s="48"/>
      <c r="B51" s="1204"/>
      <c r="C51" s="1205"/>
      <c r="D51" s="66"/>
      <c r="E51" s="1184" t="s">
        <v>18</v>
      </c>
      <c r="F51" s="1184"/>
      <c r="G51" s="1184"/>
      <c r="H51" s="1184"/>
      <c r="I51" s="1184"/>
      <c r="J51" s="1185"/>
      <c r="K51" s="63" t="s">
        <v>472</v>
      </c>
      <c r="L51" s="64" t="s">
        <v>472</v>
      </c>
      <c r="M51" s="64" t="s">
        <v>472</v>
      </c>
      <c r="N51" s="64" t="s">
        <v>472</v>
      </c>
      <c r="O51" s="65" t="s">
        <v>472</v>
      </c>
      <c r="P51" s="48"/>
      <c r="Q51" s="48"/>
      <c r="R51" s="48"/>
      <c r="S51" s="48"/>
      <c r="T51" s="48"/>
      <c r="U51" s="48"/>
    </row>
    <row r="52" spans="1:21" ht="30.75" customHeight="1" x14ac:dyDescent="0.15">
      <c r="A52" s="48"/>
      <c r="B52" s="1182" t="s">
        <v>19</v>
      </c>
      <c r="C52" s="1183"/>
      <c r="D52" s="66"/>
      <c r="E52" s="1184" t="s">
        <v>20</v>
      </c>
      <c r="F52" s="1184"/>
      <c r="G52" s="1184"/>
      <c r="H52" s="1184"/>
      <c r="I52" s="1184"/>
      <c r="J52" s="1185"/>
      <c r="K52" s="63">
        <v>501</v>
      </c>
      <c r="L52" s="64">
        <v>501</v>
      </c>
      <c r="M52" s="64">
        <v>488</v>
      </c>
      <c r="N52" s="64">
        <v>471</v>
      </c>
      <c r="O52" s="65">
        <v>468</v>
      </c>
      <c r="P52" s="48"/>
      <c r="Q52" s="48"/>
      <c r="R52" s="48"/>
      <c r="S52" s="48"/>
      <c r="T52" s="48"/>
      <c r="U52" s="48"/>
    </row>
    <row r="53" spans="1:21" ht="30.75" customHeight="1" thickBot="1" x14ac:dyDescent="0.2">
      <c r="A53" s="48"/>
      <c r="B53" s="1186" t="s">
        <v>21</v>
      </c>
      <c r="C53" s="1187"/>
      <c r="D53" s="67"/>
      <c r="E53" s="1188" t="s">
        <v>22</v>
      </c>
      <c r="F53" s="1188"/>
      <c r="G53" s="1188"/>
      <c r="H53" s="1188"/>
      <c r="I53" s="1188"/>
      <c r="J53" s="1189"/>
      <c r="K53" s="68">
        <v>334</v>
      </c>
      <c r="L53" s="69">
        <v>329</v>
      </c>
      <c r="M53" s="69">
        <v>295</v>
      </c>
      <c r="N53" s="69">
        <v>275</v>
      </c>
      <c r="O53" s="70">
        <v>275</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531</v>
      </c>
      <c r="P55" s="48"/>
      <c r="Q55" s="48"/>
      <c r="R55" s="48"/>
      <c r="S55" s="48"/>
      <c r="T55" s="48"/>
      <c r="U55" s="48"/>
    </row>
    <row r="56" spans="1:21" ht="31.5" customHeight="1" thickBot="1" x14ac:dyDescent="0.2">
      <c r="A56" s="48"/>
      <c r="B56" s="76"/>
      <c r="C56" s="77"/>
      <c r="D56" s="77"/>
      <c r="E56" s="78"/>
      <c r="F56" s="78"/>
      <c r="G56" s="78"/>
      <c r="H56" s="78"/>
      <c r="I56" s="78"/>
      <c r="J56" s="79" t="s">
        <v>2</v>
      </c>
      <c r="K56" s="80" t="s">
        <v>532</v>
      </c>
      <c r="L56" s="81" t="s">
        <v>533</v>
      </c>
      <c r="M56" s="81" t="s">
        <v>534</v>
      </c>
      <c r="N56" s="81" t="s">
        <v>535</v>
      </c>
      <c r="O56" s="82" t="s">
        <v>536</v>
      </c>
      <c r="P56" s="48"/>
      <c r="Q56" s="48"/>
      <c r="R56" s="48"/>
      <c r="S56" s="48"/>
      <c r="T56" s="48"/>
      <c r="U56" s="48"/>
    </row>
    <row r="57" spans="1:21" ht="31.5" customHeight="1" x14ac:dyDescent="0.15">
      <c r="B57" s="1190" t="s">
        <v>25</v>
      </c>
      <c r="C57" s="1191"/>
      <c r="D57" s="1194" t="s">
        <v>26</v>
      </c>
      <c r="E57" s="1195"/>
      <c r="F57" s="1195"/>
      <c r="G57" s="1195"/>
      <c r="H57" s="1195"/>
      <c r="I57" s="1195"/>
      <c r="J57" s="1196"/>
      <c r="K57" s="83"/>
      <c r="L57" s="84"/>
      <c r="M57" s="84"/>
      <c r="N57" s="84"/>
      <c r="O57" s="85"/>
    </row>
    <row r="58" spans="1:21" ht="31.5" customHeight="1" thickBot="1" x14ac:dyDescent="0.2">
      <c r="B58" s="1192"/>
      <c r="C58" s="1193"/>
      <c r="D58" s="1197" t="s">
        <v>27</v>
      </c>
      <c r="E58" s="1198"/>
      <c r="F58" s="1198"/>
      <c r="G58" s="1198"/>
      <c r="H58" s="1198"/>
      <c r="I58" s="1198"/>
      <c r="J58" s="1199"/>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mhVautZb/LACmRLzAPTxCYp35l/b3CWTbb3c94VmXfgDGOMa30RG6Oxo1xWbeD9G1BbxgVBqOOz0eM/HD61Duw==" saltValue="1sljUy7eotjeR0X8p/VFj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514</v>
      </c>
      <c r="J40" s="100" t="s">
        <v>515</v>
      </c>
      <c r="K40" s="100" t="s">
        <v>516</v>
      </c>
      <c r="L40" s="100" t="s">
        <v>517</v>
      </c>
      <c r="M40" s="101" t="s">
        <v>518</v>
      </c>
    </row>
    <row r="41" spans="2:13" ht="27.75" customHeight="1" x14ac:dyDescent="0.15">
      <c r="B41" s="1220" t="s">
        <v>30</v>
      </c>
      <c r="C41" s="1221"/>
      <c r="D41" s="102"/>
      <c r="E41" s="1222" t="s">
        <v>31</v>
      </c>
      <c r="F41" s="1222"/>
      <c r="G41" s="1222"/>
      <c r="H41" s="1223"/>
      <c r="I41" s="351">
        <v>5998</v>
      </c>
      <c r="J41" s="352">
        <v>5901</v>
      </c>
      <c r="K41" s="352">
        <v>5944</v>
      </c>
      <c r="L41" s="352">
        <v>6363</v>
      </c>
      <c r="M41" s="353">
        <v>6358</v>
      </c>
    </row>
    <row r="42" spans="2:13" ht="27.75" customHeight="1" x14ac:dyDescent="0.15">
      <c r="B42" s="1210"/>
      <c r="C42" s="1211"/>
      <c r="D42" s="103"/>
      <c r="E42" s="1214" t="s">
        <v>32</v>
      </c>
      <c r="F42" s="1214"/>
      <c r="G42" s="1214"/>
      <c r="H42" s="1215"/>
      <c r="I42" s="354" t="s">
        <v>472</v>
      </c>
      <c r="J42" s="355" t="s">
        <v>472</v>
      </c>
      <c r="K42" s="355" t="s">
        <v>472</v>
      </c>
      <c r="L42" s="355" t="s">
        <v>472</v>
      </c>
      <c r="M42" s="356" t="s">
        <v>472</v>
      </c>
    </row>
    <row r="43" spans="2:13" ht="27.75" customHeight="1" x14ac:dyDescent="0.15">
      <c r="B43" s="1210"/>
      <c r="C43" s="1211"/>
      <c r="D43" s="103"/>
      <c r="E43" s="1214" t="s">
        <v>33</v>
      </c>
      <c r="F43" s="1214"/>
      <c r="G43" s="1214"/>
      <c r="H43" s="1215"/>
      <c r="I43" s="354">
        <v>2403</v>
      </c>
      <c r="J43" s="355">
        <v>2644</v>
      </c>
      <c r="K43" s="355">
        <v>2634</v>
      </c>
      <c r="L43" s="355">
        <v>2534</v>
      </c>
      <c r="M43" s="356">
        <v>2415</v>
      </c>
    </row>
    <row r="44" spans="2:13" ht="27.75" customHeight="1" x14ac:dyDescent="0.15">
      <c r="B44" s="1210"/>
      <c r="C44" s="1211"/>
      <c r="D44" s="103"/>
      <c r="E44" s="1214" t="s">
        <v>34</v>
      </c>
      <c r="F44" s="1214"/>
      <c r="G44" s="1214"/>
      <c r="H44" s="1215"/>
      <c r="I44" s="354">
        <v>1522</v>
      </c>
      <c r="J44" s="355">
        <v>1710</v>
      </c>
      <c r="K44" s="355">
        <v>1678</v>
      </c>
      <c r="L44" s="355">
        <v>1641</v>
      </c>
      <c r="M44" s="356">
        <v>1496</v>
      </c>
    </row>
    <row r="45" spans="2:13" ht="27.75" customHeight="1" x14ac:dyDescent="0.15">
      <c r="B45" s="1210"/>
      <c r="C45" s="1211"/>
      <c r="D45" s="103"/>
      <c r="E45" s="1214" t="s">
        <v>35</v>
      </c>
      <c r="F45" s="1214"/>
      <c r="G45" s="1214"/>
      <c r="H45" s="1215"/>
      <c r="I45" s="354">
        <v>565</v>
      </c>
      <c r="J45" s="355">
        <v>504</v>
      </c>
      <c r="K45" s="355">
        <v>514</v>
      </c>
      <c r="L45" s="355">
        <v>487</v>
      </c>
      <c r="M45" s="356">
        <v>431</v>
      </c>
    </row>
    <row r="46" spans="2:13" ht="27.75" customHeight="1" x14ac:dyDescent="0.15">
      <c r="B46" s="1210"/>
      <c r="C46" s="1211"/>
      <c r="D46" s="104"/>
      <c r="E46" s="1214" t="s">
        <v>36</v>
      </c>
      <c r="F46" s="1214"/>
      <c r="G46" s="1214"/>
      <c r="H46" s="1215"/>
      <c r="I46" s="354">
        <v>6</v>
      </c>
      <c r="J46" s="355">
        <v>5</v>
      </c>
      <c r="K46" s="355">
        <v>5</v>
      </c>
      <c r="L46" s="355">
        <v>5</v>
      </c>
      <c r="M46" s="356">
        <v>5</v>
      </c>
    </row>
    <row r="47" spans="2:13" ht="27.75" customHeight="1" x14ac:dyDescent="0.15">
      <c r="B47" s="1210"/>
      <c r="C47" s="1211"/>
      <c r="D47" s="105"/>
      <c r="E47" s="1224" t="s">
        <v>37</v>
      </c>
      <c r="F47" s="1225"/>
      <c r="G47" s="1225"/>
      <c r="H47" s="1226"/>
      <c r="I47" s="354" t="s">
        <v>472</v>
      </c>
      <c r="J47" s="355" t="s">
        <v>472</v>
      </c>
      <c r="K47" s="355" t="s">
        <v>472</v>
      </c>
      <c r="L47" s="355" t="s">
        <v>472</v>
      </c>
      <c r="M47" s="356" t="s">
        <v>472</v>
      </c>
    </row>
    <row r="48" spans="2:13" ht="27.75" customHeight="1" x14ac:dyDescent="0.15">
      <c r="B48" s="1210"/>
      <c r="C48" s="1211"/>
      <c r="D48" s="103"/>
      <c r="E48" s="1214" t="s">
        <v>38</v>
      </c>
      <c r="F48" s="1214"/>
      <c r="G48" s="1214"/>
      <c r="H48" s="1215"/>
      <c r="I48" s="354" t="s">
        <v>472</v>
      </c>
      <c r="J48" s="355" t="s">
        <v>472</v>
      </c>
      <c r="K48" s="355" t="s">
        <v>472</v>
      </c>
      <c r="L48" s="355" t="s">
        <v>472</v>
      </c>
      <c r="M48" s="356" t="s">
        <v>472</v>
      </c>
    </row>
    <row r="49" spans="2:13" ht="27.75" customHeight="1" x14ac:dyDescent="0.15">
      <c r="B49" s="1212"/>
      <c r="C49" s="1213"/>
      <c r="D49" s="103"/>
      <c r="E49" s="1214" t="s">
        <v>39</v>
      </c>
      <c r="F49" s="1214"/>
      <c r="G49" s="1214"/>
      <c r="H49" s="1215"/>
      <c r="I49" s="354" t="s">
        <v>472</v>
      </c>
      <c r="J49" s="355" t="s">
        <v>472</v>
      </c>
      <c r="K49" s="355" t="s">
        <v>472</v>
      </c>
      <c r="L49" s="355" t="s">
        <v>472</v>
      </c>
      <c r="M49" s="356" t="s">
        <v>472</v>
      </c>
    </row>
    <row r="50" spans="2:13" ht="27.75" customHeight="1" x14ac:dyDescent="0.15">
      <c r="B50" s="1208" t="s">
        <v>40</v>
      </c>
      <c r="C50" s="1209"/>
      <c r="D50" s="106"/>
      <c r="E50" s="1214" t="s">
        <v>41</v>
      </c>
      <c r="F50" s="1214"/>
      <c r="G50" s="1214"/>
      <c r="H50" s="1215"/>
      <c r="I50" s="354">
        <v>3653</v>
      </c>
      <c r="J50" s="355">
        <v>3993</v>
      </c>
      <c r="K50" s="355">
        <v>4667</v>
      </c>
      <c r="L50" s="355">
        <v>5330</v>
      </c>
      <c r="M50" s="356">
        <v>6034</v>
      </c>
    </row>
    <row r="51" spans="2:13" ht="27.75" customHeight="1" x14ac:dyDescent="0.15">
      <c r="B51" s="1210"/>
      <c r="C51" s="1211"/>
      <c r="D51" s="103"/>
      <c r="E51" s="1214" t="s">
        <v>42</v>
      </c>
      <c r="F51" s="1214"/>
      <c r="G51" s="1214"/>
      <c r="H51" s="1215"/>
      <c r="I51" s="354">
        <v>1134</v>
      </c>
      <c r="J51" s="355">
        <v>1072</v>
      </c>
      <c r="K51" s="355">
        <v>1007</v>
      </c>
      <c r="L51" s="355">
        <v>942</v>
      </c>
      <c r="M51" s="356">
        <v>876</v>
      </c>
    </row>
    <row r="52" spans="2:13" ht="27.75" customHeight="1" x14ac:dyDescent="0.15">
      <c r="B52" s="1212"/>
      <c r="C52" s="1213"/>
      <c r="D52" s="103"/>
      <c r="E52" s="1214" t="s">
        <v>43</v>
      </c>
      <c r="F52" s="1214"/>
      <c r="G52" s="1214"/>
      <c r="H52" s="1215"/>
      <c r="I52" s="354">
        <v>5384</v>
      </c>
      <c r="J52" s="355">
        <v>5384</v>
      </c>
      <c r="K52" s="355">
        <v>5221</v>
      </c>
      <c r="L52" s="355">
        <v>5323</v>
      </c>
      <c r="M52" s="356">
        <v>4869</v>
      </c>
    </row>
    <row r="53" spans="2:13" ht="27.75" customHeight="1" thickBot="1" x14ac:dyDescent="0.2">
      <c r="B53" s="1216" t="s">
        <v>44</v>
      </c>
      <c r="C53" s="1217"/>
      <c r="D53" s="107"/>
      <c r="E53" s="1218" t="s">
        <v>45</v>
      </c>
      <c r="F53" s="1218"/>
      <c r="G53" s="1218"/>
      <c r="H53" s="1219"/>
      <c r="I53" s="357">
        <v>323</v>
      </c>
      <c r="J53" s="358">
        <v>316</v>
      </c>
      <c r="K53" s="358">
        <v>-119</v>
      </c>
      <c r="L53" s="358">
        <v>-565</v>
      </c>
      <c r="M53" s="359">
        <v>-1074</v>
      </c>
    </row>
    <row r="54" spans="2:13" ht="27.75" customHeight="1" x14ac:dyDescent="0.15">
      <c r="B54" s="108" t="s">
        <v>46</v>
      </c>
      <c r="C54" s="109"/>
      <c r="D54" s="109"/>
      <c r="E54" s="110"/>
      <c r="F54" s="110"/>
      <c r="G54" s="110"/>
      <c r="H54" s="110"/>
      <c r="I54" s="111"/>
      <c r="J54" s="111"/>
      <c r="K54" s="111"/>
      <c r="L54" s="111"/>
      <c r="M54" s="111"/>
    </row>
    <row r="55" spans="2:13" x14ac:dyDescent="0.15"/>
  </sheetData>
  <sheetProtection algorithmName="SHA-512" hashValue="9jS48uMU+3Sgce5WsK0olgxvJTNftr6JBAxqKLMJaXraKvxxHDzcFVSNLJwE5zB4zVBU7cGdOV7P/mP2ATZ4+w==" saltValue="6BOmjMW2HvD3+jVSCP57S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47</v>
      </c>
    </row>
    <row r="54" spans="2:8" ht="29.25" customHeight="1" thickBot="1" x14ac:dyDescent="0.25">
      <c r="B54" s="113" t="s">
        <v>1</v>
      </c>
      <c r="C54" s="114"/>
      <c r="D54" s="114"/>
      <c r="E54" s="115" t="s">
        <v>2</v>
      </c>
      <c r="F54" s="116" t="s">
        <v>516</v>
      </c>
      <c r="G54" s="116" t="s">
        <v>517</v>
      </c>
      <c r="H54" s="117" t="s">
        <v>518</v>
      </c>
    </row>
    <row r="55" spans="2:8" ht="52.5" customHeight="1" x14ac:dyDescent="0.15">
      <c r="B55" s="118"/>
      <c r="C55" s="1235" t="s">
        <v>48</v>
      </c>
      <c r="D55" s="1235"/>
      <c r="E55" s="1236"/>
      <c r="F55" s="119">
        <v>636</v>
      </c>
      <c r="G55" s="119">
        <v>638</v>
      </c>
      <c r="H55" s="120">
        <v>639</v>
      </c>
    </row>
    <row r="56" spans="2:8" ht="52.5" customHeight="1" x14ac:dyDescent="0.15">
      <c r="B56" s="121"/>
      <c r="C56" s="1237" t="s">
        <v>49</v>
      </c>
      <c r="D56" s="1237"/>
      <c r="E56" s="1238"/>
      <c r="F56" s="122">
        <v>274</v>
      </c>
      <c r="G56" s="122">
        <v>274</v>
      </c>
      <c r="H56" s="123">
        <v>274</v>
      </c>
    </row>
    <row r="57" spans="2:8" ht="53.25" customHeight="1" x14ac:dyDescent="0.15">
      <c r="B57" s="121"/>
      <c r="C57" s="1239" t="s">
        <v>50</v>
      </c>
      <c r="D57" s="1239"/>
      <c r="E57" s="1240"/>
      <c r="F57" s="124">
        <v>3104</v>
      </c>
      <c r="G57" s="124">
        <v>3700</v>
      </c>
      <c r="H57" s="125">
        <v>4371</v>
      </c>
    </row>
    <row r="58" spans="2:8" ht="45.75" customHeight="1" x14ac:dyDescent="0.15">
      <c r="B58" s="126"/>
      <c r="C58" s="1227" t="s">
        <v>555</v>
      </c>
      <c r="D58" s="1228"/>
      <c r="E58" s="1229"/>
      <c r="F58" s="127">
        <v>1032</v>
      </c>
      <c r="G58" s="127">
        <v>1421</v>
      </c>
      <c r="H58" s="128">
        <v>1696</v>
      </c>
    </row>
    <row r="59" spans="2:8" ht="45.75" customHeight="1" x14ac:dyDescent="0.15">
      <c r="B59" s="126"/>
      <c r="C59" s="1227" t="s">
        <v>556</v>
      </c>
      <c r="D59" s="1228"/>
      <c r="E59" s="1229"/>
      <c r="F59" s="127">
        <v>762</v>
      </c>
      <c r="G59" s="127">
        <v>1049</v>
      </c>
      <c r="H59" s="128">
        <v>1349</v>
      </c>
    </row>
    <row r="60" spans="2:8" ht="45.75" customHeight="1" x14ac:dyDescent="0.15">
      <c r="B60" s="126"/>
      <c r="C60" s="1227" t="s">
        <v>557</v>
      </c>
      <c r="D60" s="1228"/>
      <c r="E60" s="1229"/>
      <c r="F60" s="127">
        <v>766</v>
      </c>
      <c r="G60" s="127">
        <v>766</v>
      </c>
      <c r="H60" s="128">
        <v>766</v>
      </c>
    </row>
    <row r="61" spans="2:8" ht="45.75" customHeight="1" x14ac:dyDescent="0.15">
      <c r="B61" s="126"/>
      <c r="C61" s="1227" t="s">
        <v>558</v>
      </c>
      <c r="D61" s="1228"/>
      <c r="E61" s="1229"/>
      <c r="F61" s="127">
        <v>124</v>
      </c>
      <c r="G61" s="127">
        <v>110</v>
      </c>
      <c r="H61" s="128">
        <v>215</v>
      </c>
    </row>
    <row r="62" spans="2:8" ht="45.75" customHeight="1" thickBot="1" x14ac:dyDescent="0.2">
      <c r="B62" s="129"/>
      <c r="C62" s="1230" t="s">
        <v>559</v>
      </c>
      <c r="D62" s="1231"/>
      <c r="E62" s="1232"/>
      <c r="F62" s="130">
        <v>110</v>
      </c>
      <c r="G62" s="130">
        <v>110</v>
      </c>
      <c r="H62" s="131">
        <v>110</v>
      </c>
    </row>
    <row r="63" spans="2:8" ht="52.5" customHeight="1" thickBot="1" x14ac:dyDescent="0.2">
      <c r="B63" s="132"/>
      <c r="C63" s="1233" t="s">
        <v>51</v>
      </c>
      <c r="D63" s="1233"/>
      <c r="E63" s="1234"/>
      <c r="F63" s="133">
        <v>4014</v>
      </c>
      <c r="G63" s="133">
        <v>4612</v>
      </c>
      <c r="H63" s="134">
        <v>5284</v>
      </c>
    </row>
    <row r="64" spans="2:8" x14ac:dyDescent="0.15"/>
  </sheetData>
  <sheetProtection algorithmName="SHA-512" hashValue="I0K+zuRSp/V92JADopgaD5sra8tsugV8Jnott3QbbeO4r+DeR3jjqLdw7VlcRCwzxlOFENk1QPqupHUqFq/2mg==" saltValue="aFSgtps57ECva1YYlGmEx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5B2667-3DE0-441D-B9C6-470CC3F6F1A0}">
  <sheetPr>
    <pageSetUpPr fitToPage="1"/>
  </sheetPr>
  <dimension ref="A1:DE85"/>
  <sheetViews>
    <sheetView showGridLines="0" zoomScaleNormal="100" zoomScaleSheetLayoutView="55" workbookViewId="0">
      <selection activeCell="AN71" sqref="AN71"/>
    </sheetView>
  </sheetViews>
  <sheetFormatPr defaultColWidth="0" defaultRowHeight="0" customHeight="1" zeroHeight="1" x14ac:dyDescent="0.15"/>
  <cols>
    <col min="1" max="1" width="6.375" style="1241" customWidth="1"/>
    <col min="2" max="107" width="2.5" style="1241" customWidth="1"/>
    <col min="108" max="108" width="6.125" style="1243" customWidth="1"/>
    <col min="109" max="109" width="5.875" style="1242" customWidth="1"/>
    <col min="110" max="16384" width="8.625" style="1241" hidden="1"/>
  </cols>
  <sheetData>
    <row r="1" spans="1:109" ht="42.75" customHeight="1" x14ac:dyDescent="0.15">
      <c r="A1" s="1298"/>
      <c r="B1" s="1297"/>
      <c r="DD1" s="1241"/>
      <c r="DE1" s="1241"/>
    </row>
    <row r="2" spans="1:109" ht="25.5" customHeight="1" x14ac:dyDescent="0.15">
      <c r="A2" s="1296"/>
      <c r="C2" s="1296"/>
      <c r="O2" s="1296"/>
      <c r="P2" s="1296"/>
      <c r="Q2" s="1296"/>
      <c r="R2" s="1296"/>
      <c r="S2" s="1296"/>
      <c r="T2" s="1296"/>
      <c r="U2" s="1296"/>
      <c r="V2" s="1296"/>
      <c r="W2" s="1296"/>
      <c r="X2" s="1296"/>
      <c r="Y2" s="1296"/>
      <c r="Z2" s="1296"/>
      <c r="AA2" s="1296"/>
      <c r="AB2" s="1296"/>
      <c r="AC2" s="1296"/>
      <c r="AD2" s="1296"/>
      <c r="AE2" s="1296"/>
      <c r="AF2" s="1296"/>
      <c r="AG2" s="1296"/>
      <c r="AH2" s="1296"/>
      <c r="AI2" s="1296"/>
      <c r="AU2" s="1296"/>
      <c r="BG2" s="1296"/>
      <c r="BS2" s="1296"/>
      <c r="CE2" s="1296"/>
      <c r="CQ2" s="1296"/>
      <c r="DD2" s="1241"/>
      <c r="DE2" s="1241"/>
    </row>
    <row r="3" spans="1:109" ht="25.5" customHeight="1" x14ac:dyDescent="0.15">
      <c r="A3" s="1296"/>
      <c r="C3" s="1296"/>
      <c r="O3" s="1296"/>
      <c r="P3" s="1296"/>
      <c r="Q3" s="1296"/>
      <c r="R3" s="1296"/>
      <c r="S3" s="1296"/>
      <c r="T3" s="1296"/>
      <c r="U3" s="1296"/>
      <c r="V3" s="1296"/>
      <c r="W3" s="1296"/>
      <c r="X3" s="1296"/>
      <c r="Y3" s="1296"/>
      <c r="Z3" s="1296"/>
      <c r="AA3" s="1296"/>
      <c r="AB3" s="1296"/>
      <c r="AC3" s="1296"/>
      <c r="AD3" s="1296"/>
      <c r="AE3" s="1296"/>
      <c r="AF3" s="1296"/>
      <c r="AG3" s="1296"/>
      <c r="AH3" s="1296"/>
      <c r="AI3" s="1296"/>
      <c r="AU3" s="1296"/>
      <c r="BG3" s="1296"/>
      <c r="BS3" s="1296"/>
      <c r="CE3" s="1296"/>
      <c r="CQ3" s="1296"/>
      <c r="DD3" s="1241"/>
      <c r="DE3" s="1241"/>
    </row>
    <row r="4" spans="1:109" s="255" customFormat="1" ht="13.5" x14ac:dyDescent="0.15">
      <c r="A4" s="1296"/>
      <c r="B4" s="1296"/>
      <c r="C4" s="1296"/>
      <c r="D4" s="1296"/>
      <c r="E4" s="1296"/>
      <c r="F4" s="1296"/>
      <c r="G4" s="1296"/>
      <c r="H4" s="1296"/>
      <c r="I4" s="1296"/>
      <c r="J4" s="1296"/>
      <c r="K4" s="1296"/>
      <c r="L4" s="1296"/>
      <c r="M4" s="1296"/>
      <c r="N4" s="1296"/>
      <c r="O4" s="1296"/>
      <c r="P4" s="1296"/>
      <c r="Q4" s="1296"/>
      <c r="R4" s="1296"/>
      <c r="S4" s="1296"/>
      <c r="T4" s="1296"/>
      <c r="U4" s="1296"/>
      <c r="V4" s="1296"/>
      <c r="W4" s="1296"/>
      <c r="X4" s="1296"/>
      <c r="Y4" s="1296"/>
      <c r="Z4" s="1296"/>
      <c r="AA4" s="1296"/>
      <c r="AB4" s="1296"/>
      <c r="AC4" s="1296"/>
      <c r="AD4" s="1296"/>
      <c r="AE4" s="1296"/>
      <c r="AF4" s="1296"/>
      <c r="AG4" s="1296"/>
      <c r="AH4" s="1296"/>
      <c r="AI4" s="1296"/>
      <c r="AJ4" s="1296"/>
      <c r="AK4" s="1296"/>
      <c r="AL4" s="1296"/>
      <c r="AM4" s="1296"/>
      <c r="AN4" s="1296"/>
      <c r="AO4" s="1296"/>
      <c r="AP4" s="1296"/>
      <c r="AQ4" s="1296"/>
      <c r="AR4" s="1296"/>
      <c r="AS4" s="1296"/>
      <c r="AT4" s="1296"/>
      <c r="AU4" s="1296"/>
      <c r="AV4" s="1296"/>
      <c r="AW4" s="1296"/>
      <c r="AX4" s="1296"/>
      <c r="AY4" s="1296"/>
      <c r="AZ4" s="1296"/>
      <c r="BA4" s="1296"/>
      <c r="BB4" s="1296"/>
      <c r="BC4" s="1296"/>
      <c r="BD4" s="1296"/>
      <c r="BE4" s="1296"/>
      <c r="BF4" s="1296"/>
      <c r="BG4" s="1296"/>
      <c r="BH4" s="1296"/>
      <c r="BI4" s="1296"/>
      <c r="BJ4" s="1296"/>
      <c r="BK4" s="1296"/>
      <c r="BL4" s="1296"/>
      <c r="BM4" s="1296"/>
      <c r="BN4" s="1296"/>
      <c r="BO4" s="1296"/>
      <c r="BP4" s="1296"/>
      <c r="BQ4" s="1296"/>
      <c r="BR4" s="1296"/>
      <c r="BS4" s="1296"/>
      <c r="BT4" s="1296"/>
      <c r="BU4" s="1296"/>
      <c r="BV4" s="1296"/>
      <c r="BW4" s="1296"/>
      <c r="BX4" s="1296"/>
      <c r="BY4" s="1296"/>
      <c r="BZ4" s="1296"/>
      <c r="CA4" s="1296"/>
      <c r="CB4" s="1296"/>
      <c r="CC4" s="1296"/>
      <c r="CD4" s="1296"/>
      <c r="CE4" s="1296"/>
      <c r="CF4" s="1296"/>
      <c r="CG4" s="1296"/>
      <c r="CH4" s="1296"/>
      <c r="CI4" s="1296"/>
      <c r="CJ4" s="1296"/>
      <c r="CK4" s="1296"/>
      <c r="CL4" s="1296"/>
      <c r="CM4" s="1296"/>
      <c r="CN4" s="1296"/>
      <c r="CO4" s="1296"/>
      <c r="CP4" s="1296"/>
      <c r="CQ4" s="1296"/>
      <c r="CR4" s="1296"/>
      <c r="CS4" s="1296"/>
      <c r="CT4" s="1296"/>
      <c r="CU4" s="1296"/>
      <c r="CV4" s="1296"/>
      <c r="CW4" s="1296"/>
      <c r="CX4" s="1296"/>
      <c r="CY4" s="1296"/>
      <c r="CZ4" s="1296"/>
      <c r="DA4" s="1296"/>
      <c r="DB4" s="1296"/>
      <c r="DC4" s="1296"/>
      <c r="DD4" s="1296"/>
      <c r="DE4" s="1296"/>
    </row>
    <row r="5" spans="1:109" s="255" customFormat="1" ht="13.5" x14ac:dyDescent="0.15">
      <c r="A5" s="1296"/>
      <c r="B5" s="1296"/>
      <c r="C5" s="1296"/>
      <c r="D5" s="1296"/>
      <c r="E5" s="1296"/>
      <c r="F5" s="1296"/>
      <c r="G5" s="1296"/>
      <c r="H5" s="1296"/>
      <c r="I5" s="1296"/>
      <c r="J5" s="1296"/>
      <c r="K5" s="1296"/>
      <c r="L5" s="1296"/>
      <c r="M5" s="1296"/>
      <c r="N5" s="1296"/>
      <c r="O5" s="1296"/>
      <c r="P5" s="1296"/>
      <c r="Q5" s="1296"/>
      <c r="R5" s="1296"/>
      <c r="S5" s="1296"/>
      <c r="T5" s="1296"/>
      <c r="U5" s="1296"/>
      <c r="V5" s="1296"/>
      <c r="W5" s="1296"/>
      <c r="X5" s="1296"/>
      <c r="Y5" s="1296"/>
      <c r="Z5" s="1296"/>
      <c r="AA5" s="1296"/>
      <c r="AB5" s="1296"/>
      <c r="AC5" s="1296"/>
      <c r="AD5" s="1296"/>
      <c r="AE5" s="1296"/>
      <c r="AF5" s="1296"/>
      <c r="AG5" s="1296"/>
      <c r="AH5" s="1296"/>
      <c r="AI5" s="1296"/>
      <c r="AJ5" s="1296"/>
      <c r="AK5" s="1296"/>
      <c r="AL5" s="1296"/>
      <c r="AM5" s="1296"/>
      <c r="AN5" s="1296"/>
      <c r="AO5" s="1296"/>
      <c r="AP5" s="1296"/>
      <c r="AQ5" s="1296"/>
      <c r="AR5" s="1296"/>
      <c r="AS5" s="1296"/>
      <c r="AT5" s="1296"/>
      <c r="AU5" s="1296"/>
      <c r="AV5" s="1296"/>
      <c r="AW5" s="1296"/>
      <c r="AX5" s="1296"/>
      <c r="AY5" s="1296"/>
      <c r="AZ5" s="1296"/>
      <c r="BA5" s="1296"/>
      <c r="BB5" s="1296"/>
      <c r="BC5" s="1296"/>
      <c r="BD5" s="1296"/>
      <c r="BE5" s="1296"/>
      <c r="BF5" s="1296"/>
      <c r="BG5" s="1296"/>
      <c r="BH5" s="1296"/>
      <c r="BI5" s="1296"/>
      <c r="BJ5" s="1296"/>
      <c r="BK5" s="1296"/>
      <c r="BL5" s="1296"/>
      <c r="BM5" s="1296"/>
      <c r="BN5" s="1296"/>
      <c r="BO5" s="1296"/>
      <c r="BP5" s="1296"/>
      <c r="BQ5" s="1296"/>
      <c r="BR5" s="1296"/>
      <c r="BS5" s="1296"/>
      <c r="BT5" s="1296"/>
      <c r="BU5" s="1296"/>
      <c r="BV5" s="1296"/>
      <c r="BW5" s="1296"/>
      <c r="BX5" s="1296"/>
      <c r="BY5" s="1296"/>
      <c r="BZ5" s="1296"/>
      <c r="CA5" s="1296"/>
      <c r="CB5" s="1296"/>
      <c r="CC5" s="1296"/>
      <c r="CD5" s="1296"/>
      <c r="CE5" s="1296"/>
      <c r="CF5" s="1296"/>
      <c r="CG5" s="1296"/>
      <c r="CH5" s="1296"/>
      <c r="CI5" s="1296"/>
      <c r="CJ5" s="1296"/>
      <c r="CK5" s="1296"/>
      <c r="CL5" s="1296"/>
      <c r="CM5" s="1296"/>
      <c r="CN5" s="1296"/>
      <c r="CO5" s="1296"/>
      <c r="CP5" s="1296"/>
      <c r="CQ5" s="1296"/>
      <c r="CR5" s="1296"/>
      <c r="CS5" s="1296"/>
      <c r="CT5" s="1296"/>
      <c r="CU5" s="1296"/>
      <c r="CV5" s="1296"/>
      <c r="CW5" s="1296"/>
      <c r="CX5" s="1296"/>
      <c r="CY5" s="1296"/>
      <c r="CZ5" s="1296"/>
      <c r="DA5" s="1296"/>
      <c r="DB5" s="1296"/>
      <c r="DC5" s="1296"/>
      <c r="DD5" s="1296"/>
      <c r="DE5" s="1296"/>
    </row>
    <row r="6" spans="1:109" s="255" customFormat="1" ht="13.5" x14ac:dyDescent="0.15">
      <c r="A6" s="1296"/>
      <c r="B6" s="1296"/>
      <c r="C6" s="1296"/>
      <c r="D6" s="1296"/>
      <c r="E6" s="1296"/>
      <c r="F6" s="1296"/>
      <c r="G6" s="1296"/>
      <c r="H6" s="1296"/>
      <c r="I6" s="1296"/>
      <c r="J6" s="1296"/>
      <c r="K6" s="1296"/>
      <c r="L6" s="1296"/>
      <c r="M6" s="1296"/>
      <c r="N6" s="1296"/>
      <c r="O6" s="1296"/>
      <c r="P6" s="1296"/>
      <c r="Q6" s="1296"/>
      <c r="R6" s="1296"/>
      <c r="S6" s="1296"/>
      <c r="T6" s="1296"/>
      <c r="U6" s="1296"/>
      <c r="V6" s="1296"/>
      <c r="W6" s="1296"/>
      <c r="X6" s="1296"/>
      <c r="Y6" s="1296"/>
      <c r="Z6" s="1296"/>
      <c r="AA6" s="1296"/>
      <c r="AB6" s="1296"/>
      <c r="AC6" s="1296"/>
      <c r="AD6" s="1296"/>
      <c r="AE6" s="1296"/>
      <c r="AF6" s="1296"/>
      <c r="AG6" s="1296"/>
      <c r="AH6" s="1296"/>
      <c r="AI6" s="1296"/>
      <c r="AJ6" s="1296"/>
      <c r="AK6" s="1296"/>
      <c r="AL6" s="1296"/>
      <c r="AM6" s="1296"/>
      <c r="AN6" s="1296"/>
      <c r="AO6" s="1296"/>
      <c r="AP6" s="1296"/>
      <c r="AQ6" s="1296"/>
      <c r="AR6" s="1296"/>
      <c r="AS6" s="1296"/>
      <c r="AT6" s="1296"/>
      <c r="AU6" s="1296"/>
      <c r="AV6" s="1296"/>
      <c r="AW6" s="1296"/>
      <c r="AX6" s="1296"/>
      <c r="AY6" s="1296"/>
      <c r="AZ6" s="1296"/>
      <c r="BA6" s="1296"/>
      <c r="BB6" s="1296"/>
      <c r="BC6" s="1296"/>
      <c r="BD6" s="1296"/>
      <c r="BE6" s="1296"/>
      <c r="BF6" s="1296"/>
      <c r="BG6" s="1296"/>
      <c r="BH6" s="1296"/>
      <c r="BI6" s="1296"/>
      <c r="BJ6" s="1296"/>
      <c r="BK6" s="1296"/>
      <c r="BL6" s="1296"/>
      <c r="BM6" s="1296"/>
      <c r="BN6" s="1296"/>
      <c r="BO6" s="1296"/>
      <c r="BP6" s="1296"/>
      <c r="BQ6" s="1296"/>
      <c r="BR6" s="1296"/>
      <c r="BS6" s="1296"/>
      <c r="BT6" s="1296"/>
      <c r="BU6" s="1296"/>
      <c r="BV6" s="1296"/>
      <c r="BW6" s="1296"/>
      <c r="BX6" s="1296"/>
      <c r="BY6" s="1296"/>
      <c r="BZ6" s="1296"/>
      <c r="CA6" s="1296"/>
      <c r="CB6" s="1296"/>
      <c r="CC6" s="1296"/>
      <c r="CD6" s="1296"/>
      <c r="CE6" s="1296"/>
      <c r="CF6" s="1296"/>
      <c r="CG6" s="1296"/>
      <c r="CH6" s="1296"/>
      <c r="CI6" s="1296"/>
      <c r="CJ6" s="1296"/>
      <c r="CK6" s="1296"/>
      <c r="CL6" s="1296"/>
      <c r="CM6" s="1296"/>
      <c r="CN6" s="1296"/>
      <c r="CO6" s="1296"/>
      <c r="CP6" s="1296"/>
      <c r="CQ6" s="1296"/>
      <c r="CR6" s="1296"/>
      <c r="CS6" s="1296"/>
      <c r="CT6" s="1296"/>
      <c r="CU6" s="1296"/>
      <c r="CV6" s="1296"/>
      <c r="CW6" s="1296"/>
      <c r="CX6" s="1296"/>
      <c r="CY6" s="1296"/>
      <c r="CZ6" s="1296"/>
      <c r="DA6" s="1296"/>
      <c r="DB6" s="1296"/>
      <c r="DC6" s="1296"/>
      <c r="DD6" s="1296"/>
      <c r="DE6" s="1296"/>
    </row>
    <row r="7" spans="1:109" s="255" customFormat="1" ht="13.5" x14ac:dyDescent="0.15">
      <c r="A7" s="1296"/>
      <c r="B7" s="1296"/>
      <c r="C7" s="1296"/>
      <c r="D7" s="1296"/>
      <c r="E7" s="1296"/>
      <c r="F7" s="1296"/>
      <c r="G7" s="1296"/>
      <c r="H7" s="1296"/>
      <c r="I7" s="1296"/>
      <c r="J7" s="1296"/>
      <c r="K7" s="1296"/>
      <c r="L7" s="1296"/>
      <c r="M7" s="1296"/>
      <c r="N7" s="1296"/>
      <c r="O7" s="1296"/>
      <c r="P7" s="1296"/>
      <c r="Q7" s="1296"/>
      <c r="R7" s="1296"/>
      <c r="S7" s="1296"/>
      <c r="T7" s="1296"/>
      <c r="U7" s="1296"/>
      <c r="V7" s="1296"/>
      <c r="W7" s="1296"/>
      <c r="X7" s="1296"/>
      <c r="Y7" s="1296"/>
      <c r="Z7" s="1296"/>
      <c r="AA7" s="1296"/>
      <c r="AB7" s="1296"/>
      <c r="AC7" s="1296"/>
      <c r="AD7" s="1296"/>
      <c r="AE7" s="1296"/>
      <c r="AF7" s="1296"/>
      <c r="AG7" s="1296"/>
      <c r="AH7" s="1296"/>
      <c r="AI7" s="1296"/>
      <c r="AJ7" s="1296"/>
      <c r="AK7" s="1296"/>
      <c r="AL7" s="1296"/>
      <c r="AM7" s="1296"/>
      <c r="AN7" s="1296"/>
      <c r="AO7" s="1296"/>
      <c r="AP7" s="1296"/>
      <c r="AQ7" s="1296"/>
      <c r="AR7" s="1296"/>
      <c r="AS7" s="1296"/>
      <c r="AT7" s="1296"/>
      <c r="AU7" s="1296"/>
      <c r="AV7" s="1296"/>
      <c r="AW7" s="1296"/>
      <c r="AX7" s="1296"/>
      <c r="AY7" s="1296"/>
      <c r="AZ7" s="1296"/>
      <c r="BA7" s="1296"/>
      <c r="BB7" s="1296"/>
      <c r="BC7" s="1296"/>
      <c r="BD7" s="1296"/>
      <c r="BE7" s="1296"/>
      <c r="BF7" s="1296"/>
      <c r="BG7" s="1296"/>
      <c r="BH7" s="1296"/>
      <c r="BI7" s="1296"/>
      <c r="BJ7" s="1296"/>
      <c r="BK7" s="1296"/>
      <c r="BL7" s="1296"/>
      <c r="BM7" s="1296"/>
      <c r="BN7" s="1296"/>
      <c r="BO7" s="1296"/>
      <c r="BP7" s="1296"/>
      <c r="BQ7" s="1296"/>
      <c r="BR7" s="1296"/>
      <c r="BS7" s="1296"/>
      <c r="BT7" s="1296"/>
      <c r="BU7" s="1296"/>
      <c r="BV7" s="1296"/>
      <c r="BW7" s="1296"/>
      <c r="BX7" s="1296"/>
      <c r="BY7" s="1296"/>
      <c r="BZ7" s="1296"/>
      <c r="CA7" s="1296"/>
      <c r="CB7" s="1296"/>
      <c r="CC7" s="1296"/>
      <c r="CD7" s="1296"/>
      <c r="CE7" s="1296"/>
      <c r="CF7" s="1296"/>
      <c r="CG7" s="1296"/>
      <c r="CH7" s="1296"/>
      <c r="CI7" s="1296"/>
      <c r="CJ7" s="1296"/>
      <c r="CK7" s="1296"/>
      <c r="CL7" s="1296"/>
      <c r="CM7" s="1296"/>
      <c r="CN7" s="1296"/>
      <c r="CO7" s="1296"/>
      <c r="CP7" s="1296"/>
      <c r="CQ7" s="1296"/>
      <c r="CR7" s="1296"/>
      <c r="CS7" s="1296"/>
      <c r="CT7" s="1296"/>
      <c r="CU7" s="1296"/>
      <c r="CV7" s="1296"/>
      <c r="CW7" s="1296"/>
      <c r="CX7" s="1296"/>
      <c r="CY7" s="1296"/>
      <c r="CZ7" s="1296"/>
      <c r="DA7" s="1296"/>
      <c r="DB7" s="1296"/>
      <c r="DC7" s="1296"/>
      <c r="DD7" s="1296"/>
      <c r="DE7" s="1296"/>
    </row>
    <row r="8" spans="1:109" s="255" customFormat="1" ht="13.5" x14ac:dyDescent="0.15">
      <c r="A8" s="1296"/>
      <c r="B8" s="1296"/>
      <c r="C8" s="1296"/>
      <c r="D8" s="1296"/>
      <c r="E8" s="1296"/>
      <c r="F8" s="1296"/>
      <c r="G8" s="1296"/>
      <c r="H8" s="1296"/>
      <c r="I8" s="1296"/>
      <c r="J8" s="1296"/>
      <c r="K8" s="1296"/>
      <c r="L8" s="1296"/>
      <c r="M8" s="1296"/>
      <c r="N8" s="1296"/>
      <c r="O8" s="1296"/>
      <c r="P8" s="1296"/>
      <c r="Q8" s="1296"/>
      <c r="R8" s="1296"/>
      <c r="S8" s="1296"/>
      <c r="T8" s="1296"/>
      <c r="U8" s="1296"/>
      <c r="V8" s="1296"/>
      <c r="W8" s="1296"/>
      <c r="X8" s="1296"/>
      <c r="Y8" s="1296"/>
      <c r="Z8" s="1296"/>
      <c r="AA8" s="1296"/>
      <c r="AB8" s="1296"/>
      <c r="AC8" s="1296"/>
      <c r="AD8" s="1296"/>
      <c r="AE8" s="1296"/>
      <c r="AF8" s="1296"/>
      <c r="AG8" s="1296"/>
      <c r="AH8" s="1296"/>
      <c r="AI8" s="1296"/>
      <c r="AJ8" s="1296"/>
      <c r="AK8" s="1296"/>
      <c r="AL8" s="1296"/>
      <c r="AM8" s="1296"/>
      <c r="AN8" s="1296"/>
      <c r="AO8" s="1296"/>
      <c r="AP8" s="1296"/>
      <c r="AQ8" s="1296"/>
      <c r="AR8" s="1296"/>
      <c r="AS8" s="1296"/>
      <c r="AT8" s="1296"/>
      <c r="AU8" s="1296"/>
      <c r="AV8" s="1296"/>
      <c r="AW8" s="1296"/>
      <c r="AX8" s="1296"/>
      <c r="AY8" s="1296"/>
      <c r="AZ8" s="1296"/>
      <c r="BA8" s="1296"/>
      <c r="BB8" s="1296"/>
      <c r="BC8" s="1296"/>
      <c r="BD8" s="1296"/>
      <c r="BE8" s="1296"/>
      <c r="BF8" s="1296"/>
      <c r="BG8" s="1296"/>
      <c r="BH8" s="1296"/>
      <c r="BI8" s="1296"/>
      <c r="BJ8" s="1296"/>
      <c r="BK8" s="1296"/>
      <c r="BL8" s="1296"/>
      <c r="BM8" s="1296"/>
      <c r="BN8" s="1296"/>
      <c r="BO8" s="1296"/>
      <c r="BP8" s="1296"/>
      <c r="BQ8" s="1296"/>
      <c r="BR8" s="1296"/>
      <c r="BS8" s="1296"/>
      <c r="BT8" s="1296"/>
      <c r="BU8" s="1296"/>
      <c r="BV8" s="1296"/>
      <c r="BW8" s="1296"/>
      <c r="BX8" s="1296"/>
      <c r="BY8" s="1296"/>
      <c r="BZ8" s="1296"/>
      <c r="CA8" s="1296"/>
      <c r="CB8" s="1296"/>
      <c r="CC8" s="1296"/>
      <c r="CD8" s="1296"/>
      <c r="CE8" s="1296"/>
      <c r="CF8" s="1296"/>
      <c r="CG8" s="1296"/>
      <c r="CH8" s="1296"/>
      <c r="CI8" s="1296"/>
      <c r="CJ8" s="1296"/>
      <c r="CK8" s="1296"/>
      <c r="CL8" s="1296"/>
      <c r="CM8" s="1296"/>
      <c r="CN8" s="1296"/>
      <c r="CO8" s="1296"/>
      <c r="CP8" s="1296"/>
      <c r="CQ8" s="1296"/>
      <c r="CR8" s="1296"/>
      <c r="CS8" s="1296"/>
      <c r="CT8" s="1296"/>
      <c r="CU8" s="1296"/>
      <c r="CV8" s="1296"/>
      <c r="CW8" s="1296"/>
      <c r="CX8" s="1296"/>
      <c r="CY8" s="1296"/>
      <c r="CZ8" s="1296"/>
      <c r="DA8" s="1296"/>
      <c r="DB8" s="1296"/>
      <c r="DC8" s="1296"/>
      <c r="DD8" s="1296"/>
      <c r="DE8" s="1296"/>
    </row>
    <row r="9" spans="1:109" s="255" customFormat="1" ht="13.5" x14ac:dyDescent="0.15">
      <c r="A9" s="1296"/>
      <c r="B9" s="1296"/>
      <c r="C9" s="1296"/>
      <c r="D9" s="1296"/>
      <c r="E9" s="1296"/>
      <c r="F9" s="1296"/>
      <c r="G9" s="1296"/>
      <c r="H9" s="1296"/>
      <c r="I9" s="1296"/>
      <c r="J9" s="1296"/>
      <c r="K9" s="1296"/>
      <c r="L9" s="1296"/>
      <c r="M9" s="1296"/>
      <c r="N9" s="1296"/>
      <c r="O9" s="1296"/>
      <c r="P9" s="1296"/>
      <c r="Q9" s="1296"/>
      <c r="R9" s="1296"/>
      <c r="S9" s="1296"/>
      <c r="T9" s="1296"/>
      <c r="U9" s="1296"/>
      <c r="V9" s="1296"/>
      <c r="W9" s="1296"/>
      <c r="X9" s="1296"/>
      <c r="Y9" s="1296"/>
      <c r="Z9" s="1296"/>
      <c r="AA9" s="1296"/>
      <c r="AB9" s="1296"/>
      <c r="AC9" s="1296"/>
      <c r="AD9" s="1296"/>
      <c r="AE9" s="1296"/>
      <c r="AF9" s="1296"/>
      <c r="AG9" s="1296"/>
      <c r="AH9" s="1296"/>
      <c r="AI9" s="1296"/>
      <c r="AJ9" s="1296"/>
      <c r="AK9" s="1296"/>
      <c r="AL9" s="1296"/>
      <c r="AM9" s="1296"/>
      <c r="AN9" s="1296"/>
      <c r="AO9" s="1296"/>
      <c r="AP9" s="1296"/>
      <c r="AQ9" s="1296"/>
      <c r="AR9" s="1296"/>
      <c r="AS9" s="1296"/>
      <c r="AT9" s="1296"/>
      <c r="AU9" s="1296"/>
      <c r="AV9" s="1296"/>
      <c r="AW9" s="1296"/>
      <c r="AX9" s="1296"/>
      <c r="AY9" s="1296"/>
      <c r="AZ9" s="1296"/>
      <c r="BA9" s="1296"/>
      <c r="BB9" s="1296"/>
      <c r="BC9" s="1296"/>
      <c r="BD9" s="1296"/>
      <c r="BE9" s="1296"/>
      <c r="BF9" s="1296"/>
      <c r="BG9" s="1296"/>
      <c r="BH9" s="1296"/>
      <c r="BI9" s="1296"/>
      <c r="BJ9" s="1296"/>
      <c r="BK9" s="1296"/>
      <c r="BL9" s="1296"/>
      <c r="BM9" s="1296"/>
      <c r="BN9" s="1296"/>
      <c r="BO9" s="1296"/>
      <c r="BP9" s="1296"/>
      <c r="BQ9" s="1296"/>
      <c r="BR9" s="1296"/>
      <c r="BS9" s="1296"/>
      <c r="BT9" s="1296"/>
      <c r="BU9" s="1296"/>
      <c r="BV9" s="1296"/>
      <c r="BW9" s="1296"/>
      <c r="BX9" s="1296"/>
      <c r="BY9" s="1296"/>
      <c r="BZ9" s="1296"/>
      <c r="CA9" s="1296"/>
      <c r="CB9" s="1296"/>
      <c r="CC9" s="1296"/>
      <c r="CD9" s="1296"/>
      <c r="CE9" s="1296"/>
      <c r="CF9" s="1296"/>
      <c r="CG9" s="1296"/>
      <c r="CH9" s="1296"/>
      <c r="CI9" s="1296"/>
      <c r="CJ9" s="1296"/>
      <c r="CK9" s="1296"/>
      <c r="CL9" s="1296"/>
      <c r="CM9" s="1296"/>
      <c r="CN9" s="1296"/>
      <c r="CO9" s="1296"/>
      <c r="CP9" s="1296"/>
      <c r="CQ9" s="1296"/>
      <c r="CR9" s="1296"/>
      <c r="CS9" s="1296"/>
      <c r="CT9" s="1296"/>
      <c r="CU9" s="1296"/>
      <c r="CV9" s="1296"/>
      <c r="CW9" s="1296"/>
      <c r="CX9" s="1296"/>
      <c r="CY9" s="1296"/>
      <c r="CZ9" s="1296"/>
      <c r="DA9" s="1296"/>
      <c r="DB9" s="1296"/>
      <c r="DC9" s="1296"/>
      <c r="DD9" s="1296"/>
      <c r="DE9" s="1296"/>
    </row>
    <row r="10" spans="1:109" s="255" customFormat="1" ht="13.5" x14ac:dyDescent="0.15">
      <c r="A10" s="1296"/>
      <c r="B10" s="1296"/>
      <c r="C10" s="1296"/>
      <c r="D10" s="1296"/>
      <c r="E10" s="1296"/>
      <c r="F10" s="1296"/>
      <c r="G10" s="1296"/>
      <c r="H10" s="1296"/>
      <c r="I10" s="1296"/>
      <c r="J10" s="1296"/>
      <c r="K10" s="1296"/>
      <c r="L10" s="1296"/>
      <c r="M10" s="1296"/>
      <c r="N10" s="1296"/>
      <c r="O10" s="1296"/>
      <c r="P10" s="1296"/>
      <c r="Q10" s="1296"/>
      <c r="R10" s="1296"/>
      <c r="S10" s="1296"/>
      <c r="T10" s="1296"/>
      <c r="U10" s="1296"/>
      <c r="V10" s="1296"/>
      <c r="W10" s="1296"/>
      <c r="X10" s="1296"/>
      <c r="Y10" s="1296"/>
      <c r="Z10" s="1296"/>
      <c r="AA10" s="1296"/>
      <c r="AB10" s="1296"/>
      <c r="AC10" s="1296"/>
      <c r="AD10" s="1296"/>
      <c r="AE10" s="1296"/>
      <c r="AF10" s="1296"/>
      <c r="AG10" s="1296"/>
      <c r="AH10" s="1296"/>
      <c r="AI10" s="1296"/>
      <c r="AJ10" s="1296"/>
      <c r="AK10" s="1296"/>
      <c r="AL10" s="1296"/>
      <c r="AM10" s="1296"/>
      <c r="AN10" s="1296"/>
      <c r="AO10" s="1296"/>
      <c r="AP10" s="1296"/>
      <c r="AQ10" s="1296"/>
      <c r="AR10" s="1296"/>
      <c r="AS10" s="1296"/>
      <c r="AT10" s="1296"/>
      <c r="AU10" s="1296"/>
      <c r="AV10" s="1296"/>
      <c r="AW10" s="1296"/>
      <c r="AX10" s="1296"/>
      <c r="AY10" s="1296"/>
      <c r="AZ10" s="1296"/>
      <c r="BA10" s="1296"/>
      <c r="BB10" s="1296"/>
      <c r="BC10" s="1296"/>
      <c r="BD10" s="1296"/>
      <c r="BE10" s="1296"/>
      <c r="BF10" s="1296"/>
      <c r="BG10" s="1296"/>
      <c r="BH10" s="1296"/>
      <c r="BI10" s="1296"/>
      <c r="BJ10" s="1296"/>
      <c r="BK10" s="1296"/>
      <c r="BL10" s="1296"/>
      <c r="BM10" s="1296"/>
      <c r="BN10" s="1296"/>
      <c r="BO10" s="1296"/>
      <c r="BP10" s="1296"/>
      <c r="BQ10" s="1296"/>
      <c r="BR10" s="1296"/>
      <c r="BS10" s="1296"/>
      <c r="BT10" s="1296"/>
      <c r="BU10" s="1296"/>
      <c r="BV10" s="1296"/>
      <c r="BW10" s="1296"/>
      <c r="BX10" s="1296"/>
      <c r="BY10" s="1296"/>
      <c r="BZ10" s="1296"/>
      <c r="CA10" s="1296"/>
      <c r="CB10" s="1296"/>
      <c r="CC10" s="1296"/>
      <c r="CD10" s="1296"/>
      <c r="CE10" s="1296"/>
      <c r="CF10" s="1296"/>
      <c r="CG10" s="1296"/>
      <c r="CH10" s="1296"/>
      <c r="CI10" s="1296"/>
      <c r="CJ10" s="1296"/>
      <c r="CK10" s="1296"/>
      <c r="CL10" s="1296"/>
      <c r="CM10" s="1296"/>
      <c r="CN10" s="1296"/>
      <c r="CO10" s="1296"/>
      <c r="CP10" s="1296"/>
      <c r="CQ10" s="1296"/>
      <c r="CR10" s="1296"/>
      <c r="CS10" s="1296"/>
      <c r="CT10" s="1296"/>
      <c r="CU10" s="1296"/>
      <c r="CV10" s="1296"/>
      <c r="CW10" s="1296"/>
      <c r="CX10" s="1296"/>
      <c r="CY10" s="1296"/>
      <c r="CZ10" s="1296"/>
      <c r="DA10" s="1296"/>
      <c r="DB10" s="1296"/>
      <c r="DC10" s="1296"/>
      <c r="DD10" s="1296"/>
      <c r="DE10" s="1296"/>
    </row>
    <row r="11" spans="1:109" s="255" customFormat="1" ht="13.5" x14ac:dyDescent="0.15">
      <c r="A11" s="1296"/>
      <c r="B11" s="1296"/>
      <c r="C11" s="1296"/>
      <c r="D11" s="1296"/>
      <c r="E11" s="1296"/>
      <c r="F11" s="1296"/>
      <c r="G11" s="1296"/>
      <c r="H11" s="1296"/>
      <c r="I11" s="1296"/>
      <c r="J11" s="1296"/>
      <c r="K11" s="1296"/>
      <c r="L11" s="1296"/>
      <c r="M11" s="1296"/>
      <c r="N11" s="1296"/>
      <c r="O11" s="1296"/>
      <c r="P11" s="1296"/>
      <c r="Q11" s="1296"/>
      <c r="R11" s="1296"/>
      <c r="S11" s="1296"/>
      <c r="T11" s="1296"/>
      <c r="U11" s="1296"/>
      <c r="V11" s="1296"/>
      <c r="W11" s="1296"/>
      <c r="X11" s="1296"/>
      <c r="Y11" s="1296"/>
      <c r="Z11" s="1296"/>
      <c r="AA11" s="1296"/>
      <c r="AB11" s="1296"/>
      <c r="AC11" s="1296"/>
      <c r="AD11" s="1296"/>
      <c r="AE11" s="1296"/>
      <c r="AF11" s="1296"/>
      <c r="AG11" s="1296"/>
      <c r="AH11" s="1296"/>
      <c r="AI11" s="1296"/>
      <c r="AJ11" s="1296"/>
      <c r="AK11" s="1296"/>
      <c r="AL11" s="1296"/>
      <c r="AM11" s="1296"/>
      <c r="AN11" s="1296"/>
      <c r="AO11" s="1296"/>
      <c r="AP11" s="1296"/>
      <c r="AQ11" s="1296"/>
      <c r="AR11" s="1296"/>
      <c r="AS11" s="1296"/>
      <c r="AT11" s="1296"/>
      <c r="AU11" s="1296"/>
      <c r="AV11" s="1296"/>
      <c r="AW11" s="1296"/>
      <c r="AX11" s="1296"/>
      <c r="AY11" s="1296"/>
      <c r="AZ11" s="1296"/>
      <c r="BA11" s="1296"/>
      <c r="BB11" s="1296"/>
      <c r="BC11" s="1296"/>
      <c r="BD11" s="1296"/>
      <c r="BE11" s="1296"/>
      <c r="BF11" s="1296"/>
      <c r="BG11" s="1296"/>
      <c r="BH11" s="1296"/>
      <c r="BI11" s="1296"/>
      <c r="BJ11" s="1296"/>
      <c r="BK11" s="1296"/>
      <c r="BL11" s="1296"/>
      <c r="BM11" s="1296"/>
      <c r="BN11" s="1296"/>
      <c r="BO11" s="1296"/>
      <c r="BP11" s="1296"/>
      <c r="BQ11" s="1296"/>
      <c r="BR11" s="1296"/>
      <c r="BS11" s="1296"/>
      <c r="BT11" s="1296"/>
      <c r="BU11" s="1296"/>
      <c r="BV11" s="1296"/>
      <c r="BW11" s="1296"/>
      <c r="BX11" s="1296"/>
      <c r="BY11" s="1296"/>
      <c r="BZ11" s="1296"/>
      <c r="CA11" s="1296"/>
      <c r="CB11" s="1296"/>
      <c r="CC11" s="1296"/>
      <c r="CD11" s="1296"/>
      <c r="CE11" s="1296"/>
      <c r="CF11" s="1296"/>
      <c r="CG11" s="1296"/>
      <c r="CH11" s="1296"/>
      <c r="CI11" s="1296"/>
      <c r="CJ11" s="1296"/>
      <c r="CK11" s="1296"/>
      <c r="CL11" s="1296"/>
      <c r="CM11" s="1296"/>
      <c r="CN11" s="1296"/>
      <c r="CO11" s="1296"/>
      <c r="CP11" s="1296"/>
      <c r="CQ11" s="1296"/>
      <c r="CR11" s="1296"/>
      <c r="CS11" s="1296"/>
      <c r="CT11" s="1296"/>
      <c r="CU11" s="1296"/>
      <c r="CV11" s="1296"/>
      <c r="CW11" s="1296"/>
      <c r="CX11" s="1296"/>
      <c r="CY11" s="1296"/>
      <c r="CZ11" s="1296"/>
      <c r="DA11" s="1296"/>
      <c r="DB11" s="1296"/>
      <c r="DC11" s="1296"/>
      <c r="DD11" s="1296"/>
      <c r="DE11" s="1296"/>
    </row>
    <row r="12" spans="1:109" s="255" customFormat="1" ht="13.5" x14ac:dyDescent="0.15">
      <c r="A12" s="1296"/>
      <c r="B12" s="1296"/>
      <c r="C12" s="1296"/>
      <c r="D12" s="1296"/>
      <c r="E12" s="1296"/>
      <c r="F12" s="1296"/>
      <c r="G12" s="1296"/>
      <c r="H12" s="1296"/>
      <c r="I12" s="1296"/>
      <c r="J12" s="1296"/>
      <c r="K12" s="1296"/>
      <c r="L12" s="1296"/>
      <c r="M12" s="1296"/>
      <c r="N12" s="1296"/>
      <c r="O12" s="1296"/>
      <c r="P12" s="1296"/>
      <c r="Q12" s="1296"/>
      <c r="R12" s="1296"/>
      <c r="S12" s="1296"/>
      <c r="T12" s="1296"/>
      <c r="U12" s="1296"/>
      <c r="V12" s="1296"/>
      <c r="W12" s="1296"/>
      <c r="X12" s="1296"/>
      <c r="Y12" s="1296"/>
      <c r="Z12" s="1296"/>
      <c r="AA12" s="1296"/>
      <c r="AB12" s="1296"/>
      <c r="AC12" s="1296"/>
      <c r="AD12" s="1296"/>
      <c r="AE12" s="1296"/>
      <c r="AF12" s="1296"/>
      <c r="AG12" s="1296"/>
      <c r="AH12" s="1296"/>
      <c r="AI12" s="1296"/>
      <c r="AJ12" s="1296"/>
      <c r="AK12" s="1296"/>
      <c r="AL12" s="1296"/>
      <c r="AM12" s="1296"/>
      <c r="AN12" s="1296"/>
      <c r="AO12" s="1296"/>
      <c r="AP12" s="1296"/>
      <c r="AQ12" s="1296"/>
      <c r="AR12" s="1296"/>
      <c r="AS12" s="1296"/>
      <c r="AT12" s="1296"/>
      <c r="AU12" s="1296"/>
      <c r="AV12" s="1296"/>
      <c r="AW12" s="1296"/>
      <c r="AX12" s="1296"/>
      <c r="AY12" s="1296"/>
      <c r="AZ12" s="1296"/>
      <c r="BA12" s="1296"/>
      <c r="BB12" s="1296"/>
      <c r="BC12" s="1296"/>
      <c r="BD12" s="1296"/>
      <c r="BE12" s="1296"/>
      <c r="BF12" s="1296"/>
      <c r="BG12" s="1296"/>
      <c r="BH12" s="1296"/>
      <c r="BI12" s="1296"/>
      <c r="BJ12" s="1296"/>
      <c r="BK12" s="1296"/>
      <c r="BL12" s="1296"/>
      <c r="BM12" s="1296"/>
      <c r="BN12" s="1296"/>
      <c r="BO12" s="1296"/>
      <c r="BP12" s="1296"/>
      <c r="BQ12" s="1296"/>
      <c r="BR12" s="1296"/>
      <c r="BS12" s="1296"/>
      <c r="BT12" s="1296"/>
      <c r="BU12" s="1296"/>
      <c r="BV12" s="1296"/>
      <c r="BW12" s="1296"/>
      <c r="BX12" s="1296"/>
      <c r="BY12" s="1296"/>
      <c r="BZ12" s="1296"/>
      <c r="CA12" s="1296"/>
      <c r="CB12" s="1296"/>
      <c r="CC12" s="1296"/>
      <c r="CD12" s="1296"/>
      <c r="CE12" s="1296"/>
      <c r="CF12" s="1296"/>
      <c r="CG12" s="1296"/>
      <c r="CH12" s="1296"/>
      <c r="CI12" s="1296"/>
      <c r="CJ12" s="1296"/>
      <c r="CK12" s="1296"/>
      <c r="CL12" s="1296"/>
      <c r="CM12" s="1296"/>
      <c r="CN12" s="1296"/>
      <c r="CO12" s="1296"/>
      <c r="CP12" s="1296"/>
      <c r="CQ12" s="1296"/>
      <c r="CR12" s="1296"/>
      <c r="CS12" s="1296"/>
      <c r="CT12" s="1296"/>
      <c r="CU12" s="1296"/>
      <c r="CV12" s="1296"/>
      <c r="CW12" s="1296"/>
      <c r="CX12" s="1296"/>
      <c r="CY12" s="1296"/>
      <c r="CZ12" s="1296"/>
      <c r="DA12" s="1296"/>
      <c r="DB12" s="1296"/>
      <c r="DC12" s="1296"/>
      <c r="DD12" s="1296"/>
      <c r="DE12" s="1296"/>
    </row>
    <row r="13" spans="1:109" s="255" customFormat="1" ht="13.5" x14ac:dyDescent="0.15">
      <c r="A13" s="1296"/>
      <c r="B13" s="1296"/>
      <c r="C13" s="1296"/>
      <c r="D13" s="1296"/>
      <c r="E13" s="1296"/>
      <c r="F13" s="1296"/>
      <c r="G13" s="1296"/>
      <c r="H13" s="1296"/>
      <c r="I13" s="1296"/>
      <c r="J13" s="1296"/>
      <c r="K13" s="1296"/>
      <c r="L13" s="1296"/>
      <c r="M13" s="1296"/>
      <c r="N13" s="1296"/>
      <c r="O13" s="1296"/>
      <c r="P13" s="1296"/>
      <c r="Q13" s="1296"/>
      <c r="R13" s="1296"/>
      <c r="S13" s="1296"/>
      <c r="T13" s="1296"/>
      <c r="U13" s="1296"/>
      <c r="V13" s="1296"/>
      <c r="W13" s="1296"/>
      <c r="X13" s="1296"/>
      <c r="Y13" s="1296"/>
      <c r="Z13" s="1296"/>
      <c r="AA13" s="1296"/>
      <c r="AB13" s="1296"/>
      <c r="AC13" s="1296"/>
      <c r="AD13" s="1296"/>
      <c r="AE13" s="1296"/>
      <c r="AF13" s="1296"/>
      <c r="AG13" s="1296"/>
      <c r="AH13" s="1296"/>
      <c r="AI13" s="1296"/>
      <c r="AJ13" s="1296"/>
      <c r="AK13" s="1296"/>
      <c r="AL13" s="1296"/>
      <c r="AM13" s="1296"/>
      <c r="AN13" s="1296"/>
      <c r="AO13" s="1296"/>
      <c r="AP13" s="1296"/>
      <c r="AQ13" s="1296"/>
      <c r="AR13" s="1296"/>
      <c r="AS13" s="1296"/>
      <c r="AT13" s="1296"/>
      <c r="AU13" s="1296"/>
      <c r="AV13" s="1296"/>
      <c r="AW13" s="1296"/>
      <c r="AX13" s="1296"/>
      <c r="AY13" s="1296"/>
      <c r="AZ13" s="1296"/>
      <c r="BA13" s="1296"/>
      <c r="BB13" s="1296"/>
      <c r="BC13" s="1296"/>
      <c r="BD13" s="1296"/>
      <c r="BE13" s="1296"/>
      <c r="BF13" s="1296"/>
      <c r="BG13" s="1296"/>
      <c r="BH13" s="1296"/>
      <c r="BI13" s="1296"/>
      <c r="BJ13" s="1296"/>
      <c r="BK13" s="1296"/>
      <c r="BL13" s="1296"/>
      <c r="BM13" s="1296"/>
      <c r="BN13" s="1296"/>
      <c r="BO13" s="1296"/>
      <c r="BP13" s="1296"/>
      <c r="BQ13" s="1296"/>
      <c r="BR13" s="1296"/>
      <c r="BS13" s="1296"/>
      <c r="BT13" s="1296"/>
      <c r="BU13" s="1296"/>
      <c r="BV13" s="1296"/>
      <c r="BW13" s="1296"/>
      <c r="BX13" s="1296"/>
      <c r="BY13" s="1296"/>
      <c r="BZ13" s="1296"/>
      <c r="CA13" s="1296"/>
      <c r="CB13" s="1296"/>
      <c r="CC13" s="1296"/>
      <c r="CD13" s="1296"/>
      <c r="CE13" s="1296"/>
      <c r="CF13" s="1296"/>
      <c r="CG13" s="1296"/>
      <c r="CH13" s="1296"/>
      <c r="CI13" s="1296"/>
      <c r="CJ13" s="1296"/>
      <c r="CK13" s="1296"/>
      <c r="CL13" s="1296"/>
      <c r="CM13" s="1296"/>
      <c r="CN13" s="1296"/>
      <c r="CO13" s="1296"/>
      <c r="CP13" s="1296"/>
      <c r="CQ13" s="1296"/>
      <c r="CR13" s="1296"/>
      <c r="CS13" s="1296"/>
      <c r="CT13" s="1296"/>
      <c r="CU13" s="1296"/>
      <c r="CV13" s="1296"/>
      <c r="CW13" s="1296"/>
      <c r="CX13" s="1296"/>
      <c r="CY13" s="1296"/>
      <c r="CZ13" s="1296"/>
      <c r="DA13" s="1296"/>
      <c r="DB13" s="1296"/>
      <c r="DC13" s="1296"/>
      <c r="DD13" s="1296"/>
      <c r="DE13" s="1296"/>
    </row>
    <row r="14" spans="1:109" s="255" customFormat="1" ht="13.5" x14ac:dyDescent="0.15">
      <c r="A14" s="1296"/>
      <c r="B14" s="1296"/>
      <c r="C14" s="1296"/>
      <c r="D14" s="1296"/>
      <c r="E14" s="1296"/>
      <c r="F14" s="1296"/>
      <c r="G14" s="1296"/>
      <c r="H14" s="1296"/>
      <c r="I14" s="1296"/>
      <c r="J14" s="1296"/>
      <c r="K14" s="1296"/>
      <c r="L14" s="1296"/>
      <c r="M14" s="1296"/>
      <c r="N14" s="1296"/>
      <c r="O14" s="1296"/>
      <c r="P14" s="1296"/>
      <c r="Q14" s="1296"/>
      <c r="R14" s="1296"/>
      <c r="S14" s="1296"/>
      <c r="T14" s="1296"/>
      <c r="U14" s="1296"/>
      <c r="V14" s="1296"/>
      <c r="W14" s="1296"/>
      <c r="X14" s="1296"/>
      <c r="Y14" s="1296"/>
      <c r="Z14" s="1296"/>
      <c r="AA14" s="1296"/>
      <c r="AB14" s="1296"/>
      <c r="AC14" s="1296"/>
      <c r="AD14" s="1296"/>
      <c r="AE14" s="1296"/>
      <c r="AF14" s="1296"/>
      <c r="AG14" s="1296"/>
      <c r="AH14" s="1296"/>
      <c r="AI14" s="1296"/>
      <c r="AJ14" s="1296"/>
      <c r="AK14" s="1296"/>
      <c r="AL14" s="1296"/>
      <c r="AM14" s="1296"/>
      <c r="AN14" s="1296"/>
      <c r="AO14" s="1296"/>
      <c r="AP14" s="1296"/>
      <c r="AQ14" s="1296"/>
      <c r="AR14" s="1296"/>
      <c r="AS14" s="1296"/>
      <c r="AT14" s="1296"/>
      <c r="AU14" s="1296"/>
      <c r="AV14" s="1296"/>
      <c r="AW14" s="1296"/>
      <c r="AX14" s="1296"/>
      <c r="AY14" s="1296"/>
      <c r="AZ14" s="1296"/>
      <c r="BA14" s="1296"/>
      <c r="BB14" s="1296"/>
      <c r="BC14" s="1296"/>
      <c r="BD14" s="1296"/>
      <c r="BE14" s="1296"/>
      <c r="BF14" s="1296"/>
      <c r="BG14" s="1296"/>
      <c r="BH14" s="1296"/>
      <c r="BI14" s="1296"/>
      <c r="BJ14" s="1296"/>
      <c r="BK14" s="1296"/>
      <c r="BL14" s="1296"/>
      <c r="BM14" s="1296"/>
      <c r="BN14" s="1296"/>
      <c r="BO14" s="1296"/>
      <c r="BP14" s="1296"/>
      <c r="BQ14" s="1296"/>
      <c r="BR14" s="1296"/>
      <c r="BS14" s="1296"/>
      <c r="BT14" s="1296"/>
      <c r="BU14" s="1296"/>
      <c r="BV14" s="1296"/>
      <c r="BW14" s="1296"/>
      <c r="BX14" s="1296"/>
      <c r="BY14" s="1296"/>
      <c r="BZ14" s="1296"/>
      <c r="CA14" s="1296"/>
      <c r="CB14" s="1296"/>
      <c r="CC14" s="1296"/>
      <c r="CD14" s="1296"/>
      <c r="CE14" s="1296"/>
      <c r="CF14" s="1296"/>
      <c r="CG14" s="1296"/>
      <c r="CH14" s="1296"/>
      <c r="CI14" s="1296"/>
      <c r="CJ14" s="1296"/>
      <c r="CK14" s="1296"/>
      <c r="CL14" s="1296"/>
      <c r="CM14" s="1296"/>
      <c r="CN14" s="1296"/>
      <c r="CO14" s="1296"/>
      <c r="CP14" s="1296"/>
      <c r="CQ14" s="1296"/>
      <c r="CR14" s="1296"/>
      <c r="CS14" s="1296"/>
      <c r="CT14" s="1296"/>
      <c r="CU14" s="1296"/>
      <c r="CV14" s="1296"/>
      <c r="CW14" s="1296"/>
      <c r="CX14" s="1296"/>
      <c r="CY14" s="1296"/>
      <c r="CZ14" s="1296"/>
      <c r="DA14" s="1296"/>
      <c r="DB14" s="1296"/>
      <c r="DC14" s="1296"/>
      <c r="DD14" s="1296"/>
      <c r="DE14" s="1296"/>
    </row>
    <row r="15" spans="1:109" s="255" customFormat="1" ht="13.5" x14ac:dyDescent="0.15">
      <c r="A15" s="1241"/>
      <c r="B15" s="1296"/>
      <c r="C15" s="1296"/>
      <c r="D15" s="1296"/>
      <c r="E15" s="1296"/>
      <c r="F15" s="1296"/>
      <c r="G15" s="1296"/>
      <c r="H15" s="1296"/>
      <c r="I15" s="1296"/>
      <c r="J15" s="1296"/>
      <c r="K15" s="1296"/>
      <c r="L15" s="1296"/>
      <c r="M15" s="1296"/>
      <c r="N15" s="1296"/>
      <c r="O15" s="1296"/>
      <c r="P15" s="1296"/>
      <c r="Q15" s="1296"/>
      <c r="R15" s="1296"/>
      <c r="S15" s="1296"/>
      <c r="T15" s="1296"/>
      <c r="U15" s="1296"/>
      <c r="V15" s="1296"/>
      <c r="W15" s="1296"/>
      <c r="X15" s="1296"/>
      <c r="Y15" s="1296"/>
      <c r="Z15" s="1296"/>
      <c r="AA15" s="1296"/>
      <c r="AB15" s="1296"/>
      <c r="AC15" s="1296"/>
      <c r="AD15" s="1296"/>
      <c r="AE15" s="1296"/>
      <c r="AF15" s="1296"/>
      <c r="AG15" s="1296"/>
      <c r="AH15" s="1296"/>
      <c r="AI15" s="1296"/>
      <c r="AJ15" s="1296"/>
      <c r="AK15" s="1296"/>
      <c r="AL15" s="1296"/>
      <c r="AM15" s="1296"/>
      <c r="AN15" s="1296"/>
      <c r="AO15" s="1296"/>
      <c r="AP15" s="1296"/>
      <c r="AQ15" s="1296"/>
      <c r="AR15" s="1296"/>
      <c r="AS15" s="1296"/>
      <c r="AT15" s="1296"/>
      <c r="AU15" s="1296"/>
      <c r="AV15" s="1296"/>
      <c r="AW15" s="1296"/>
      <c r="AX15" s="1296"/>
      <c r="AY15" s="1296"/>
      <c r="AZ15" s="1296"/>
      <c r="BA15" s="1296"/>
      <c r="BB15" s="1296"/>
      <c r="BC15" s="1296"/>
      <c r="BD15" s="1296"/>
      <c r="BE15" s="1296"/>
      <c r="BF15" s="1296"/>
      <c r="BG15" s="1296"/>
      <c r="BH15" s="1296"/>
      <c r="BI15" s="1296"/>
      <c r="BJ15" s="1296"/>
      <c r="BK15" s="1296"/>
      <c r="BL15" s="1296"/>
      <c r="BM15" s="1296"/>
      <c r="BN15" s="1296"/>
      <c r="BO15" s="1296"/>
      <c r="BP15" s="1296"/>
      <c r="BQ15" s="1296"/>
      <c r="BR15" s="1296"/>
      <c r="BS15" s="1296"/>
      <c r="BT15" s="1296"/>
      <c r="BU15" s="1296"/>
      <c r="BV15" s="1296"/>
      <c r="BW15" s="1296"/>
      <c r="BX15" s="1296"/>
      <c r="BY15" s="1296"/>
      <c r="BZ15" s="1296"/>
      <c r="CA15" s="1296"/>
      <c r="CB15" s="1296"/>
      <c r="CC15" s="1296"/>
      <c r="CD15" s="1296"/>
      <c r="CE15" s="1296"/>
      <c r="CF15" s="1296"/>
      <c r="CG15" s="1296"/>
      <c r="CH15" s="1296"/>
      <c r="CI15" s="1296"/>
      <c r="CJ15" s="1296"/>
      <c r="CK15" s="1296"/>
      <c r="CL15" s="1296"/>
      <c r="CM15" s="1296"/>
      <c r="CN15" s="1296"/>
      <c r="CO15" s="1296"/>
      <c r="CP15" s="1296"/>
      <c r="CQ15" s="1296"/>
      <c r="CR15" s="1296"/>
      <c r="CS15" s="1296"/>
      <c r="CT15" s="1296"/>
      <c r="CU15" s="1296"/>
      <c r="CV15" s="1296"/>
      <c r="CW15" s="1296"/>
      <c r="CX15" s="1296"/>
      <c r="CY15" s="1296"/>
      <c r="CZ15" s="1296"/>
      <c r="DA15" s="1296"/>
      <c r="DB15" s="1296"/>
      <c r="DC15" s="1296"/>
      <c r="DD15" s="1296"/>
      <c r="DE15" s="1296"/>
    </row>
    <row r="16" spans="1:109" s="255" customFormat="1" ht="13.5" x14ac:dyDescent="0.15">
      <c r="A16" s="1241"/>
      <c r="B16" s="1296"/>
      <c r="C16" s="1296"/>
      <c r="D16" s="1296"/>
      <c r="E16" s="1296"/>
      <c r="F16" s="1296"/>
      <c r="G16" s="1296"/>
      <c r="H16" s="1296"/>
      <c r="I16" s="1296"/>
      <c r="J16" s="1296"/>
      <c r="K16" s="1296"/>
      <c r="L16" s="1296"/>
      <c r="M16" s="1296"/>
      <c r="N16" s="1296"/>
      <c r="O16" s="1296"/>
      <c r="P16" s="1296"/>
      <c r="Q16" s="1296"/>
      <c r="R16" s="1296"/>
      <c r="S16" s="1296"/>
      <c r="T16" s="1296"/>
      <c r="U16" s="1296"/>
      <c r="V16" s="1296"/>
      <c r="W16" s="1296"/>
      <c r="X16" s="1296"/>
      <c r="Y16" s="1296"/>
      <c r="Z16" s="1296"/>
      <c r="AA16" s="1296"/>
      <c r="AB16" s="1296"/>
      <c r="AC16" s="1296"/>
      <c r="AD16" s="1296"/>
      <c r="AE16" s="1296"/>
      <c r="AF16" s="1296"/>
      <c r="AG16" s="1296"/>
      <c r="AH16" s="1296"/>
      <c r="AI16" s="1296"/>
      <c r="AJ16" s="1296"/>
      <c r="AK16" s="1296"/>
      <c r="AL16" s="1296"/>
      <c r="AM16" s="1296"/>
      <c r="AN16" s="1296"/>
      <c r="AO16" s="1296"/>
      <c r="AP16" s="1296"/>
      <c r="AQ16" s="1296"/>
      <c r="AR16" s="1296"/>
      <c r="AS16" s="1296"/>
      <c r="AT16" s="1296"/>
      <c r="AU16" s="1296"/>
      <c r="AV16" s="1296"/>
      <c r="AW16" s="1296"/>
      <c r="AX16" s="1296"/>
      <c r="AY16" s="1296"/>
      <c r="AZ16" s="1296"/>
      <c r="BA16" s="1296"/>
      <c r="BB16" s="1296"/>
      <c r="BC16" s="1296"/>
      <c r="BD16" s="1296"/>
      <c r="BE16" s="1296"/>
      <c r="BF16" s="1296"/>
      <c r="BG16" s="1296"/>
      <c r="BH16" s="1296"/>
      <c r="BI16" s="1296"/>
      <c r="BJ16" s="1296"/>
      <c r="BK16" s="1296"/>
      <c r="BL16" s="1296"/>
      <c r="BM16" s="1296"/>
      <c r="BN16" s="1296"/>
      <c r="BO16" s="1296"/>
      <c r="BP16" s="1296"/>
      <c r="BQ16" s="1296"/>
      <c r="BR16" s="1296"/>
      <c r="BS16" s="1296"/>
      <c r="BT16" s="1296"/>
      <c r="BU16" s="1296"/>
      <c r="BV16" s="1296"/>
      <c r="BW16" s="1296"/>
      <c r="BX16" s="1296"/>
      <c r="BY16" s="1296"/>
      <c r="BZ16" s="1296"/>
      <c r="CA16" s="1296"/>
      <c r="CB16" s="1296"/>
      <c r="CC16" s="1296"/>
      <c r="CD16" s="1296"/>
      <c r="CE16" s="1296"/>
      <c r="CF16" s="1296"/>
      <c r="CG16" s="1296"/>
      <c r="CH16" s="1296"/>
      <c r="CI16" s="1296"/>
      <c r="CJ16" s="1296"/>
      <c r="CK16" s="1296"/>
      <c r="CL16" s="1296"/>
      <c r="CM16" s="1296"/>
      <c r="CN16" s="1296"/>
      <c r="CO16" s="1296"/>
      <c r="CP16" s="1296"/>
      <c r="CQ16" s="1296"/>
      <c r="CR16" s="1296"/>
      <c r="CS16" s="1296"/>
      <c r="CT16" s="1296"/>
      <c r="CU16" s="1296"/>
      <c r="CV16" s="1296"/>
      <c r="CW16" s="1296"/>
      <c r="CX16" s="1296"/>
      <c r="CY16" s="1296"/>
      <c r="CZ16" s="1296"/>
      <c r="DA16" s="1296"/>
      <c r="DB16" s="1296"/>
      <c r="DC16" s="1296"/>
      <c r="DD16" s="1296"/>
      <c r="DE16" s="1296"/>
    </row>
    <row r="17" spans="1:109" s="255" customFormat="1" ht="13.5" x14ac:dyDescent="0.15">
      <c r="A17" s="1241"/>
      <c r="B17" s="1296"/>
      <c r="C17" s="1296"/>
      <c r="D17" s="1296"/>
      <c r="E17" s="1296"/>
      <c r="F17" s="1296"/>
      <c r="G17" s="1296"/>
      <c r="H17" s="1296"/>
      <c r="I17" s="1296"/>
      <c r="J17" s="1296"/>
      <c r="K17" s="1296"/>
      <c r="L17" s="1296"/>
      <c r="M17" s="1296"/>
      <c r="N17" s="1296"/>
      <c r="O17" s="1296"/>
      <c r="P17" s="1296"/>
      <c r="Q17" s="1296"/>
      <c r="R17" s="1296"/>
      <c r="S17" s="1296"/>
      <c r="T17" s="1296"/>
      <c r="U17" s="1296"/>
      <c r="V17" s="1296"/>
      <c r="W17" s="1296"/>
      <c r="X17" s="1296"/>
      <c r="Y17" s="1296"/>
      <c r="Z17" s="1296"/>
      <c r="AA17" s="1296"/>
      <c r="AB17" s="1296"/>
      <c r="AC17" s="1296"/>
      <c r="AD17" s="1296"/>
      <c r="AE17" s="1296"/>
      <c r="AF17" s="1296"/>
      <c r="AG17" s="1296"/>
      <c r="AH17" s="1296"/>
      <c r="AI17" s="1296"/>
      <c r="AJ17" s="1296"/>
      <c r="AK17" s="1296"/>
      <c r="AL17" s="1296"/>
      <c r="AM17" s="1296"/>
      <c r="AN17" s="1296"/>
      <c r="AO17" s="1296"/>
      <c r="AP17" s="1296"/>
      <c r="AQ17" s="1296"/>
      <c r="AR17" s="1296"/>
      <c r="AS17" s="1296"/>
      <c r="AT17" s="1296"/>
      <c r="AU17" s="1296"/>
      <c r="AV17" s="1296"/>
      <c r="AW17" s="1296"/>
      <c r="AX17" s="1296"/>
      <c r="AY17" s="1296"/>
      <c r="AZ17" s="1296"/>
      <c r="BA17" s="1296"/>
      <c r="BB17" s="1296"/>
      <c r="BC17" s="1296"/>
      <c r="BD17" s="1296"/>
      <c r="BE17" s="1296"/>
      <c r="BF17" s="1296"/>
      <c r="BG17" s="1296"/>
      <c r="BH17" s="1296"/>
      <c r="BI17" s="1296"/>
      <c r="BJ17" s="1296"/>
      <c r="BK17" s="1296"/>
      <c r="BL17" s="1296"/>
      <c r="BM17" s="1296"/>
      <c r="BN17" s="1296"/>
      <c r="BO17" s="1296"/>
      <c r="BP17" s="1296"/>
      <c r="BQ17" s="1296"/>
      <c r="BR17" s="1296"/>
      <c r="BS17" s="1296"/>
      <c r="BT17" s="1296"/>
      <c r="BU17" s="1296"/>
      <c r="BV17" s="1296"/>
      <c r="BW17" s="1296"/>
      <c r="BX17" s="1296"/>
      <c r="BY17" s="1296"/>
      <c r="BZ17" s="1296"/>
      <c r="CA17" s="1296"/>
      <c r="CB17" s="1296"/>
      <c r="CC17" s="1296"/>
      <c r="CD17" s="1296"/>
      <c r="CE17" s="1296"/>
      <c r="CF17" s="1296"/>
      <c r="CG17" s="1296"/>
      <c r="CH17" s="1296"/>
      <c r="CI17" s="1296"/>
      <c r="CJ17" s="1296"/>
      <c r="CK17" s="1296"/>
      <c r="CL17" s="1296"/>
      <c r="CM17" s="1296"/>
      <c r="CN17" s="1296"/>
      <c r="CO17" s="1296"/>
      <c r="CP17" s="1296"/>
      <c r="CQ17" s="1296"/>
      <c r="CR17" s="1296"/>
      <c r="CS17" s="1296"/>
      <c r="CT17" s="1296"/>
      <c r="CU17" s="1296"/>
      <c r="CV17" s="1296"/>
      <c r="CW17" s="1296"/>
      <c r="CX17" s="1296"/>
      <c r="CY17" s="1296"/>
      <c r="CZ17" s="1296"/>
      <c r="DA17" s="1296"/>
      <c r="DB17" s="1296"/>
      <c r="DC17" s="1296"/>
      <c r="DD17" s="1296"/>
      <c r="DE17" s="1296"/>
    </row>
    <row r="18" spans="1:109" s="255" customFormat="1" ht="13.5" x14ac:dyDescent="0.15">
      <c r="A18" s="1241"/>
      <c r="B18" s="1296"/>
      <c r="C18" s="1296"/>
      <c r="D18" s="1296"/>
      <c r="E18" s="1296"/>
      <c r="F18" s="1296"/>
      <c r="G18" s="1296"/>
      <c r="H18" s="1296"/>
      <c r="I18" s="1296"/>
      <c r="J18" s="1296"/>
      <c r="K18" s="1296"/>
      <c r="L18" s="1296"/>
      <c r="M18" s="1296"/>
      <c r="N18" s="1296"/>
      <c r="O18" s="1296"/>
      <c r="P18" s="1296"/>
      <c r="Q18" s="1296"/>
      <c r="R18" s="1296"/>
      <c r="S18" s="1296"/>
      <c r="T18" s="1296"/>
      <c r="U18" s="1296"/>
      <c r="V18" s="1296"/>
      <c r="W18" s="1296"/>
      <c r="X18" s="1296"/>
      <c r="Y18" s="1296"/>
      <c r="Z18" s="1296"/>
      <c r="AA18" s="1296"/>
      <c r="AB18" s="1296"/>
      <c r="AC18" s="1296"/>
      <c r="AD18" s="1296"/>
      <c r="AE18" s="1296"/>
      <c r="AF18" s="1296"/>
      <c r="AG18" s="1296"/>
      <c r="AH18" s="1296"/>
      <c r="AI18" s="1296"/>
      <c r="AJ18" s="1296"/>
      <c r="AK18" s="1296"/>
      <c r="AL18" s="1296"/>
      <c r="AM18" s="1296"/>
      <c r="AN18" s="1296"/>
      <c r="AO18" s="1296"/>
      <c r="AP18" s="1296"/>
      <c r="AQ18" s="1296"/>
      <c r="AR18" s="1296"/>
      <c r="AS18" s="1296"/>
      <c r="AT18" s="1296"/>
      <c r="AU18" s="1296"/>
      <c r="AV18" s="1296"/>
      <c r="AW18" s="1296"/>
      <c r="AX18" s="1296"/>
      <c r="AY18" s="1296"/>
      <c r="AZ18" s="1296"/>
      <c r="BA18" s="1296"/>
      <c r="BB18" s="1296"/>
      <c r="BC18" s="1296"/>
      <c r="BD18" s="1296"/>
      <c r="BE18" s="1296"/>
      <c r="BF18" s="1296"/>
      <c r="BG18" s="1296"/>
      <c r="BH18" s="1296"/>
      <c r="BI18" s="1296"/>
      <c r="BJ18" s="1296"/>
      <c r="BK18" s="1296"/>
      <c r="BL18" s="1296"/>
      <c r="BM18" s="1296"/>
      <c r="BN18" s="1296"/>
      <c r="BO18" s="1296"/>
      <c r="BP18" s="1296"/>
      <c r="BQ18" s="1296"/>
      <c r="BR18" s="1296"/>
      <c r="BS18" s="1296"/>
      <c r="BT18" s="1296"/>
      <c r="BU18" s="1296"/>
      <c r="BV18" s="1296"/>
      <c r="BW18" s="1296"/>
      <c r="BX18" s="1296"/>
      <c r="BY18" s="1296"/>
      <c r="BZ18" s="1296"/>
      <c r="CA18" s="1296"/>
      <c r="CB18" s="1296"/>
      <c r="CC18" s="1296"/>
      <c r="CD18" s="1296"/>
      <c r="CE18" s="1296"/>
      <c r="CF18" s="1296"/>
      <c r="CG18" s="1296"/>
      <c r="CH18" s="1296"/>
      <c r="CI18" s="1296"/>
      <c r="CJ18" s="1296"/>
      <c r="CK18" s="1296"/>
      <c r="CL18" s="1296"/>
      <c r="CM18" s="1296"/>
      <c r="CN18" s="1296"/>
      <c r="CO18" s="1296"/>
      <c r="CP18" s="1296"/>
      <c r="CQ18" s="1296"/>
      <c r="CR18" s="1296"/>
      <c r="CS18" s="1296"/>
      <c r="CT18" s="1296"/>
      <c r="CU18" s="1296"/>
      <c r="CV18" s="1296"/>
      <c r="CW18" s="1296"/>
      <c r="CX18" s="1296"/>
      <c r="CY18" s="1296"/>
      <c r="CZ18" s="1296"/>
      <c r="DA18" s="1296"/>
      <c r="DB18" s="1296"/>
      <c r="DC18" s="1296"/>
      <c r="DD18" s="1296"/>
      <c r="DE18" s="1296"/>
    </row>
    <row r="19" spans="1:109" ht="13.5" x14ac:dyDescent="0.15">
      <c r="DD19" s="1241"/>
      <c r="DE19" s="1241"/>
    </row>
    <row r="20" spans="1:109" ht="13.5" x14ac:dyDescent="0.15">
      <c r="DD20" s="1241"/>
      <c r="DE20" s="1241"/>
    </row>
    <row r="21" spans="1:109" ht="17.25" customHeight="1" x14ac:dyDescent="0.15">
      <c r="B21" s="1295"/>
      <c r="C21" s="1292"/>
      <c r="D21" s="1292"/>
      <c r="E21" s="1292"/>
      <c r="F21" s="1292"/>
      <c r="G21" s="1292"/>
      <c r="H21" s="1292"/>
      <c r="I21" s="1292"/>
      <c r="J21" s="1292"/>
      <c r="K21" s="1292"/>
      <c r="L21" s="1292"/>
      <c r="M21" s="1292"/>
      <c r="N21" s="1294"/>
      <c r="O21" s="1292"/>
      <c r="P21" s="1292"/>
      <c r="Q21" s="1292"/>
      <c r="R21" s="1292"/>
      <c r="S21" s="1292"/>
      <c r="T21" s="1292"/>
      <c r="U21" s="1292"/>
      <c r="V21" s="1292"/>
      <c r="W21" s="1292"/>
      <c r="X21" s="1292"/>
      <c r="Y21" s="1292"/>
      <c r="Z21" s="1292"/>
      <c r="AA21" s="1292"/>
      <c r="AB21" s="1292"/>
      <c r="AC21" s="1292"/>
      <c r="AD21" s="1292"/>
      <c r="AE21" s="1292"/>
      <c r="AF21" s="1292"/>
      <c r="AG21" s="1292"/>
      <c r="AH21" s="1292"/>
      <c r="AI21" s="1292"/>
      <c r="AJ21" s="1292"/>
      <c r="AK21" s="1292"/>
      <c r="AL21" s="1292"/>
      <c r="AM21" s="1292"/>
      <c r="AN21" s="1292"/>
      <c r="AO21" s="1292"/>
      <c r="AP21" s="1292"/>
      <c r="AQ21" s="1292"/>
      <c r="AR21" s="1292"/>
      <c r="AS21" s="1292"/>
      <c r="AT21" s="1294"/>
      <c r="AU21" s="1292"/>
      <c r="AV21" s="1292"/>
      <c r="AW21" s="1292"/>
      <c r="AX21" s="1292"/>
      <c r="AY21" s="1292"/>
      <c r="AZ21" s="1292"/>
      <c r="BA21" s="1292"/>
      <c r="BB21" s="1292"/>
      <c r="BC21" s="1292"/>
      <c r="BD21" s="1292"/>
      <c r="BE21" s="1292"/>
      <c r="BF21" s="1294"/>
      <c r="BG21" s="1292"/>
      <c r="BH21" s="1292"/>
      <c r="BI21" s="1292"/>
      <c r="BJ21" s="1292"/>
      <c r="BK21" s="1292"/>
      <c r="BL21" s="1292"/>
      <c r="BM21" s="1292"/>
      <c r="BN21" s="1292"/>
      <c r="BO21" s="1292"/>
      <c r="BP21" s="1292"/>
      <c r="BQ21" s="1292"/>
      <c r="BR21" s="1294"/>
      <c r="BS21" s="1292"/>
      <c r="BT21" s="1292"/>
      <c r="BU21" s="1292"/>
      <c r="BV21" s="1292"/>
      <c r="BW21" s="1292"/>
      <c r="BX21" s="1292"/>
      <c r="BY21" s="1292"/>
      <c r="BZ21" s="1292"/>
      <c r="CA21" s="1292"/>
      <c r="CB21" s="1292"/>
      <c r="CC21" s="1292"/>
      <c r="CD21" s="1294"/>
      <c r="CE21" s="1292"/>
      <c r="CF21" s="1292"/>
      <c r="CG21" s="1292"/>
      <c r="CH21" s="1292"/>
      <c r="CI21" s="1292"/>
      <c r="CJ21" s="1292"/>
      <c r="CK21" s="1292"/>
      <c r="CL21" s="1292"/>
      <c r="CM21" s="1292"/>
      <c r="CN21" s="1292"/>
      <c r="CO21" s="1292"/>
      <c r="CP21" s="1294"/>
      <c r="CQ21" s="1292"/>
      <c r="CR21" s="1292"/>
      <c r="CS21" s="1292"/>
      <c r="CT21" s="1292"/>
      <c r="CU21" s="1292"/>
      <c r="CV21" s="1292"/>
      <c r="CW21" s="1292"/>
      <c r="CX21" s="1292"/>
      <c r="CY21" s="1292"/>
      <c r="CZ21" s="1292"/>
      <c r="DA21" s="1292"/>
      <c r="DB21" s="1294"/>
      <c r="DC21" s="1292"/>
      <c r="DD21" s="1291"/>
      <c r="DE21" s="1241"/>
    </row>
    <row r="22" spans="1:109" ht="17.25" customHeight="1" x14ac:dyDescent="0.15">
      <c r="B22" s="1242"/>
    </row>
    <row r="23" spans="1:109" ht="13.5" x14ac:dyDescent="0.15">
      <c r="B23" s="1242"/>
    </row>
    <row r="24" spans="1:109" ht="13.5" x14ac:dyDescent="0.15">
      <c r="B24" s="1242"/>
    </row>
    <row r="25" spans="1:109" ht="13.5" x14ac:dyDescent="0.15">
      <c r="B25" s="1242"/>
    </row>
    <row r="26" spans="1:109" ht="13.5" x14ac:dyDescent="0.15">
      <c r="B26" s="1242"/>
    </row>
    <row r="27" spans="1:109" ht="13.5" x14ac:dyDescent="0.15">
      <c r="B27" s="1242"/>
    </row>
    <row r="28" spans="1:109" ht="13.5" x14ac:dyDescent="0.15">
      <c r="B28" s="1242"/>
    </row>
    <row r="29" spans="1:109" ht="13.5" x14ac:dyDescent="0.15">
      <c r="B29" s="1242"/>
    </row>
    <row r="30" spans="1:109" ht="13.5" x14ac:dyDescent="0.15">
      <c r="B30" s="1242"/>
    </row>
    <row r="31" spans="1:109" ht="13.5" x14ac:dyDescent="0.15">
      <c r="B31" s="1242"/>
    </row>
    <row r="32" spans="1:109" ht="13.5" x14ac:dyDescent="0.15">
      <c r="B32" s="1242"/>
    </row>
    <row r="33" spans="2:109" ht="13.5" x14ac:dyDescent="0.15">
      <c r="B33" s="1242"/>
    </row>
    <row r="34" spans="2:109" ht="13.5" x14ac:dyDescent="0.15">
      <c r="B34" s="1242"/>
    </row>
    <row r="35" spans="2:109" ht="13.5" x14ac:dyDescent="0.15">
      <c r="B35" s="1242"/>
    </row>
    <row r="36" spans="2:109" ht="13.5" x14ac:dyDescent="0.15">
      <c r="B36" s="1242"/>
    </row>
    <row r="37" spans="2:109" ht="13.5" x14ac:dyDescent="0.15">
      <c r="B37" s="1242"/>
    </row>
    <row r="38" spans="2:109" ht="13.5" x14ac:dyDescent="0.15">
      <c r="B38" s="1242"/>
    </row>
    <row r="39" spans="2:109" ht="13.5" x14ac:dyDescent="0.15">
      <c r="B39" s="1246"/>
      <c r="C39" s="1245"/>
      <c r="D39" s="1245"/>
      <c r="E39" s="1245"/>
      <c r="F39" s="1245"/>
      <c r="G39" s="1245"/>
      <c r="H39" s="1245"/>
      <c r="I39" s="1245"/>
      <c r="J39" s="1245"/>
      <c r="K39" s="1245"/>
      <c r="L39" s="1245"/>
      <c r="M39" s="1245"/>
      <c r="N39" s="1245"/>
      <c r="O39" s="1245"/>
      <c r="P39" s="1245"/>
      <c r="Q39" s="1245"/>
      <c r="R39" s="1245"/>
      <c r="S39" s="1245"/>
      <c r="T39" s="1245"/>
      <c r="U39" s="1245"/>
      <c r="V39" s="1245"/>
      <c r="W39" s="1245"/>
      <c r="X39" s="1245"/>
      <c r="Y39" s="1245"/>
      <c r="Z39" s="1245"/>
      <c r="AA39" s="1245"/>
      <c r="AB39" s="1245"/>
      <c r="AC39" s="1245"/>
      <c r="AD39" s="1245"/>
      <c r="AE39" s="1245"/>
      <c r="AF39" s="1245"/>
      <c r="AG39" s="1245"/>
      <c r="AH39" s="1245"/>
      <c r="AI39" s="1245"/>
      <c r="AJ39" s="1245"/>
      <c r="AK39" s="1245"/>
      <c r="AL39" s="1245"/>
      <c r="AM39" s="1245"/>
      <c r="AN39" s="1245"/>
      <c r="AO39" s="1245"/>
      <c r="AP39" s="1245"/>
      <c r="AQ39" s="1245"/>
      <c r="AR39" s="1245"/>
      <c r="AS39" s="1245"/>
      <c r="AT39" s="1245"/>
      <c r="AU39" s="1245"/>
      <c r="AV39" s="1245"/>
      <c r="AW39" s="1245"/>
      <c r="AX39" s="1245"/>
      <c r="AY39" s="1245"/>
      <c r="AZ39" s="1245"/>
      <c r="BA39" s="1245"/>
      <c r="BB39" s="1245"/>
      <c r="BC39" s="1245"/>
      <c r="BD39" s="1245"/>
      <c r="BE39" s="1245"/>
      <c r="BF39" s="1245"/>
      <c r="BG39" s="1245"/>
      <c r="BH39" s="1245"/>
      <c r="BI39" s="1245"/>
      <c r="BJ39" s="1245"/>
      <c r="BK39" s="1245"/>
      <c r="BL39" s="1245"/>
      <c r="BM39" s="1245"/>
      <c r="BN39" s="1245"/>
      <c r="BO39" s="1245"/>
      <c r="BP39" s="1245"/>
      <c r="BQ39" s="1245"/>
      <c r="BR39" s="1245"/>
      <c r="BS39" s="1245"/>
      <c r="BT39" s="1245"/>
      <c r="BU39" s="1245"/>
      <c r="BV39" s="1245"/>
      <c r="BW39" s="1245"/>
      <c r="BX39" s="1245"/>
      <c r="BY39" s="1245"/>
      <c r="BZ39" s="1245"/>
      <c r="CA39" s="1245"/>
      <c r="CB39" s="1245"/>
      <c r="CC39" s="1245"/>
      <c r="CD39" s="1245"/>
      <c r="CE39" s="1245"/>
      <c r="CF39" s="1245"/>
      <c r="CG39" s="1245"/>
      <c r="CH39" s="1245"/>
      <c r="CI39" s="1245"/>
      <c r="CJ39" s="1245"/>
      <c r="CK39" s="1245"/>
      <c r="CL39" s="1245"/>
      <c r="CM39" s="1245"/>
      <c r="CN39" s="1245"/>
      <c r="CO39" s="1245"/>
      <c r="CP39" s="1245"/>
      <c r="CQ39" s="1245"/>
      <c r="CR39" s="1245"/>
      <c r="CS39" s="1245"/>
      <c r="CT39" s="1245"/>
      <c r="CU39" s="1245"/>
      <c r="CV39" s="1245"/>
      <c r="CW39" s="1245"/>
      <c r="CX39" s="1245"/>
      <c r="CY39" s="1245"/>
      <c r="CZ39" s="1245"/>
      <c r="DA39" s="1245"/>
      <c r="DB39" s="1245"/>
      <c r="DC39" s="1245"/>
      <c r="DD39" s="1244"/>
    </row>
    <row r="40" spans="2:109" ht="13.5" x14ac:dyDescent="0.15">
      <c r="B40" s="1282"/>
      <c r="DD40" s="1282"/>
      <c r="DE40" s="1241"/>
    </row>
    <row r="41" spans="2:109" ht="17.25" x14ac:dyDescent="0.15">
      <c r="B41" s="1293" t="s">
        <v>621</v>
      </c>
      <c r="C41" s="1292"/>
      <c r="D41" s="1292"/>
      <c r="E41" s="1292"/>
      <c r="F41" s="1292"/>
      <c r="G41" s="1292"/>
      <c r="H41" s="1292"/>
      <c r="I41" s="1292"/>
      <c r="J41" s="1292"/>
      <c r="K41" s="1292"/>
      <c r="L41" s="1292"/>
      <c r="M41" s="1292"/>
      <c r="N41" s="1292"/>
      <c r="O41" s="1292"/>
      <c r="P41" s="1292"/>
      <c r="Q41" s="1292"/>
      <c r="R41" s="1292"/>
      <c r="S41" s="1292"/>
      <c r="T41" s="1292"/>
      <c r="U41" s="1292"/>
      <c r="V41" s="1292"/>
      <c r="W41" s="1292"/>
      <c r="X41" s="1292"/>
      <c r="Y41" s="1292"/>
      <c r="Z41" s="1292"/>
      <c r="AA41" s="1292"/>
      <c r="AB41" s="1292"/>
      <c r="AC41" s="1292"/>
      <c r="AD41" s="1292"/>
      <c r="AE41" s="1292"/>
      <c r="AF41" s="1292"/>
      <c r="AG41" s="1292"/>
      <c r="AH41" s="1292"/>
      <c r="AI41" s="1292"/>
      <c r="AJ41" s="1292"/>
      <c r="AK41" s="1292"/>
      <c r="AL41" s="1292"/>
      <c r="AM41" s="1292"/>
      <c r="AN41" s="1292"/>
      <c r="AO41" s="1292"/>
      <c r="AP41" s="1292"/>
      <c r="AQ41" s="1292"/>
      <c r="AR41" s="1292"/>
      <c r="AS41" s="1292"/>
      <c r="AT41" s="1292"/>
      <c r="AU41" s="1292"/>
      <c r="AV41" s="1292"/>
      <c r="AW41" s="1292"/>
      <c r="AX41" s="1292"/>
      <c r="AY41" s="1292"/>
      <c r="AZ41" s="1292"/>
      <c r="BA41" s="1292"/>
      <c r="BB41" s="1292"/>
      <c r="BC41" s="1292"/>
      <c r="BD41" s="1292"/>
      <c r="BE41" s="1292"/>
      <c r="BF41" s="1292"/>
      <c r="BG41" s="1292"/>
      <c r="BH41" s="1292"/>
      <c r="BI41" s="1292"/>
      <c r="BJ41" s="1292"/>
      <c r="BK41" s="1292"/>
      <c r="BL41" s="1292"/>
      <c r="BM41" s="1292"/>
      <c r="BN41" s="1292"/>
      <c r="BO41" s="1292"/>
      <c r="BP41" s="1292"/>
      <c r="BQ41" s="1292"/>
      <c r="BR41" s="1292"/>
      <c r="BS41" s="1292"/>
      <c r="BT41" s="1292"/>
      <c r="BU41" s="1292"/>
      <c r="BV41" s="1292"/>
      <c r="BW41" s="1292"/>
      <c r="BX41" s="1292"/>
      <c r="BY41" s="1292"/>
      <c r="BZ41" s="1292"/>
      <c r="CA41" s="1292"/>
      <c r="CB41" s="1292"/>
      <c r="CC41" s="1292"/>
      <c r="CD41" s="1292"/>
      <c r="CE41" s="1292"/>
      <c r="CF41" s="1292"/>
      <c r="CG41" s="1292"/>
      <c r="CH41" s="1292"/>
      <c r="CI41" s="1292"/>
      <c r="CJ41" s="1292"/>
      <c r="CK41" s="1292"/>
      <c r="CL41" s="1292"/>
      <c r="CM41" s="1292"/>
      <c r="CN41" s="1292"/>
      <c r="CO41" s="1292"/>
      <c r="CP41" s="1292"/>
      <c r="CQ41" s="1292"/>
      <c r="CR41" s="1292"/>
      <c r="CS41" s="1292"/>
      <c r="CT41" s="1292"/>
      <c r="CU41" s="1292"/>
      <c r="CV41" s="1292"/>
      <c r="CW41" s="1292"/>
      <c r="CX41" s="1292"/>
      <c r="CY41" s="1292"/>
      <c r="CZ41" s="1292"/>
      <c r="DA41" s="1292"/>
      <c r="DB41" s="1292"/>
      <c r="DC41" s="1292"/>
      <c r="DD41" s="1291"/>
    </row>
    <row r="42" spans="2:109" ht="13.5" x14ac:dyDescent="0.15">
      <c r="B42" s="1242"/>
      <c r="G42" s="1278"/>
      <c r="I42" s="1277"/>
      <c r="J42" s="1277"/>
      <c r="K42" s="1277"/>
      <c r="AM42" s="1278"/>
      <c r="AN42" s="1278" t="s">
        <v>617</v>
      </c>
      <c r="AP42" s="1277"/>
      <c r="AQ42" s="1277"/>
      <c r="AR42" s="1277"/>
      <c r="AY42" s="1278"/>
      <c r="BA42" s="1277"/>
      <c r="BB42" s="1277"/>
      <c r="BC42" s="1277"/>
      <c r="BK42" s="1278"/>
      <c r="BM42" s="1277"/>
      <c r="BN42" s="1277"/>
      <c r="BO42" s="1277"/>
      <c r="BW42" s="1278"/>
      <c r="BY42" s="1277"/>
      <c r="BZ42" s="1277"/>
      <c r="CA42" s="1277"/>
      <c r="CI42" s="1278"/>
      <c r="CK42" s="1277"/>
      <c r="CL42" s="1277"/>
      <c r="CM42" s="1277"/>
      <c r="CU42" s="1278"/>
      <c r="CW42" s="1277"/>
      <c r="CX42" s="1277"/>
      <c r="CY42" s="1277"/>
    </row>
    <row r="43" spans="2:109" ht="13.5" customHeight="1" x14ac:dyDescent="0.15">
      <c r="B43" s="1242"/>
      <c r="AN43" s="1276" t="s">
        <v>620</v>
      </c>
      <c r="AO43" s="1275"/>
      <c r="AP43" s="1275"/>
      <c r="AQ43" s="1275"/>
      <c r="AR43" s="1275"/>
      <c r="AS43" s="1275"/>
      <c r="AT43" s="1275"/>
      <c r="AU43" s="1275"/>
      <c r="AV43" s="1275"/>
      <c r="AW43" s="1275"/>
      <c r="AX43" s="1275"/>
      <c r="AY43" s="1275"/>
      <c r="AZ43" s="1275"/>
      <c r="BA43" s="1275"/>
      <c r="BB43" s="1275"/>
      <c r="BC43" s="1275"/>
      <c r="BD43" s="1275"/>
      <c r="BE43" s="1275"/>
      <c r="BF43" s="1275"/>
      <c r="BG43" s="1275"/>
      <c r="BH43" s="1275"/>
      <c r="BI43" s="1275"/>
      <c r="BJ43" s="1275"/>
      <c r="BK43" s="1275"/>
      <c r="BL43" s="1275"/>
      <c r="BM43" s="1275"/>
      <c r="BN43" s="1275"/>
      <c r="BO43" s="1275"/>
      <c r="BP43" s="1275"/>
      <c r="BQ43" s="1275"/>
      <c r="BR43" s="1275"/>
      <c r="BS43" s="1275"/>
      <c r="BT43" s="1275"/>
      <c r="BU43" s="1275"/>
      <c r="BV43" s="1275"/>
      <c r="BW43" s="1275"/>
      <c r="BX43" s="1275"/>
      <c r="BY43" s="1275"/>
      <c r="BZ43" s="1275"/>
      <c r="CA43" s="1275"/>
      <c r="CB43" s="1275"/>
      <c r="CC43" s="1275"/>
      <c r="CD43" s="1275"/>
      <c r="CE43" s="1275"/>
      <c r="CF43" s="1275"/>
      <c r="CG43" s="1275"/>
      <c r="CH43" s="1275"/>
      <c r="CI43" s="1275"/>
      <c r="CJ43" s="1275"/>
      <c r="CK43" s="1275"/>
      <c r="CL43" s="1275"/>
      <c r="CM43" s="1275"/>
      <c r="CN43" s="1275"/>
      <c r="CO43" s="1275"/>
      <c r="CP43" s="1275"/>
      <c r="CQ43" s="1275"/>
      <c r="CR43" s="1275"/>
      <c r="CS43" s="1275"/>
      <c r="CT43" s="1275"/>
      <c r="CU43" s="1275"/>
      <c r="CV43" s="1275"/>
      <c r="CW43" s="1275"/>
      <c r="CX43" s="1275"/>
      <c r="CY43" s="1275"/>
      <c r="CZ43" s="1275"/>
      <c r="DA43" s="1275"/>
      <c r="DB43" s="1275"/>
      <c r="DC43" s="1274"/>
    </row>
    <row r="44" spans="2:109" ht="13.5" x14ac:dyDescent="0.15">
      <c r="B44" s="1242"/>
      <c r="AN44" s="1273"/>
      <c r="AO44" s="1272"/>
      <c r="AP44" s="1272"/>
      <c r="AQ44" s="1272"/>
      <c r="AR44" s="1272"/>
      <c r="AS44" s="1272"/>
      <c r="AT44" s="1272"/>
      <c r="AU44" s="1272"/>
      <c r="AV44" s="1272"/>
      <c r="AW44" s="1272"/>
      <c r="AX44" s="1272"/>
      <c r="AY44" s="1272"/>
      <c r="AZ44" s="1272"/>
      <c r="BA44" s="1272"/>
      <c r="BB44" s="1272"/>
      <c r="BC44" s="1272"/>
      <c r="BD44" s="1272"/>
      <c r="BE44" s="1272"/>
      <c r="BF44" s="1272"/>
      <c r="BG44" s="1272"/>
      <c r="BH44" s="1272"/>
      <c r="BI44" s="1272"/>
      <c r="BJ44" s="1272"/>
      <c r="BK44" s="1272"/>
      <c r="BL44" s="1272"/>
      <c r="BM44" s="1272"/>
      <c r="BN44" s="1272"/>
      <c r="BO44" s="1272"/>
      <c r="BP44" s="1272"/>
      <c r="BQ44" s="1272"/>
      <c r="BR44" s="1272"/>
      <c r="BS44" s="1272"/>
      <c r="BT44" s="1272"/>
      <c r="BU44" s="1272"/>
      <c r="BV44" s="1272"/>
      <c r="BW44" s="1272"/>
      <c r="BX44" s="1272"/>
      <c r="BY44" s="1272"/>
      <c r="BZ44" s="1272"/>
      <c r="CA44" s="1272"/>
      <c r="CB44" s="1272"/>
      <c r="CC44" s="1272"/>
      <c r="CD44" s="1272"/>
      <c r="CE44" s="1272"/>
      <c r="CF44" s="1272"/>
      <c r="CG44" s="1272"/>
      <c r="CH44" s="1272"/>
      <c r="CI44" s="1272"/>
      <c r="CJ44" s="1272"/>
      <c r="CK44" s="1272"/>
      <c r="CL44" s="1272"/>
      <c r="CM44" s="1272"/>
      <c r="CN44" s="1272"/>
      <c r="CO44" s="1272"/>
      <c r="CP44" s="1272"/>
      <c r="CQ44" s="1272"/>
      <c r="CR44" s="1272"/>
      <c r="CS44" s="1272"/>
      <c r="CT44" s="1272"/>
      <c r="CU44" s="1272"/>
      <c r="CV44" s="1272"/>
      <c r="CW44" s="1272"/>
      <c r="CX44" s="1272"/>
      <c r="CY44" s="1272"/>
      <c r="CZ44" s="1272"/>
      <c r="DA44" s="1272"/>
      <c r="DB44" s="1272"/>
      <c r="DC44" s="1271"/>
    </row>
    <row r="45" spans="2:109" ht="13.5" x14ac:dyDescent="0.15">
      <c r="B45" s="1242"/>
      <c r="AN45" s="1273"/>
      <c r="AO45" s="1272"/>
      <c r="AP45" s="1272"/>
      <c r="AQ45" s="1272"/>
      <c r="AR45" s="1272"/>
      <c r="AS45" s="1272"/>
      <c r="AT45" s="1272"/>
      <c r="AU45" s="1272"/>
      <c r="AV45" s="1272"/>
      <c r="AW45" s="1272"/>
      <c r="AX45" s="1272"/>
      <c r="AY45" s="1272"/>
      <c r="AZ45" s="1272"/>
      <c r="BA45" s="1272"/>
      <c r="BB45" s="1272"/>
      <c r="BC45" s="1272"/>
      <c r="BD45" s="1272"/>
      <c r="BE45" s="1272"/>
      <c r="BF45" s="1272"/>
      <c r="BG45" s="1272"/>
      <c r="BH45" s="1272"/>
      <c r="BI45" s="1272"/>
      <c r="BJ45" s="1272"/>
      <c r="BK45" s="1272"/>
      <c r="BL45" s="1272"/>
      <c r="BM45" s="1272"/>
      <c r="BN45" s="1272"/>
      <c r="BO45" s="1272"/>
      <c r="BP45" s="1272"/>
      <c r="BQ45" s="1272"/>
      <c r="BR45" s="1272"/>
      <c r="BS45" s="1272"/>
      <c r="BT45" s="1272"/>
      <c r="BU45" s="1272"/>
      <c r="BV45" s="1272"/>
      <c r="BW45" s="1272"/>
      <c r="BX45" s="1272"/>
      <c r="BY45" s="1272"/>
      <c r="BZ45" s="1272"/>
      <c r="CA45" s="1272"/>
      <c r="CB45" s="1272"/>
      <c r="CC45" s="1272"/>
      <c r="CD45" s="1272"/>
      <c r="CE45" s="1272"/>
      <c r="CF45" s="1272"/>
      <c r="CG45" s="1272"/>
      <c r="CH45" s="1272"/>
      <c r="CI45" s="1272"/>
      <c r="CJ45" s="1272"/>
      <c r="CK45" s="1272"/>
      <c r="CL45" s="1272"/>
      <c r="CM45" s="1272"/>
      <c r="CN45" s="1272"/>
      <c r="CO45" s="1272"/>
      <c r="CP45" s="1272"/>
      <c r="CQ45" s="1272"/>
      <c r="CR45" s="1272"/>
      <c r="CS45" s="1272"/>
      <c r="CT45" s="1272"/>
      <c r="CU45" s="1272"/>
      <c r="CV45" s="1272"/>
      <c r="CW45" s="1272"/>
      <c r="CX45" s="1272"/>
      <c r="CY45" s="1272"/>
      <c r="CZ45" s="1272"/>
      <c r="DA45" s="1272"/>
      <c r="DB45" s="1272"/>
      <c r="DC45" s="1271"/>
    </row>
    <row r="46" spans="2:109" ht="13.5" x14ac:dyDescent="0.15">
      <c r="B46" s="1242"/>
      <c r="AN46" s="1273"/>
      <c r="AO46" s="1272"/>
      <c r="AP46" s="1272"/>
      <c r="AQ46" s="1272"/>
      <c r="AR46" s="1272"/>
      <c r="AS46" s="1272"/>
      <c r="AT46" s="1272"/>
      <c r="AU46" s="1272"/>
      <c r="AV46" s="1272"/>
      <c r="AW46" s="1272"/>
      <c r="AX46" s="1272"/>
      <c r="AY46" s="1272"/>
      <c r="AZ46" s="1272"/>
      <c r="BA46" s="1272"/>
      <c r="BB46" s="1272"/>
      <c r="BC46" s="1272"/>
      <c r="BD46" s="1272"/>
      <c r="BE46" s="1272"/>
      <c r="BF46" s="1272"/>
      <c r="BG46" s="1272"/>
      <c r="BH46" s="1272"/>
      <c r="BI46" s="1272"/>
      <c r="BJ46" s="1272"/>
      <c r="BK46" s="1272"/>
      <c r="BL46" s="1272"/>
      <c r="BM46" s="1272"/>
      <c r="BN46" s="1272"/>
      <c r="BO46" s="1272"/>
      <c r="BP46" s="1272"/>
      <c r="BQ46" s="1272"/>
      <c r="BR46" s="1272"/>
      <c r="BS46" s="1272"/>
      <c r="BT46" s="1272"/>
      <c r="BU46" s="1272"/>
      <c r="BV46" s="1272"/>
      <c r="BW46" s="1272"/>
      <c r="BX46" s="1272"/>
      <c r="BY46" s="1272"/>
      <c r="BZ46" s="1272"/>
      <c r="CA46" s="1272"/>
      <c r="CB46" s="1272"/>
      <c r="CC46" s="1272"/>
      <c r="CD46" s="1272"/>
      <c r="CE46" s="1272"/>
      <c r="CF46" s="1272"/>
      <c r="CG46" s="1272"/>
      <c r="CH46" s="1272"/>
      <c r="CI46" s="1272"/>
      <c r="CJ46" s="1272"/>
      <c r="CK46" s="1272"/>
      <c r="CL46" s="1272"/>
      <c r="CM46" s="1272"/>
      <c r="CN46" s="1272"/>
      <c r="CO46" s="1272"/>
      <c r="CP46" s="1272"/>
      <c r="CQ46" s="1272"/>
      <c r="CR46" s="1272"/>
      <c r="CS46" s="1272"/>
      <c r="CT46" s="1272"/>
      <c r="CU46" s="1272"/>
      <c r="CV46" s="1272"/>
      <c r="CW46" s="1272"/>
      <c r="CX46" s="1272"/>
      <c r="CY46" s="1272"/>
      <c r="CZ46" s="1272"/>
      <c r="DA46" s="1272"/>
      <c r="DB46" s="1272"/>
      <c r="DC46" s="1271"/>
    </row>
    <row r="47" spans="2:109" ht="13.5" x14ac:dyDescent="0.15">
      <c r="B47" s="1242"/>
      <c r="AN47" s="1270"/>
      <c r="AO47" s="1269"/>
      <c r="AP47" s="1269"/>
      <c r="AQ47" s="1269"/>
      <c r="AR47" s="1269"/>
      <c r="AS47" s="1269"/>
      <c r="AT47" s="1269"/>
      <c r="AU47" s="1269"/>
      <c r="AV47" s="1269"/>
      <c r="AW47" s="1269"/>
      <c r="AX47" s="1269"/>
      <c r="AY47" s="1269"/>
      <c r="AZ47" s="1269"/>
      <c r="BA47" s="1269"/>
      <c r="BB47" s="1269"/>
      <c r="BC47" s="1269"/>
      <c r="BD47" s="1269"/>
      <c r="BE47" s="1269"/>
      <c r="BF47" s="1269"/>
      <c r="BG47" s="1269"/>
      <c r="BH47" s="1269"/>
      <c r="BI47" s="1269"/>
      <c r="BJ47" s="1269"/>
      <c r="BK47" s="1269"/>
      <c r="BL47" s="1269"/>
      <c r="BM47" s="1269"/>
      <c r="BN47" s="1269"/>
      <c r="BO47" s="1269"/>
      <c r="BP47" s="1269"/>
      <c r="BQ47" s="1269"/>
      <c r="BR47" s="1269"/>
      <c r="BS47" s="1269"/>
      <c r="BT47" s="1269"/>
      <c r="BU47" s="1269"/>
      <c r="BV47" s="1269"/>
      <c r="BW47" s="1269"/>
      <c r="BX47" s="1269"/>
      <c r="BY47" s="1269"/>
      <c r="BZ47" s="1269"/>
      <c r="CA47" s="1269"/>
      <c r="CB47" s="1269"/>
      <c r="CC47" s="1269"/>
      <c r="CD47" s="1269"/>
      <c r="CE47" s="1269"/>
      <c r="CF47" s="1269"/>
      <c r="CG47" s="1269"/>
      <c r="CH47" s="1269"/>
      <c r="CI47" s="1269"/>
      <c r="CJ47" s="1269"/>
      <c r="CK47" s="1269"/>
      <c r="CL47" s="1269"/>
      <c r="CM47" s="1269"/>
      <c r="CN47" s="1269"/>
      <c r="CO47" s="1269"/>
      <c r="CP47" s="1269"/>
      <c r="CQ47" s="1269"/>
      <c r="CR47" s="1269"/>
      <c r="CS47" s="1269"/>
      <c r="CT47" s="1269"/>
      <c r="CU47" s="1269"/>
      <c r="CV47" s="1269"/>
      <c r="CW47" s="1269"/>
      <c r="CX47" s="1269"/>
      <c r="CY47" s="1269"/>
      <c r="CZ47" s="1269"/>
      <c r="DA47" s="1269"/>
      <c r="DB47" s="1269"/>
      <c r="DC47" s="1268"/>
    </row>
    <row r="48" spans="2:109" ht="13.5" x14ac:dyDescent="0.15">
      <c r="B48" s="1242"/>
      <c r="H48" s="1255"/>
      <c r="I48" s="1255"/>
      <c r="J48" s="1255"/>
      <c r="AN48" s="1255"/>
      <c r="AO48" s="1255"/>
      <c r="AP48" s="1255"/>
      <c r="AZ48" s="1255"/>
      <c r="BA48" s="1255"/>
      <c r="BB48" s="1255"/>
      <c r="BL48" s="1255"/>
      <c r="BM48" s="1255"/>
      <c r="BN48" s="1255"/>
      <c r="BX48" s="1255"/>
      <c r="BY48" s="1255"/>
      <c r="BZ48" s="1255"/>
      <c r="CJ48" s="1255"/>
      <c r="CK48" s="1255"/>
      <c r="CL48" s="1255"/>
      <c r="CV48" s="1255"/>
      <c r="CW48" s="1255"/>
      <c r="CX48" s="1255"/>
    </row>
    <row r="49" spans="1:109" ht="13.5" x14ac:dyDescent="0.15">
      <c r="B49" s="1242"/>
      <c r="AN49" s="1241" t="s">
        <v>615</v>
      </c>
    </row>
    <row r="50" spans="1:109" ht="13.5" x14ac:dyDescent="0.15">
      <c r="B50" s="1242"/>
      <c r="G50" s="1253"/>
      <c r="H50" s="1253"/>
      <c r="I50" s="1253"/>
      <c r="J50" s="1253"/>
      <c r="K50" s="1262"/>
      <c r="L50" s="1262"/>
      <c r="M50" s="1261"/>
      <c r="N50" s="1261"/>
      <c r="AN50" s="1260"/>
      <c r="AO50" s="1259"/>
      <c r="AP50" s="1259"/>
      <c r="AQ50" s="1259"/>
      <c r="AR50" s="1259"/>
      <c r="AS50" s="1259"/>
      <c r="AT50" s="1259"/>
      <c r="AU50" s="1259"/>
      <c r="AV50" s="1259"/>
      <c r="AW50" s="1259"/>
      <c r="AX50" s="1259"/>
      <c r="AY50" s="1259"/>
      <c r="AZ50" s="1259"/>
      <c r="BA50" s="1259"/>
      <c r="BB50" s="1259"/>
      <c r="BC50" s="1259"/>
      <c r="BD50" s="1259"/>
      <c r="BE50" s="1259"/>
      <c r="BF50" s="1259"/>
      <c r="BG50" s="1259"/>
      <c r="BH50" s="1259"/>
      <c r="BI50" s="1259"/>
      <c r="BJ50" s="1259"/>
      <c r="BK50" s="1259"/>
      <c r="BL50" s="1259"/>
      <c r="BM50" s="1259"/>
      <c r="BN50" s="1259"/>
      <c r="BO50" s="1258"/>
      <c r="BP50" s="1250" t="s">
        <v>514</v>
      </c>
      <c r="BQ50" s="1250"/>
      <c r="BR50" s="1250"/>
      <c r="BS50" s="1250"/>
      <c r="BT50" s="1250"/>
      <c r="BU50" s="1250"/>
      <c r="BV50" s="1250"/>
      <c r="BW50" s="1250"/>
      <c r="BX50" s="1250" t="s">
        <v>515</v>
      </c>
      <c r="BY50" s="1250"/>
      <c r="BZ50" s="1250"/>
      <c r="CA50" s="1250"/>
      <c r="CB50" s="1250"/>
      <c r="CC50" s="1250"/>
      <c r="CD50" s="1250"/>
      <c r="CE50" s="1250"/>
      <c r="CF50" s="1250" t="s">
        <v>516</v>
      </c>
      <c r="CG50" s="1250"/>
      <c r="CH50" s="1250"/>
      <c r="CI50" s="1250"/>
      <c r="CJ50" s="1250"/>
      <c r="CK50" s="1250"/>
      <c r="CL50" s="1250"/>
      <c r="CM50" s="1250"/>
      <c r="CN50" s="1250" t="s">
        <v>517</v>
      </c>
      <c r="CO50" s="1250"/>
      <c r="CP50" s="1250"/>
      <c r="CQ50" s="1250"/>
      <c r="CR50" s="1250"/>
      <c r="CS50" s="1250"/>
      <c r="CT50" s="1250"/>
      <c r="CU50" s="1250"/>
      <c r="CV50" s="1250" t="s">
        <v>518</v>
      </c>
      <c r="CW50" s="1250"/>
      <c r="CX50" s="1250"/>
      <c r="CY50" s="1250"/>
      <c r="CZ50" s="1250"/>
      <c r="DA50" s="1250"/>
      <c r="DB50" s="1250"/>
      <c r="DC50" s="1250"/>
    </row>
    <row r="51" spans="1:109" ht="13.5" customHeight="1" x14ac:dyDescent="0.15">
      <c r="B51" s="1242"/>
      <c r="G51" s="1257"/>
      <c r="H51" s="1257"/>
      <c r="I51" s="1290"/>
      <c r="J51" s="1290"/>
      <c r="K51" s="1256"/>
      <c r="L51" s="1256"/>
      <c r="M51" s="1256"/>
      <c r="N51" s="1256"/>
      <c r="AM51" s="1255"/>
      <c r="AN51" s="1249" t="s">
        <v>614</v>
      </c>
      <c r="AO51" s="1249"/>
      <c r="AP51" s="1249"/>
      <c r="AQ51" s="1249"/>
      <c r="AR51" s="1249"/>
      <c r="AS51" s="1249"/>
      <c r="AT51" s="1249"/>
      <c r="AU51" s="1249"/>
      <c r="AV51" s="1249"/>
      <c r="AW51" s="1249"/>
      <c r="AX51" s="1249"/>
      <c r="AY51" s="1249"/>
      <c r="AZ51" s="1249"/>
      <c r="BA51" s="1249"/>
      <c r="BB51" s="1249" t="s">
        <v>612</v>
      </c>
      <c r="BC51" s="1249"/>
      <c r="BD51" s="1249"/>
      <c r="BE51" s="1249"/>
      <c r="BF51" s="1249"/>
      <c r="BG51" s="1249"/>
      <c r="BH51" s="1249"/>
      <c r="BI51" s="1249"/>
      <c r="BJ51" s="1249"/>
      <c r="BK51" s="1249"/>
      <c r="BL51" s="1249"/>
      <c r="BM51" s="1249"/>
      <c r="BN51" s="1249"/>
      <c r="BO51" s="1249"/>
      <c r="BP51" s="1248">
        <v>10.199999999999999</v>
      </c>
      <c r="BQ51" s="1248"/>
      <c r="BR51" s="1248"/>
      <c r="BS51" s="1248"/>
      <c r="BT51" s="1248"/>
      <c r="BU51" s="1248"/>
      <c r="BV51" s="1248"/>
      <c r="BW51" s="1248"/>
      <c r="BX51" s="1248">
        <v>9.9</v>
      </c>
      <c r="BY51" s="1248"/>
      <c r="BZ51" s="1248"/>
      <c r="CA51" s="1248"/>
      <c r="CB51" s="1248"/>
      <c r="CC51" s="1248"/>
      <c r="CD51" s="1248"/>
      <c r="CE51" s="1248"/>
      <c r="CF51" s="1248"/>
      <c r="CG51" s="1248"/>
      <c r="CH51" s="1248"/>
      <c r="CI51" s="1248"/>
      <c r="CJ51" s="1248"/>
      <c r="CK51" s="1248"/>
      <c r="CL51" s="1248"/>
      <c r="CM51" s="1248"/>
      <c r="CN51" s="1248"/>
      <c r="CO51" s="1248"/>
      <c r="CP51" s="1248"/>
      <c r="CQ51" s="1248"/>
      <c r="CR51" s="1248"/>
      <c r="CS51" s="1248"/>
      <c r="CT51" s="1248"/>
      <c r="CU51" s="1248"/>
      <c r="CV51" s="1248"/>
      <c r="CW51" s="1248"/>
      <c r="CX51" s="1248"/>
      <c r="CY51" s="1248"/>
      <c r="CZ51" s="1248"/>
      <c r="DA51" s="1248"/>
      <c r="DB51" s="1248"/>
      <c r="DC51" s="1248"/>
    </row>
    <row r="52" spans="1:109" ht="13.5" x14ac:dyDescent="0.15">
      <c r="B52" s="1242"/>
      <c r="G52" s="1257"/>
      <c r="H52" s="1257"/>
      <c r="I52" s="1290"/>
      <c r="J52" s="1290"/>
      <c r="K52" s="1256"/>
      <c r="L52" s="1256"/>
      <c r="M52" s="1256"/>
      <c r="N52" s="1256"/>
      <c r="AM52" s="1255"/>
      <c r="AN52" s="1249"/>
      <c r="AO52" s="1249"/>
      <c r="AP52" s="1249"/>
      <c r="AQ52" s="1249"/>
      <c r="AR52" s="1249"/>
      <c r="AS52" s="1249"/>
      <c r="AT52" s="1249"/>
      <c r="AU52" s="1249"/>
      <c r="AV52" s="1249"/>
      <c r="AW52" s="1249"/>
      <c r="AX52" s="1249"/>
      <c r="AY52" s="1249"/>
      <c r="AZ52" s="1249"/>
      <c r="BA52" s="1249"/>
      <c r="BB52" s="1249"/>
      <c r="BC52" s="1249"/>
      <c r="BD52" s="1249"/>
      <c r="BE52" s="1249"/>
      <c r="BF52" s="1249"/>
      <c r="BG52" s="1249"/>
      <c r="BH52" s="1249"/>
      <c r="BI52" s="1249"/>
      <c r="BJ52" s="1249"/>
      <c r="BK52" s="1249"/>
      <c r="BL52" s="1249"/>
      <c r="BM52" s="1249"/>
      <c r="BN52" s="1249"/>
      <c r="BO52" s="1249"/>
      <c r="BP52" s="1248"/>
      <c r="BQ52" s="1248"/>
      <c r="BR52" s="1248"/>
      <c r="BS52" s="1248"/>
      <c r="BT52" s="1248"/>
      <c r="BU52" s="1248"/>
      <c r="BV52" s="1248"/>
      <c r="BW52" s="1248"/>
      <c r="BX52" s="1248"/>
      <c r="BY52" s="1248"/>
      <c r="BZ52" s="1248"/>
      <c r="CA52" s="1248"/>
      <c r="CB52" s="1248"/>
      <c r="CC52" s="1248"/>
      <c r="CD52" s="1248"/>
      <c r="CE52" s="1248"/>
      <c r="CF52" s="1248"/>
      <c r="CG52" s="1248"/>
      <c r="CH52" s="1248"/>
      <c r="CI52" s="1248"/>
      <c r="CJ52" s="1248"/>
      <c r="CK52" s="1248"/>
      <c r="CL52" s="1248"/>
      <c r="CM52" s="1248"/>
      <c r="CN52" s="1248"/>
      <c r="CO52" s="1248"/>
      <c r="CP52" s="1248"/>
      <c r="CQ52" s="1248"/>
      <c r="CR52" s="1248"/>
      <c r="CS52" s="1248"/>
      <c r="CT52" s="1248"/>
      <c r="CU52" s="1248"/>
      <c r="CV52" s="1248"/>
      <c r="CW52" s="1248"/>
      <c r="CX52" s="1248"/>
      <c r="CY52" s="1248"/>
      <c r="CZ52" s="1248"/>
      <c r="DA52" s="1248"/>
      <c r="DB52" s="1248"/>
      <c r="DC52" s="1248"/>
    </row>
    <row r="53" spans="1:109" ht="13.5" x14ac:dyDescent="0.15">
      <c r="A53" s="1277"/>
      <c r="B53" s="1242"/>
      <c r="G53" s="1257"/>
      <c r="H53" s="1257"/>
      <c r="I53" s="1253"/>
      <c r="J53" s="1253"/>
      <c r="K53" s="1256"/>
      <c r="L53" s="1256"/>
      <c r="M53" s="1256"/>
      <c r="N53" s="1256"/>
      <c r="AM53" s="1255"/>
      <c r="AN53" s="1249"/>
      <c r="AO53" s="1249"/>
      <c r="AP53" s="1249"/>
      <c r="AQ53" s="1249"/>
      <c r="AR53" s="1249"/>
      <c r="AS53" s="1249"/>
      <c r="AT53" s="1249"/>
      <c r="AU53" s="1249"/>
      <c r="AV53" s="1249"/>
      <c r="AW53" s="1249"/>
      <c r="AX53" s="1249"/>
      <c r="AY53" s="1249"/>
      <c r="AZ53" s="1249"/>
      <c r="BA53" s="1249"/>
      <c r="BB53" s="1249" t="s">
        <v>619</v>
      </c>
      <c r="BC53" s="1249"/>
      <c r="BD53" s="1249"/>
      <c r="BE53" s="1249"/>
      <c r="BF53" s="1249"/>
      <c r="BG53" s="1249"/>
      <c r="BH53" s="1249"/>
      <c r="BI53" s="1249"/>
      <c r="BJ53" s="1249"/>
      <c r="BK53" s="1249"/>
      <c r="BL53" s="1249"/>
      <c r="BM53" s="1249"/>
      <c r="BN53" s="1249"/>
      <c r="BO53" s="1249"/>
      <c r="BP53" s="1248">
        <v>62.8</v>
      </c>
      <c r="BQ53" s="1248"/>
      <c r="BR53" s="1248"/>
      <c r="BS53" s="1248"/>
      <c r="BT53" s="1248"/>
      <c r="BU53" s="1248"/>
      <c r="BV53" s="1248"/>
      <c r="BW53" s="1248"/>
      <c r="BX53" s="1248">
        <v>63.7</v>
      </c>
      <c r="BY53" s="1248"/>
      <c r="BZ53" s="1248"/>
      <c r="CA53" s="1248"/>
      <c r="CB53" s="1248"/>
      <c r="CC53" s="1248"/>
      <c r="CD53" s="1248"/>
      <c r="CE53" s="1248"/>
      <c r="CF53" s="1248">
        <v>64.5</v>
      </c>
      <c r="CG53" s="1248"/>
      <c r="CH53" s="1248"/>
      <c r="CI53" s="1248"/>
      <c r="CJ53" s="1248"/>
      <c r="CK53" s="1248"/>
      <c r="CL53" s="1248"/>
      <c r="CM53" s="1248"/>
      <c r="CN53" s="1248">
        <v>65.7</v>
      </c>
      <c r="CO53" s="1248"/>
      <c r="CP53" s="1248"/>
      <c r="CQ53" s="1248"/>
      <c r="CR53" s="1248"/>
      <c r="CS53" s="1248"/>
      <c r="CT53" s="1248"/>
      <c r="CU53" s="1248"/>
      <c r="CV53" s="1248">
        <v>65.7</v>
      </c>
      <c r="CW53" s="1248"/>
      <c r="CX53" s="1248"/>
      <c r="CY53" s="1248"/>
      <c r="CZ53" s="1248"/>
      <c r="DA53" s="1248"/>
      <c r="DB53" s="1248"/>
      <c r="DC53" s="1248"/>
    </row>
    <row r="54" spans="1:109" ht="13.5" x14ac:dyDescent="0.15">
      <c r="A54" s="1277"/>
      <c r="B54" s="1242"/>
      <c r="G54" s="1257"/>
      <c r="H54" s="1257"/>
      <c r="I54" s="1253"/>
      <c r="J54" s="1253"/>
      <c r="K54" s="1256"/>
      <c r="L54" s="1256"/>
      <c r="M54" s="1256"/>
      <c r="N54" s="1256"/>
      <c r="AM54" s="1255"/>
      <c r="AN54" s="1249"/>
      <c r="AO54" s="1249"/>
      <c r="AP54" s="1249"/>
      <c r="AQ54" s="1249"/>
      <c r="AR54" s="1249"/>
      <c r="AS54" s="1249"/>
      <c r="AT54" s="1249"/>
      <c r="AU54" s="1249"/>
      <c r="AV54" s="1249"/>
      <c r="AW54" s="1249"/>
      <c r="AX54" s="1249"/>
      <c r="AY54" s="1249"/>
      <c r="AZ54" s="1249"/>
      <c r="BA54" s="1249"/>
      <c r="BB54" s="1249"/>
      <c r="BC54" s="1249"/>
      <c r="BD54" s="1249"/>
      <c r="BE54" s="1249"/>
      <c r="BF54" s="1249"/>
      <c r="BG54" s="1249"/>
      <c r="BH54" s="1249"/>
      <c r="BI54" s="1249"/>
      <c r="BJ54" s="1249"/>
      <c r="BK54" s="1249"/>
      <c r="BL54" s="1249"/>
      <c r="BM54" s="1249"/>
      <c r="BN54" s="1249"/>
      <c r="BO54" s="1249"/>
      <c r="BP54" s="1248"/>
      <c r="BQ54" s="1248"/>
      <c r="BR54" s="1248"/>
      <c r="BS54" s="1248"/>
      <c r="BT54" s="1248"/>
      <c r="BU54" s="1248"/>
      <c r="BV54" s="1248"/>
      <c r="BW54" s="1248"/>
      <c r="BX54" s="1248"/>
      <c r="BY54" s="1248"/>
      <c r="BZ54" s="1248"/>
      <c r="CA54" s="1248"/>
      <c r="CB54" s="1248"/>
      <c r="CC54" s="1248"/>
      <c r="CD54" s="1248"/>
      <c r="CE54" s="1248"/>
      <c r="CF54" s="1248"/>
      <c r="CG54" s="1248"/>
      <c r="CH54" s="1248"/>
      <c r="CI54" s="1248"/>
      <c r="CJ54" s="1248"/>
      <c r="CK54" s="1248"/>
      <c r="CL54" s="1248"/>
      <c r="CM54" s="1248"/>
      <c r="CN54" s="1248"/>
      <c r="CO54" s="1248"/>
      <c r="CP54" s="1248"/>
      <c r="CQ54" s="1248"/>
      <c r="CR54" s="1248"/>
      <c r="CS54" s="1248"/>
      <c r="CT54" s="1248"/>
      <c r="CU54" s="1248"/>
      <c r="CV54" s="1248"/>
      <c r="CW54" s="1248"/>
      <c r="CX54" s="1248"/>
      <c r="CY54" s="1248"/>
      <c r="CZ54" s="1248"/>
      <c r="DA54" s="1248"/>
      <c r="DB54" s="1248"/>
      <c r="DC54" s="1248"/>
    </row>
    <row r="55" spans="1:109" ht="13.5" x14ac:dyDescent="0.15">
      <c r="A55" s="1277"/>
      <c r="B55" s="1242"/>
      <c r="G55" s="1253"/>
      <c r="H55" s="1253"/>
      <c r="I55" s="1253"/>
      <c r="J55" s="1253"/>
      <c r="K55" s="1256"/>
      <c r="L55" s="1256"/>
      <c r="M55" s="1256"/>
      <c r="N55" s="1256"/>
      <c r="AN55" s="1250" t="s">
        <v>613</v>
      </c>
      <c r="AO55" s="1250"/>
      <c r="AP55" s="1250"/>
      <c r="AQ55" s="1250"/>
      <c r="AR55" s="1250"/>
      <c r="AS55" s="1250"/>
      <c r="AT55" s="1250"/>
      <c r="AU55" s="1250"/>
      <c r="AV55" s="1250"/>
      <c r="AW55" s="1250"/>
      <c r="AX55" s="1250"/>
      <c r="AY55" s="1250"/>
      <c r="AZ55" s="1250"/>
      <c r="BA55" s="1250"/>
      <c r="BB55" s="1249" t="s">
        <v>612</v>
      </c>
      <c r="BC55" s="1249"/>
      <c r="BD55" s="1249"/>
      <c r="BE55" s="1249"/>
      <c r="BF55" s="1249"/>
      <c r="BG55" s="1249"/>
      <c r="BH55" s="1249"/>
      <c r="BI55" s="1249"/>
      <c r="BJ55" s="1249"/>
      <c r="BK55" s="1249"/>
      <c r="BL55" s="1249"/>
      <c r="BM55" s="1249"/>
      <c r="BN55" s="1249"/>
      <c r="BO55" s="1249"/>
      <c r="BP55" s="1248">
        <v>32.799999999999997</v>
      </c>
      <c r="BQ55" s="1248"/>
      <c r="BR55" s="1248"/>
      <c r="BS55" s="1248"/>
      <c r="BT55" s="1248"/>
      <c r="BU55" s="1248"/>
      <c r="BV55" s="1248"/>
      <c r="BW55" s="1248"/>
      <c r="BX55" s="1248">
        <v>20.9</v>
      </c>
      <c r="BY55" s="1248"/>
      <c r="BZ55" s="1248"/>
      <c r="CA55" s="1248"/>
      <c r="CB55" s="1248"/>
      <c r="CC55" s="1248"/>
      <c r="CD55" s="1248"/>
      <c r="CE55" s="1248"/>
      <c r="CF55" s="1248">
        <v>21</v>
      </c>
      <c r="CG55" s="1248"/>
      <c r="CH55" s="1248"/>
      <c r="CI55" s="1248"/>
      <c r="CJ55" s="1248"/>
      <c r="CK55" s="1248"/>
      <c r="CL55" s="1248"/>
      <c r="CM55" s="1248"/>
      <c r="CN55" s="1248">
        <v>23.5</v>
      </c>
      <c r="CO55" s="1248"/>
      <c r="CP55" s="1248"/>
      <c r="CQ55" s="1248"/>
      <c r="CR55" s="1248"/>
      <c r="CS55" s="1248"/>
      <c r="CT55" s="1248"/>
      <c r="CU55" s="1248"/>
      <c r="CV55" s="1248">
        <v>6.9</v>
      </c>
      <c r="CW55" s="1248"/>
      <c r="CX55" s="1248"/>
      <c r="CY55" s="1248"/>
      <c r="CZ55" s="1248"/>
      <c r="DA55" s="1248"/>
      <c r="DB55" s="1248"/>
      <c r="DC55" s="1248"/>
    </row>
    <row r="56" spans="1:109" ht="13.5" x14ac:dyDescent="0.15">
      <c r="A56" s="1277"/>
      <c r="B56" s="1242"/>
      <c r="G56" s="1253"/>
      <c r="H56" s="1253"/>
      <c r="I56" s="1253"/>
      <c r="J56" s="1253"/>
      <c r="K56" s="1256"/>
      <c r="L56" s="1256"/>
      <c r="M56" s="1256"/>
      <c r="N56" s="1256"/>
      <c r="AN56" s="1250"/>
      <c r="AO56" s="1250"/>
      <c r="AP56" s="1250"/>
      <c r="AQ56" s="1250"/>
      <c r="AR56" s="1250"/>
      <c r="AS56" s="1250"/>
      <c r="AT56" s="1250"/>
      <c r="AU56" s="1250"/>
      <c r="AV56" s="1250"/>
      <c r="AW56" s="1250"/>
      <c r="AX56" s="1250"/>
      <c r="AY56" s="1250"/>
      <c r="AZ56" s="1250"/>
      <c r="BA56" s="1250"/>
      <c r="BB56" s="1249"/>
      <c r="BC56" s="1249"/>
      <c r="BD56" s="1249"/>
      <c r="BE56" s="1249"/>
      <c r="BF56" s="1249"/>
      <c r="BG56" s="1249"/>
      <c r="BH56" s="1249"/>
      <c r="BI56" s="1249"/>
      <c r="BJ56" s="1249"/>
      <c r="BK56" s="1249"/>
      <c r="BL56" s="1249"/>
      <c r="BM56" s="1249"/>
      <c r="BN56" s="1249"/>
      <c r="BO56" s="1249"/>
      <c r="BP56" s="1248"/>
      <c r="BQ56" s="1248"/>
      <c r="BR56" s="1248"/>
      <c r="BS56" s="1248"/>
      <c r="BT56" s="1248"/>
      <c r="BU56" s="1248"/>
      <c r="BV56" s="1248"/>
      <c r="BW56" s="1248"/>
      <c r="BX56" s="1248"/>
      <c r="BY56" s="1248"/>
      <c r="BZ56" s="1248"/>
      <c r="CA56" s="1248"/>
      <c r="CB56" s="1248"/>
      <c r="CC56" s="1248"/>
      <c r="CD56" s="1248"/>
      <c r="CE56" s="1248"/>
      <c r="CF56" s="1248"/>
      <c r="CG56" s="1248"/>
      <c r="CH56" s="1248"/>
      <c r="CI56" s="1248"/>
      <c r="CJ56" s="1248"/>
      <c r="CK56" s="1248"/>
      <c r="CL56" s="1248"/>
      <c r="CM56" s="1248"/>
      <c r="CN56" s="1248"/>
      <c r="CO56" s="1248"/>
      <c r="CP56" s="1248"/>
      <c r="CQ56" s="1248"/>
      <c r="CR56" s="1248"/>
      <c r="CS56" s="1248"/>
      <c r="CT56" s="1248"/>
      <c r="CU56" s="1248"/>
      <c r="CV56" s="1248"/>
      <c r="CW56" s="1248"/>
      <c r="CX56" s="1248"/>
      <c r="CY56" s="1248"/>
      <c r="CZ56" s="1248"/>
      <c r="DA56" s="1248"/>
      <c r="DB56" s="1248"/>
      <c r="DC56" s="1248"/>
    </row>
    <row r="57" spans="1:109" s="1277" customFormat="1" ht="13.5" x14ac:dyDescent="0.15">
      <c r="B57" s="1283"/>
      <c r="G57" s="1253"/>
      <c r="H57" s="1253"/>
      <c r="I57" s="1252"/>
      <c r="J57" s="1252"/>
      <c r="K57" s="1256"/>
      <c r="L57" s="1256"/>
      <c r="M57" s="1256"/>
      <c r="N57" s="1256"/>
      <c r="AM57" s="1241"/>
      <c r="AN57" s="1250"/>
      <c r="AO57" s="1250"/>
      <c r="AP57" s="1250"/>
      <c r="AQ57" s="1250"/>
      <c r="AR57" s="1250"/>
      <c r="AS57" s="1250"/>
      <c r="AT57" s="1250"/>
      <c r="AU57" s="1250"/>
      <c r="AV57" s="1250"/>
      <c r="AW57" s="1250"/>
      <c r="AX57" s="1250"/>
      <c r="AY57" s="1250"/>
      <c r="AZ57" s="1250"/>
      <c r="BA57" s="1250"/>
      <c r="BB57" s="1249" t="s">
        <v>619</v>
      </c>
      <c r="BC57" s="1249"/>
      <c r="BD57" s="1249"/>
      <c r="BE57" s="1249"/>
      <c r="BF57" s="1249"/>
      <c r="BG57" s="1249"/>
      <c r="BH57" s="1249"/>
      <c r="BI57" s="1249"/>
      <c r="BJ57" s="1249"/>
      <c r="BK57" s="1249"/>
      <c r="BL57" s="1249"/>
      <c r="BM57" s="1249"/>
      <c r="BN57" s="1249"/>
      <c r="BO57" s="1249"/>
      <c r="BP57" s="1248">
        <v>58.9</v>
      </c>
      <c r="BQ57" s="1248"/>
      <c r="BR57" s="1248"/>
      <c r="BS57" s="1248"/>
      <c r="BT57" s="1248"/>
      <c r="BU57" s="1248"/>
      <c r="BV57" s="1248"/>
      <c r="BW57" s="1248"/>
      <c r="BX57" s="1248">
        <v>60.5</v>
      </c>
      <c r="BY57" s="1248"/>
      <c r="BZ57" s="1248"/>
      <c r="CA57" s="1248"/>
      <c r="CB57" s="1248"/>
      <c r="CC57" s="1248"/>
      <c r="CD57" s="1248"/>
      <c r="CE57" s="1248"/>
      <c r="CF57" s="1248">
        <v>61.5</v>
      </c>
      <c r="CG57" s="1248"/>
      <c r="CH57" s="1248"/>
      <c r="CI57" s="1248"/>
      <c r="CJ57" s="1248"/>
      <c r="CK57" s="1248"/>
      <c r="CL57" s="1248"/>
      <c r="CM57" s="1248"/>
      <c r="CN57" s="1248">
        <v>61.9</v>
      </c>
      <c r="CO57" s="1248"/>
      <c r="CP57" s="1248"/>
      <c r="CQ57" s="1248"/>
      <c r="CR57" s="1248"/>
      <c r="CS57" s="1248"/>
      <c r="CT57" s="1248"/>
      <c r="CU57" s="1248"/>
      <c r="CV57" s="1248">
        <v>62.9</v>
      </c>
      <c r="CW57" s="1248"/>
      <c r="CX57" s="1248"/>
      <c r="CY57" s="1248"/>
      <c r="CZ57" s="1248"/>
      <c r="DA57" s="1248"/>
      <c r="DB57" s="1248"/>
      <c r="DC57" s="1248"/>
      <c r="DD57" s="1288"/>
      <c r="DE57" s="1283"/>
    </row>
    <row r="58" spans="1:109" s="1277" customFormat="1" ht="13.5" x14ac:dyDescent="0.15">
      <c r="A58" s="1241"/>
      <c r="B58" s="1283"/>
      <c r="G58" s="1253"/>
      <c r="H58" s="1253"/>
      <c r="I58" s="1252"/>
      <c r="J58" s="1252"/>
      <c r="K58" s="1256"/>
      <c r="L58" s="1256"/>
      <c r="M58" s="1256"/>
      <c r="N58" s="1256"/>
      <c r="AM58" s="1241"/>
      <c r="AN58" s="1250"/>
      <c r="AO58" s="1250"/>
      <c r="AP58" s="1250"/>
      <c r="AQ58" s="1250"/>
      <c r="AR58" s="1250"/>
      <c r="AS58" s="1250"/>
      <c r="AT58" s="1250"/>
      <c r="AU58" s="1250"/>
      <c r="AV58" s="1250"/>
      <c r="AW58" s="1250"/>
      <c r="AX58" s="1250"/>
      <c r="AY58" s="1250"/>
      <c r="AZ58" s="1250"/>
      <c r="BA58" s="1250"/>
      <c r="BB58" s="1249"/>
      <c r="BC58" s="1249"/>
      <c r="BD58" s="1249"/>
      <c r="BE58" s="1249"/>
      <c r="BF58" s="1249"/>
      <c r="BG58" s="1249"/>
      <c r="BH58" s="1249"/>
      <c r="BI58" s="1249"/>
      <c r="BJ58" s="1249"/>
      <c r="BK58" s="1249"/>
      <c r="BL58" s="1249"/>
      <c r="BM58" s="1249"/>
      <c r="BN58" s="1249"/>
      <c r="BO58" s="1249"/>
      <c r="BP58" s="1248"/>
      <c r="BQ58" s="1248"/>
      <c r="BR58" s="1248"/>
      <c r="BS58" s="1248"/>
      <c r="BT58" s="1248"/>
      <c r="BU58" s="1248"/>
      <c r="BV58" s="1248"/>
      <c r="BW58" s="1248"/>
      <c r="BX58" s="1248"/>
      <c r="BY58" s="1248"/>
      <c r="BZ58" s="1248"/>
      <c r="CA58" s="1248"/>
      <c r="CB58" s="1248"/>
      <c r="CC58" s="1248"/>
      <c r="CD58" s="1248"/>
      <c r="CE58" s="1248"/>
      <c r="CF58" s="1248"/>
      <c r="CG58" s="1248"/>
      <c r="CH58" s="1248"/>
      <c r="CI58" s="1248"/>
      <c r="CJ58" s="1248"/>
      <c r="CK58" s="1248"/>
      <c r="CL58" s="1248"/>
      <c r="CM58" s="1248"/>
      <c r="CN58" s="1248"/>
      <c r="CO58" s="1248"/>
      <c r="CP58" s="1248"/>
      <c r="CQ58" s="1248"/>
      <c r="CR58" s="1248"/>
      <c r="CS58" s="1248"/>
      <c r="CT58" s="1248"/>
      <c r="CU58" s="1248"/>
      <c r="CV58" s="1248"/>
      <c r="CW58" s="1248"/>
      <c r="CX58" s="1248"/>
      <c r="CY58" s="1248"/>
      <c r="CZ58" s="1248"/>
      <c r="DA58" s="1248"/>
      <c r="DB58" s="1248"/>
      <c r="DC58" s="1248"/>
      <c r="DD58" s="1288"/>
      <c r="DE58" s="1283"/>
    </row>
    <row r="59" spans="1:109" s="1277" customFormat="1" ht="13.5" x14ac:dyDescent="0.15">
      <c r="A59" s="1241"/>
      <c r="B59" s="1283"/>
      <c r="K59" s="1289"/>
      <c r="L59" s="1289"/>
      <c r="M59" s="1289"/>
      <c r="N59" s="1289"/>
      <c r="AQ59" s="1289"/>
      <c r="AR59" s="1289"/>
      <c r="AS59" s="1289"/>
      <c r="AT59" s="1289"/>
      <c r="BC59" s="1289"/>
      <c r="BD59" s="1289"/>
      <c r="BE59" s="1289"/>
      <c r="BF59" s="1289"/>
      <c r="BO59" s="1289"/>
      <c r="BP59" s="1289"/>
      <c r="BQ59" s="1289"/>
      <c r="BR59" s="1289"/>
      <c r="CA59" s="1289"/>
      <c r="CB59" s="1289"/>
      <c r="CC59" s="1289"/>
      <c r="CD59" s="1289"/>
      <c r="CM59" s="1289"/>
      <c r="CN59" s="1289"/>
      <c r="CO59" s="1289"/>
      <c r="CP59" s="1289"/>
      <c r="CY59" s="1289"/>
      <c r="CZ59" s="1289"/>
      <c r="DA59" s="1289"/>
      <c r="DB59" s="1289"/>
      <c r="DC59" s="1289"/>
      <c r="DD59" s="1288"/>
      <c r="DE59" s="1283"/>
    </row>
    <row r="60" spans="1:109" s="1277" customFormat="1" ht="13.5" x14ac:dyDescent="0.15">
      <c r="A60" s="1241"/>
      <c r="B60" s="1283"/>
      <c r="K60" s="1289"/>
      <c r="L60" s="1289"/>
      <c r="M60" s="1289"/>
      <c r="N60" s="1289"/>
      <c r="AQ60" s="1289"/>
      <c r="AR60" s="1289"/>
      <c r="AS60" s="1289"/>
      <c r="AT60" s="1289"/>
      <c r="BC60" s="1289"/>
      <c r="BD60" s="1289"/>
      <c r="BE60" s="1289"/>
      <c r="BF60" s="1289"/>
      <c r="BO60" s="1289"/>
      <c r="BP60" s="1289"/>
      <c r="BQ60" s="1289"/>
      <c r="BR60" s="1289"/>
      <c r="CA60" s="1289"/>
      <c r="CB60" s="1289"/>
      <c r="CC60" s="1289"/>
      <c r="CD60" s="1289"/>
      <c r="CM60" s="1289"/>
      <c r="CN60" s="1289"/>
      <c r="CO60" s="1289"/>
      <c r="CP60" s="1289"/>
      <c r="CY60" s="1289"/>
      <c r="CZ60" s="1289"/>
      <c r="DA60" s="1289"/>
      <c r="DB60" s="1289"/>
      <c r="DC60" s="1289"/>
      <c r="DD60" s="1288"/>
      <c r="DE60" s="1283"/>
    </row>
    <row r="61" spans="1:109" s="1277" customFormat="1" ht="13.5" x14ac:dyDescent="0.15">
      <c r="A61" s="1241"/>
      <c r="B61" s="1287"/>
      <c r="C61" s="1286"/>
      <c r="D61" s="1286"/>
      <c r="E61" s="1286"/>
      <c r="F61" s="1286"/>
      <c r="G61" s="1286"/>
      <c r="H61" s="1286"/>
      <c r="I61" s="1286"/>
      <c r="J61" s="1286"/>
      <c r="K61" s="1286"/>
      <c r="L61" s="1286"/>
      <c r="M61" s="1285"/>
      <c r="N61" s="1285"/>
      <c r="O61" s="1286"/>
      <c r="P61" s="1286"/>
      <c r="Q61" s="1286"/>
      <c r="R61" s="1286"/>
      <c r="S61" s="1286"/>
      <c r="T61" s="1286"/>
      <c r="U61" s="1286"/>
      <c r="V61" s="1286"/>
      <c r="W61" s="1286"/>
      <c r="X61" s="1286"/>
      <c r="Y61" s="1286"/>
      <c r="Z61" s="1286"/>
      <c r="AA61" s="1286"/>
      <c r="AB61" s="1286"/>
      <c r="AC61" s="1286"/>
      <c r="AD61" s="1286"/>
      <c r="AE61" s="1286"/>
      <c r="AF61" s="1286"/>
      <c r="AG61" s="1286"/>
      <c r="AH61" s="1286"/>
      <c r="AI61" s="1286"/>
      <c r="AJ61" s="1286"/>
      <c r="AK61" s="1286"/>
      <c r="AL61" s="1286"/>
      <c r="AM61" s="1286"/>
      <c r="AN61" s="1286"/>
      <c r="AO61" s="1286"/>
      <c r="AP61" s="1286"/>
      <c r="AQ61" s="1286"/>
      <c r="AR61" s="1286"/>
      <c r="AS61" s="1285"/>
      <c r="AT61" s="1285"/>
      <c r="AU61" s="1286"/>
      <c r="AV61" s="1286"/>
      <c r="AW61" s="1286"/>
      <c r="AX61" s="1286"/>
      <c r="AY61" s="1286"/>
      <c r="AZ61" s="1286"/>
      <c r="BA61" s="1286"/>
      <c r="BB61" s="1286"/>
      <c r="BC61" s="1286"/>
      <c r="BD61" s="1286"/>
      <c r="BE61" s="1285"/>
      <c r="BF61" s="1285"/>
      <c r="BG61" s="1286"/>
      <c r="BH61" s="1286"/>
      <c r="BI61" s="1286"/>
      <c r="BJ61" s="1286"/>
      <c r="BK61" s="1286"/>
      <c r="BL61" s="1286"/>
      <c r="BM61" s="1286"/>
      <c r="BN61" s="1286"/>
      <c r="BO61" s="1286"/>
      <c r="BP61" s="1286"/>
      <c r="BQ61" s="1285"/>
      <c r="BR61" s="1285"/>
      <c r="BS61" s="1286"/>
      <c r="BT61" s="1286"/>
      <c r="BU61" s="1286"/>
      <c r="BV61" s="1286"/>
      <c r="BW61" s="1286"/>
      <c r="BX61" s="1286"/>
      <c r="BY61" s="1286"/>
      <c r="BZ61" s="1286"/>
      <c r="CA61" s="1286"/>
      <c r="CB61" s="1286"/>
      <c r="CC61" s="1285"/>
      <c r="CD61" s="1285"/>
      <c r="CE61" s="1286"/>
      <c r="CF61" s="1286"/>
      <c r="CG61" s="1286"/>
      <c r="CH61" s="1286"/>
      <c r="CI61" s="1286"/>
      <c r="CJ61" s="1286"/>
      <c r="CK61" s="1286"/>
      <c r="CL61" s="1286"/>
      <c r="CM61" s="1286"/>
      <c r="CN61" s="1286"/>
      <c r="CO61" s="1285"/>
      <c r="CP61" s="1285"/>
      <c r="CQ61" s="1286"/>
      <c r="CR61" s="1286"/>
      <c r="CS61" s="1286"/>
      <c r="CT61" s="1286"/>
      <c r="CU61" s="1286"/>
      <c r="CV61" s="1286"/>
      <c r="CW61" s="1286"/>
      <c r="CX61" s="1286"/>
      <c r="CY61" s="1286"/>
      <c r="CZ61" s="1286"/>
      <c r="DA61" s="1285"/>
      <c r="DB61" s="1285"/>
      <c r="DC61" s="1285"/>
      <c r="DD61" s="1284"/>
      <c r="DE61" s="1283"/>
    </row>
    <row r="62" spans="1:109" ht="13.5" x14ac:dyDescent="0.15">
      <c r="B62" s="1282"/>
      <c r="C62" s="1282"/>
      <c r="D62" s="1282"/>
      <c r="E62" s="1282"/>
      <c r="F62" s="1282"/>
      <c r="G62" s="1282"/>
      <c r="H62" s="1282"/>
      <c r="I62" s="1282"/>
      <c r="J62" s="1282"/>
      <c r="K62" s="1282"/>
      <c r="L62" s="1282"/>
      <c r="M62" s="1282"/>
      <c r="N62" s="1282"/>
      <c r="O62" s="1282"/>
      <c r="P62" s="1282"/>
      <c r="Q62" s="1282"/>
      <c r="R62" s="1282"/>
      <c r="S62" s="1282"/>
      <c r="T62" s="1282"/>
      <c r="U62" s="1282"/>
      <c r="V62" s="1282"/>
      <c r="W62" s="1282"/>
      <c r="X62" s="1282"/>
      <c r="Y62" s="1282"/>
      <c r="Z62" s="1282"/>
      <c r="AA62" s="1282"/>
      <c r="AB62" s="1282"/>
      <c r="AC62" s="1282"/>
      <c r="AD62" s="1282"/>
      <c r="AE62" s="1282"/>
      <c r="AF62" s="1282"/>
      <c r="AG62" s="1282"/>
      <c r="AH62" s="1282"/>
      <c r="AI62" s="1282"/>
      <c r="AJ62" s="1282"/>
      <c r="AK62" s="1282"/>
      <c r="AL62" s="1282"/>
      <c r="AM62" s="1282"/>
      <c r="AN62" s="1282"/>
      <c r="AO62" s="1282"/>
      <c r="AP62" s="1282"/>
      <c r="AQ62" s="1282"/>
      <c r="AR62" s="1282"/>
      <c r="AS62" s="1282"/>
      <c r="AT62" s="1282"/>
      <c r="AU62" s="1282"/>
      <c r="AV62" s="1282"/>
      <c r="AW62" s="1282"/>
      <c r="AX62" s="1282"/>
      <c r="AY62" s="1282"/>
      <c r="AZ62" s="1282"/>
      <c r="BA62" s="1282"/>
      <c r="BB62" s="1282"/>
      <c r="BC62" s="1282"/>
      <c r="BD62" s="1282"/>
      <c r="BE62" s="1282"/>
      <c r="BF62" s="1282"/>
      <c r="BG62" s="1282"/>
      <c r="BH62" s="1282"/>
      <c r="BI62" s="1282"/>
      <c r="BJ62" s="1282"/>
      <c r="BK62" s="1282"/>
      <c r="BL62" s="1282"/>
      <c r="BM62" s="1282"/>
      <c r="BN62" s="1282"/>
      <c r="BO62" s="1282"/>
      <c r="BP62" s="1282"/>
      <c r="BQ62" s="1282"/>
      <c r="BR62" s="1282"/>
      <c r="BS62" s="1282"/>
      <c r="BT62" s="1282"/>
      <c r="BU62" s="1282"/>
      <c r="BV62" s="1282"/>
      <c r="BW62" s="1282"/>
      <c r="BX62" s="1282"/>
      <c r="BY62" s="1282"/>
      <c r="BZ62" s="1282"/>
      <c r="CA62" s="1282"/>
      <c r="CB62" s="1282"/>
      <c r="CC62" s="1282"/>
      <c r="CD62" s="1282"/>
      <c r="CE62" s="1282"/>
      <c r="CF62" s="1282"/>
      <c r="CG62" s="1282"/>
      <c r="CH62" s="1282"/>
      <c r="CI62" s="1282"/>
      <c r="CJ62" s="1282"/>
      <c r="CK62" s="1282"/>
      <c r="CL62" s="1282"/>
      <c r="CM62" s="1282"/>
      <c r="CN62" s="1282"/>
      <c r="CO62" s="1282"/>
      <c r="CP62" s="1282"/>
      <c r="CQ62" s="1282"/>
      <c r="CR62" s="1282"/>
      <c r="CS62" s="1282"/>
      <c r="CT62" s="1282"/>
      <c r="CU62" s="1282"/>
      <c r="CV62" s="1282"/>
      <c r="CW62" s="1282"/>
      <c r="CX62" s="1282"/>
      <c r="CY62" s="1282"/>
      <c r="CZ62" s="1282"/>
      <c r="DA62" s="1282"/>
      <c r="DB62" s="1282"/>
      <c r="DC62" s="1282"/>
      <c r="DD62" s="1282"/>
      <c r="DE62" s="1241"/>
    </row>
    <row r="63" spans="1:109" ht="17.25" x14ac:dyDescent="0.15">
      <c r="B63" s="1281" t="s">
        <v>618</v>
      </c>
    </row>
    <row r="64" spans="1:109" ht="13.5" x14ac:dyDescent="0.15">
      <c r="B64" s="1242"/>
      <c r="G64" s="1278"/>
      <c r="I64" s="1280"/>
      <c r="J64" s="1280"/>
      <c r="K64" s="1280"/>
      <c r="L64" s="1280"/>
      <c r="M64" s="1280"/>
      <c r="N64" s="1279"/>
      <c r="AM64" s="1278"/>
      <c r="AN64" s="1278" t="s">
        <v>617</v>
      </c>
      <c r="AP64" s="1277"/>
      <c r="AQ64" s="1277"/>
      <c r="AR64" s="1277"/>
      <c r="AY64" s="1278"/>
      <c r="BA64" s="1277"/>
      <c r="BB64" s="1277"/>
      <c r="BC64" s="1277"/>
      <c r="BK64" s="1278"/>
      <c r="BM64" s="1277"/>
      <c r="BN64" s="1277"/>
      <c r="BO64" s="1277"/>
      <c r="BW64" s="1278"/>
      <c r="BY64" s="1277"/>
      <c r="BZ64" s="1277"/>
      <c r="CA64" s="1277"/>
      <c r="CI64" s="1278"/>
      <c r="CK64" s="1277"/>
      <c r="CL64" s="1277"/>
      <c r="CM64" s="1277"/>
      <c r="CU64" s="1278"/>
      <c r="CW64" s="1277"/>
      <c r="CX64" s="1277"/>
      <c r="CY64" s="1277"/>
    </row>
    <row r="65" spans="2:107" ht="13.5" x14ac:dyDescent="0.15">
      <c r="B65" s="1242"/>
      <c r="AN65" s="1276" t="s">
        <v>616</v>
      </c>
      <c r="AO65" s="1275"/>
      <c r="AP65" s="1275"/>
      <c r="AQ65" s="1275"/>
      <c r="AR65" s="1275"/>
      <c r="AS65" s="1275"/>
      <c r="AT65" s="1275"/>
      <c r="AU65" s="1275"/>
      <c r="AV65" s="1275"/>
      <c r="AW65" s="1275"/>
      <c r="AX65" s="1275"/>
      <c r="AY65" s="1275"/>
      <c r="AZ65" s="1275"/>
      <c r="BA65" s="1275"/>
      <c r="BB65" s="1275"/>
      <c r="BC65" s="1275"/>
      <c r="BD65" s="1275"/>
      <c r="BE65" s="1275"/>
      <c r="BF65" s="1275"/>
      <c r="BG65" s="1275"/>
      <c r="BH65" s="1275"/>
      <c r="BI65" s="1275"/>
      <c r="BJ65" s="1275"/>
      <c r="BK65" s="1275"/>
      <c r="BL65" s="1275"/>
      <c r="BM65" s="1275"/>
      <c r="BN65" s="1275"/>
      <c r="BO65" s="1275"/>
      <c r="BP65" s="1275"/>
      <c r="BQ65" s="1275"/>
      <c r="BR65" s="1275"/>
      <c r="BS65" s="1275"/>
      <c r="BT65" s="1275"/>
      <c r="BU65" s="1275"/>
      <c r="BV65" s="1275"/>
      <c r="BW65" s="1275"/>
      <c r="BX65" s="1275"/>
      <c r="BY65" s="1275"/>
      <c r="BZ65" s="1275"/>
      <c r="CA65" s="1275"/>
      <c r="CB65" s="1275"/>
      <c r="CC65" s="1275"/>
      <c r="CD65" s="1275"/>
      <c r="CE65" s="1275"/>
      <c r="CF65" s="1275"/>
      <c r="CG65" s="1275"/>
      <c r="CH65" s="1275"/>
      <c r="CI65" s="1275"/>
      <c r="CJ65" s="1275"/>
      <c r="CK65" s="1275"/>
      <c r="CL65" s="1275"/>
      <c r="CM65" s="1275"/>
      <c r="CN65" s="1275"/>
      <c r="CO65" s="1275"/>
      <c r="CP65" s="1275"/>
      <c r="CQ65" s="1275"/>
      <c r="CR65" s="1275"/>
      <c r="CS65" s="1275"/>
      <c r="CT65" s="1275"/>
      <c r="CU65" s="1275"/>
      <c r="CV65" s="1275"/>
      <c r="CW65" s="1275"/>
      <c r="CX65" s="1275"/>
      <c r="CY65" s="1275"/>
      <c r="CZ65" s="1275"/>
      <c r="DA65" s="1275"/>
      <c r="DB65" s="1275"/>
      <c r="DC65" s="1274"/>
    </row>
    <row r="66" spans="2:107" ht="13.5" x14ac:dyDescent="0.15">
      <c r="B66" s="1242"/>
      <c r="AN66" s="1273"/>
      <c r="AO66" s="1272"/>
      <c r="AP66" s="1272"/>
      <c r="AQ66" s="1272"/>
      <c r="AR66" s="1272"/>
      <c r="AS66" s="1272"/>
      <c r="AT66" s="1272"/>
      <c r="AU66" s="1272"/>
      <c r="AV66" s="1272"/>
      <c r="AW66" s="1272"/>
      <c r="AX66" s="1272"/>
      <c r="AY66" s="1272"/>
      <c r="AZ66" s="1272"/>
      <c r="BA66" s="1272"/>
      <c r="BB66" s="1272"/>
      <c r="BC66" s="1272"/>
      <c r="BD66" s="1272"/>
      <c r="BE66" s="1272"/>
      <c r="BF66" s="1272"/>
      <c r="BG66" s="1272"/>
      <c r="BH66" s="1272"/>
      <c r="BI66" s="1272"/>
      <c r="BJ66" s="1272"/>
      <c r="BK66" s="1272"/>
      <c r="BL66" s="1272"/>
      <c r="BM66" s="1272"/>
      <c r="BN66" s="1272"/>
      <c r="BO66" s="1272"/>
      <c r="BP66" s="1272"/>
      <c r="BQ66" s="1272"/>
      <c r="BR66" s="1272"/>
      <c r="BS66" s="1272"/>
      <c r="BT66" s="1272"/>
      <c r="BU66" s="1272"/>
      <c r="BV66" s="1272"/>
      <c r="BW66" s="1272"/>
      <c r="BX66" s="1272"/>
      <c r="BY66" s="1272"/>
      <c r="BZ66" s="1272"/>
      <c r="CA66" s="1272"/>
      <c r="CB66" s="1272"/>
      <c r="CC66" s="1272"/>
      <c r="CD66" s="1272"/>
      <c r="CE66" s="1272"/>
      <c r="CF66" s="1272"/>
      <c r="CG66" s="1272"/>
      <c r="CH66" s="1272"/>
      <c r="CI66" s="1272"/>
      <c r="CJ66" s="1272"/>
      <c r="CK66" s="1272"/>
      <c r="CL66" s="1272"/>
      <c r="CM66" s="1272"/>
      <c r="CN66" s="1272"/>
      <c r="CO66" s="1272"/>
      <c r="CP66" s="1272"/>
      <c r="CQ66" s="1272"/>
      <c r="CR66" s="1272"/>
      <c r="CS66" s="1272"/>
      <c r="CT66" s="1272"/>
      <c r="CU66" s="1272"/>
      <c r="CV66" s="1272"/>
      <c r="CW66" s="1272"/>
      <c r="CX66" s="1272"/>
      <c r="CY66" s="1272"/>
      <c r="CZ66" s="1272"/>
      <c r="DA66" s="1272"/>
      <c r="DB66" s="1272"/>
      <c r="DC66" s="1271"/>
    </row>
    <row r="67" spans="2:107" ht="13.5" x14ac:dyDescent="0.15">
      <c r="B67" s="1242"/>
      <c r="AN67" s="1273"/>
      <c r="AO67" s="1272"/>
      <c r="AP67" s="1272"/>
      <c r="AQ67" s="1272"/>
      <c r="AR67" s="1272"/>
      <c r="AS67" s="1272"/>
      <c r="AT67" s="1272"/>
      <c r="AU67" s="1272"/>
      <c r="AV67" s="1272"/>
      <c r="AW67" s="1272"/>
      <c r="AX67" s="1272"/>
      <c r="AY67" s="1272"/>
      <c r="AZ67" s="1272"/>
      <c r="BA67" s="1272"/>
      <c r="BB67" s="1272"/>
      <c r="BC67" s="1272"/>
      <c r="BD67" s="1272"/>
      <c r="BE67" s="1272"/>
      <c r="BF67" s="1272"/>
      <c r="BG67" s="1272"/>
      <c r="BH67" s="1272"/>
      <c r="BI67" s="1272"/>
      <c r="BJ67" s="1272"/>
      <c r="BK67" s="1272"/>
      <c r="BL67" s="1272"/>
      <c r="BM67" s="1272"/>
      <c r="BN67" s="1272"/>
      <c r="BO67" s="1272"/>
      <c r="BP67" s="1272"/>
      <c r="BQ67" s="1272"/>
      <c r="BR67" s="1272"/>
      <c r="BS67" s="1272"/>
      <c r="BT67" s="1272"/>
      <c r="BU67" s="1272"/>
      <c r="BV67" s="1272"/>
      <c r="BW67" s="1272"/>
      <c r="BX67" s="1272"/>
      <c r="BY67" s="1272"/>
      <c r="BZ67" s="1272"/>
      <c r="CA67" s="1272"/>
      <c r="CB67" s="1272"/>
      <c r="CC67" s="1272"/>
      <c r="CD67" s="1272"/>
      <c r="CE67" s="1272"/>
      <c r="CF67" s="1272"/>
      <c r="CG67" s="1272"/>
      <c r="CH67" s="1272"/>
      <c r="CI67" s="1272"/>
      <c r="CJ67" s="1272"/>
      <c r="CK67" s="1272"/>
      <c r="CL67" s="1272"/>
      <c r="CM67" s="1272"/>
      <c r="CN67" s="1272"/>
      <c r="CO67" s="1272"/>
      <c r="CP67" s="1272"/>
      <c r="CQ67" s="1272"/>
      <c r="CR67" s="1272"/>
      <c r="CS67" s="1272"/>
      <c r="CT67" s="1272"/>
      <c r="CU67" s="1272"/>
      <c r="CV67" s="1272"/>
      <c r="CW67" s="1272"/>
      <c r="CX67" s="1272"/>
      <c r="CY67" s="1272"/>
      <c r="CZ67" s="1272"/>
      <c r="DA67" s="1272"/>
      <c r="DB67" s="1272"/>
      <c r="DC67" s="1271"/>
    </row>
    <row r="68" spans="2:107" ht="13.5" x14ac:dyDescent="0.15">
      <c r="B68" s="1242"/>
      <c r="AN68" s="1273"/>
      <c r="AO68" s="1272"/>
      <c r="AP68" s="1272"/>
      <c r="AQ68" s="1272"/>
      <c r="AR68" s="1272"/>
      <c r="AS68" s="1272"/>
      <c r="AT68" s="1272"/>
      <c r="AU68" s="1272"/>
      <c r="AV68" s="1272"/>
      <c r="AW68" s="1272"/>
      <c r="AX68" s="1272"/>
      <c r="AY68" s="1272"/>
      <c r="AZ68" s="1272"/>
      <c r="BA68" s="1272"/>
      <c r="BB68" s="1272"/>
      <c r="BC68" s="1272"/>
      <c r="BD68" s="1272"/>
      <c r="BE68" s="1272"/>
      <c r="BF68" s="1272"/>
      <c r="BG68" s="1272"/>
      <c r="BH68" s="1272"/>
      <c r="BI68" s="1272"/>
      <c r="BJ68" s="1272"/>
      <c r="BK68" s="1272"/>
      <c r="BL68" s="1272"/>
      <c r="BM68" s="1272"/>
      <c r="BN68" s="1272"/>
      <c r="BO68" s="1272"/>
      <c r="BP68" s="1272"/>
      <c r="BQ68" s="1272"/>
      <c r="BR68" s="1272"/>
      <c r="BS68" s="1272"/>
      <c r="BT68" s="1272"/>
      <c r="BU68" s="1272"/>
      <c r="BV68" s="1272"/>
      <c r="BW68" s="1272"/>
      <c r="BX68" s="1272"/>
      <c r="BY68" s="1272"/>
      <c r="BZ68" s="1272"/>
      <c r="CA68" s="1272"/>
      <c r="CB68" s="1272"/>
      <c r="CC68" s="1272"/>
      <c r="CD68" s="1272"/>
      <c r="CE68" s="1272"/>
      <c r="CF68" s="1272"/>
      <c r="CG68" s="1272"/>
      <c r="CH68" s="1272"/>
      <c r="CI68" s="1272"/>
      <c r="CJ68" s="1272"/>
      <c r="CK68" s="1272"/>
      <c r="CL68" s="1272"/>
      <c r="CM68" s="1272"/>
      <c r="CN68" s="1272"/>
      <c r="CO68" s="1272"/>
      <c r="CP68" s="1272"/>
      <c r="CQ68" s="1272"/>
      <c r="CR68" s="1272"/>
      <c r="CS68" s="1272"/>
      <c r="CT68" s="1272"/>
      <c r="CU68" s="1272"/>
      <c r="CV68" s="1272"/>
      <c r="CW68" s="1272"/>
      <c r="CX68" s="1272"/>
      <c r="CY68" s="1272"/>
      <c r="CZ68" s="1272"/>
      <c r="DA68" s="1272"/>
      <c r="DB68" s="1272"/>
      <c r="DC68" s="1271"/>
    </row>
    <row r="69" spans="2:107" ht="13.5" x14ac:dyDescent="0.15">
      <c r="B69" s="1242"/>
      <c r="AN69" s="1270"/>
      <c r="AO69" s="1269"/>
      <c r="AP69" s="1269"/>
      <c r="AQ69" s="1269"/>
      <c r="AR69" s="1269"/>
      <c r="AS69" s="1269"/>
      <c r="AT69" s="1269"/>
      <c r="AU69" s="1269"/>
      <c r="AV69" s="1269"/>
      <c r="AW69" s="1269"/>
      <c r="AX69" s="1269"/>
      <c r="AY69" s="1269"/>
      <c r="AZ69" s="1269"/>
      <c r="BA69" s="1269"/>
      <c r="BB69" s="1269"/>
      <c r="BC69" s="1269"/>
      <c r="BD69" s="1269"/>
      <c r="BE69" s="1269"/>
      <c r="BF69" s="1269"/>
      <c r="BG69" s="1269"/>
      <c r="BH69" s="1269"/>
      <c r="BI69" s="1269"/>
      <c r="BJ69" s="1269"/>
      <c r="BK69" s="1269"/>
      <c r="BL69" s="1269"/>
      <c r="BM69" s="1269"/>
      <c r="BN69" s="1269"/>
      <c r="BO69" s="1269"/>
      <c r="BP69" s="1269"/>
      <c r="BQ69" s="1269"/>
      <c r="BR69" s="1269"/>
      <c r="BS69" s="1269"/>
      <c r="BT69" s="1269"/>
      <c r="BU69" s="1269"/>
      <c r="BV69" s="1269"/>
      <c r="BW69" s="1269"/>
      <c r="BX69" s="1269"/>
      <c r="BY69" s="1269"/>
      <c r="BZ69" s="1269"/>
      <c r="CA69" s="1269"/>
      <c r="CB69" s="1269"/>
      <c r="CC69" s="1269"/>
      <c r="CD69" s="1269"/>
      <c r="CE69" s="1269"/>
      <c r="CF69" s="1269"/>
      <c r="CG69" s="1269"/>
      <c r="CH69" s="1269"/>
      <c r="CI69" s="1269"/>
      <c r="CJ69" s="1269"/>
      <c r="CK69" s="1269"/>
      <c r="CL69" s="1269"/>
      <c r="CM69" s="1269"/>
      <c r="CN69" s="1269"/>
      <c r="CO69" s="1269"/>
      <c r="CP69" s="1269"/>
      <c r="CQ69" s="1269"/>
      <c r="CR69" s="1269"/>
      <c r="CS69" s="1269"/>
      <c r="CT69" s="1269"/>
      <c r="CU69" s="1269"/>
      <c r="CV69" s="1269"/>
      <c r="CW69" s="1269"/>
      <c r="CX69" s="1269"/>
      <c r="CY69" s="1269"/>
      <c r="CZ69" s="1269"/>
      <c r="DA69" s="1269"/>
      <c r="DB69" s="1269"/>
      <c r="DC69" s="1268"/>
    </row>
    <row r="70" spans="2:107" ht="13.5" x14ac:dyDescent="0.15">
      <c r="B70" s="1242"/>
      <c r="H70" s="1267"/>
      <c r="I70" s="1267"/>
      <c r="J70" s="1265"/>
      <c r="K70" s="1265"/>
      <c r="L70" s="1264"/>
      <c r="M70" s="1265"/>
      <c r="N70" s="1264"/>
      <c r="AN70" s="1255"/>
      <c r="AO70" s="1255"/>
      <c r="AP70" s="1255"/>
      <c r="AZ70" s="1255"/>
      <c r="BA70" s="1255"/>
      <c r="BB70" s="1255"/>
      <c r="BL70" s="1255"/>
      <c r="BM70" s="1255"/>
      <c r="BN70" s="1255"/>
      <c r="BX70" s="1255"/>
      <c r="BY70" s="1255"/>
      <c r="BZ70" s="1255"/>
      <c r="CJ70" s="1255"/>
      <c r="CK70" s="1255"/>
      <c r="CL70" s="1255"/>
      <c r="CV70" s="1255"/>
      <c r="CW70" s="1255"/>
      <c r="CX70" s="1255"/>
    </row>
    <row r="71" spans="2:107" ht="13.5" x14ac:dyDescent="0.15">
      <c r="B71" s="1242"/>
      <c r="G71" s="1263"/>
      <c r="I71" s="1266"/>
      <c r="J71" s="1265"/>
      <c r="K71" s="1265"/>
      <c r="L71" s="1264"/>
      <c r="M71" s="1265"/>
      <c r="N71" s="1264"/>
      <c r="AM71" s="1263"/>
      <c r="AN71" s="1241" t="s">
        <v>615</v>
      </c>
    </row>
    <row r="72" spans="2:107" ht="13.5" x14ac:dyDescent="0.15">
      <c r="B72" s="1242"/>
      <c r="G72" s="1253"/>
      <c r="H72" s="1253"/>
      <c r="I72" s="1253"/>
      <c r="J72" s="1253"/>
      <c r="K72" s="1262"/>
      <c r="L72" s="1262"/>
      <c r="M72" s="1261"/>
      <c r="N72" s="1261"/>
      <c r="AN72" s="1260"/>
      <c r="AO72" s="1259"/>
      <c r="AP72" s="1259"/>
      <c r="AQ72" s="1259"/>
      <c r="AR72" s="1259"/>
      <c r="AS72" s="1259"/>
      <c r="AT72" s="1259"/>
      <c r="AU72" s="1259"/>
      <c r="AV72" s="1259"/>
      <c r="AW72" s="1259"/>
      <c r="AX72" s="1259"/>
      <c r="AY72" s="1259"/>
      <c r="AZ72" s="1259"/>
      <c r="BA72" s="1259"/>
      <c r="BB72" s="1259"/>
      <c r="BC72" s="1259"/>
      <c r="BD72" s="1259"/>
      <c r="BE72" s="1259"/>
      <c r="BF72" s="1259"/>
      <c r="BG72" s="1259"/>
      <c r="BH72" s="1259"/>
      <c r="BI72" s="1259"/>
      <c r="BJ72" s="1259"/>
      <c r="BK72" s="1259"/>
      <c r="BL72" s="1259"/>
      <c r="BM72" s="1259"/>
      <c r="BN72" s="1259"/>
      <c r="BO72" s="1258"/>
      <c r="BP72" s="1250" t="s">
        <v>514</v>
      </c>
      <c r="BQ72" s="1250"/>
      <c r="BR72" s="1250"/>
      <c r="BS72" s="1250"/>
      <c r="BT72" s="1250"/>
      <c r="BU72" s="1250"/>
      <c r="BV72" s="1250"/>
      <c r="BW72" s="1250"/>
      <c r="BX72" s="1250" t="s">
        <v>515</v>
      </c>
      <c r="BY72" s="1250"/>
      <c r="BZ72" s="1250"/>
      <c r="CA72" s="1250"/>
      <c r="CB72" s="1250"/>
      <c r="CC72" s="1250"/>
      <c r="CD72" s="1250"/>
      <c r="CE72" s="1250"/>
      <c r="CF72" s="1250" t="s">
        <v>516</v>
      </c>
      <c r="CG72" s="1250"/>
      <c r="CH72" s="1250"/>
      <c r="CI72" s="1250"/>
      <c r="CJ72" s="1250"/>
      <c r="CK72" s="1250"/>
      <c r="CL72" s="1250"/>
      <c r="CM72" s="1250"/>
      <c r="CN72" s="1250" t="s">
        <v>517</v>
      </c>
      <c r="CO72" s="1250"/>
      <c r="CP72" s="1250"/>
      <c r="CQ72" s="1250"/>
      <c r="CR72" s="1250"/>
      <c r="CS72" s="1250"/>
      <c r="CT72" s="1250"/>
      <c r="CU72" s="1250"/>
      <c r="CV72" s="1250" t="s">
        <v>518</v>
      </c>
      <c r="CW72" s="1250"/>
      <c r="CX72" s="1250"/>
      <c r="CY72" s="1250"/>
      <c r="CZ72" s="1250"/>
      <c r="DA72" s="1250"/>
      <c r="DB72" s="1250"/>
      <c r="DC72" s="1250"/>
    </row>
    <row r="73" spans="2:107" ht="13.5" x14ac:dyDescent="0.15">
      <c r="B73" s="1242"/>
      <c r="G73" s="1257"/>
      <c r="H73" s="1257"/>
      <c r="I73" s="1257"/>
      <c r="J73" s="1257"/>
      <c r="K73" s="1254"/>
      <c r="L73" s="1254"/>
      <c r="M73" s="1254"/>
      <c r="N73" s="1254"/>
      <c r="AM73" s="1255"/>
      <c r="AN73" s="1249" t="s">
        <v>614</v>
      </c>
      <c r="AO73" s="1249"/>
      <c r="AP73" s="1249"/>
      <c r="AQ73" s="1249"/>
      <c r="AR73" s="1249"/>
      <c r="AS73" s="1249"/>
      <c r="AT73" s="1249"/>
      <c r="AU73" s="1249"/>
      <c r="AV73" s="1249"/>
      <c r="AW73" s="1249"/>
      <c r="AX73" s="1249"/>
      <c r="AY73" s="1249"/>
      <c r="AZ73" s="1249"/>
      <c r="BA73" s="1249"/>
      <c r="BB73" s="1249" t="s">
        <v>612</v>
      </c>
      <c r="BC73" s="1249"/>
      <c r="BD73" s="1249"/>
      <c r="BE73" s="1249"/>
      <c r="BF73" s="1249"/>
      <c r="BG73" s="1249"/>
      <c r="BH73" s="1249"/>
      <c r="BI73" s="1249"/>
      <c r="BJ73" s="1249"/>
      <c r="BK73" s="1249"/>
      <c r="BL73" s="1249"/>
      <c r="BM73" s="1249"/>
      <c r="BN73" s="1249"/>
      <c r="BO73" s="1249"/>
      <c r="BP73" s="1248">
        <v>10.199999999999999</v>
      </c>
      <c r="BQ73" s="1248"/>
      <c r="BR73" s="1248"/>
      <c r="BS73" s="1248"/>
      <c r="BT73" s="1248"/>
      <c r="BU73" s="1248"/>
      <c r="BV73" s="1248"/>
      <c r="BW73" s="1248"/>
      <c r="BX73" s="1248">
        <v>9.9</v>
      </c>
      <c r="BY73" s="1248"/>
      <c r="BZ73" s="1248"/>
      <c r="CA73" s="1248"/>
      <c r="CB73" s="1248"/>
      <c r="CC73" s="1248"/>
      <c r="CD73" s="1248"/>
      <c r="CE73" s="1248"/>
      <c r="CF73" s="1248"/>
      <c r="CG73" s="1248"/>
      <c r="CH73" s="1248"/>
      <c r="CI73" s="1248"/>
      <c r="CJ73" s="1248"/>
      <c r="CK73" s="1248"/>
      <c r="CL73" s="1248"/>
      <c r="CM73" s="1248"/>
      <c r="CN73" s="1248"/>
      <c r="CO73" s="1248"/>
      <c r="CP73" s="1248"/>
      <c r="CQ73" s="1248"/>
      <c r="CR73" s="1248"/>
      <c r="CS73" s="1248"/>
      <c r="CT73" s="1248"/>
      <c r="CU73" s="1248"/>
      <c r="CV73" s="1248"/>
      <c r="CW73" s="1248"/>
      <c r="CX73" s="1248"/>
      <c r="CY73" s="1248"/>
      <c r="CZ73" s="1248"/>
      <c r="DA73" s="1248"/>
      <c r="DB73" s="1248"/>
      <c r="DC73" s="1248"/>
    </row>
    <row r="74" spans="2:107" ht="13.5" x14ac:dyDescent="0.15">
      <c r="B74" s="1242"/>
      <c r="G74" s="1257"/>
      <c r="H74" s="1257"/>
      <c r="I74" s="1257"/>
      <c r="J74" s="1257"/>
      <c r="K74" s="1254"/>
      <c r="L74" s="1254"/>
      <c r="M74" s="1254"/>
      <c r="N74" s="1254"/>
      <c r="AM74" s="1255"/>
      <c r="AN74" s="1249"/>
      <c r="AO74" s="1249"/>
      <c r="AP74" s="1249"/>
      <c r="AQ74" s="1249"/>
      <c r="AR74" s="1249"/>
      <c r="AS74" s="1249"/>
      <c r="AT74" s="1249"/>
      <c r="AU74" s="1249"/>
      <c r="AV74" s="1249"/>
      <c r="AW74" s="1249"/>
      <c r="AX74" s="1249"/>
      <c r="AY74" s="1249"/>
      <c r="AZ74" s="1249"/>
      <c r="BA74" s="1249"/>
      <c r="BB74" s="1249"/>
      <c r="BC74" s="1249"/>
      <c r="BD74" s="1249"/>
      <c r="BE74" s="1249"/>
      <c r="BF74" s="1249"/>
      <c r="BG74" s="1249"/>
      <c r="BH74" s="1249"/>
      <c r="BI74" s="1249"/>
      <c r="BJ74" s="1249"/>
      <c r="BK74" s="1249"/>
      <c r="BL74" s="1249"/>
      <c r="BM74" s="1249"/>
      <c r="BN74" s="1249"/>
      <c r="BO74" s="1249"/>
      <c r="BP74" s="1248"/>
      <c r="BQ74" s="1248"/>
      <c r="BR74" s="1248"/>
      <c r="BS74" s="1248"/>
      <c r="BT74" s="1248"/>
      <c r="BU74" s="1248"/>
      <c r="BV74" s="1248"/>
      <c r="BW74" s="1248"/>
      <c r="BX74" s="1248"/>
      <c r="BY74" s="1248"/>
      <c r="BZ74" s="1248"/>
      <c r="CA74" s="1248"/>
      <c r="CB74" s="1248"/>
      <c r="CC74" s="1248"/>
      <c r="CD74" s="1248"/>
      <c r="CE74" s="1248"/>
      <c r="CF74" s="1248"/>
      <c r="CG74" s="1248"/>
      <c r="CH74" s="1248"/>
      <c r="CI74" s="1248"/>
      <c r="CJ74" s="1248"/>
      <c r="CK74" s="1248"/>
      <c r="CL74" s="1248"/>
      <c r="CM74" s="1248"/>
      <c r="CN74" s="1248"/>
      <c r="CO74" s="1248"/>
      <c r="CP74" s="1248"/>
      <c r="CQ74" s="1248"/>
      <c r="CR74" s="1248"/>
      <c r="CS74" s="1248"/>
      <c r="CT74" s="1248"/>
      <c r="CU74" s="1248"/>
      <c r="CV74" s="1248"/>
      <c r="CW74" s="1248"/>
      <c r="CX74" s="1248"/>
      <c r="CY74" s="1248"/>
      <c r="CZ74" s="1248"/>
      <c r="DA74" s="1248"/>
      <c r="DB74" s="1248"/>
      <c r="DC74" s="1248"/>
    </row>
    <row r="75" spans="2:107" ht="13.5" x14ac:dyDescent="0.15">
      <c r="B75" s="1242"/>
      <c r="G75" s="1257"/>
      <c r="H75" s="1257"/>
      <c r="I75" s="1253"/>
      <c r="J75" s="1253"/>
      <c r="K75" s="1256"/>
      <c r="L75" s="1256"/>
      <c r="M75" s="1256"/>
      <c r="N75" s="1256"/>
      <c r="AM75" s="1255"/>
      <c r="AN75" s="1249"/>
      <c r="AO75" s="1249"/>
      <c r="AP75" s="1249"/>
      <c r="AQ75" s="1249"/>
      <c r="AR75" s="1249"/>
      <c r="AS75" s="1249"/>
      <c r="AT75" s="1249"/>
      <c r="AU75" s="1249"/>
      <c r="AV75" s="1249"/>
      <c r="AW75" s="1249"/>
      <c r="AX75" s="1249"/>
      <c r="AY75" s="1249"/>
      <c r="AZ75" s="1249"/>
      <c r="BA75" s="1249"/>
      <c r="BB75" s="1249" t="s">
        <v>611</v>
      </c>
      <c r="BC75" s="1249"/>
      <c r="BD75" s="1249"/>
      <c r="BE75" s="1249"/>
      <c r="BF75" s="1249"/>
      <c r="BG75" s="1249"/>
      <c r="BH75" s="1249"/>
      <c r="BI75" s="1249"/>
      <c r="BJ75" s="1249"/>
      <c r="BK75" s="1249"/>
      <c r="BL75" s="1249"/>
      <c r="BM75" s="1249"/>
      <c r="BN75" s="1249"/>
      <c r="BO75" s="1249"/>
      <c r="BP75" s="1248">
        <v>11.2</v>
      </c>
      <c r="BQ75" s="1248"/>
      <c r="BR75" s="1248"/>
      <c r="BS75" s="1248"/>
      <c r="BT75" s="1248"/>
      <c r="BU75" s="1248"/>
      <c r="BV75" s="1248"/>
      <c r="BW75" s="1248"/>
      <c r="BX75" s="1248">
        <v>10.5</v>
      </c>
      <c r="BY75" s="1248"/>
      <c r="BZ75" s="1248"/>
      <c r="CA75" s="1248"/>
      <c r="CB75" s="1248"/>
      <c r="CC75" s="1248"/>
      <c r="CD75" s="1248"/>
      <c r="CE75" s="1248"/>
      <c r="CF75" s="1248">
        <v>9.9</v>
      </c>
      <c r="CG75" s="1248"/>
      <c r="CH75" s="1248"/>
      <c r="CI75" s="1248"/>
      <c r="CJ75" s="1248"/>
      <c r="CK75" s="1248"/>
      <c r="CL75" s="1248"/>
      <c r="CM75" s="1248"/>
      <c r="CN75" s="1248">
        <v>9.1</v>
      </c>
      <c r="CO75" s="1248"/>
      <c r="CP75" s="1248"/>
      <c r="CQ75" s="1248"/>
      <c r="CR75" s="1248"/>
      <c r="CS75" s="1248"/>
      <c r="CT75" s="1248"/>
      <c r="CU75" s="1248"/>
      <c r="CV75" s="1248">
        <v>8.1999999999999993</v>
      </c>
      <c r="CW75" s="1248"/>
      <c r="CX75" s="1248"/>
      <c r="CY75" s="1248"/>
      <c r="CZ75" s="1248"/>
      <c r="DA75" s="1248"/>
      <c r="DB75" s="1248"/>
      <c r="DC75" s="1248"/>
    </row>
    <row r="76" spans="2:107" ht="13.5" x14ac:dyDescent="0.15">
      <c r="B76" s="1242"/>
      <c r="G76" s="1257"/>
      <c r="H76" s="1257"/>
      <c r="I76" s="1253"/>
      <c r="J76" s="1253"/>
      <c r="K76" s="1256"/>
      <c r="L76" s="1256"/>
      <c r="M76" s="1256"/>
      <c r="N76" s="1256"/>
      <c r="AM76" s="1255"/>
      <c r="AN76" s="1249"/>
      <c r="AO76" s="1249"/>
      <c r="AP76" s="1249"/>
      <c r="AQ76" s="1249"/>
      <c r="AR76" s="1249"/>
      <c r="AS76" s="1249"/>
      <c r="AT76" s="1249"/>
      <c r="AU76" s="1249"/>
      <c r="AV76" s="1249"/>
      <c r="AW76" s="1249"/>
      <c r="AX76" s="1249"/>
      <c r="AY76" s="1249"/>
      <c r="AZ76" s="1249"/>
      <c r="BA76" s="1249"/>
      <c r="BB76" s="1249"/>
      <c r="BC76" s="1249"/>
      <c r="BD76" s="1249"/>
      <c r="BE76" s="1249"/>
      <c r="BF76" s="1249"/>
      <c r="BG76" s="1249"/>
      <c r="BH76" s="1249"/>
      <c r="BI76" s="1249"/>
      <c r="BJ76" s="1249"/>
      <c r="BK76" s="1249"/>
      <c r="BL76" s="1249"/>
      <c r="BM76" s="1249"/>
      <c r="BN76" s="1249"/>
      <c r="BO76" s="1249"/>
      <c r="BP76" s="1248"/>
      <c r="BQ76" s="1248"/>
      <c r="BR76" s="1248"/>
      <c r="BS76" s="1248"/>
      <c r="BT76" s="1248"/>
      <c r="BU76" s="1248"/>
      <c r="BV76" s="1248"/>
      <c r="BW76" s="1248"/>
      <c r="BX76" s="1248"/>
      <c r="BY76" s="1248"/>
      <c r="BZ76" s="1248"/>
      <c r="CA76" s="1248"/>
      <c r="CB76" s="1248"/>
      <c r="CC76" s="1248"/>
      <c r="CD76" s="1248"/>
      <c r="CE76" s="1248"/>
      <c r="CF76" s="1248"/>
      <c r="CG76" s="1248"/>
      <c r="CH76" s="1248"/>
      <c r="CI76" s="1248"/>
      <c r="CJ76" s="1248"/>
      <c r="CK76" s="1248"/>
      <c r="CL76" s="1248"/>
      <c r="CM76" s="1248"/>
      <c r="CN76" s="1248"/>
      <c r="CO76" s="1248"/>
      <c r="CP76" s="1248"/>
      <c r="CQ76" s="1248"/>
      <c r="CR76" s="1248"/>
      <c r="CS76" s="1248"/>
      <c r="CT76" s="1248"/>
      <c r="CU76" s="1248"/>
      <c r="CV76" s="1248"/>
      <c r="CW76" s="1248"/>
      <c r="CX76" s="1248"/>
      <c r="CY76" s="1248"/>
      <c r="CZ76" s="1248"/>
      <c r="DA76" s="1248"/>
      <c r="DB76" s="1248"/>
      <c r="DC76" s="1248"/>
    </row>
    <row r="77" spans="2:107" ht="13.5" x14ac:dyDescent="0.15">
      <c r="B77" s="1242"/>
      <c r="G77" s="1253"/>
      <c r="H77" s="1253"/>
      <c r="I77" s="1253"/>
      <c r="J77" s="1253"/>
      <c r="K77" s="1254"/>
      <c r="L77" s="1254"/>
      <c r="M77" s="1254"/>
      <c r="N77" s="1254"/>
      <c r="AN77" s="1250" t="s">
        <v>613</v>
      </c>
      <c r="AO77" s="1250"/>
      <c r="AP77" s="1250"/>
      <c r="AQ77" s="1250"/>
      <c r="AR77" s="1250"/>
      <c r="AS77" s="1250"/>
      <c r="AT77" s="1250"/>
      <c r="AU77" s="1250"/>
      <c r="AV77" s="1250"/>
      <c r="AW77" s="1250"/>
      <c r="AX77" s="1250"/>
      <c r="AY77" s="1250"/>
      <c r="AZ77" s="1250"/>
      <c r="BA77" s="1250"/>
      <c r="BB77" s="1249" t="s">
        <v>612</v>
      </c>
      <c r="BC77" s="1249"/>
      <c r="BD77" s="1249"/>
      <c r="BE77" s="1249"/>
      <c r="BF77" s="1249"/>
      <c r="BG77" s="1249"/>
      <c r="BH77" s="1249"/>
      <c r="BI77" s="1249"/>
      <c r="BJ77" s="1249"/>
      <c r="BK77" s="1249"/>
      <c r="BL77" s="1249"/>
      <c r="BM77" s="1249"/>
      <c r="BN77" s="1249"/>
      <c r="BO77" s="1249"/>
      <c r="BP77" s="1248">
        <v>32.799999999999997</v>
      </c>
      <c r="BQ77" s="1248"/>
      <c r="BR77" s="1248"/>
      <c r="BS77" s="1248"/>
      <c r="BT77" s="1248"/>
      <c r="BU77" s="1248"/>
      <c r="BV77" s="1248"/>
      <c r="BW77" s="1248"/>
      <c r="BX77" s="1248">
        <v>20.9</v>
      </c>
      <c r="BY77" s="1248"/>
      <c r="BZ77" s="1248"/>
      <c r="CA77" s="1248"/>
      <c r="CB77" s="1248"/>
      <c r="CC77" s="1248"/>
      <c r="CD77" s="1248"/>
      <c r="CE77" s="1248"/>
      <c r="CF77" s="1248">
        <v>21</v>
      </c>
      <c r="CG77" s="1248"/>
      <c r="CH77" s="1248"/>
      <c r="CI77" s="1248"/>
      <c r="CJ77" s="1248"/>
      <c r="CK77" s="1248"/>
      <c r="CL77" s="1248"/>
      <c r="CM77" s="1248"/>
      <c r="CN77" s="1248">
        <v>23.5</v>
      </c>
      <c r="CO77" s="1248"/>
      <c r="CP77" s="1248"/>
      <c r="CQ77" s="1248"/>
      <c r="CR77" s="1248"/>
      <c r="CS77" s="1248"/>
      <c r="CT77" s="1248"/>
      <c r="CU77" s="1248"/>
      <c r="CV77" s="1248">
        <v>6.9</v>
      </c>
      <c r="CW77" s="1248"/>
      <c r="CX77" s="1248"/>
      <c r="CY77" s="1248"/>
      <c r="CZ77" s="1248"/>
      <c r="DA77" s="1248"/>
      <c r="DB77" s="1248"/>
      <c r="DC77" s="1248"/>
    </row>
    <row r="78" spans="2:107" ht="13.5" x14ac:dyDescent="0.15">
      <c r="B78" s="1242"/>
      <c r="G78" s="1253"/>
      <c r="H78" s="1253"/>
      <c r="I78" s="1253"/>
      <c r="J78" s="1253"/>
      <c r="K78" s="1254"/>
      <c r="L78" s="1254"/>
      <c r="M78" s="1254"/>
      <c r="N78" s="1254"/>
      <c r="AN78" s="1250"/>
      <c r="AO78" s="1250"/>
      <c r="AP78" s="1250"/>
      <c r="AQ78" s="1250"/>
      <c r="AR78" s="1250"/>
      <c r="AS78" s="1250"/>
      <c r="AT78" s="1250"/>
      <c r="AU78" s="1250"/>
      <c r="AV78" s="1250"/>
      <c r="AW78" s="1250"/>
      <c r="AX78" s="1250"/>
      <c r="AY78" s="1250"/>
      <c r="AZ78" s="1250"/>
      <c r="BA78" s="1250"/>
      <c r="BB78" s="1249"/>
      <c r="BC78" s="1249"/>
      <c r="BD78" s="1249"/>
      <c r="BE78" s="1249"/>
      <c r="BF78" s="1249"/>
      <c r="BG78" s="1249"/>
      <c r="BH78" s="1249"/>
      <c r="BI78" s="1249"/>
      <c r="BJ78" s="1249"/>
      <c r="BK78" s="1249"/>
      <c r="BL78" s="1249"/>
      <c r="BM78" s="1249"/>
      <c r="BN78" s="1249"/>
      <c r="BO78" s="1249"/>
      <c r="BP78" s="1248"/>
      <c r="BQ78" s="1248"/>
      <c r="BR78" s="1248"/>
      <c r="BS78" s="1248"/>
      <c r="BT78" s="1248"/>
      <c r="BU78" s="1248"/>
      <c r="BV78" s="1248"/>
      <c r="BW78" s="1248"/>
      <c r="BX78" s="1248"/>
      <c r="BY78" s="1248"/>
      <c r="BZ78" s="1248"/>
      <c r="CA78" s="1248"/>
      <c r="CB78" s="1248"/>
      <c r="CC78" s="1248"/>
      <c r="CD78" s="1248"/>
      <c r="CE78" s="1248"/>
      <c r="CF78" s="1248"/>
      <c r="CG78" s="1248"/>
      <c r="CH78" s="1248"/>
      <c r="CI78" s="1248"/>
      <c r="CJ78" s="1248"/>
      <c r="CK78" s="1248"/>
      <c r="CL78" s="1248"/>
      <c r="CM78" s="1248"/>
      <c r="CN78" s="1248"/>
      <c r="CO78" s="1248"/>
      <c r="CP78" s="1248"/>
      <c r="CQ78" s="1248"/>
      <c r="CR78" s="1248"/>
      <c r="CS78" s="1248"/>
      <c r="CT78" s="1248"/>
      <c r="CU78" s="1248"/>
      <c r="CV78" s="1248"/>
      <c r="CW78" s="1248"/>
      <c r="CX78" s="1248"/>
      <c r="CY78" s="1248"/>
      <c r="CZ78" s="1248"/>
      <c r="DA78" s="1248"/>
      <c r="DB78" s="1248"/>
      <c r="DC78" s="1248"/>
    </row>
    <row r="79" spans="2:107" ht="13.5" x14ac:dyDescent="0.15">
      <c r="B79" s="1242"/>
      <c r="G79" s="1253"/>
      <c r="H79" s="1253"/>
      <c r="I79" s="1252"/>
      <c r="J79" s="1252"/>
      <c r="K79" s="1251"/>
      <c r="L79" s="1251"/>
      <c r="M79" s="1251"/>
      <c r="N79" s="1251"/>
      <c r="AN79" s="1250"/>
      <c r="AO79" s="1250"/>
      <c r="AP79" s="1250"/>
      <c r="AQ79" s="1250"/>
      <c r="AR79" s="1250"/>
      <c r="AS79" s="1250"/>
      <c r="AT79" s="1250"/>
      <c r="AU79" s="1250"/>
      <c r="AV79" s="1250"/>
      <c r="AW79" s="1250"/>
      <c r="AX79" s="1250"/>
      <c r="AY79" s="1250"/>
      <c r="AZ79" s="1250"/>
      <c r="BA79" s="1250"/>
      <c r="BB79" s="1249" t="s">
        <v>611</v>
      </c>
      <c r="BC79" s="1249"/>
      <c r="BD79" s="1249"/>
      <c r="BE79" s="1249"/>
      <c r="BF79" s="1249"/>
      <c r="BG79" s="1249"/>
      <c r="BH79" s="1249"/>
      <c r="BI79" s="1249"/>
      <c r="BJ79" s="1249"/>
      <c r="BK79" s="1249"/>
      <c r="BL79" s="1249"/>
      <c r="BM79" s="1249"/>
      <c r="BN79" s="1249"/>
      <c r="BO79" s="1249"/>
      <c r="BP79" s="1248">
        <v>9.1</v>
      </c>
      <c r="BQ79" s="1248"/>
      <c r="BR79" s="1248"/>
      <c r="BS79" s="1248"/>
      <c r="BT79" s="1248"/>
      <c r="BU79" s="1248"/>
      <c r="BV79" s="1248"/>
      <c r="BW79" s="1248"/>
      <c r="BX79" s="1248">
        <v>9.1</v>
      </c>
      <c r="BY79" s="1248"/>
      <c r="BZ79" s="1248"/>
      <c r="CA79" s="1248"/>
      <c r="CB79" s="1248"/>
      <c r="CC79" s="1248"/>
      <c r="CD79" s="1248"/>
      <c r="CE79" s="1248"/>
      <c r="CF79" s="1248">
        <v>9.1999999999999993</v>
      </c>
      <c r="CG79" s="1248"/>
      <c r="CH79" s="1248"/>
      <c r="CI79" s="1248"/>
      <c r="CJ79" s="1248"/>
      <c r="CK79" s="1248"/>
      <c r="CL79" s="1248"/>
      <c r="CM79" s="1248"/>
      <c r="CN79" s="1248">
        <v>8.6</v>
      </c>
      <c r="CO79" s="1248"/>
      <c r="CP79" s="1248"/>
      <c r="CQ79" s="1248"/>
      <c r="CR79" s="1248"/>
      <c r="CS79" s="1248"/>
      <c r="CT79" s="1248"/>
      <c r="CU79" s="1248"/>
      <c r="CV79" s="1248">
        <v>8</v>
      </c>
      <c r="CW79" s="1248"/>
      <c r="CX79" s="1248"/>
      <c r="CY79" s="1248"/>
      <c r="CZ79" s="1248"/>
      <c r="DA79" s="1248"/>
      <c r="DB79" s="1248"/>
      <c r="DC79" s="1248"/>
    </row>
    <row r="80" spans="2:107" ht="13.5" x14ac:dyDescent="0.15">
      <c r="B80" s="1242"/>
      <c r="G80" s="1253"/>
      <c r="H80" s="1253"/>
      <c r="I80" s="1252"/>
      <c r="J80" s="1252"/>
      <c r="K80" s="1251"/>
      <c r="L80" s="1251"/>
      <c r="M80" s="1251"/>
      <c r="N80" s="1251"/>
      <c r="AN80" s="1250"/>
      <c r="AO80" s="1250"/>
      <c r="AP80" s="1250"/>
      <c r="AQ80" s="1250"/>
      <c r="AR80" s="1250"/>
      <c r="AS80" s="1250"/>
      <c r="AT80" s="1250"/>
      <c r="AU80" s="1250"/>
      <c r="AV80" s="1250"/>
      <c r="AW80" s="1250"/>
      <c r="AX80" s="1250"/>
      <c r="AY80" s="1250"/>
      <c r="AZ80" s="1250"/>
      <c r="BA80" s="1250"/>
      <c r="BB80" s="1249"/>
      <c r="BC80" s="1249"/>
      <c r="BD80" s="1249"/>
      <c r="BE80" s="1249"/>
      <c r="BF80" s="1249"/>
      <c r="BG80" s="1249"/>
      <c r="BH80" s="1249"/>
      <c r="BI80" s="1249"/>
      <c r="BJ80" s="1249"/>
      <c r="BK80" s="1249"/>
      <c r="BL80" s="1249"/>
      <c r="BM80" s="1249"/>
      <c r="BN80" s="1249"/>
      <c r="BO80" s="1249"/>
      <c r="BP80" s="1248"/>
      <c r="BQ80" s="1248"/>
      <c r="BR80" s="1248"/>
      <c r="BS80" s="1248"/>
      <c r="BT80" s="1248"/>
      <c r="BU80" s="1248"/>
      <c r="BV80" s="1248"/>
      <c r="BW80" s="1248"/>
      <c r="BX80" s="1248"/>
      <c r="BY80" s="1248"/>
      <c r="BZ80" s="1248"/>
      <c r="CA80" s="1248"/>
      <c r="CB80" s="1248"/>
      <c r="CC80" s="1248"/>
      <c r="CD80" s="1248"/>
      <c r="CE80" s="1248"/>
      <c r="CF80" s="1248"/>
      <c r="CG80" s="1248"/>
      <c r="CH80" s="1248"/>
      <c r="CI80" s="1248"/>
      <c r="CJ80" s="1248"/>
      <c r="CK80" s="1248"/>
      <c r="CL80" s="1248"/>
      <c r="CM80" s="1248"/>
      <c r="CN80" s="1248"/>
      <c r="CO80" s="1248"/>
      <c r="CP80" s="1248"/>
      <c r="CQ80" s="1248"/>
      <c r="CR80" s="1248"/>
      <c r="CS80" s="1248"/>
      <c r="CT80" s="1248"/>
      <c r="CU80" s="1248"/>
      <c r="CV80" s="1248"/>
      <c r="CW80" s="1248"/>
      <c r="CX80" s="1248"/>
      <c r="CY80" s="1248"/>
      <c r="CZ80" s="1248"/>
      <c r="DA80" s="1248"/>
      <c r="DB80" s="1248"/>
      <c r="DC80" s="1248"/>
    </row>
    <row r="81" spans="2:109" ht="13.5" x14ac:dyDescent="0.15">
      <c r="B81" s="1242"/>
    </row>
    <row r="82" spans="2:109" ht="17.25" x14ac:dyDescent="0.15">
      <c r="B82" s="1242"/>
      <c r="K82" s="1247"/>
      <c r="L82" s="1247"/>
      <c r="M82" s="1247"/>
      <c r="N82" s="1247"/>
      <c r="AQ82" s="1247"/>
      <c r="AR82" s="1247"/>
      <c r="AS82" s="1247"/>
      <c r="AT82" s="1247"/>
      <c r="BC82" s="1247"/>
      <c r="BD82" s="1247"/>
      <c r="BE82" s="1247"/>
      <c r="BF82" s="1247"/>
      <c r="BO82" s="1247"/>
      <c r="BP82" s="1247"/>
      <c r="BQ82" s="1247"/>
      <c r="BR82" s="1247"/>
      <c r="CA82" s="1247"/>
      <c r="CB82" s="1247"/>
      <c r="CC82" s="1247"/>
      <c r="CD82" s="1247"/>
      <c r="CM82" s="1247"/>
      <c r="CN82" s="1247"/>
      <c r="CO82" s="1247"/>
      <c r="CP82" s="1247"/>
      <c r="CY82" s="1247"/>
      <c r="CZ82" s="1247"/>
      <c r="DA82" s="1247"/>
      <c r="DB82" s="1247"/>
      <c r="DC82" s="1247"/>
    </row>
    <row r="83" spans="2:109" ht="13.5" x14ac:dyDescent="0.15">
      <c r="B83" s="1246"/>
      <c r="C83" s="1245"/>
      <c r="D83" s="1245"/>
      <c r="E83" s="1245"/>
      <c r="F83" s="1245"/>
      <c r="G83" s="1245"/>
      <c r="H83" s="1245"/>
      <c r="I83" s="1245"/>
      <c r="J83" s="1245"/>
      <c r="K83" s="1245"/>
      <c r="L83" s="1245"/>
      <c r="M83" s="1245"/>
      <c r="N83" s="1245"/>
      <c r="O83" s="1245"/>
      <c r="P83" s="1245"/>
      <c r="Q83" s="1245"/>
      <c r="R83" s="1245"/>
      <c r="S83" s="1245"/>
      <c r="T83" s="1245"/>
      <c r="U83" s="1245"/>
      <c r="V83" s="1245"/>
      <c r="W83" s="1245"/>
      <c r="X83" s="1245"/>
      <c r="Y83" s="1245"/>
      <c r="Z83" s="1245"/>
      <c r="AA83" s="1245"/>
      <c r="AB83" s="1245"/>
      <c r="AC83" s="1245"/>
      <c r="AD83" s="1245"/>
      <c r="AE83" s="1245"/>
      <c r="AF83" s="1245"/>
      <c r="AG83" s="1245"/>
      <c r="AH83" s="1245"/>
      <c r="AI83" s="1245"/>
      <c r="AJ83" s="1245"/>
      <c r="AK83" s="1245"/>
      <c r="AL83" s="1245"/>
      <c r="AM83" s="1245"/>
      <c r="AN83" s="1245"/>
      <c r="AO83" s="1245"/>
      <c r="AP83" s="1245"/>
      <c r="AQ83" s="1245"/>
      <c r="AR83" s="1245"/>
      <c r="AS83" s="1245"/>
      <c r="AT83" s="1245"/>
      <c r="AU83" s="1245"/>
      <c r="AV83" s="1245"/>
      <c r="AW83" s="1245"/>
      <c r="AX83" s="1245"/>
      <c r="AY83" s="1245"/>
      <c r="AZ83" s="1245"/>
      <c r="BA83" s="1245"/>
      <c r="BB83" s="1245"/>
      <c r="BC83" s="1245"/>
      <c r="BD83" s="1245"/>
      <c r="BE83" s="1245"/>
      <c r="BF83" s="1245"/>
      <c r="BG83" s="1245"/>
      <c r="BH83" s="1245"/>
      <c r="BI83" s="1245"/>
      <c r="BJ83" s="1245"/>
      <c r="BK83" s="1245"/>
      <c r="BL83" s="1245"/>
      <c r="BM83" s="1245"/>
      <c r="BN83" s="1245"/>
      <c r="BO83" s="1245"/>
      <c r="BP83" s="1245"/>
      <c r="BQ83" s="1245"/>
      <c r="BR83" s="1245"/>
      <c r="BS83" s="1245"/>
      <c r="BT83" s="1245"/>
      <c r="BU83" s="1245"/>
      <c r="BV83" s="1245"/>
      <c r="BW83" s="1245"/>
      <c r="BX83" s="1245"/>
      <c r="BY83" s="1245"/>
      <c r="BZ83" s="1245"/>
      <c r="CA83" s="1245"/>
      <c r="CB83" s="1245"/>
      <c r="CC83" s="1245"/>
      <c r="CD83" s="1245"/>
      <c r="CE83" s="1245"/>
      <c r="CF83" s="1245"/>
      <c r="CG83" s="1245"/>
      <c r="CH83" s="1245"/>
      <c r="CI83" s="1245"/>
      <c r="CJ83" s="1245"/>
      <c r="CK83" s="1245"/>
      <c r="CL83" s="1245"/>
      <c r="CM83" s="1245"/>
      <c r="CN83" s="1245"/>
      <c r="CO83" s="1245"/>
      <c r="CP83" s="1245"/>
      <c r="CQ83" s="1245"/>
      <c r="CR83" s="1245"/>
      <c r="CS83" s="1245"/>
      <c r="CT83" s="1245"/>
      <c r="CU83" s="1245"/>
      <c r="CV83" s="1245"/>
      <c r="CW83" s="1245"/>
      <c r="CX83" s="1245"/>
      <c r="CY83" s="1245"/>
      <c r="CZ83" s="1245"/>
      <c r="DA83" s="1245"/>
      <c r="DB83" s="1245"/>
      <c r="DC83" s="1245"/>
      <c r="DD83" s="1244"/>
    </row>
    <row r="84" spans="2:109" ht="13.5" x14ac:dyDescent="0.15">
      <c r="DD84" s="1241"/>
      <c r="DE84" s="1241"/>
    </row>
    <row r="85" spans="2:109" ht="13.5" x14ac:dyDescent="0.15">
      <c r="DD85" s="1241"/>
      <c r="DE85" s="1241"/>
    </row>
  </sheetData>
  <sheetProtection algorithmName="SHA-512" hashValue="p5Xom7AA4CFVxa/wyAseYA1dg8vUdFoLsPXk6F9I51zuTt37///kcRSuXHebgzQft3Vx4qIHOtbteNRqjAoKlw==" saltValue="CgTXWKtzCkEB81iFpqDcrQ==" spinCount="100000" sheet="1" objects="1" scenarios="1" formatCells="0"/>
  <dataConsolidate/>
  <mergeCells count="112">
    <mergeCell ref="CF77:CM78"/>
    <mergeCell ref="CF79:CM80"/>
    <mergeCell ref="BX79:CE80"/>
    <mergeCell ref="N77:N78"/>
    <mergeCell ref="AN77:BA80"/>
    <mergeCell ref="BB77:BO78"/>
    <mergeCell ref="BP77:BW78"/>
    <mergeCell ref="BX77:CE78"/>
    <mergeCell ref="CV79:DC80"/>
    <mergeCell ref="CN77:CU78"/>
    <mergeCell ref="CV77:DC78"/>
    <mergeCell ref="I79:J80"/>
    <mergeCell ref="K79:K80"/>
    <mergeCell ref="L79:L80"/>
    <mergeCell ref="M79:M80"/>
    <mergeCell ref="N79:N80"/>
    <mergeCell ref="BB79:BO80"/>
    <mergeCell ref="BP79:BW80"/>
    <mergeCell ref="BX75:CE76"/>
    <mergeCell ref="CF75:CM76"/>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G72:J72"/>
    <mergeCell ref="AN72:BO72"/>
    <mergeCell ref="BP72:BW72"/>
    <mergeCell ref="BP75:BW76"/>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N53:N54"/>
    <mergeCell ref="BB53:BO54"/>
    <mergeCell ref="BP53:BW54"/>
    <mergeCell ref="BX53:CE54"/>
    <mergeCell ref="CF53:CM54"/>
    <mergeCell ref="AN51:BA54"/>
    <mergeCell ref="BB51:BO52"/>
    <mergeCell ref="BP51:BW52"/>
    <mergeCell ref="I57:J58"/>
    <mergeCell ref="K57:K58"/>
    <mergeCell ref="I53:J54"/>
    <mergeCell ref="K53:K54"/>
    <mergeCell ref="L53:L54"/>
    <mergeCell ref="M53:M54"/>
    <mergeCell ref="BX57:CE58"/>
    <mergeCell ref="CF57:CM58"/>
    <mergeCell ref="CN57:CU58"/>
    <mergeCell ref="CV57:DC58"/>
    <mergeCell ref="CN53:CU54"/>
    <mergeCell ref="I51:J52"/>
    <mergeCell ref="K51:K52"/>
    <mergeCell ref="L51:L52"/>
    <mergeCell ref="M51:M52"/>
    <mergeCell ref="N51:N52"/>
    <mergeCell ref="AN55:BA58"/>
    <mergeCell ref="BB55:BO56"/>
    <mergeCell ref="BP55:BW56"/>
    <mergeCell ref="BP57:BW58"/>
    <mergeCell ref="L57:L58"/>
    <mergeCell ref="M57:M58"/>
    <mergeCell ref="N57:N58"/>
    <mergeCell ref="BB57:BO58"/>
    <mergeCell ref="CV50:DC50"/>
    <mergeCell ref="CV51:DC52"/>
    <mergeCell ref="CN51:CU52"/>
    <mergeCell ref="G51:H54"/>
    <mergeCell ref="G55:H58"/>
    <mergeCell ref="I55:J56"/>
    <mergeCell ref="K55:K56"/>
    <mergeCell ref="L55:L56"/>
    <mergeCell ref="M55:M56"/>
    <mergeCell ref="N55:N56"/>
    <mergeCell ref="BX51:CE52"/>
    <mergeCell ref="CF51:CM52"/>
    <mergeCell ref="AN43:DC47"/>
    <mergeCell ref="CV53:DC54"/>
    <mergeCell ref="G50:J50"/>
    <mergeCell ref="AN50:BO50"/>
    <mergeCell ref="BP50:BW50"/>
    <mergeCell ref="BX50:CE50"/>
    <mergeCell ref="CF50:CM50"/>
    <mergeCell ref="CN50:CU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5AAAFA-B169-4107-A098-51C101CB6E8D}">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56" customWidth="1"/>
    <col min="35" max="122" width="2.5" style="255" customWidth="1"/>
    <col min="123" max="16384" width="2.5" style="255" hidden="1"/>
  </cols>
  <sheetData>
    <row r="1" spans="1:34"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x14ac:dyDescent="0.15">
      <c r="S2" s="255"/>
      <c r="AH2" s="255"/>
    </row>
    <row r="3" spans="1: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x14ac:dyDescent="0.15"/>
    <row r="5" spans="1:34" x14ac:dyDescent="0.15"/>
    <row r="6" spans="1:34" x14ac:dyDescent="0.15"/>
    <row r="7" spans="1:34" x14ac:dyDescent="0.15"/>
    <row r="8" spans="1:34" x14ac:dyDescent="0.15"/>
    <row r="9" spans="1:34" x14ac:dyDescent="0.15">
      <c r="AH9" s="25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461</v>
      </c>
    </row>
  </sheetData>
  <sheetProtection algorithmName="SHA-512" hashValue="5oBphgNGqFgM/HB2ArRSuEzF4jVGkBAorMxdcek/WkD9Gb5KiYXo8UfgV0h0P0INmtJjNe317yi87rqzs8U7Dg==" saltValue="DfqTCzPc8yMUZAR/k3WdN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399852-50F0-41EC-A229-B9BCA2C17683}">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56" customWidth="1"/>
    <col min="35" max="122" width="2.5" style="255" customWidth="1"/>
    <col min="123" max="16384" width="2.5" style="255" hidden="1"/>
  </cols>
  <sheetData>
    <row r="1" spans="2:34"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x14ac:dyDescent="0.15">
      <c r="S2" s="255"/>
      <c r="AH2" s="255"/>
    </row>
    <row r="3" spans="2: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x14ac:dyDescent="0.15"/>
    <row r="5" spans="2:34" x14ac:dyDescent="0.15"/>
    <row r="6" spans="2:34" x14ac:dyDescent="0.15"/>
    <row r="7" spans="2:34" x14ac:dyDescent="0.15"/>
    <row r="8" spans="2:34" x14ac:dyDescent="0.15"/>
    <row r="9" spans="2:34" x14ac:dyDescent="0.15">
      <c r="AH9" s="25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c r="AG59" s="255"/>
      <c r="AH59" s="255"/>
    </row>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461</v>
      </c>
    </row>
  </sheetData>
  <sheetProtection algorithmName="SHA-512" hashValue="sGahYF45gVcI7Rw8lkqXQU1w8MSQLcHxp/fw2NxZ97e0SzCVf652hwdEnW5YuEvNUaccI9Gk6sYPqwRoOOL0tQ==" saltValue="cQlnBUbBi8JezO7/fMzFx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52</v>
      </c>
      <c r="E2" s="146"/>
      <c r="F2" s="147" t="s">
        <v>511</v>
      </c>
      <c r="G2" s="148"/>
      <c r="H2" s="149"/>
    </row>
    <row r="3" spans="1:8" x14ac:dyDescent="0.15">
      <c r="A3" s="145" t="s">
        <v>504</v>
      </c>
      <c r="B3" s="150"/>
      <c r="C3" s="151"/>
      <c r="D3" s="152">
        <v>42250</v>
      </c>
      <c r="E3" s="153"/>
      <c r="F3" s="154">
        <v>82993</v>
      </c>
      <c r="G3" s="155"/>
      <c r="H3" s="156"/>
    </row>
    <row r="4" spans="1:8" x14ac:dyDescent="0.15">
      <c r="A4" s="157"/>
      <c r="B4" s="158"/>
      <c r="C4" s="159"/>
      <c r="D4" s="160">
        <v>18533</v>
      </c>
      <c r="E4" s="161"/>
      <c r="F4" s="162">
        <v>46787</v>
      </c>
      <c r="G4" s="163"/>
      <c r="H4" s="164"/>
    </row>
    <row r="5" spans="1:8" x14ac:dyDescent="0.15">
      <c r="A5" s="145" t="s">
        <v>506</v>
      </c>
      <c r="B5" s="150"/>
      <c r="C5" s="151"/>
      <c r="D5" s="152">
        <v>52497</v>
      </c>
      <c r="E5" s="153"/>
      <c r="F5" s="154">
        <v>108252</v>
      </c>
      <c r="G5" s="155"/>
      <c r="H5" s="156"/>
    </row>
    <row r="6" spans="1:8" x14ac:dyDescent="0.15">
      <c r="A6" s="157"/>
      <c r="B6" s="158"/>
      <c r="C6" s="159"/>
      <c r="D6" s="160">
        <v>37638</v>
      </c>
      <c r="E6" s="161"/>
      <c r="F6" s="162">
        <v>50321</v>
      </c>
      <c r="G6" s="163"/>
      <c r="H6" s="164"/>
    </row>
    <row r="7" spans="1:8" x14ac:dyDescent="0.15">
      <c r="A7" s="145" t="s">
        <v>507</v>
      </c>
      <c r="B7" s="150"/>
      <c r="C7" s="151"/>
      <c r="D7" s="152">
        <v>72041</v>
      </c>
      <c r="E7" s="153"/>
      <c r="F7" s="154">
        <v>93492</v>
      </c>
      <c r="G7" s="155"/>
      <c r="H7" s="156"/>
    </row>
    <row r="8" spans="1:8" x14ac:dyDescent="0.15">
      <c r="A8" s="157"/>
      <c r="B8" s="158"/>
      <c r="C8" s="159"/>
      <c r="D8" s="160">
        <v>45423</v>
      </c>
      <c r="E8" s="161"/>
      <c r="F8" s="162">
        <v>53316</v>
      </c>
      <c r="G8" s="163"/>
      <c r="H8" s="164"/>
    </row>
    <row r="9" spans="1:8" x14ac:dyDescent="0.15">
      <c r="A9" s="145" t="s">
        <v>508</v>
      </c>
      <c r="B9" s="150"/>
      <c r="C9" s="151"/>
      <c r="D9" s="152">
        <v>107232</v>
      </c>
      <c r="E9" s="153"/>
      <c r="F9" s="154">
        <v>94796</v>
      </c>
      <c r="G9" s="155"/>
      <c r="H9" s="156"/>
    </row>
    <row r="10" spans="1:8" x14ac:dyDescent="0.15">
      <c r="A10" s="157"/>
      <c r="B10" s="158"/>
      <c r="C10" s="159"/>
      <c r="D10" s="160">
        <v>78830</v>
      </c>
      <c r="E10" s="161"/>
      <c r="F10" s="162">
        <v>55781</v>
      </c>
      <c r="G10" s="163"/>
      <c r="H10" s="164"/>
    </row>
    <row r="11" spans="1:8" x14ac:dyDescent="0.15">
      <c r="A11" s="145" t="s">
        <v>509</v>
      </c>
      <c r="B11" s="150"/>
      <c r="C11" s="151"/>
      <c r="D11" s="152">
        <v>77373</v>
      </c>
      <c r="E11" s="153"/>
      <c r="F11" s="154">
        <v>97758</v>
      </c>
      <c r="G11" s="155"/>
      <c r="H11" s="156"/>
    </row>
    <row r="12" spans="1:8" x14ac:dyDescent="0.15">
      <c r="A12" s="157"/>
      <c r="B12" s="158"/>
      <c r="C12" s="165"/>
      <c r="D12" s="160">
        <v>48468</v>
      </c>
      <c r="E12" s="161"/>
      <c r="F12" s="162">
        <v>45946</v>
      </c>
      <c r="G12" s="163"/>
      <c r="H12" s="164"/>
    </row>
    <row r="13" spans="1:8" x14ac:dyDescent="0.15">
      <c r="A13" s="145"/>
      <c r="B13" s="150"/>
      <c r="C13" s="166"/>
      <c r="D13" s="167">
        <v>70279</v>
      </c>
      <c r="E13" s="168"/>
      <c r="F13" s="169">
        <v>95458</v>
      </c>
      <c r="G13" s="170"/>
      <c r="H13" s="156"/>
    </row>
    <row r="14" spans="1:8" x14ac:dyDescent="0.15">
      <c r="A14" s="157"/>
      <c r="B14" s="158"/>
      <c r="C14" s="159"/>
      <c r="D14" s="160">
        <v>45778</v>
      </c>
      <c r="E14" s="161"/>
      <c r="F14" s="162">
        <v>50430</v>
      </c>
      <c r="G14" s="163"/>
      <c r="H14" s="164"/>
    </row>
    <row r="17" spans="1:11" x14ac:dyDescent="0.15">
      <c r="A17" s="141" t="s">
        <v>53</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54</v>
      </c>
      <c r="B19" s="171">
        <f>ROUND(VALUE(SUBSTITUTE(実質収支比率等に係る経年分析!F$48,"▲","-")),2)</f>
        <v>2.1800000000000002</v>
      </c>
      <c r="C19" s="171">
        <f>ROUND(VALUE(SUBSTITUTE(実質収支比率等に係る経年分析!G$48,"▲","-")),2)</f>
        <v>1.95</v>
      </c>
      <c r="D19" s="171">
        <f>ROUND(VALUE(SUBSTITUTE(実質収支比率等に係る経年分析!H$48,"▲","-")),2)</f>
        <v>2.52</v>
      </c>
      <c r="E19" s="171">
        <f>ROUND(VALUE(SUBSTITUTE(実質収支比率等に係る経年分析!I$48,"▲","-")),2)</f>
        <v>1.94</v>
      </c>
      <c r="F19" s="171">
        <f>ROUND(VALUE(SUBSTITUTE(実質収支比率等に係る経年分析!J$48,"▲","-")),2)</f>
        <v>1.18</v>
      </c>
    </row>
    <row r="20" spans="1:11" x14ac:dyDescent="0.15">
      <c r="A20" s="171" t="s">
        <v>55</v>
      </c>
      <c r="B20" s="171">
        <f>ROUND(VALUE(SUBSTITUTE(実質収支比率等に係る経年分析!F$47,"▲","-")),2)</f>
        <v>16.39</v>
      </c>
      <c r="C20" s="171">
        <f>ROUND(VALUE(SUBSTITUTE(実質収支比率等に係る経年分析!G$47,"▲","-")),2)</f>
        <v>16.38</v>
      </c>
      <c r="D20" s="171">
        <f>ROUND(VALUE(SUBSTITUTE(実質収支比率等に係る経年分析!H$47,"▲","-")),2)</f>
        <v>17.39</v>
      </c>
      <c r="E20" s="171">
        <f>ROUND(VALUE(SUBSTITUTE(実質収支比率等に係る経年分析!I$47,"▲","-")),2)</f>
        <v>16.89</v>
      </c>
      <c r="F20" s="171">
        <f>ROUND(VALUE(SUBSTITUTE(実質収支比率等に係る経年分析!J$47,"▲","-")),2)</f>
        <v>15.91</v>
      </c>
    </row>
    <row r="21" spans="1:11" x14ac:dyDescent="0.15">
      <c r="A21" s="171" t="s">
        <v>56</v>
      </c>
      <c r="B21" s="171">
        <f>IF(ISNUMBER(VALUE(SUBSTITUTE(実質収支比率等に係る経年分析!F$49,"▲","-"))),ROUND(VALUE(SUBSTITUTE(実質収支比率等に係る経年分析!F$49,"▲","-")),2),NA())</f>
        <v>7.0000000000000007E-2</v>
      </c>
      <c r="C21" s="171">
        <f>IF(ISNUMBER(VALUE(SUBSTITUTE(実質収支比率等に係る経年分析!G$49,"▲","-"))),ROUND(VALUE(SUBSTITUTE(実質収支比率等に係る経年分析!G$49,"▲","-")),2),NA())</f>
        <v>-0.18</v>
      </c>
      <c r="D21" s="171">
        <f>IF(ISNUMBER(VALUE(SUBSTITUTE(実質収支比率等に係る経年分析!H$49,"▲","-"))),ROUND(VALUE(SUBSTITUTE(実質収支比率等に係る経年分析!H$49,"▲","-")),2),NA())</f>
        <v>1.89</v>
      </c>
      <c r="E21" s="171">
        <f>IF(ISNUMBER(VALUE(SUBSTITUTE(実質収支比率等に係る経年分析!I$49,"▲","-"))),ROUND(VALUE(SUBSTITUTE(実質収支比率等に係る経年分析!I$49,"▲","-")),2),NA())</f>
        <v>-0.47</v>
      </c>
      <c r="F21" s="171">
        <f>IF(ISNUMBER(VALUE(SUBSTITUTE(実質収支比率等に係る経年分析!J$49,"▲","-"))),ROUND(VALUE(SUBSTITUTE(実質収支比率等に係る経年分析!J$49,"▲","-")),2),NA())</f>
        <v>-0.6</v>
      </c>
    </row>
    <row r="24" spans="1:11" x14ac:dyDescent="0.15">
      <c r="A24" s="141" t="s">
        <v>57</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58</v>
      </c>
      <c r="C26" s="172" t="s">
        <v>59</v>
      </c>
      <c r="D26" s="172" t="s">
        <v>58</v>
      </c>
      <c r="E26" s="172" t="s">
        <v>59</v>
      </c>
      <c r="F26" s="172" t="s">
        <v>58</v>
      </c>
      <c r="G26" s="172" t="s">
        <v>59</v>
      </c>
      <c r="H26" s="172" t="s">
        <v>58</v>
      </c>
      <c r="I26" s="172" t="s">
        <v>59</v>
      </c>
      <c r="J26" s="172" t="s">
        <v>58</v>
      </c>
      <c r="K26" s="172" t="s">
        <v>59</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x14ac:dyDescent="0.15">
      <c r="A30" s="172" t="str">
        <f>IF(連結実質赤字比率に係る赤字・黒字の構成分析!C$40="",NA(),連結実質赤字比率に係る赤字・黒字の構成分析!C$40)</f>
        <v>後期高齢者医療特別会計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0.03</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0.02</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0.11</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0.02</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0.02</v>
      </c>
    </row>
    <row r="31" spans="1:11" x14ac:dyDescent="0.15">
      <c r="A31" s="172" t="str">
        <f>IF(連結実質赤字比率に係る赤字・黒字の構成分析!C$39="",NA(),連結実質赤字比率に係る赤字・黒字の構成分析!C$39)</f>
        <v>公共下水道事業特別会計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0.02</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0.03</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0.02</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0.03</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0.03</v>
      </c>
    </row>
    <row r="32" spans="1:11" x14ac:dyDescent="0.15">
      <c r="A32" s="172" t="str">
        <f>IF(連結実質赤字比率に係る赤字・黒字の構成分析!C$38="",NA(),連結実質赤字比率に係る赤字・黒字の構成分析!C$38)</f>
        <v>一般会計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2.17</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1.94</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2.5099999999999998</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1.93</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1.18</v>
      </c>
    </row>
    <row r="33" spans="1:16" x14ac:dyDescent="0.15">
      <c r="A33" s="172" t="str">
        <f>IF(連結実質赤字比率に係る赤字・黒字の構成分析!C$37="",NA(),連結実質赤字比率に係る赤字・黒字の構成分析!C$37)</f>
        <v>国民健康保険事業特別会計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1.27</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2.14</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1.33</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0.89</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1.47</v>
      </c>
    </row>
    <row r="34" spans="1:16" x14ac:dyDescent="0.15">
      <c r="A34" s="172" t="str">
        <f>IF(連結実質赤字比率に係る赤字・黒字の構成分析!C$36="",NA(),連結実質赤字比率に係る赤字・黒字の構成分析!C$36)</f>
        <v>介護保険事業特別会計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1.06</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1.1299999999999999</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0.71</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1.89</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1.79</v>
      </c>
    </row>
    <row r="35" spans="1:16" x14ac:dyDescent="0.15">
      <c r="A35" s="172" t="str">
        <f>IF(連結実質赤字比率に係る赤字・黒字の構成分析!C$35="",NA(),連結実質赤字比率に係る赤字・黒字の構成分析!C$35)</f>
        <v>工業用水道事業会計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1.61</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1.85</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2.0499999999999998</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2.2000000000000002</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2.2799999999999998</v>
      </c>
    </row>
    <row r="36" spans="1:16" x14ac:dyDescent="0.15">
      <c r="A36" s="172" t="str">
        <f>IF(連結実質赤字比率に係る赤字・黒字の構成分析!C$34="",NA(),連結実質赤字比率に係る赤字・黒字の構成分析!C$34)</f>
        <v>上水道事業会計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14.53</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15.2</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15.41</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15.91</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15.55</v>
      </c>
    </row>
    <row r="39" spans="1:16" x14ac:dyDescent="0.15">
      <c r="A39" s="141" t="s">
        <v>60</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15">
      <c r="A42" s="173" t="s">
        <v>63</v>
      </c>
      <c r="B42" s="173"/>
      <c r="C42" s="173"/>
      <c r="D42" s="173">
        <f>'実質公債費比率（分子）の構造'!K$52</f>
        <v>501</v>
      </c>
      <c r="E42" s="173"/>
      <c r="F42" s="173"/>
      <c r="G42" s="173">
        <f>'実質公債費比率（分子）の構造'!L$52</f>
        <v>501</v>
      </c>
      <c r="H42" s="173"/>
      <c r="I42" s="173"/>
      <c r="J42" s="173">
        <f>'実質公債費比率（分子）の構造'!M$52</f>
        <v>488</v>
      </c>
      <c r="K42" s="173"/>
      <c r="L42" s="173"/>
      <c r="M42" s="173">
        <f>'実質公債費比率（分子）の構造'!N$52</f>
        <v>471</v>
      </c>
      <c r="N42" s="173"/>
      <c r="O42" s="173"/>
      <c r="P42" s="173">
        <f>'実質公債費比率（分子）の構造'!O$52</f>
        <v>468</v>
      </c>
    </row>
    <row r="43" spans="1:16" x14ac:dyDescent="0.15">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15">
      <c r="A44" s="173" t="s">
        <v>65</v>
      </c>
      <c r="B44" s="173" t="str">
        <f>'実質公債費比率（分子）の構造'!K$50</f>
        <v>-</v>
      </c>
      <c r="C44" s="173"/>
      <c r="D44" s="173"/>
      <c r="E44" s="173" t="str">
        <f>'実質公債費比率（分子）の構造'!L$50</f>
        <v>-</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x14ac:dyDescent="0.15">
      <c r="A45" s="173" t="s">
        <v>66</v>
      </c>
      <c r="B45" s="173" t="str">
        <f>'実質公債費比率（分子）の構造'!K$49</f>
        <v>-</v>
      </c>
      <c r="C45" s="173"/>
      <c r="D45" s="173"/>
      <c r="E45" s="173" t="str">
        <f>'実質公債費比率（分子）の構造'!L$49</f>
        <v>-</v>
      </c>
      <c r="F45" s="173"/>
      <c r="G45" s="173"/>
      <c r="H45" s="173" t="str">
        <f>'実質公債費比率（分子）の構造'!M$49</f>
        <v>-</v>
      </c>
      <c r="I45" s="173"/>
      <c r="J45" s="173"/>
      <c r="K45" s="173" t="str">
        <f>'実質公債費比率（分子）の構造'!N$49</f>
        <v>-</v>
      </c>
      <c r="L45" s="173"/>
      <c r="M45" s="173"/>
      <c r="N45" s="173" t="str">
        <f>'実質公債費比率（分子）の構造'!O$49</f>
        <v>-</v>
      </c>
      <c r="O45" s="173"/>
      <c r="P45" s="173"/>
    </row>
    <row r="46" spans="1:16" x14ac:dyDescent="0.15">
      <c r="A46" s="173" t="s">
        <v>67</v>
      </c>
      <c r="B46" s="173">
        <f>'実質公債費比率（分子）の構造'!K$48</f>
        <v>173</v>
      </c>
      <c r="C46" s="173"/>
      <c r="D46" s="173"/>
      <c r="E46" s="173">
        <f>'実質公債費比率（分子）の構造'!L$48</f>
        <v>182</v>
      </c>
      <c r="F46" s="173"/>
      <c r="G46" s="173"/>
      <c r="H46" s="173">
        <f>'実質公債費比率（分子）の構造'!M$48</f>
        <v>186</v>
      </c>
      <c r="I46" s="173"/>
      <c r="J46" s="173"/>
      <c r="K46" s="173">
        <f>'実質公債費比率（分子）の構造'!N$48</f>
        <v>190</v>
      </c>
      <c r="L46" s="173"/>
      <c r="M46" s="173"/>
      <c r="N46" s="173">
        <f>'実質公債費比率（分子）の構造'!O$48</f>
        <v>191</v>
      </c>
      <c r="O46" s="173"/>
      <c r="P46" s="173"/>
    </row>
    <row r="47" spans="1:16" x14ac:dyDescent="0.15">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70</v>
      </c>
      <c r="B49" s="173">
        <f>'実質公債費比率（分子）の構造'!K$45</f>
        <v>662</v>
      </c>
      <c r="C49" s="173"/>
      <c r="D49" s="173"/>
      <c r="E49" s="173">
        <f>'実質公債費比率（分子）の構造'!L$45</f>
        <v>648</v>
      </c>
      <c r="F49" s="173"/>
      <c r="G49" s="173"/>
      <c r="H49" s="173">
        <f>'実質公債費比率（分子）の構造'!M$45</f>
        <v>597</v>
      </c>
      <c r="I49" s="173"/>
      <c r="J49" s="173"/>
      <c r="K49" s="173">
        <f>'実質公債費比率（分子）の構造'!N$45</f>
        <v>556</v>
      </c>
      <c r="L49" s="173"/>
      <c r="M49" s="173"/>
      <c r="N49" s="173">
        <f>'実質公債費比率（分子）の構造'!O$45</f>
        <v>552</v>
      </c>
      <c r="O49" s="173"/>
      <c r="P49" s="173"/>
    </row>
    <row r="50" spans="1:16" x14ac:dyDescent="0.15">
      <c r="A50" s="173" t="s">
        <v>71</v>
      </c>
      <c r="B50" s="173" t="e">
        <f>NA()</f>
        <v>#N/A</v>
      </c>
      <c r="C50" s="173">
        <f>IF(ISNUMBER('実質公債費比率（分子）の構造'!K$53),'実質公債費比率（分子）の構造'!K$53,NA())</f>
        <v>334</v>
      </c>
      <c r="D50" s="173" t="e">
        <f>NA()</f>
        <v>#N/A</v>
      </c>
      <c r="E50" s="173" t="e">
        <f>NA()</f>
        <v>#N/A</v>
      </c>
      <c r="F50" s="173">
        <f>IF(ISNUMBER('実質公債費比率（分子）の構造'!L$53),'実質公債費比率（分子）の構造'!L$53,NA())</f>
        <v>329</v>
      </c>
      <c r="G50" s="173" t="e">
        <f>NA()</f>
        <v>#N/A</v>
      </c>
      <c r="H50" s="173" t="e">
        <f>NA()</f>
        <v>#N/A</v>
      </c>
      <c r="I50" s="173">
        <f>IF(ISNUMBER('実質公債費比率（分子）の構造'!M$53),'実質公債費比率（分子）の構造'!M$53,NA())</f>
        <v>295</v>
      </c>
      <c r="J50" s="173" t="e">
        <f>NA()</f>
        <v>#N/A</v>
      </c>
      <c r="K50" s="173" t="e">
        <f>NA()</f>
        <v>#N/A</v>
      </c>
      <c r="L50" s="173">
        <f>IF(ISNUMBER('実質公債費比率（分子）の構造'!N$53),'実質公債費比率（分子）の構造'!N$53,NA())</f>
        <v>275</v>
      </c>
      <c r="M50" s="173" t="e">
        <f>NA()</f>
        <v>#N/A</v>
      </c>
      <c r="N50" s="173" t="e">
        <f>NA()</f>
        <v>#N/A</v>
      </c>
      <c r="O50" s="173">
        <f>IF(ISNUMBER('実質公債費比率（分子）の構造'!O$53),'実質公債費比率（分子）の構造'!O$53,NA())</f>
        <v>275</v>
      </c>
      <c r="P50" s="173" t="e">
        <f>NA()</f>
        <v>#N/A</v>
      </c>
    </row>
    <row r="53" spans="1:16" x14ac:dyDescent="0.15">
      <c r="A53" s="141" t="s">
        <v>72</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15">
      <c r="A56" s="172" t="s">
        <v>43</v>
      </c>
      <c r="B56" s="172"/>
      <c r="C56" s="172"/>
      <c r="D56" s="172">
        <f>'将来負担比率（分子）の構造'!I$52</f>
        <v>5384</v>
      </c>
      <c r="E56" s="172"/>
      <c r="F56" s="172"/>
      <c r="G56" s="172">
        <f>'将来負担比率（分子）の構造'!J$52</f>
        <v>5384</v>
      </c>
      <c r="H56" s="172"/>
      <c r="I56" s="172"/>
      <c r="J56" s="172">
        <f>'将来負担比率（分子）の構造'!K$52</f>
        <v>5221</v>
      </c>
      <c r="K56" s="172"/>
      <c r="L56" s="172"/>
      <c r="M56" s="172">
        <f>'将来負担比率（分子）の構造'!L$52</f>
        <v>5323</v>
      </c>
      <c r="N56" s="172"/>
      <c r="O56" s="172"/>
      <c r="P56" s="172">
        <f>'将来負担比率（分子）の構造'!M$52</f>
        <v>4869</v>
      </c>
    </row>
    <row r="57" spans="1:16" x14ac:dyDescent="0.15">
      <c r="A57" s="172" t="s">
        <v>42</v>
      </c>
      <c r="B57" s="172"/>
      <c r="C57" s="172"/>
      <c r="D57" s="172">
        <f>'将来負担比率（分子）の構造'!I$51</f>
        <v>1134</v>
      </c>
      <c r="E57" s="172"/>
      <c r="F57" s="172"/>
      <c r="G57" s="172">
        <f>'将来負担比率（分子）の構造'!J$51</f>
        <v>1072</v>
      </c>
      <c r="H57" s="172"/>
      <c r="I57" s="172"/>
      <c r="J57" s="172">
        <f>'将来負担比率（分子）の構造'!K$51</f>
        <v>1007</v>
      </c>
      <c r="K57" s="172"/>
      <c r="L57" s="172"/>
      <c r="M57" s="172">
        <f>'将来負担比率（分子）の構造'!L$51</f>
        <v>942</v>
      </c>
      <c r="N57" s="172"/>
      <c r="O57" s="172"/>
      <c r="P57" s="172">
        <f>'将来負担比率（分子）の構造'!M$51</f>
        <v>876</v>
      </c>
    </row>
    <row r="58" spans="1:16" x14ac:dyDescent="0.15">
      <c r="A58" s="172" t="s">
        <v>41</v>
      </c>
      <c r="B58" s="172"/>
      <c r="C58" s="172"/>
      <c r="D58" s="172">
        <f>'将来負担比率（分子）の構造'!I$50</f>
        <v>3653</v>
      </c>
      <c r="E58" s="172"/>
      <c r="F58" s="172"/>
      <c r="G58" s="172">
        <f>'将来負担比率（分子）の構造'!J$50</f>
        <v>3993</v>
      </c>
      <c r="H58" s="172"/>
      <c r="I58" s="172"/>
      <c r="J58" s="172">
        <f>'将来負担比率（分子）の構造'!K$50</f>
        <v>4667</v>
      </c>
      <c r="K58" s="172"/>
      <c r="L58" s="172"/>
      <c r="M58" s="172">
        <f>'将来負担比率（分子）の構造'!L$50</f>
        <v>5330</v>
      </c>
      <c r="N58" s="172"/>
      <c r="O58" s="172"/>
      <c r="P58" s="172">
        <f>'将来負担比率（分子）の構造'!M$50</f>
        <v>6034</v>
      </c>
    </row>
    <row r="59" spans="1:16" x14ac:dyDescent="0.15">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36</v>
      </c>
      <c r="B61" s="172">
        <f>'将来負担比率（分子）の構造'!I$46</f>
        <v>6</v>
      </c>
      <c r="C61" s="172"/>
      <c r="D61" s="172"/>
      <c r="E61" s="172">
        <f>'将来負担比率（分子）の構造'!J$46</f>
        <v>5</v>
      </c>
      <c r="F61" s="172"/>
      <c r="G61" s="172"/>
      <c r="H61" s="172">
        <f>'将来負担比率（分子）の構造'!K$46</f>
        <v>5</v>
      </c>
      <c r="I61" s="172"/>
      <c r="J61" s="172"/>
      <c r="K61" s="172">
        <f>'将来負担比率（分子）の構造'!L$46</f>
        <v>5</v>
      </c>
      <c r="L61" s="172"/>
      <c r="M61" s="172"/>
      <c r="N61" s="172">
        <f>'将来負担比率（分子）の構造'!M$46</f>
        <v>5</v>
      </c>
      <c r="O61" s="172"/>
      <c r="P61" s="172"/>
    </row>
    <row r="62" spans="1:16" x14ac:dyDescent="0.15">
      <c r="A62" s="172" t="s">
        <v>35</v>
      </c>
      <c r="B62" s="172">
        <f>'将来負担比率（分子）の構造'!I$45</f>
        <v>565</v>
      </c>
      <c r="C62" s="172"/>
      <c r="D62" s="172"/>
      <c r="E62" s="172">
        <f>'将来負担比率（分子）の構造'!J$45</f>
        <v>504</v>
      </c>
      <c r="F62" s="172"/>
      <c r="G62" s="172"/>
      <c r="H62" s="172">
        <f>'将来負担比率（分子）の構造'!K$45</f>
        <v>514</v>
      </c>
      <c r="I62" s="172"/>
      <c r="J62" s="172"/>
      <c r="K62" s="172">
        <f>'将来負担比率（分子）の構造'!L$45</f>
        <v>487</v>
      </c>
      <c r="L62" s="172"/>
      <c r="M62" s="172"/>
      <c r="N62" s="172">
        <f>'将来負担比率（分子）の構造'!M$45</f>
        <v>431</v>
      </c>
      <c r="O62" s="172"/>
      <c r="P62" s="172"/>
    </row>
    <row r="63" spans="1:16" x14ac:dyDescent="0.15">
      <c r="A63" s="172" t="s">
        <v>34</v>
      </c>
      <c r="B63" s="172">
        <f>'将来負担比率（分子）の構造'!I$44</f>
        <v>1522</v>
      </c>
      <c r="C63" s="172"/>
      <c r="D63" s="172"/>
      <c r="E63" s="172">
        <f>'将来負担比率（分子）の構造'!J$44</f>
        <v>1710</v>
      </c>
      <c r="F63" s="172"/>
      <c r="G63" s="172"/>
      <c r="H63" s="172">
        <f>'将来負担比率（分子）の構造'!K$44</f>
        <v>1678</v>
      </c>
      <c r="I63" s="172"/>
      <c r="J63" s="172"/>
      <c r="K63" s="172">
        <f>'将来負担比率（分子）の構造'!L$44</f>
        <v>1641</v>
      </c>
      <c r="L63" s="172"/>
      <c r="M63" s="172"/>
      <c r="N63" s="172">
        <f>'将来負担比率（分子）の構造'!M$44</f>
        <v>1496</v>
      </c>
      <c r="O63" s="172"/>
      <c r="P63" s="172"/>
    </row>
    <row r="64" spans="1:16" x14ac:dyDescent="0.15">
      <c r="A64" s="172" t="s">
        <v>33</v>
      </c>
      <c r="B64" s="172">
        <f>'将来負担比率（分子）の構造'!I$43</f>
        <v>2403</v>
      </c>
      <c r="C64" s="172"/>
      <c r="D64" s="172"/>
      <c r="E64" s="172">
        <f>'将来負担比率（分子）の構造'!J$43</f>
        <v>2644</v>
      </c>
      <c r="F64" s="172"/>
      <c r="G64" s="172"/>
      <c r="H64" s="172">
        <f>'将来負担比率（分子）の構造'!K$43</f>
        <v>2634</v>
      </c>
      <c r="I64" s="172"/>
      <c r="J64" s="172"/>
      <c r="K64" s="172">
        <f>'将来負担比率（分子）の構造'!L$43</f>
        <v>2534</v>
      </c>
      <c r="L64" s="172"/>
      <c r="M64" s="172"/>
      <c r="N64" s="172">
        <f>'将来負担比率（分子）の構造'!M$43</f>
        <v>2415</v>
      </c>
      <c r="O64" s="172"/>
      <c r="P64" s="172"/>
    </row>
    <row r="65" spans="1:16" x14ac:dyDescent="0.15">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15">
      <c r="A66" s="172" t="s">
        <v>31</v>
      </c>
      <c r="B66" s="172">
        <f>'将来負担比率（分子）の構造'!I$41</f>
        <v>5998</v>
      </c>
      <c r="C66" s="172"/>
      <c r="D66" s="172"/>
      <c r="E66" s="172">
        <f>'将来負担比率（分子）の構造'!J$41</f>
        <v>5901</v>
      </c>
      <c r="F66" s="172"/>
      <c r="G66" s="172"/>
      <c r="H66" s="172">
        <f>'将来負担比率（分子）の構造'!K$41</f>
        <v>5944</v>
      </c>
      <c r="I66" s="172"/>
      <c r="J66" s="172"/>
      <c r="K66" s="172">
        <f>'将来負担比率（分子）の構造'!L$41</f>
        <v>6363</v>
      </c>
      <c r="L66" s="172"/>
      <c r="M66" s="172"/>
      <c r="N66" s="172">
        <f>'将来負担比率（分子）の構造'!M$41</f>
        <v>6358</v>
      </c>
      <c r="O66" s="172"/>
      <c r="P66" s="172"/>
    </row>
    <row r="67" spans="1:16" x14ac:dyDescent="0.15">
      <c r="A67" s="172" t="s">
        <v>75</v>
      </c>
      <c r="B67" s="172" t="e">
        <f>NA()</f>
        <v>#N/A</v>
      </c>
      <c r="C67" s="172">
        <f>IF(ISNUMBER('将来負担比率（分子）の構造'!I$53), IF('将来負担比率（分子）の構造'!I$53 &lt; 0, 0, '将来負担比率（分子）の構造'!I$53), NA())</f>
        <v>323</v>
      </c>
      <c r="D67" s="172" t="e">
        <f>NA()</f>
        <v>#N/A</v>
      </c>
      <c r="E67" s="172" t="e">
        <f>NA()</f>
        <v>#N/A</v>
      </c>
      <c r="F67" s="172">
        <f>IF(ISNUMBER('将来負担比率（分子）の構造'!J$53), IF('将来負担比率（分子）の構造'!J$53 &lt; 0, 0, '将来負担比率（分子）の構造'!J$53), NA())</f>
        <v>316</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15">
      <c r="A70" s="174" t="s">
        <v>76</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77</v>
      </c>
      <c r="B72" s="176">
        <f>基金残高に係る経年分析!F55</f>
        <v>636</v>
      </c>
      <c r="C72" s="176">
        <f>基金残高に係る経年分析!G55</f>
        <v>638</v>
      </c>
      <c r="D72" s="176">
        <f>基金残高に係る経年分析!H55</f>
        <v>639</v>
      </c>
    </row>
    <row r="73" spans="1:16" x14ac:dyDescent="0.15">
      <c r="A73" s="175" t="s">
        <v>78</v>
      </c>
      <c r="B73" s="176">
        <f>基金残高に係る経年分析!F56</f>
        <v>274</v>
      </c>
      <c r="C73" s="176">
        <f>基金残高に係る経年分析!G56</f>
        <v>274</v>
      </c>
      <c r="D73" s="176">
        <f>基金残高に係る経年分析!H56</f>
        <v>274</v>
      </c>
    </row>
    <row r="74" spans="1:16" x14ac:dyDescent="0.15">
      <c r="A74" s="175" t="s">
        <v>79</v>
      </c>
      <c r="B74" s="176">
        <f>基金残高に係る経年分析!F57</f>
        <v>3104</v>
      </c>
      <c r="C74" s="176">
        <f>基金残高に係る経年分析!G57</f>
        <v>3700</v>
      </c>
      <c r="D74" s="176">
        <f>基金残高に係る経年分析!H57</f>
        <v>4371</v>
      </c>
    </row>
  </sheetData>
  <sheetProtection algorithmName="SHA-512" hashValue="2snmuznKO2+J9Lkp7aGfRodnmahJ814XUGLFvxx8y7Kzk6NDcjbipgu/KEZZDr6obdm7As4nmboqzfAIBM4VuQ==" saltValue="rWqnug7+lfQGL7JVEyVY3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0"/>
  <sheetViews>
    <sheetView showGridLines="0" zoomScaleNormal="100" workbookViewId="0"/>
  </sheetViews>
  <sheetFormatPr defaultColWidth="0" defaultRowHeight="11.25"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06" t="s">
        <v>561</v>
      </c>
      <c r="DI1" s="607"/>
      <c r="DJ1" s="607"/>
      <c r="DK1" s="607"/>
      <c r="DL1" s="607"/>
      <c r="DM1" s="607"/>
      <c r="DN1" s="608"/>
      <c r="DO1" s="212"/>
      <c r="DP1" s="606" t="s">
        <v>214</v>
      </c>
      <c r="DQ1" s="607"/>
      <c r="DR1" s="607"/>
      <c r="DS1" s="607"/>
      <c r="DT1" s="607"/>
      <c r="DU1" s="607"/>
      <c r="DV1" s="607"/>
      <c r="DW1" s="607"/>
      <c r="DX1" s="607"/>
      <c r="DY1" s="607"/>
      <c r="DZ1" s="607"/>
      <c r="EA1" s="607"/>
      <c r="EB1" s="607"/>
      <c r="EC1" s="608"/>
      <c r="ED1" s="210"/>
      <c r="EE1" s="210"/>
      <c r="EF1" s="210"/>
      <c r="EG1" s="210"/>
      <c r="EH1" s="210"/>
      <c r="EI1" s="210"/>
      <c r="EJ1" s="210"/>
      <c r="EK1" s="210"/>
      <c r="EL1" s="210"/>
      <c r="EM1" s="210"/>
    </row>
    <row r="2" spans="2:143" ht="22.5" customHeight="1" x14ac:dyDescent="0.15">
      <c r="B2" s="213" t="s">
        <v>215</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609" t="s">
        <v>216</v>
      </c>
      <c r="C3" s="610"/>
      <c r="D3" s="610"/>
      <c r="E3" s="610"/>
      <c r="F3" s="610"/>
      <c r="G3" s="610"/>
      <c r="H3" s="610"/>
      <c r="I3" s="610"/>
      <c r="J3" s="610"/>
      <c r="K3" s="610"/>
      <c r="L3" s="610"/>
      <c r="M3" s="610"/>
      <c r="N3" s="610"/>
      <c r="O3" s="610"/>
      <c r="P3" s="610"/>
      <c r="Q3" s="610"/>
      <c r="R3" s="610"/>
      <c r="S3" s="610"/>
      <c r="T3" s="610"/>
      <c r="U3" s="610"/>
      <c r="V3" s="610"/>
      <c r="W3" s="610"/>
      <c r="X3" s="610"/>
      <c r="Y3" s="610"/>
      <c r="Z3" s="610"/>
      <c r="AA3" s="610"/>
      <c r="AB3" s="610"/>
      <c r="AC3" s="610"/>
      <c r="AD3" s="610"/>
      <c r="AE3" s="610"/>
      <c r="AF3" s="610"/>
      <c r="AG3" s="610"/>
      <c r="AH3" s="610"/>
      <c r="AI3" s="610"/>
      <c r="AJ3" s="610"/>
      <c r="AK3" s="610"/>
      <c r="AL3" s="610"/>
      <c r="AM3" s="610"/>
      <c r="AN3" s="610"/>
      <c r="AO3" s="610"/>
      <c r="AP3" s="609" t="s">
        <v>217</v>
      </c>
      <c r="AQ3" s="610"/>
      <c r="AR3" s="610"/>
      <c r="AS3" s="610"/>
      <c r="AT3" s="610"/>
      <c r="AU3" s="610"/>
      <c r="AV3" s="610"/>
      <c r="AW3" s="610"/>
      <c r="AX3" s="610"/>
      <c r="AY3" s="610"/>
      <c r="AZ3" s="610"/>
      <c r="BA3" s="610"/>
      <c r="BB3" s="610"/>
      <c r="BC3" s="610"/>
      <c r="BD3" s="610"/>
      <c r="BE3" s="610"/>
      <c r="BF3" s="610"/>
      <c r="BG3" s="610"/>
      <c r="BH3" s="610"/>
      <c r="BI3" s="610"/>
      <c r="BJ3" s="610"/>
      <c r="BK3" s="610"/>
      <c r="BL3" s="610"/>
      <c r="BM3" s="610"/>
      <c r="BN3" s="610"/>
      <c r="BO3" s="610"/>
      <c r="BP3" s="610"/>
      <c r="BQ3" s="610"/>
      <c r="BR3" s="610"/>
      <c r="BS3" s="610"/>
      <c r="BT3" s="610"/>
      <c r="BU3" s="610"/>
      <c r="BV3" s="610"/>
      <c r="BW3" s="610"/>
      <c r="BX3" s="610"/>
      <c r="BY3" s="610"/>
      <c r="BZ3" s="610"/>
      <c r="CA3" s="610"/>
      <c r="CB3" s="611"/>
      <c r="CD3" s="612" t="s">
        <v>562</v>
      </c>
      <c r="CE3" s="613"/>
      <c r="CF3" s="613"/>
      <c r="CG3" s="613"/>
      <c r="CH3" s="613"/>
      <c r="CI3" s="613"/>
      <c r="CJ3" s="613"/>
      <c r="CK3" s="613"/>
      <c r="CL3" s="613"/>
      <c r="CM3" s="613"/>
      <c r="CN3" s="613"/>
      <c r="CO3" s="613"/>
      <c r="CP3" s="613"/>
      <c r="CQ3" s="613"/>
      <c r="CR3" s="613"/>
      <c r="CS3" s="613"/>
      <c r="CT3" s="613"/>
      <c r="CU3" s="613"/>
      <c r="CV3" s="613"/>
      <c r="CW3" s="613"/>
      <c r="CX3" s="613"/>
      <c r="CY3" s="613"/>
      <c r="CZ3" s="613"/>
      <c r="DA3" s="613"/>
      <c r="DB3" s="613"/>
      <c r="DC3" s="613"/>
      <c r="DD3" s="613"/>
      <c r="DE3" s="613"/>
      <c r="DF3" s="613"/>
      <c r="DG3" s="613"/>
      <c r="DH3" s="613"/>
      <c r="DI3" s="613"/>
      <c r="DJ3" s="613"/>
      <c r="DK3" s="613"/>
      <c r="DL3" s="613"/>
      <c r="DM3" s="613"/>
      <c r="DN3" s="613"/>
      <c r="DO3" s="613"/>
      <c r="DP3" s="613"/>
      <c r="DQ3" s="613"/>
      <c r="DR3" s="613"/>
      <c r="DS3" s="613"/>
      <c r="DT3" s="613"/>
      <c r="DU3" s="613"/>
      <c r="DV3" s="613"/>
      <c r="DW3" s="613"/>
      <c r="DX3" s="613"/>
      <c r="DY3" s="613"/>
      <c r="DZ3" s="613"/>
      <c r="EA3" s="613"/>
      <c r="EB3" s="613"/>
      <c r="EC3" s="614"/>
    </row>
    <row r="4" spans="2:143" ht="11.25" customHeight="1" x14ac:dyDescent="0.15">
      <c r="B4" s="609" t="s">
        <v>1</v>
      </c>
      <c r="C4" s="610"/>
      <c r="D4" s="610"/>
      <c r="E4" s="610"/>
      <c r="F4" s="610"/>
      <c r="G4" s="610"/>
      <c r="H4" s="610"/>
      <c r="I4" s="610"/>
      <c r="J4" s="610"/>
      <c r="K4" s="610"/>
      <c r="L4" s="610"/>
      <c r="M4" s="610"/>
      <c r="N4" s="610"/>
      <c r="O4" s="610"/>
      <c r="P4" s="610"/>
      <c r="Q4" s="611"/>
      <c r="R4" s="609" t="s">
        <v>218</v>
      </c>
      <c r="S4" s="610"/>
      <c r="T4" s="610"/>
      <c r="U4" s="610"/>
      <c r="V4" s="610"/>
      <c r="W4" s="610"/>
      <c r="X4" s="610"/>
      <c r="Y4" s="611"/>
      <c r="Z4" s="609" t="s">
        <v>219</v>
      </c>
      <c r="AA4" s="610"/>
      <c r="AB4" s="610"/>
      <c r="AC4" s="611"/>
      <c r="AD4" s="609" t="s">
        <v>220</v>
      </c>
      <c r="AE4" s="610"/>
      <c r="AF4" s="610"/>
      <c r="AG4" s="610"/>
      <c r="AH4" s="610"/>
      <c r="AI4" s="610"/>
      <c r="AJ4" s="610"/>
      <c r="AK4" s="611"/>
      <c r="AL4" s="609" t="s">
        <v>219</v>
      </c>
      <c r="AM4" s="610"/>
      <c r="AN4" s="610"/>
      <c r="AO4" s="611"/>
      <c r="AP4" s="615" t="s">
        <v>221</v>
      </c>
      <c r="AQ4" s="615"/>
      <c r="AR4" s="615"/>
      <c r="AS4" s="615"/>
      <c r="AT4" s="615"/>
      <c r="AU4" s="615"/>
      <c r="AV4" s="615"/>
      <c r="AW4" s="615"/>
      <c r="AX4" s="615"/>
      <c r="AY4" s="615"/>
      <c r="AZ4" s="615"/>
      <c r="BA4" s="615"/>
      <c r="BB4" s="615"/>
      <c r="BC4" s="615"/>
      <c r="BD4" s="615"/>
      <c r="BE4" s="615"/>
      <c r="BF4" s="615"/>
      <c r="BG4" s="615" t="s">
        <v>222</v>
      </c>
      <c r="BH4" s="615"/>
      <c r="BI4" s="615"/>
      <c r="BJ4" s="615"/>
      <c r="BK4" s="615"/>
      <c r="BL4" s="615"/>
      <c r="BM4" s="615"/>
      <c r="BN4" s="615"/>
      <c r="BO4" s="615" t="s">
        <v>219</v>
      </c>
      <c r="BP4" s="615"/>
      <c r="BQ4" s="615"/>
      <c r="BR4" s="615"/>
      <c r="BS4" s="615" t="s">
        <v>223</v>
      </c>
      <c r="BT4" s="615"/>
      <c r="BU4" s="615"/>
      <c r="BV4" s="615"/>
      <c r="BW4" s="615"/>
      <c r="BX4" s="615"/>
      <c r="BY4" s="615"/>
      <c r="BZ4" s="615"/>
      <c r="CA4" s="615"/>
      <c r="CB4" s="615"/>
      <c r="CD4" s="612" t="s">
        <v>563</v>
      </c>
      <c r="CE4" s="613"/>
      <c r="CF4" s="613"/>
      <c r="CG4" s="613"/>
      <c r="CH4" s="613"/>
      <c r="CI4" s="613"/>
      <c r="CJ4" s="613"/>
      <c r="CK4" s="613"/>
      <c r="CL4" s="613"/>
      <c r="CM4" s="613"/>
      <c r="CN4" s="613"/>
      <c r="CO4" s="613"/>
      <c r="CP4" s="613"/>
      <c r="CQ4" s="613"/>
      <c r="CR4" s="613"/>
      <c r="CS4" s="613"/>
      <c r="CT4" s="613"/>
      <c r="CU4" s="613"/>
      <c r="CV4" s="613"/>
      <c r="CW4" s="613"/>
      <c r="CX4" s="613"/>
      <c r="CY4" s="613"/>
      <c r="CZ4" s="613"/>
      <c r="DA4" s="613"/>
      <c r="DB4" s="613"/>
      <c r="DC4" s="613"/>
      <c r="DD4" s="613"/>
      <c r="DE4" s="613"/>
      <c r="DF4" s="613"/>
      <c r="DG4" s="613"/>
      <c r="DH4" s="613"/>
      <c r="DI4" s="613"/>
      <c r="DJ4" s="613"/>
      <c r="DK4" s="613"/>
      <c r="DL4" s="613"/>
      <c r="DM4" s="613"/>
      <c r="DN4" s="613"/>
      <c r="DO4" s="613"/>
      <c r="DP4" s="613"/>
      <c r="DQ4" s="613"/>
      <c r="DR4" s="613"/>
      <c r="DS4" s="613"/>
      <c r="DT4" s="613"/>
      <c r="DU4" s="613"/>
      <c r="DV4" s="613"/>
      <c r="DW4" s="613"/>
      <c r="DX4" s="613"/>
      <c r="DY4" s="613"/>
      <c r="DZ4" s="613"/>
      <c r="EA4" s="613"/>
      <c r="EB4" s="613"/>
      <c r="EC4" s="614"/>
    </row>
    <row r="5" spans="2:143" s="361" customFormat="1" ht="11.25" customHeight="1" x14ac:dyDescent="0.15">
      <c r="B5" s="616" t="s">
        <v>224</v>
      </c>
      <c r="C5" s="617"/>
      <c r="D5" s="617"/>
      <c r="E5" s="617"/>
      <c r="F5" s="617"/>
      <c r="G5" s="617"/>
      <c r="H5" s="617"/>
      <c r="I5" s="617"/>
      <c r="J5" s="617"/>
      <c r="K5" s="617"/>
      <c r="L5" s="617"/>
      <c r="M5" s="617"/>
      <c r="N5" s="617"/>
      <c r="O5" s="617"/>
      <c r="P5" s="617"/>
      <c r="Q5" s="618"/>
      <c r="R5" s="619">
        <v>1248385</v>
      </c>
      <c r="S5" s="620"/>
      <c r="T5" s="620"/>
      <c r="U5" s="620"/>
      <c r="V5" s="620"/>
      <c r="W5" s="620"/>
      <c r="X5" s="620"/>
      <c r="Y5" s="621"/>
      <c r="Z5" s="622">
        <v>12.1</v>
      </c>
      <c r="AA5" s="622"/>
      <c r="AB5" s="622"/>
      <c r="AC5" s="622"/>
      <c r="AD5" s="623">
        <v>1248385</v>
      </c>
      <c r="AE5" s="623"/>
      <c r="AF5" s="623"/>
      <c r="AG5" s="623"/>
      <c r="AH5" s="623"/>
      <c r="AI5" s="623"/>
      <c r="AJ5" s="623"/>
      <c r="AK5" s="623"/>
      <c r="AL5" s="624">
        <v>32</v>
      </c>
      <c r="AM5" s="625"/>
      <c r="AN5" s="625"/>
      <c r="AO5" s="626"/>
      <c r="AP5" s="616" t="s">
        <v>225</v>
      </c>
      <c r="AQ5" s="617"/>
      <c r="AR5" s="617"/>
      <c r="AS5" s="617"/>
      <c r="AT5" s="617"/>
      <c r="AU5" s="617"/>
      <c r="AV5" s="617"/>
      <c r="AW5" s="617"/>
      <c r="AX5" s="617"/>
      <c r="AY5" s="617"/>
      <c r="AZ5" s="617"/>
      <c r="BA5" s="617"/>
      <c r="BB5" s="617"/>
      <c r="BC5" s="617"/>
      <c r="BD5" s="617"/>
      <c r="BE5" s="617"/>
      <c r="BF5" s="618"/>
      <c r="BG5" s="630">
        <v>1247110</v>
      </c>
      <c r="BH5" s="631"/>
      <c r="BI5" s="631"/>
      <c r="BJ5" s="631"/>
      <c r="BK5" s="631"/>
      <c r="BL5" s="631"/>
      <c r="BM5" s="631"/>
      <c r="BN5" s="632"/>
      <c r="BO5" s="633">
        <v>99.9</v>
      </c>
      <c r="BP5" s="633"/>
      <c r="BQ5" s="633"/>
      <c r="BR5" s="633"/>
      <c r="BS5" s="634" t="s">
        <v>186</v>
      </c>
      <c r="BT5" s="634"/>
      <c r="BU5" s="634"/>
      <c r="BV5" s="634"/>
      <c r="BW5" s="634"/>
      <c r="BX5" s="634"/>
      <c r="BY5" s="634"/>
      <c r="BZ5" s="634"/>
      <c r="CA5" s="634"/>
      <c r="CB5" s="638"/>
      <c r="CD5" s="612" t="s">
        <v>221</v>
      </c>
      <c r="CE5" s="613"/>
      <c r="CF5" s="613"/>
      <c r="CG5" s="613"/>
      <c r="CH5" s="613"/>
      <c r="CI5" s="613"/>
      <c r="CJ5" s="613"/>
      <c r="CK5" s="613"/>
      <c r="CL5" s="613"/>
      <c r="CM5" s="613"/>
      <c r="CN5" s="613"/>
      <c r="CO5" s="613"/>
      <c r="CP5" s="613"/>
      <c r="CQ5" s="614"/>
      <c r="CR5" s="612" t="s">
        <v>226</v>
      </c>
      <c r="CS5" s="613"/>
      <c r="CT5" s="613"/>
      <c r="CU5" s="613"/>
      <c r="CV5" s="613"/>
      <c r="CW5" s="613"/>
      <c r="CX5" s="613"/>
      <c r="CY5" s="614"/>
      <c r="CZ5" s="612" t="s">
        <v>219</v>
      </c>
      <c r="DA5" s="613"/>
      <c r="DB5" s="613"/>
      <c r="DC5" s="614"/>
      <c r="DD5" s="612" t="s">
        <v>227</v>
      </c>
      <c r="DE5" s="613"/>
      <c r="DF5" s="613"/>
      <c r="DG5" s="613"/>
      <c r="DH5" s="613"/>
      <c r="DI5" s="613"/>
      <c r="DJ5" s="613"/>
      <c r="DK5" s="613"/>
      <c r="DL5" s="613"/>
      <c r="DM5" s="613"/>
      <c r="DN5" s="613"/>
      <c r="DO5" s="613"/>
      <c r="DP5" s="614"/>
      <c r="DQ5" s="612" t="s">
        <v>228</v>
      </c>
      <c r="DR5" s="613"/>
      <c r="DS5" s="613"/>
      <c r="DT5" s="613"/>
      <c r="DU5" s="613"/>
      <c r="DV5" s="613"/>
      <c r="DW5" s="613"/>
      <c r="DX5" s="613"/>
      <c r="DY5" s="613"/>
      <c r="DZ5" s="613"/>
      <c r="EA5" s="613"/>
      <c r="EB5" s="613"/>
      <c r="EC5" s="614"/>
    </row>
    <row r="6" spans="2:143" ht="11.25" customHeight="1" x14ac:dyDescent="0.15">
      <c r="B6" s="627" t="s">
        <v>564</v>
      </c>
      <c r="C6" s="628"/>
      <c r="D6" s="628"/>
      <c r="E6" s="628"/>
      <c r="F6" s="628"/>
      <c r="G6" s="628"/>
      <c r="H6" s="628"/>
      <c r="I6" s="628"/>
      <c r="J6" s="628"/>
      <c r="K6" s="628"/>
      <c r="L6" s="628"/>
      <c r="M6" s="628"/>
      <c r="N6" s="628"/>
      <c r="O6" s="628"/>
      <c r="P6" s="628"/>
      <c r="Q6" s="629"/>
      <c r="R6" s="630">
        <v>61785</v>
      </c>
      <c r="S6" s="631"/>
      <c r="T6" s="631"/>
      <c r="U6" s="631"/>
      <c r="V6" s="631"/>
      <c r="W6" s="631"/>
      <c r="X6" s="631"/>
      <c r="Y6" s="632"/>
      <c r="Z6" s="633">
        <v>0.6</v>
      </c>
      <c r="AA6" s="633"/>
      <c r="AB6" s="633"/>
      <c r="AC6" s="633"/>
      <c r="AD6" s="634">
        <v>61785</v>
      </c>
      <c r="AE6" s="634"/>
      <c r="AF6" s="634"/>
      <c r="AG6" s="634"/>
      <c r="AH6" s="634"/>
      <c r="AI6" s="634"/>
      <c r="AJ6" s="634"/>
      <c r="AK6" s="634"/>
      <c r="AL6" s="635">
        <v>1.6</v>
      </c>
      <c r="AM6" s="636"/>
      <c r="AN6" s="636"/>
      <c r="AO6" s="637"/>
      <c r="AP6" s="627" t="s">
        <v>229</v>
      </c>
      <c r="AQ6" s="628"/>
      <c r="AR6" s="628"/>
      <c r="AS6" s="628"/>
      <c r="AT6" s="628"/>
      <c r="AU6" s="628"/>
      <c r="AV6" s="628"/>
      <c r="AW6" s="628"/>
      <c r="AX6" s="628"/>
      <c r="AY6" s="628"/>
      <c r="AZ6" s="628"/>
      <c r="BA6" s="628"/>
      <c r="BB6" s="628"/>
      <c r="BC6" s="628"/>
      <c r="BD6" s="628"/>
      <c r="BE6" s="628"/>
      <c r="BF6" s="629"/>
      <c r="BG6" s="630">
        <v>1247110</v>
      </c>
      <c r="BH6" s="631"/>
      <c r="BI6" s="631"/>
      <c r="BJ6" s="631"/>
      <c r="BK6" s="631"/>
      <c r="BL6" s="631"/>
      <c r="BM6" s="631"/>
      <c r="BN6" s="632"/>
      <c r="BO6" s="633">
        <v>99.9</v>
      </c>
      <c r="BP6" s="633"/>
      <c r="BQ6" s="633"/>
      <c r="BR6" s="633"/>
      <c r="BS6" s="634" t="s">
        <v>565</v>
      </c>
      <c r="BT6" s="634"/>
      <c r="BU6" s="634"/>
      <c r="BV6" s="634"/>
      <c r="BW6" s="634"/>
      <c r="BX6" s="634"/>
      <c r="BY6" s="634"/>
      <c r="BZ6" s="634"/>
      <c r="CA6" s="634"/>
      <c r="CB6" s="638"/>
      <c r="CD6" s="641" t="s">
        <v>230</v>
      </c>
      <c r="CE6" s="642"/>
      <c r="CF6" s="642"/>
      <c r="CG6" s="642"/>
      <c r="CH6" s="642"/>
      <c r="CI6" s="642"/>
      <c r="CJ6" s="642"/>
      <c r="CK6" s="642"/>
      <c r="CL6" s="642"/>
      <c r="CM6" s="642"/>
      <c r="CN6" s="642"/>
      <c r="CO6" s="642"/>
      <c r="CP6" s="642"/>
      <c r="CQ6" s="643"/>
      <c r="CR6" s="630">
        <v>85530</v>
      </c>
      <c r="CS6" s="631"/>
      <c r="CT6" s="631"/>
      <c r="CU6" s="631"/>
      <c r="CV6" s="631"/>
      <c r="CW6" s="631"/>
      <c r="CX6" s="631"/>
      <c r="CY6" s="632"/>
      <c r="CZ6" s="624">
        <v>0.8</v>
      </c>
      <c r="DA6" s="625"/>
      <c r="DB6" s="625"/>
      <c r="DC6" s="644"/>
      <c r="DD6" s="639">
        <v>1980</v>
      </c>
      <c r="DE6" s="631"/>
      <c r="DF6" s="631"/>
      <c r="DG6" s="631"/>
      <c r="DH6" s="631"/>
      <c r="DI6" s="631"/>
      <c r="DJ6" s="631"/>
      <c r="DK6" s="631"/>
      <c r="DL6" s="631"/>
      <c r="DM6" s="631"/>
      <c r="DN6" s="631"/>
      <c r="DO6" s="631"/>
      <c r="DP6" s="632"/>
      <c r="DQ6" s="639">
        <v>80125</v>
      </c>
      <c r="DR6" s="631"/>
      <c r="DS6" s="631"/>
      <c r="DT6" s="631"/>
      <c r="DU6" s="631"/>
      <c r="DV6" s="631"/>
      <c r="DW6" s="631"/>
      <c r="DX6" s="631"/>
      <c r="DY6" s="631"/>
      <c r="DZ6" s="631"/>
      <c r="EA6" s="631"/>
      <c r="EB6" s="631"/>
      <c r="EC6" s="640"/>
    </row>
    <row r="7" spans="2:143" ht="11.25" customHeight="1" x14ac:dyDescent="0.15">
      <c r="B7" s="627" t="s">
        <v>231</v>
      </c>
      <c r="C7" s="628"/>
      <c r="D7" s="628"/>
      <c r="E7" s="628"/>
      <c r="F7" s="628"/>
      <c r="G7" s="628"/>
      <c r="H7" s="628"/>
      <c r="I7" s="628"/>
      <c r="J7" s="628"/>
      <c r="K7" s="628"/>
      <c r="L7" s="628"/>
      <c r="M7" s="628"/>
      <c r="N7" s="628"/>
      <c r="O7" s="628"/>
      <c r="P7" s="628"/>
      <c r="Q7" s="629"/>
      <c r="R7" s="630">
        <v>645</v>
      </c>
      <c r="S7" s="631"/>
      <c r="T7" s="631"/>
      <c r="U7" s="631"/>
      <c r="V7" s="631"/>
      <c r="W7" s="631"/>
      <c r="X7" s="631"/>
      <c r="Y7" s="632"/>
      <c r="Z7" s="633">
        <v>0</v>
      </c>
      <c r="AA7" s="633"/>
      <c r="AB7" s="633"/>
      <c r="AC7" s="633"/>
      <c r="AD7" s="634">
        <v>645</v>
      </c>
      <c r="AE7" s="634"/>
      <c r="AF7" s="634"/>
      <c r="AG7" s="634"/>
      <c r="AH7" s="634"/>
      <c r="AI7" s="634"/>
      <c r="AJ7" s="634"/>
      <c r="AK7" s="634"/>
      <c r="AL7" s="635">
        <v>0</v>
      </c>
      <c r="AM7" s="636"/>
      <c r="AN7" s="636"/>
      <c r="AO7" s="637"/>
      <c r="AP7" s="627" t="s">
        <v>232</v>
      </c>
      <c r="AQ7" s="628"/>
      <c r="AR7" s="628"/>
      <c r="AS7" s="628"/>
      <c r="AT7" s="628"/>
      <c r="AU7" s="628"/>
      <c r="AV7" s="628"/>
      <c r="AW7" s="628"/>
      <c r="AX7" s="628"/>
      <c r="AY7" s="628"/>
      <c r="AZ7" s="628"/>
      <c r="BA7" s="628"/>
      <c r="BB7" s="628"/>
      <c r="BC7" s="628"/>
      <c r="BD7" s="628"/>
      <c r="BE7" s="628"/>
      <c r="BF7" s="629"/>
      <c r="BG7" s="630">
        <v>516167</v>
      </c>
      <c r="BH7" s="631"/>
      <c r="BI7" s="631"/>
      <c r="BJ7" s="631"/>
      <c r="BK7" s="631"/>
      <c r="BL7" s="631"/>
      <c r="BM7" s="631"/>
      <c r="BN7" s="632"/>
      <c r="BO7" s="633">
        <v>41.3</v>
      </c>
      <c r="BP7" s="633"/>
      <c r="BQ7" s="633"/>
      <c r="BR7" s="633"/>
      <c r="BS7" s="634" t="s">
        <v>565</v>
      </c>
      <c r="BT7" s="634"/>
      <c r="BU7" s="634"/>
      <c r="BV7" s="634"/>
      <c r="BW7" s="634"/>
      <c r="BX7" s="634"/>
      <c r="BY7" s="634"/>
      <c r="BZ7" s="634"/>
      <c r="CA7" s="634"/>
      <c r="CB7" s="638"/>
      <c r="CD7" s="645" t="s">
        <v>233</v>
      </c>
      <c r="CE7" s="646"/>
      <c r="CF7" s="646"/>
      <c r="CG7" s="646"/>
      <c r="CH7" s="646"/>
      <c r="CI7" s="646"/>
      <c r="CJ7" s="646"/>
      <c r="CK7" s="646"/>
      <c r="CL7" s="646"/>
      <c r="CM7" s="646"/>
      <c r="CN7" s="646"/>
      <c r="CO7" s="646"/>
      <c r="CP7" s="646"/>
      <c r="CQ7" s="647"/>
      <c r="CR7" s="630">
        <v>3130120</v>
      </c>
      <c r="CS7" s="631"/>
      <c r="CT7" s="631"/>
      <c r="CU7" s="631"/>
      <c r="CV7" s="631"/>
      <c r="CW7" s="631"/>
      <c r="CX7" s="631"/>
      <c r="CY7" s="632"/>
      <c r="CZ7" s="633">
        <v>31</v>
      </c>
      <c r="DA7" s="633"/>
      <c r="DB7" s="633"/>
      <c r="DC7" s="633"/>
      <c r="DD7" s="639">
        <v>180046</v>
      </c>
      <c r="DE7" s="631"/>
      <c r="DF7" s="631"/>
      <c r="DG7" s="631"/>
      <c r="DH7" s="631"/>
      <c r="DI7" s="631"/>
      <c r="DJ7" s="631"/>
      <c r="DK7" s="631"/>
      <c r="DL7" s="631"/>
      <c r="DM7" s="631"/>
      <c r="DN7" s="631"/>
      <c r="DO7" s="631"/>
      <c r="DP7" s="632"/>
      <c r="DQ7" s="639">
        <v>813949</v>
      </c>
      <c r="DR7" s="631"/>
      <c r="DS7" s="631"/>
      <c r="DT7" s="631"/>
      <c r="DU7" s="631"/>
      <c r="DV7" s="631"/>
      <c r="DW7" s="631"/>
      <c r="DX7" s="631"/>
      <c r="DY7" s="631"/>
      <c r="DZ7" s="631"/>
      <c r="EA7" s="631"/>
      <c r="EB7" s="631"/>
      <c r="EC7" s="640"/>
    </row>
    <row r="8" spans="2:143" ht="11.25" customHeight="1" x14ac:dyDescent="0.15">
      <c r="B8" s="627" t="s">
        <v>234</v>
      </c>
      <c r="C8" s="628"/>
      <c r="D8" s="628"/>
      <c r="E8" s="628"/>
      <c r="F8" s="628"/>
      <c r="G8" s="628"/>
      <c r="H8" s="628"/>
      <c r="I8" s="628"/>
      <c r="J8" s="628"/>
      <c r="K8" s="628"/>
      <c r="L8" s="628"/>
      <c r="M8" s="628"/>
      <c r="N8" s="628"/>
      <c r="O8" s="628"/>
      <c r="P8" s="628"/>
      <c r="Q8" s="629"/>
      <c r="R8" s="630">
        <v>4867</v>
      </c>
      <c r="S8" s="631"/>
      <c r="T8" s="631"/>
      <c r="U8" s="631"/>
      <c r="V8" s="631"/>
      <c r="W8" s="631"/>
      <c r="X8" s="631"/>
      <c r="Y8" s="632"/>
      <c r="Z8" s="633">
        <v>0</v>
      </c>
      <c r="AA8" s="633"/>
      <c r="AB8" s="633"/>
      <c r="AC8" s="633"/>
      <c r="AD8" s="634">
        <v>4867</v>
      </c>
      <c r="AE8" s="634"/>
      <c r="AF8" s="634"/>
      <c r="AG8" s="634"/>
      <c r="AH8" s="634"/>
      <c r="AI8" s="634"/>
      <c r="AJ8" s="634"/>
      <c r="AK8" s="634"/>
      <c r="AL8" s="635">
        <v>0.1</v>
      </c>
      <c r="AM8" s="636"/>
      <c r="AN8" s="636"/>
      <c r="AO8" s="637"/>
      <c r="AP8" s="627" t="s">
        <v>235</v>
      </c>
      <c r="AQ8" s="628"/>
      <c r="AR8" s="628"/>
      <c r="AS8" s="628"/>
      <c r="AT8" s="628"/>
      <c r="AU8" s="628"/>
      <c r="AV8" s="628"/>
      <c r="AW8" s="628"/>
      <c r="AX8" s="628"/>
      <c r="AY8" s="628"/>
      <c r="AZ8" s="628"/>
      <c r="BA8" s="628"/>
      <c r="BB8" s="628"/>
      <c r="BC8" s="628"/>
      <c r="BD8" s="628"/>
      <c r="BE8" s="628"/>
      <c r="BF8" s="629"/>
      <c r="BG8" s="630">
        <v>25352</v>
      </c>
      <c r="BH8" s="631"/>
      <c r="BI8" s="631"/>
      <c r="BJ8" s="631"/>
      <c r="BK8" s="631"/>
      <c r="BL8" s="631"/>
      <c r="BM8" s="631"/>
      <c r="BN8" s="632"/>
      <c r="BO8" s="633">
        <v>2</v>
      </c>
      <c r="BP8" s="633"/>
      <c r="BQ8" s="633"/>
      <c r="BR8" s="633"/>
      <c r="BS8" s="634" t="s">
        <v>566</v>
      </c>
      <c r="BT8" s="634"/>
      <c r="BU8" s="634"/>
      <c r="BV8" s="634"/>
      <c r="BW8" s="634"/>
      <c r="BX8" s="634"/>
      <c r="BY8" s="634"/>
      <c r="BZ8" s="634"/>
      <c r="CA8" s="634"/>
      <c r="CB8" s="638"/>
      <c r="CD8" s="645" t="s">
        <v>236</v>
      </c>
      <c r="CE8" s="646"/>
      <c r="CF8" s="646"/>
      <c r="CG8" s="646"/>
      <c r="CH8" s="646"/>
      <c r="CI8" s="646"/>
      <c r="CJ8" s="646"/>
      <c r="CK8" s="646"/>
      <c r="CL8" s="646"/>
      <c r="CM8" s="646"/>
      <c r="CN8" s="646"/>
      <c r="CO8" s="646"/>
      <c r="CP8" s="646"/>
      <c r="CQ8" s="647"/>
      <c r="CR8" s="630">
        <v>2762620</v>
      </c>
      <c r="CS8" s="631"/>
      <c r="CT8" s="631"/>
      <c r="CU8" s="631"/>
      <c r="CV8" s="631"/>
      <c r="CW8" s="631"/>
      <c r="CX8" s="631"/>
      <c r="CY8" s="632"/>
      <c r="CZ8" s="633">
        <v>27.4</v>
      </c>
      <c r="DA8" s="633"/>
      <c r="DB8" s="633"/>
      <c r="DC8" s="633"/>
      <c r="DD8" s="639" t="s">
        <v>186</v>
      </c>
      <c r="DE8" s="631"/>
      <c r="DF8" s="631"/>
      <c r="DG8" s="631"/>
      <c r="DH8" s="631"/>
      <c r="DI8" s="631"/>
      <c r="DJ8" s="631"/>
      <c r="DK8" s="631"/>
      <c r="DL8" s="631"/>
      <c r="DM8" s="631"/>
      <c r="DN8" s="631"/>
      <c r="DO8" s="631"/>
      <c r="DP8" s="632"/>
      <c r="DQ8" s="639">
        <v>1137541</v>
      </c>
      <c r="DR8" s="631"/>
      <c r="DS8" s="631"/>
      <c r="DT8" s="631"/>
      <c r="DU8" s="631"/>
      <c r="DV8" s="631"/>
      <c r="DW8" s="631"/>
      <c r="DX8" s="631"/>
      <c r="DY8" s="631"/>
      <c r="DZ8" s="631"/>
      <c r="EA8" s="631"/>
      <c r="EB8" s="631"/>
      <c r="EC8" s="640"/>
    </row>
    <row r="9" spans="2:143" ht="11.25" customHeight="1" x14ac:dyDescent="0.15">
      <c r="B9" s="627" t="s">
        <v>237</v>
      </c>
      <c r="C9" s="628"/>
      <c r="D9" s="628"/>
      <c r="E9" s="628"/>
      <c r="F9" s="628"/>
      <c r="G9" s="628"/>
      <c r="H9" s="628"/>
      <c r="I9" s="628"/>
      <c r="J9" s="628"/>
      <c r="K9" s="628"/>
      <c r="L9" s="628"/>
      <c r="M9" s="628"/>
      <c r="N9" s="628"/>
      <c r="O9" s="628"/>
      <c r="P9" s="628"/>
      <c r="Q9" s="629"/>
      <c r="R9" s="630">
        <v>6131</v>
      </c>
      <c r="S9" s="631"/>
      <c r="T9" s="631"/>
      <c r="U9" s="631"/>
      <c r="V9" s="631"/>
      <c r="W9" s="631"/>
      <c r="X9" s="631"/>
      <c r="Y9" s="632"/>
      <c r="Z9" s="633">
        <v>0.1</v>
      </c>
      <c r="AA9" s="633"/>
      <c r="AB9" s="633"/>
      <c r="AC9" s="633"/>
      <c r="AD9" s="634">
        <v>6131</v>
      </c>
      <c r="AE9" s="634"/>
      <c r="AF9" s="634"/>
      <c r="AG9" s="634"/>
      <c r="AH9" s="634"/>
      <c r="AI9" s="634"/>
      <c r="AJ9" s="634"/>
      <c r="AK9" s="634"/>
      <c r="AL9" s="635">
        <v>0.2</v>
      </c>
      <c r="AM9" s="636"/>
      <c r="AN9" s="636"/>
      <c r="AO9" s="637"/>
      <c r="AP9" s="627" t="s">
        <v>567</v>
      </c>
      <c r="AQ9" s="628"/>
      <c r="AR9" s="628"/>
      <c r="AS9" s="628"/>
      <c r="AT9" s="628"/>
      <c r="AU9" s="628"/>
      <c r="AV9" s="628"/>
      <c r="AW9" s="628"/>
      <c r="AX9" s="628"/>
      <c r="AY9" s="628"/>
      <c r="AZ9" s="628"/>
      <c r="BA9" s="628"/>
      <c r="BB9" s="628"/>
      <c r="BC9" s="628"/>
      <c r="BD9" s="628"/>
      <c r="BE9" s="628"/>
      <c r="BF9" s="629"/>
      <c r="BG9" s="630">
        <v>444260</v>
      </c>
      <c r="BH9" s="631"/>
      <c r="BI9" s="631"/>
      <c r="BJ9" s="631"/>
      <c r="BK9" s="631"/>
      <c r="BL9" s="631"/>
      <c r="BM9" s="631"/>
      <c r="BN9" s="632"/>
      <c r="BO9" s="633">
        <v>35.6</v>
      </c>
      <c r="BP9" s="633"/>
      <c r="BQ9" s="633"/>
      <c r="BR9" s="633"/>
      <c r="BS9" s="634" t="s">
        <v>565</v>
      </c>
      <c r="BT9" s="634"/>
      <c r="BU9" s="634"/>
      <c r="BV9" s="634"/>
      <c r="BW9" s="634"/>
      <c r="BX9" s="634"/>
      <c r="BY9" s="634"/>
      <c r="BZ9" s="634"/>
      <c r="CA9" s="634"/>
      <c r="CB9" s="638"/>
      <c r="CD9" s="645" t="s">
        <v>238</v>
      </c>
      <c r="CE9" s="646"/>
      <c r="CF9" s="646"/>
      <c r="CG9" s="646"/>
      <c r="CH9" s="646"/>
      <c r="CI9" s="646"/>
      <c r="CJ9" s="646"/>
      <c r="CK9" s="646"/>
      <c r="CL9" s="646"/>
      <c r="CM9" s="646"/>
      <c r="CN9" s="646"/>
      <c r="CO9" s="646"/>
      <c r="CP9" s="646"/>
      <c r="CQ9" s="647"/>
      <c r="CR9" s="630">
        <v>466315</v>
      </c>
      <c r="CS9" s="631"/>
      <c r="CT9" s="631"/>
      <c r="CU9" s="631"/>
      <c r="CV9" s="631"/>
      <c r="CW9" s="631"/>
      <c r="CX9" s="631"/>
      <c r="CY9" s="632"/>
      <c r="CZ9" s="633">
        <v>4.5999999999999996</v>
      </c>
      <c r="DA9" s="633"/>
      <c r="DB9" s="633"/>
      <c r="DC9" s="633"/>
      <c r="DD9" s="639">
        <v>17843</v>
      </c>
      <c r="DE9" s="631"/>
      <c r="DF9" s="631"/>
      <c r="DG9" s="631"/>
      <c r="DH9" s="631"/>
      <c r="DI9" s="631"/>
      <c r="DJ9" s="631"/>
      <c r="DK9" s="631"/>
      <c r="DL9" s="631"/>
      <c r="DM9" s="631"/>
      <c r="DN9" s="631"/>
      <c r="DO9" s="631"/>
      <c r="DP9" s="632"/>
      <c r="DQ9" s="639">
        <v>317838</v>
      </c>
      <c r="DR9" s="631"/>
      <c r="DS9" s="631"/>
      <c r="DT9" s="631"/>
      <c r="DU9" s="631"/>
      <c r="DV9" s="631"/>
      <c r="DW9" s="631"/>
      <c r="DX9" s="631"/>
      <c r="DY9" s="631"/>
      <c r="DZ9" s="631"/>
      <c r="EA9" s="631"/>
      <c r="EB9" s="631"/>
      <c r="EC9" s="640"/>
    </row>
    <row r="10" spans="2:143" ht="11.25" customHeight="1" x14ac:dyDescent="0.15">
      <c r="B10" s="627" t="s">
        <v>239</v>
      </c>
      <c r="C10" s="628"/>
      <c r="D10" s="628"/>
      <c r="E10" s="628"/>
      <c r="F10" s="628"/>
      <c r="G10" s="628"/>
      <c r="H10" s="628"/>
      <c r="I10" s="628"/>
      <c r="J10" s="628"/>
      <c r="K10" s="628"/>
      <c r="L10" s="628"/>
      <c r="M10" s="628"/>
      <c r="N10" s="628"/>
      <c r="O10" s="628"/>
      <c r="P10" s="628"/>
      <c r="Q10" s="629"/>
      <c r="R10" s="630" t="s">
        <v>186</v>
      </c>
      <c r="S10" s="631"/>
      <c r="T10" s="631"/>
      <c r="U10" s="631"/>
      <c r="V10" s="631"/>
      <c r="W10" s="631"/>
      <c r="X10" s="631"/>
      <c r="Y10" s="632"/>
      <c r="Z10" s="633" t="s">
        <v>566</v>
      </c>
      <c r="AA10" s="633"/>
      <c r="AB10" s="633"/>
      <c r="AC10" s="633"/>
      <c r="AD10" s="634" t="s">
        <v>186</v>
      </c>
      <c r="AE10" s="634"/>
      <c r="AF10" s="634"/>
      <c r="AG10" s="634"/>
      <c r="AH10" s="634"/>
      <c r="AI10" s="634"/>
      <c r="AJ10" s="634"/>
      <c r="AK10" s="634"/>
      <c r="AL10" s="635" t="s">
        <v>565</v>
      </c>
      <c r="AM10" s="636"/>
      <c r="AN10" s="636"/>
      <c r="AO10" s="637"/>
      <c r="AP10" s="627" t="s">
        <v>568</v>
      </c>
      <c r="AQ10" s="628"/>
      <c r="AR10" s="628"/>
      <c r="AS10" s="628"/>
      <c r="AT10" s="628"/>
      <c r="AU10" s="628"/>
      <c r="AV10" s="628"/>
      <c r="AW10" s="628"/>
      <c r="AX10" s="628"/>
      <c r="AY10" s="628"/>
      <c r="AZ10" s="628"/>
      <c r="BA10" s="628"/>
      <c r="BB10" s="628"/>
      <c r="BC10" s="628"/>
      <c r="BD10" s="628"/>
      <c r="BE10" s="628"/>
      <c r="BF10" s="629"/>
      <c r="BG10" s="630">
        <v>29484</v>
      </c>
      <c r="BH10" s="631"/>
      <c r="BI10" s="631"/>
      <c r="BJ10" s="631"/>
      <c r="BK10" s="631"/>
      <c r="BL10" s="631"/>
      <c r="BM10" s="631"/>
      <c r="BN10" s="632"/>
      <c r="BO10" s="633">
        <v>2.4</v>
      </c>
      <c r="BP10" s="633"/>
      <c r="BQ10" s="633"/>
      <c r="BR10" s="633"/>
      <c r="BS10" s="634" t="s">
        <v>565</v>
      </c>
      <c r="BT10" s="634"/>
      <c r="BU10" s="634"/>
      <c r="BV10" s="634"/>
      <c r="BW10" s="634"/>
      <c r="BX10" s="634"/>
      <c r="BY10" s="634"/>
      <c r="BZ10" s="634"/>
      <c r="CA10" s="634"/>
      <c r="CB10" s="638"/>
      <c r="CD10" s="645" t="s">
        <v>240</v>
      </c>
      <c r="CE10" s="646"/>
      <c r="CF10" s="646"/>
      <c r="CG10" s="646"/>
      <c r="CH10" s="646"/>
      <c r="CI10" s="646"/>
      <c r="CJ10" s="646"/>
      <c r="CK10" s="646"/>
      <c r="CL10" s="646"/>
      <c r="CM10" s="646"/>
      <c r="CN10" s="646"/>
      <c r="CO10" s="646"/>
      <c r="CP10" s="646"/>
      <c r="CQ10" s="647"/>
      <c r="CR10" s="630">
        <v>6070</v>
      </c>
      <c r="CS10" s="631"/>
      <c r="CT10" s="631"/>
      <c r="CU10" s="631"/>
      <c r="CV10" s="631"/>
      <c r="CW10" s="631"/>
      <c r="CX10" s="631"/>
      <c r="CY10" s="632"/>
      <c r="CZ10" s="633">
        <v>0.1</v>
      </c>
      <c r="DA10" s="633"/>
      <c r="DB10" s="633"/>
      <c r="DC10" s="633"/>
      <c r="DD10" s="639" t="s">
        <v>186</v>
      </c>
      <c r="DE10" s="631"/>
      <c r="DF10" s="631"/>
      <c r="DG10" s="631"/>
      <c r="DH10" s="631"/>
      <c r="DI10" s="631"/>
      <c r="DJ10" s="631"/>
      <c r="DK10" s="631"/>
      <c r="DL10" s="631"/>
      <c r="DM10" s="631"/>
      <c r="DN10" s="631"/>
      <c r="DO10" s="631"/>
      <c r="DP10" s="632"/>
      <c r="DQ10" s="639">
        <v>4989</v>
      </c>
      <c r="DR10" s="631"/>
      <c r="DS10" s="631"/>
      <c r="DT10" s="631"/>
      <c r="DU10" s="631"/>
      <c r="DV10" s="631"/>
      <c r="DW10" s="631"/>
      <c r="DX10" s="631"/>
      <c r="DY10" s="631"/>
      <c r="DZ10" s="631"/>
      <c r="EA10" s="631"/>
      <c r="EB10" s="631"/>
      <c r="EC10" s="640"/>
    </row>
    <row r="11" spans="2:143" ht="11.25" customHeight="1" x14ac:dyDescent="0.15">
      <c r="B11" s="627" t="s">
        <v>241</v>
      </c>
      <c r="C11" s="628"/>
      <c r="D11" s="628"/>
      <c r="E11" s="628"/>
      <c r="F11" s="628"/>
      <c r="G11" s="628"/>
      <c r="H11" s="628"/>
      <c r="I11" s="628"/>
      <c r="J11" s="628"/>
      <c r="K11" s="628"/>
      <c r="L11" s="628"/>
      <c r="M11" s="628"/>
      <c r="N11" s="628"/>
      <c r="O11" s="628"/>
      <c r="P11" s="628"/>
      <c r="Q11" s="629"/>
      <c r="R11" s="630">
        <v>354884</v>
      </c>
      <c r="S11" s="631"/>
      <c r="T11" s="631"/>
      <c r="U11" s="631"/>
      <c r="V11" s="631"/>
      <c r="W11" s="631"/>
      <c r="X11" s="631"/>
      <c r="Y11" s="632"/>
      <c r="Z11" s="635">
        <v>3.4</v>
      </c>
      <c r="AA11" s="636"/>
      <c r="AB11" s="636"/>
      <c r="AC11" s="648"/>
      <c r="AD11" s="639">
        <v>354884</v>
      </c>
      <c r="AE11" s="631"/>
      <c r="AF11" s="631"/>
      <c r="AG11" s="631"/>
      <c r="AH11" s="631"/>
      <c r="AI11" s="631"/>
      <c r="AJ11" s="631"/>
      <c r="AK11" s="632"/>
      <c r="AL11" s="635">
        <v>9.1</v>
      </c>
      <c r="AM11" s="636"/>
      <c r="AN11" s="636"/>
      <c r="AO11" s="637"/>
      <c r="AP11" s="627" t="s">
        <v>569</v>
      </c>
      <c r="AQ11" s="628"/>
      <c r="AR11" s="628"/>
      <c r="AS11" s="628"/>
      <c r="AT11" s="628"/>
      <c r="AU11" s="628"/>
      <c r="AV11" s="628"/>
      <c r="AW11" s="628"/>
      <c r="AX11" s="628"/>
      <c r="AY11" s="628"/>
      <c r="AZ11" s="628"/>
      <c r="BA11" s="628"/>
      <c r="BB11" s="628"/>
      <c r="BC11" s="628"/>
      <c r="BD11" s="628"/>
      <c r="BE11" s="628"/>
      <c r="BF11" s="629"/>
      <c r="BG11" s="630">
        <v>17071</v>
      </c>
      <c r="BH11" s="631"/>
      <c r="BI11" s="631"/>
      <c r="BJ11" s="631"/>
      <c r="BK11" s="631"/>
      <c r="BL11" s="631"/>
      <c r="BM11" s="631"/>
      <c r="BN11" s="632"/>
      <c r="BO11" s="633">
        <v>1.4</v>
      </c>
      <c r="BP11" s="633"/>
      <c r="BQ11" s="633"/>
      <c r="BR11" s="633"/>
      <c r="BS11" s="634" t="s">
        <v>565</v>
      </c>
      <c r="BT11" s="634"/>
      <c r="BU11" s="634"/>
      <c r="BV11" s="634"/>
      <c r="BW11" s="634"/>
      <c r="BX11" s="634"/>
      <c r="BY11" s="634"/>
      <c r="BZ11" s="634"/>
      <c r="CA11" s="634"/>
      <c r="CB11" s="638"/>
      <c r="CD11" s="645" t="s">
        <v>242</v>
      </c>
      <c r="CE11" s="646"/>
      <c r="CF11" s="646"/>
      <c r="CG11" s="646"/>
      <c r="CH11" s="646"/>
      <c r="CI11" s="646"/>
      <c r="CJ11" s="646"/>
      <c r="CK11" s="646"/>
      <c r="CL11" s="646"/>
      <c r="CM11" s="646"/>
      <c r="CN11" s="646"/>
      <c r="CO11" s="646"/>
      <c r="CP11" s="646"/>
      <c r="CQ11" s="647"/>
      <c r="CR11" s="630">
        <v>216713</v>
      </c>
      <c r="CS11" s="631"/>
      <c r="CT11" s="631"/>
      <c r="CU11" s="631"/>
      <c r="CV11" s="631"/>
      <c r="CW11" s="631"/>
      <c r="CX11" s="631"/>
      <c r="CY11" s="632"/>
      <c r="CZ11" s="633">
        <v>2.1</v>
      </c>
      <c r="DA11" s="633"/>
      <c r="DB11" s="633"/>
      <c r="DC11" s="633"/>
      <c r="DD11" s="639">
        <v>47262</v>
      </c>
      <c r="DE11" s="631"/>
      <c r="DF11" s="631"/>
      <c r="DG11" s="631"/>
      <c r="DH11" s="631"/>
      <c r="DI11" s="631"/>
      <c r="DJ11" s="631"/>
      <c r="DK11" s="631"/>
      <c r="DL11" s="631"/>
      <c r="DM11" s="631"/>
      <c r="DN11" s="631"/>
      <c r="DO11" s="631"/>
      <c r="DP11" s="632"/>
      <c r="DQ11" s="639">
        <v>99647</v>
      </c>
      <c r="DR11" s="631"/>
      <c r="DS11" s="631"/>
      <c r="DT11" s="631"/>
      <c r="DU11" s="631"/>
      <c r="DV11" s="631"/>
      <c r="DW11" s="631"/>
      <c r="DX11" s="631"/>
      <c r="DY11" s="631"/>
      <c r="DZ11" s="631"/>
      <c r="EA11" s="631"/>
      <c r="EB11" s="631"/>
      <c r="EC11" s="640"/>
    </row>
    <row r="12" spans="2:143" ht="11.25" customHeight="1" x14ac:dyDescent="0.15">
      <c r="B12" s="627" t="s">
        <v>243</v>
      </c>
      <c r="C12" s="628"/>
      <c r="D12" s="628"/>
      <c r="E12" s="628"/>
      <c r="F12" s="628"/>
      <c r="G12" s="628"/>
      <c r="H12" s="628"/>
      <c r="I12" s="628"/>
      <c r="J12" s="628"/>
      <c r="K12" s="628"/>
      <c r="L12" s="628"/>
      <c r="M12" s="628"/>
      <c r="N12" s="628"/>
      <c r="O12" s="628"/>
      <c r="P12" s="628"/>
      <c r="Q12" s="629"/>
      <c r="R12" s="630" t="s">
        <v>566</v>
      </c>
      <c r="S12" s="631"/>
      <c r="T12" s="631"/>
      <c r="U12" s="631"/>
      <c r="V12" s="631"/>
      <c r="W12" s="631"/>
      <c r="X12" s="631"/>
      <c r="Y12" s="632"/>
      <c r="Z12" s="633" t="s">
        <v>186</v>
      </c>
      <c r="AA12" s="633"/>
      <c r="AB12" s="633"/>
      <c r="AC12" s="633"/>
      <c r="AD12" s="634" t="s">
        <v>186</v>
      </c>
      <c r="AE12" s="634"/>
      <c r="AF12" s="634"/>
      <c r="AG12" s="634"/>
      <c r="AH12" s="634"/>
      <c r="AI12" s="634"/>
      <c r="AJ12" s="634"/>
      <c r="AK12" s="634"/>
      <c r="AL12" s="635" t="s">
        <v>186</v>
      </c>
      <c r="AM12" s="636"/>
      <c r="AN12" s="636"/>
      <c r="AO12" s="637"/>
      <c r="AP12" s="627" t="s">
        <v>570</v>
      </c>
      <c r="AQ12" s="628"/>
      <c r="AR12" s="628"/>
      <c r="AS12" s="628"/>
      <c r="AT12" s="628"/>
      <c r="AU12" s="628"/>
      <c r="AV12" s="628"/>
      <c r="AW12" s="628"/>
      <c r="AX12" s="628"/>
      <c r="AY12" s="628"/>
      <c r="AZ12" s="628"/>
      <c r="BA12" s="628"/>
      <c r="BB12" s="628"/>
      <c r="BC12" s="628"/>
      <c r="BD12" s="628"/>
      <c r="BE12" s="628"/>
      <c r="BF12" s="629"/>
      <c r="BG12" s="630">
        <v>585460</v>
      </c>
      <c r="BH12" s="631"/>
      <c r="BI12" s="631"/>
      <c r="BJ12" s="631"/>
      <c r="BK12" s="631"/>
      <c r="BL12" s="631"/>
      <c r="BM12" s="631"/>
      <c r="BN12" s="632"/>
      <c r="BO12" s="633">
        <v>46.9</v>
      </c>
      <c r="BP12" s="633"/>
      <c r="BQ12" s="633"/>
      <c r="BR12" s="633"/>
      <c r="BS12" s="634" t="s">
        <v>186</v>
      </c>
      <c r="BT12" s="634"/>
      <c r="BU12" s="634"/>
      <c r="BV12" s="634"/>
      <c r="BW12" s="634"/>
      <c r="BX12" s="634"/>
      <c r="BY12" s="634"/>
      <c r="BZ12" s="634"/>
      <c r="CA12" s="634"/>
      <c r="CB12" s="638"/>
      <c r="CD12" s="645" t="s">
        <v>244</v>
      </c>
      <c r="CE12" s="646"/>
      <c r="CF12" s="646"/>
      <c r="CG12" s="646"/>
      <c r="CH12" s="646"/>
      <c r="CI12" s="646"/>
      <c r="CJ12" s="646"/>
      <c r="CK12" s="646"/>
      <c r="CL12" s="646"/>
      <c r="CM12" s="646"/>
      <c r="CN12" s="646"/>
      <c r="CO12" s="646"/>
      <c r="CP12" s="646"/>
      <c r="CQ12" s="647"/>
      <c r="CR12" s="630">
        <v>584082</v>
      </c>
      <c r="CS12" s="631"/>
      <c r="CT12" s="631"/>
      <c r="CU12" s="631"/>
      <c r="CV12" s="631"/>
      <c r="CW12" s="631"/>
      <c r="CX12" s="631"/>
      <c r="CY12" s="632"/>
      <c r="CZ12" s="633">
        <v>5.8</v>
      </c>
      <c r="DA12" s="633"/>
      <c r="DB12" s="633"/>
      <c r="DC12" s="633"/>
      <c r="DD12" s="639">
        <v>10227</v>
      </c>
      <c r="DE12" s="631"/>
      <c r="DF12" s="631"/>
      <c r="DG12" s="631"/>
      <c r="DH12" s="631"/>
      <c r="DI12" s="631"/>
      <c r="DJ12" s="631"/>
      <c r="DK12" s="631"/>
      <c r="DL12" s="631"/>
      <c r="DM12" s="631"/>
      <c r="DN12" s="631"/>
      <c r="DO12" s="631"/>
      <c r="DP12" s="632"/>
      <c r="DQ12" s="639">
        <v>98354</v>
      </c>
      <c r="DR12" s="631"/>
      <c r="DS12" s="631"/>
      <c r="DT12" s="631"/>
      <c r="DU12" s="631"/>
      <c r="DV12" s="631"/>
      <c r="DW12" s="631"/>
      <c r="DX12" s="631"/>
      <c r="DY12" s="631"/>
      <c r="DZ12" s="631"/>
      <c r="EA12" s="631"/>
      <c r="EB12" s="631"/>
      <c r="EC12" s="640"/>
    </row>
    <row r="13" spans="2:143" ht="11.25" customHeight="1" x14ac:dyDescent="0.15">
      <c r="B13" s="627" t="s">
        <v>245</v>
      </c>
      <c r="C13" s="628"/>
      <c r="D13" s="628"/>
      <c r="E13" s="628"/>
      <c r="F13" s="628"/>
      <c r="G13" s="628"/>
      <c r="H13" s="628"/>
      <c r="I13" s="628"/>
      <c r="J13" s="628"/>
      <c r="K13" s="628"/>
      <c r="L13" s="628"/>
      <c r="M13" s="628"/>
      <c r="N13" s="628"/>
      <c r="O13" s="628"/>
      <c r="P13" s="628"/>
      <c r="Q13" s="629"/>
      <c r="R13" s="630" t="s">
        <v>186</v>
      </c>
      <c r="S13" s="631"/>
      <c r="T13" s="631"/>
      <c r="U13" s="631"/>
      <c r="V13" s="631"/>
      <c r="W13" s="631"/>
      <c r="X13" s="631"/>
      <c r="Y13" s="632"/>
      <c r="Z13" s="633" t="s">
        <v>186</v>
      </c>
      <c r="AA13" s="633"/>
      <c r="AB13" s="633"/>
      <c r="AC13" s="633"/>
      <c r="AD13" s="634" t="s">
        <v>186</v>
      </c>
      <c r="AE13" s="634"/>
      <c r="AF13" s="634"/>
      <c r="AG13" s="634"/>
      <c r="AH13" s="634"/>
      <c r="AI13" s="634"/>
      <c r="AJ13" s="634"/>
      <c r="AK13" s="634"/>
      <c r="AL13" s="635" t="s">
        <v>186</v>
      </c>
      <c r="AM13" s="636"/>
      <c r="AN13" s="636"/>
      <c r="AO13" s="637"/>
      <c r="AP13" s="627" t="s">
        <v>571</v>
      </c>
      <c r="AQ13" s="628"/>
      <c r="AR13" s="628"/>
      <c r="AS13" s="628"/>
      <c r="AT13" s="628"/>
      <c r="AU13" s="628"/>
      <c r="AV13" s="628"/>
      <c r="AW13" s="628"/>
      <c r="AX13" s="628"/>
      <c r="AY13" s="628"/>
      <c r="AZ13" s="628"/>
      <c r="BA13" s="628"/>
      <c r="BB13" s="628"/>
      <c r="BC13" s="628"/>
      <c r="BD13" s="628"/>
      <c r="BE13" s="628"/>
      <c r="BF13" s="629"/>
      <c r="BG13" s="630">
        <v>585305</v>
      </c>
      <c r="BH13" s="631"/>
      <c r="BI13" s="631"/>
      <c r="BJ13" s="631"/>
      <c r="BK13" s="631"/>
      <c r="BL13" s="631"/>
      <c r="BM13" s="631"/>
      <c r="BN13" s="632"/>
      <c r="BO13" s="633">
        <v>46.9</v>
      </c>
      <c r="BP13" s="633"/>
      <c r="BQ13" s="633"/>
      <c r="BR13" s="633"/>
      <c r="BS13" s="634" t="s">
        <v>186</v>
      </c>
      <c r="BT13" s="634"/>
      <c r="BU13" s="634"/>
      <c r="BV13" s="634"/>
      <c r="BW13" s="634"/>
      <c r="BX13" s="634"/>
      <c r="BY13" s="634"/>
      <c r="BZ13" s="634"/>
      <c r="CA13" s="634"/>
      <c r="CB13" s="638"/>
      <c r="CD13" s="645" t="s">
        <v>246</v>
      </c>
      <c r="CE13" s="646"/>
      <c r="CF13" s="646"/>
      <c r="CG13" s="646"/>
      <c r="CH13" s="646"/>
      <c r="CI13" s="646"/>
      <c r="CJ13" s="646"/>
      <c r="CK13" s="646"/>
      <c r="CL13" s="646"/>
      <c r="CM13" s="646"/>
      <c r="CN13" s="646"/>
      <c r="CO13" s="646"/>
      <c r="CP13" s="646"/>
      <c r="CQ13" s="647"/>
      <c r="CR13" s="630">
        <v>881106</v>
      </c>
      <c r="CS13" s="631"/>
      <c r="CT13" s="631"/>
      <c r="CU13" s="631"/>
      <c r="CV13" s="631"/>
      <c r="CW13" s="631"/>
      <c r="CX13" s="631"/>
      <c r="CY13" s="632"/>
      <c r="CZ13" s="633">
        <v>8.6999999999999993</v>
      </c>
      <c r="DA13" s="633"/>
      <c r="DB13" s="633"/>
      <c r="DC13" s="633"/>
      <c r="DD13" s="639">
        <v>624687</v>
      </c>
      <c r="DE13" s="631"/>
      <c r="DF13" s="631"/>
      <c r="DG13" s="631"/>
      <c r="DH13" s="631"/>
      <c r="DI13" s="631"/>
      <c r="DJ13" s="631"/>
      <c r="DK13" s="631"/>
      <c r="DL13" s="631"/>
      <c r="DM13" s="631"/>
      <c r="DN13" s="631"/>
      <c r="DO13" s="631"/>
      <c r="DP13" s="632"/>
      <c r="DQ13" s="639">
        <v>299822</v>
      </c>
      <c r="DR13" s="631"/>
      <c r="DS13" s="631"/>
      <c r="DT13" s="631"/>
      <c r="DU13" s="631"/>
      <c r="DV13" s="631"/>
      <c r="DW13" s="631"/>
      <c r="DX13" s="631"/>
      <c r="DY13" s="631"/>
      <c r="DZ13" s="631"/>
      <c r="EA13" s="631"/>
      <c r="EB13" s="631"/>
      <c r="EC13" s="640"/>
    </row>
    <row r="14" spans="2:143" ht="11.25" customHeight="1" x14ac:dyDescent="0.15">
      <c r="B14" s="627" t="s">
        <v>247</v>
      </c>
      <c r="C14" s="628"/>
      <c r="D14" s="628"/>
      <c r="E14" s="628"/>
      <c r="F14" s="628"/>
      <c r="G14" s="628"/>
      <c r="H14" s="628"/>
      <c r="I14" s="628"/>
      <c r="J14" s="628"/>
      <c r="K14" s="628"/>
      <c r="L14" s="628"/>
      <c r="M14" s="628"/>
      <c r="N14" s="628"/>
      <c r="O14" s="628"/>
      <c r="P14" s="628"/>
      <c r="Q14" s="629"/>
      <c r="R14" s="630" t="s">
        <v>566</v>
      </c>
      <c r="S14" s="631"/>
      <c r="T14" s="631"/>
      <c r="U14" s="631"/>
      <c r="V14" s="631"/>
      <c r="W14" s="631"/>
      <c r="X14" s="631"/>
      <c r="Y14" s="632"/>
      <c r="Z14" s="633" t="s">
        <v>566</v>
      </c>
      <c r="AA14" s="633"/>
      <c r="AB14" s="633"/>
      <c r="AC14" s="633"/>
      <c r="AD14" s="634" t="s">
        <v>186</v>
      </c>
      <c r="AE14" s="634"/>
      <c r="AF14" s="634"/>
      <c r="AG14" s="634"/>
      <c r="AH14" s="634"/>
      <c r="AI14" s="634"/>
      <c r="AJ14" s="634"/>
      <c r="AK14" s="634"/>
      <c r="AL14" s="635" t="s">
        <v>565</v>
      </c>
      <c r="AM14" s="636"/>
      <c r="AN14" s="636"/>
      <c r="AO14" s="637"/>
      <c r="AP14" s="627" t="s">
        <v>572</v>
      </c>
      <c r="AQ14" s="628"/>
      <c r="AR14" s="628"/>
      <c r="AS14" s="628"/>
      <c r="AT14" s="628"/>
      <c r="AU14" s="628"/>
      <c r="AV14" s="628"/>
      <c r="AW14" s="628"/>
      <c r="AX14" s="628"/>
      <c r="AY14" s="628"/>
      <c r="AZ14" s="628"/>
      <c r="BA14" s="628"/>
      <c r="BB14" s="628"/>
      <c r="BC14" s="628"/>
      <c r="BD14" s="628"/>
      <c r="BE14" s="628"/>
      <c r="BF14" s="629"/>
      <c r="BG14" s="630">
        <v>61070</v>
      </c>
      <c r="BH14" s="631"/>
      <c r="BI14" s="631"/>
      <c r="BJ14" s="631"/>
      <c r="BK14" s="631"/>
      <c r="BL14" s="631"/>
      <c r="BM14" s="631"/>
      <c r="BN14" s="632"/>
      <c r="BO14" s="633">
        <v>4.9000000000000004</v>
      </c>
      <c r="BP14" s="633"/>
      <c r="BQ14" s="633"/>
      <c r="BR14" s="633"/>
      <c r="BS14" s="634" t="s">
        <v>566</v>
      </c>
      <c r="BT14" s="634"/>
      <c r="BU14" s="634"/>
      <c r="BV14" s="634"/>
      <c r="BW14" s="634"/>
      <c r="BX14" s="634"/>
      <c r="BY14" s="634"/>
      <c r="BZ14" s="634"/>
      <c r="CA14" s="634"/>
      <c r="CB14" s="638"/>
      <c r="CD14" s="645" t="s">
        <v>248</v>
      </c>
      <c r="CE14" s="646"/>
      <c r="CF14" s="646"/>
      <c r="CG14" s="646"/>
      <c r="CH14" s="646"/>
      <c r="CI14" s="646"/>
      <c r="CJ14" s="646"/>
      <c r="CK14" s="646"/>
      <c r="CL14" s="646"/>
      <c r="CM14" s="646"/>
      <c r="CN14" s="646"/>
      <c r="CO14" s="646"/>
      <c r="CP14" s="646"/>
      <c r="CQ14" s="647"/>
      <c r="CR14" s="630">
        <v>236842</v>
      </c>
      <c r="CS14" s="631"/>
      <c r="CT14" s="631"/>
      <c r="CU14" s="631"/>
      <c r="CV14" s="631"/>
      <c r="CW14" s="631"/>
      <c r="CX14" s="631"/>
      <c r="CY14" s="632"/>
      <c r="CZ14" s="633">
        <v>2.2999999999999998</v>
      </c>
      <c r="DA14" s="633"/>
      <c r="DB14" s="633"/>
      <c r="DC14" s="633"/>
      <c r="DD14" s="639">
        <v>8209</v>
      </c>
      <c r="DE14" s="631"/>
      <c r="DF14" s="631"/>
      <c r="DG14" s="631"/>
      <c r="DH14" s="631"/>
      <c r="DI14" s="631"/>
      <c r="DJ14" s="631"/>
      <c r="DK14" s="631"/>
      <c r="DL14" s="631"/>
      <c r="DM14" s="631"/>
      <c r="DN14" s="631"/>
      <c r="DO14" s="631"/>
      <c r="DP14" s="632"/>
      <c r="DQ14" s="639">
        <v>228114</v>
      </c>
      <c r="DR14" s="631"/>
      <c r="DS14" s="631"/>
      <c r="DT14" s="631"/>
      <c r="DU14" s="631"/>
      <c r="DV14" s="631"/>
      <c r="DW14" s="631"/>
      <c r="DX14" s="631"/>
      <c r="DY14" s="631"/>
      <c r="DZ14" s="631"/>
      <c r="EA14" s="631"/>
      <c r="EB14" s="631"/>
      <c r="EC14" s="640"/>
    </row>
    <row r="15" spans="2:143" ht="11.25" customHeight="1" x14ac:dyDescent="0.15">
      <c r="B15" s="627" t="s">
        <v>249</v>
      </c>
      <c r="C15" s="628"/>
      <c r="D15" s="628"/>
      <c r="E15" s="628"/>
      <c r="F15" s="628"/>
      <c r="G15" s="628"/>
      <c r="H15" s="628"/>
      <c r="I15" s="628"/>
      <c r="J15" s="628"/>
      <c r="K15" s="628"/>
      <c r="L15" s="628"/>
      <c r="M15" s="628"/>
      <c r="N15" s="628"/>
      <c r="O15" s="628"/>
      <c r="P15" s="628"/>
      <c r="Q15" s="629"/>
      <c r="R15" s="630" t="s">
        <v>566</v>
      </c>
      <c r="S15" s="631"/>
      <c r="T15" s="631"/>
      <c r="U15" s="631"/>
      <c r="V15" s="631"/>
      <c r="W15" s="631"/>
      <c r="X15" s="631"/>
      <c r="Y15" s="632"/>
      <c r="Z15" s="633" t="s">
        <v>566</v>
      </c>
      <c r="AA15" s="633"/>
      <c r="AB15" s="633"/>
      <c r="AC15" s="633"/>
      <c r="AD15" s="634" t="s">
        <v>186</v>
      </c>
      <c r="AE15" s="634"/>
      <c r="AF15" s="634"/>
      <c r="AG15" s="634"/>
      <c r="AH15" s="634"/>
      <c r="AI15" s="634"/>
      <c r="AJ15" s="634"/>
      <c r="AK15" s="634"/>
      <c r="AL15" s="635" t="s">
        <v>186</v>
      </c>
      <c r="AM15" s="636"/>
      <c r="AN15" s="636"/>
      <c r="AO15" s="637"/>
      <c r="AP15" s="627" t="s">
        <v>250</v>
      </c>
      <c r="AQ15" s="628"/>
      <c r="AR15" s="628"/>
      <c r="AS15" s="628"/>
      <c r="AT15" s="628"/>
      <c r="AU15" s="628"/>
      <c r="AV15" s="628"/>
      <c r="AW15" s="628"/>
      <c r="AX15" s="628"/>
      <c r="AY15" s="628"/>
      <c r="AZ15" s="628"/>
      <c r="BA15" s="628"/>
      <c r="BB15" s="628"/>
      <c r="BC15" s="628"/>
      <c r="BD15" s="628"/>
      <c r="BE15" s="628"/>
      <c r="BF15" s="629"/>
      <c r="BG15" s="630">
        <v>84413</v>
      </c>
      <c r="BH15" s="631"/>
      <c r="BI15" s="631"/>
      <c r="BJ15" s="631"/>
      <c r="BK15" s="631"/>
      <c r="BL15" s="631"/>
      <c r="BM15" s="631"/>
      <c r="BN15" s="632"/>
      <c r="BO15" s="633">
        <v>6.8</v>
      </c>
      <c r="BP15" s="633"/>
      <c r="BQ15" s="633"/>
      <c r="BR15" s="633"/>
      <c r="BS15" s="634" t="s">
        <v>565</v>
      </c>
      <c r="BT15" s="634"/>
      <c r="BU15" s="634"/>
      <c r="BV15" s="634"/>
      <c r="BW15" s="634"/>
      <c r="BX15" s="634"/>
      <c r="BY15" s="634"/>
      <c r="BZ15" s="634"/>
      <c r="CA15" s="634"/>
      <c r="CB15" s="638"/>
      <c r="CD15" s="645" t="s">
        <v>251</v>
      </c>
      <c r="CE15" s="646"/>
      <c r="CF15" s="646"/>
      <c r="CG15" s="646"/>
      <c r="CH15" s="646"/>
      <c r="CI15" s="646"/>
      <c r="CJ15" s="646"/>
      <c r="CK15" s="646"/>
      <c r="CL15" s="646"/>
      <c r="CM15" s="646"/>
      <c r="CN15" s="646"/>
      <c r="CO15" s="646"/>
      <c r="CP15" s="646"/>
      <c r="CQ15" s="647"/>
      <c r="CR15" s="630">
        <v>980520</v>
      </c>
      <c r="CS15" s="631"/>
      <c r="CT15" s="631"/>
      <c r="CU15" s="631"/>
      <c r="CV15" s="631"/>
      <c r="CW15" s="631"/>
      <c r="CX15" s="631"/>
      <c r="CY15" s="632"/>
      <c r="CZ15" s="633">
        <v>9.6999999999999993</v>
      </c>
      <c r="DA15" s="633"/>
      <c r="DB15" s="633"/>
      <c r="DC15" s="633"/>
      <c r="DD15" s="639">
        <v>210909</v>
      </c>
      <c r="DE15" s="631"/>
      <c r="DF15" s="631"/>
      <c r="DG15" s="631"/>
      <c r="DH15" s="631"/>
      <c r="DI15" s="631"/>
      <c r="DJ15" s="631"/>
      <c r="DK15" s="631"/>
      <c r="DL15" s="631"/>
      <c r="DM15" s="631"/>
      <c r="DN15" s="631"/>
      <c r="DO15" s="631"/>
      <c r="DP15" s="632"/>
      <c r="DQ15" s="639">
        <v>587551</v>
      </c>
      <c r="DR15" s="631"/>
      <c r="DS15" s="631"/>
      <c r="DT15" s="631"/>
      <c r="DU15" s="631"/>
      <c r="DV15" s="631"/>
      <c r="DW15" s="631"/>
      <c r="DX15" s="631"/>
      <c r="DY15" s="631"/>
      <c r="DZ15" s="631"/>
      <c r="EA15" s="631"/>
      <c r="EB15" s="631"/>
      <c r="EC15" s="640"/>
    </row>
    <row r="16" spans="2:143" ht="11.25" customHeight="1" x14ac:dyDescent="0.15">
      <c r="B16" s="627" t="s">
        <v>573</v>
      </c>
      <c r="C16" s="628"/>
      <c r="D16" s="628"/>
      <c r="E16" s="628"/>
      <c r="F16" s="628"/>
      <c r="G16" s="628"/>
      <c r="H16" s="628"/>
      <c r="I16" s="628"/>
      <c r="J16" s="628"/>
      <c r="K16" s="628"/>
      <c r="L16" s="628"/>
      <c r="M16" s="628"/>
      <c r="N16" s="628"/>
      <c r="O16" s="628"/>
      <c r="P16" s="628"/>
      <c r="Q16" s="629"/>
      <c r="R16" s="630">
        <v>3008</v>
      </c>
      <c r="S16" s="631"/>
      <c r="T16" s="631"/>
      <c r="U16" s="631"/>
      <c r="V16" s="631"/>
      <c r="W16" s="631"/>
      <c r="X16" s="631"/>
      <c r="Y16" s="632"/>
      <c r="Z16" s="633">
        <v>0</v>
      </c>
      <c r="AA16" s="633"/>
      <c r="AB16" s="633"/>
      <c r="AC16" s="633"/>
      <c r="AD16" s="634">
        <v>3008</v>
      </c>
      <c r="AE16" s="634"/>
      <c r="AF16" s="634"/>
      <c r="AG16" s="634"/>
      <c r="AH16" s="634"/>
      <c r="AI16" s="634"/>
      <c r="AJ16" s="634"/>
      <c r="AK16" s="634"/>
      <c r="AL16" s="635">
        <v>0.1</v>
      </c>
      <c r="AM16" s="636"/>
      <c r="AN16" s="636"/>
      <c r="AO16" s="637"/>
      <c r="AP16" s="627" t="s">
        <v>574</v>
      </c>
      <c r="AQ16" s="628"/>
      <c r="AR16" s="628"/>
      <c r="AS16" s="628"/>
      <c r="AT16" s="628"/>
      <c r="AU16" s="628"/>
      <c r="AV16" s="628"/>
      <c r="AW16" s="628"/>
      <c r="AX16" s="628"/>
      <c r="AY16" s="628"/>
      <c r="AZ16" s="628"/>
      <c r="BA16" s="628"/>
      <c r="BB16" s="628"/>
      <c r="BC16" s="628"/>
      <c r="BD16" s="628"/>
      <c r="BE16" s="628"/>
      <c r="BF16" s="629"/>
      <c r="BG16" s="630" t="s">
        <v>565</v>
      </c>
      <c r="BH16" s="631"/>
      <c r="BI16" s="631"/>
      <c r="BJ16" s="631"/>
      <c r="BK16" s="631"/>
      <c r="BL16" s="631"/>
      <c r="BM16" s="631"/>
      <c r="BN16" s="632"/>
      <c r="BO16" s="633" t="s">
        <v>186</v>
      </c>
      <c r="BP16" s="633"/>
      <c r="BQ16" s="633"/>
      <c r="BR16" s="633"/>
      <c r="BS16" s="634" t="s">
        <v>565</v>
      </c>
      <c r="BT16" s="634"/>
      <c r="BU16" s="634"/>
      <c r="BV16" s="634"/>
      <c r="BW16" s="634"/>
      <c r="BX16" s="634"/>
      <c r="BY16" s="634"/>
      <c r="BZ16" s="634"/>
      <c r="CA16" s="634"/>
      <c r="CB16" s="638"/>
      <c r="CD16" s="645" t="s">
        <v>252</v>
      </c>
      <c r="CE16" s="646"/>
      <c r="CF16" s="646"/>
      <c r="CG16" s="646"/>
      <c r="CH16" s="646"/>
      <c r="CI16" s="646"/>
      <c r="CJ16" s="646"/>
      <c r="CK16" s="646"/>
      <c r="CL16" s="646"/>
      <c r="CM16" s="646"/>
      <c r="CN16" s="646"/>
      <c r="CO16" s="646"/>
      <c r="CP16" s="646"/>
      <c r="CQ16" s="647"/>
      <c r="CR16" s="630">
        <v>168573</v>
      </c>
      <c r="CS16" s="631"/>
      <c r="CT16" s="631"/>
      <c r="CU16" s="631"/>
      <c r="CV16" s="631"/>
      <c r="CW16" s="631"/>
      <c r="CX16" s="631"/>
      <c r="CY16" s="632"/>
      <c r="CZ16" s="633">
        <v>1.7</v>
      </c>
      <c r="DA16" s="633"/>
      <c r="DB16" s="633"/>
      <c r="DC16" s="633"/>
      <c r="DD16" s="639" t="s">
        <v>565</v>
      </c>
      <c r="DE16" s="631"/>
      <c r="DF16" s="631"/>
      <c r="DG16" s="631"/>
      <c r="DH16" s="631"/>
      <c r="DI16" s="631"/>
      <c r="DJ16" s="631"/>
      <c r="DK16" s="631"/>
      <c r="DL16" s="631"/>
      <c r="DM16" s="631"/>
      <c r="DN16" s="631"/>
      <c r="DO16" s="631"/>
      <c r="DP16" s="632"/>
      <c r="DQ16" s="639">
        <v>10531</v>
      </c>
      <c r="DR16" s="631"/>
      <c r="DS16" s="631"/>
      <c r="DT16" s="631"/>
      <c r="DU16" s="631"/>
      <c r="DV16" s="631"/>
      <c r="DW16" s="631"/>
      <c r="DX16" s="631"/>
      <c r="DY16" s="631"/>
      <c r="DZ16" s="631"/>
      <c r="EA16" s="631"/>
      <c r="EB16" s="631"/>
      <c r="EC16" s="640"/>
    </row>
    <row r="17" spans="2:133" ht="11.25" customHeight="1" x14ac:dyDescent="0.15">
      <c r="B17" s="627" t="s">
        <v>575</v>
      </c>
      <c r="C17" s="628"/>
      <c r="D17" s="628"/>
      <c r="E17" s="628"/>
      <c r="F17" s="628"/>
      <c r="G17" s="628"/>
      <c r="H17" s="628"/>
      <c r="I17" s="628"/>
      <c r="J17" s="628"/>
      <c r="K17" s="628"/>
      <c r="L17" s="628"/>
      <c r="M17" s="628"/>
      <c r="N17" s="628"/>
      <c r="O17" s="628"/>
      <c r="P17" s="628"/>
      <c r="Q17" s="629"/>
      <c r="R17" s="630">
        <v>14144</v>
      </c>
      <c r="S17" s="631"/>
      <c r="T17" s="631"/>
      <c r="U17" s="631"/>
      <c r="V17" s="631"/>
      <c r="W17" s="631"/>
      <c r="X17" s="631"/>
      <c r="Y17" s="632"/>
      <c r="Z17" s="633">
        <v>0.1</v>
      </c>
      <c r="AA17" s="633"/>
      <c r="AB17" s="633"/>
      <c r="AC17" s="633"/>
      <c r="AD17" s="634">
        <v>14144</v>
      </c>
      <c r="AE17" s="634"/>
      <c r="AF17" s="634"/>
      <c r="AG17" s="634"/>
      <c r="AH17" s="634"/>
      <c r="AI17" s="634"/>
      <c r="AJ17" s="634"/>
      <c r="AK17" s="634"/>
      <c r="AL17" s="635">
        <v>0.4</v>
      </c>
      <c r="AM17" s="636"/>
      <c r="AN17" s="636"/>
      <c r="AO17" s="637"/>
      <c r="AP17" s="627" t="s">
        <v>253</v>
      </c>
      <c r="AQ17" s="628"/>
      <c r="AR17" s="628"/>
      <c r="AS17" s="628"/>
      <c r="AT17" s="628"/>
      <c r="AU17" s="628"/>
      <c r="AV17" s="628"/>
      <c r="AW17" s="628"/>
      <c r="AX17" s="628"/>
      <c r="AY17" s="628"/>
      <c r="AZ17" s="628"/>
      <c r="BA17" s="628"/>
      <c r="BB17" s="628"/>
      <c r="BC17" s="628"/>
      <c r="BD17" s="628"/>
      <c r="BE17" s="628"/>
      <c r="BF17" s="629"/>
      <c r="BG17" s="630" t="s">
        <v>566</v>
      </c>
      <c r="BH17" s="631"/>
      <c r="BI17" s="631"/>
      <c r="BJ17" s="631"/>
      <c r="BK17" s="631"/>
      <c r="BL17" s="631"/>
      <c r="BM17" s="631"/>
      <c r="BN17" s="632"/>
      <c r="BO17" s="633" t="s">
        <v>566</v>
      </c>
      <c r="BP17" s="633"/>
      <c r="BQ17" s="633"/>
      <c r="BR17" s="633"/>
      <c r="BS17" s="634" t="s">
        <v>565</v>
      </c>
      <c r="BT17" s="634"/>
      <c r="BU17" s="634"/>
      <c r="BV17" s="634"/>
      <c r="BW17" s="634"/>
      <c r="BX17" s="634"/>
      <c r="BY17" s="634"/>
      <c r="BZ17" s="634"/>
      <c r="CA17" s="634"/>
      <c r="CB17" s="638"/>
      <c r="CD17" s="645" t="s">
        <v>254</v>
      </c>
      <c r="CE17" s="646"/>
      <c r="CF17" s="646"/>
      <c r="CG17" s="646"/>
      <c r="CH17" s="646"/>
      <c r="CI17" s="646"/>
      <c r="CJ17" s="646"/>
      <c r="CK17" s="646"/>
      <c r="CL17" s="646"/>
      <c r="CM17" s="646"/>
      <c r="CN17" s="646"/>
      <c r="CO17" s="646"/>
      <c r="CP17" s="646"/>
      <c r="CQ17" s="647"/>
      <c r="CR17" s="630">
        <v>552044</v>
      </c>
      <c r="CS17" s="631"/>
      <c r="CT17" s="631"/>
      <c r="CU17" s="631"/>
      <c r="CV17" s="631"/>
      <c r="CW17" s="631"/>
      <c r="CX17" s="631"/>
      <c r="CY17" s="632"/>
      <c r="CZ17" s="633">
        <v>5.5</v>
      </c>
      <c r="DA17" s="633"/>
      <c r="DB17" s="633"/>
      <c r="DC17" s="633"/>
      <c r="DD17" s="639" t="s">
        <v>186</v>
      </c>
      <c r="DE17" s="631"/>
      <c r="DF17" s="631"/>
      <c r="DG17" s="631"/>
      <c r="DH17" s="631"/>
      <c r="DI17" s="631"/>
      <c r="DJ17" s="631"/>
      <c r="DK17" s="631"/>
      <c r="DL17" s="631"/>
      <c r="DM17" s="631"/>
      <c r="DN17" s="631"/>
      <c r="DO17" s="631"/>
      <c r="DP17" s="632"/>
      <c r="DQ17" s="639">
        <v>476650</v>
      </c>
      <c r="DR17" s="631"/>
      <c r="DS17" s="631"/>
      <c r="DT17" s="631"/>
      <c r="DU17" s="631"/>
      <c r="DV17" s="631"/>
      <c r="DW17" s="631"/>
      <c r="DX17" s="631"/>
      <c r="DY17" s="631"/>
      <c r="DZ17" s="631"/>
      <c r="EA17" s="631"/>
      <c r="EB17" s="631"/>
      <c r="EC17" s="640"/>
    </row>
    <row r="18" spans="2:133" ht="11.25" customHeight="1" x14ac:dyDescent="0.15">
      <c r="B18" s="627" t="s">
        <v>255</v>
      </c>
      <c r="C18" s="628"/>
      <c r="D18" s="628"/>
      <c r="E18" s="628"/>
      <c r="F18" s="628"/>
      <c r="G18" s="628"/>
      <c r="H18" s="628"/>
      <c r="I18" s="628"/>
      <c r="J18" s="628"/>
      <c r="K18" s="628"/>
      <c r="L18" s="628"/>
      <c r="M18" s="628"/>
      <c r="N18" s="628"/>
      <c r="O18" s="628"/>
      <c r="P18" s="628"/>
      <c r="Q18" s="629"/>
      <c r="R18" s="630">
        <v>38610</v>
      </c>
      <c r="S18" s="631"/>
      <c r="T18" s="631"/>
      <c r="U18" s="631"/>
      <c r="V18" s="631"/>
      <c r="W18" s="631"/>
      <c r="X18" s="631"/>
      <c r="Y18" s="632"/>
      <c r="Z18" s="633">
        <v>0.4</v>
      </c>
      <c r="AA18" s="633"/>
      <c r="AB18" s="633"/>
      <c r="AC18" s="633"/>
      <c r="AD18" s="634">
        <v>38610</v>
      </c>
      <c r="AE18" s="634"/>
      <c r="AF18" s="634"/>
      <c r="AG18" s="634"/>
      <c r="AH18" s="634"/>
      <c r="AI18" s="634"/>
      <c r="AJ18" s="634"/>
      <c r="AK18" s="634"/>
      <c r="AL18" s="635">
        <v>1</v>
      </c>
      <c r="AM18" s="636"/>
      <c r="AN18" s="636"/>
      <c r="AO18" s="637"/>
      <c r="AP18" s="627" t="s">
        <v>256</v>
      </c>
      <c r="AQ18" s="628"/>
      <c r="AR18" s="628"/>
      <c r="AS18" s="628"/>
      <c r="AT18" s="628"/>
      <c r="AU18" s="628"/>
      <c r="AV18" s="628"/>
      <c r="AW18" s="628"/>
      <c r="AX18" s="628"/>
      <c r="AY18" s="628"/>
      <c r="AZ18" s="628"/>
      <c r="BA18" s="628"/>
      <c r="BB18" s="628"/>
      <c r="BC18" s="628"/>
      <c r="BD18" s="628"/>
      <c r="BE18" s="628"/>
      <c r="BF18" s="629"/>
      <c r="BG18" s="630" t="s">
        <v>565</v>
      </c>
      <c r="BH18" s="631"/>
      <c r="BI18" s="631"/>
      <c r="BJ18" s="631"/>
      <c r="BK18" s="631"/>
      <c r="BL18" s="631"/>
      <c r="BM18" s="631"/>
      <c r="BN18" s="632"/>
      <c r="BO18" s="633" t="s">
        <v>186</v>
      </c>
      <c r="BP18" s="633"/>
      <c r="BQ18" s="633"/>
      <c r="BR18" s="633"/>
      <c r="BS18" s="634" t="s">
        <v>186</v>
      </c>
      <c r="BT18" s="634"/>
      <c r="BU18" s="634"/>
      <c r="BV18" s="634"/>
      <c r="BW18" s="634"/>
      <c r="BX18" s="634"/>
      <c r="BY18" s="634"/>
      <c r="BZ18" s="634"/>
      <c r="CA18" s="634"/>
      <c r="CB18" s="638"/>
      <c r="CD18" s="645" t="s">
        <v>257</v>
      </c>
      <c r="CE18" s="646"/>
      <c r="CF18" s="646"/>
      <c r="CG18" s="646"/>
      <c r="CH18" s="646"/>
      <c r="CI18" s="646"/>
      <c r="CJ18" s="646"/>
      <c r="CK18" s="646"/>
      <c r="CL18" s="646"/>
      <c r="CM18" s="646"/>
      <c r="CN18" s="646"/>
      <c r="CO18" s="646"/>
      <c r="CP18" s="646"/>
      <c r="CQ18" s="647"/>
      <c r="CR18" s="630">
        <v>19350</v>
      </c>
      <c r="CS18" s="631"/>
      <c r="CT18" s="631"/>
      <c r="CU18" s="631"/>
      <c r="CV18" s="631"/>
      <c r="CW18" s="631"/>
      <c r="CX18" s="631"/>
      <c r="CY18" s="632"/>
      <c r="CZ18" s="633">
        <v>0.2</v>
      </c>
      <c r="DA18" s="633"/>
      <c r="DB18" s="633"/>
      <c r="DC18" s="633"/>
      <c r="DD18" s="639">
        <v>19350</v>
      </c>
      <c r="DE18" s="631"/>
      <c r="DF18" s="631"/>
      <c r="DG18" s="631"/>
      <c r="DH18" s="631"/>
      <c r="DI18" s="631"/>
      <c r="DJ18" s="631"/>
      <c r="DK18" s="631"/>
      <c r="DL18" s="631"/>
      <c r="DM18" s="631"/>
      <c r="DN18" s="631"/>
      <c r="DO18" s="631"/>
      <c r="DP18" s="632"/>
      <c r="DQ18" s="639">
        <v>50</v>
      </c>
      <c r="DR18" s="631"/>
      <c r="DS18" s="631"/>
      <c r="DT18" s="631"/>
      <c r="DU18" s="631"/>
      <c r="DV18" s="631"/>
      <c r="DW18" s="631"/>
      <c r="DX18" s="631"/>
      <c r="DY18" s="631"/>
      <c r="DZ18" s="631"/>
      <c r="EA18" s="631"/>
      <c r="EB18" s="631"/>
      <c r="EC18" s="640"/>
    </row>
    <row r="19" spans="2:133" ht="11.25" customHeight="1" x14ac:dyDescent="0.15">
      <c r="B19" s="627" t="s">
        <v>576</v>
      </c>
      <c r="C19" s="628"/>
      <c r="D19" s="628"/>
      <c r="E19" s="628"/>
      <c r="F19" s="628"/>
      <c r="G19" s="628"/>
      <c r="H19" s="628"/>
      <c r="I19" s="628"/>
      <c r="J19" s="628"/>
      <c r="K19" s="628"/>
      <c r="L19" s="628"/>
      <c r="M19" s="628"/>
      <c r="N19" s="628"/>
      <c r="O19" s="628"/>
      <c r="P19" s="628"/>
      <c r="Q19" s="629"/>
      <c r="R19" s="630">
        <v>10012</v>
      </c>
      <c r="S19" s="631"/>
      <c r="T19" s="631"/>
      <c r="U19" s="631"/>
      <c r="V19" s="631"/>
      <c r="W19" s="631"/>
      <c r="X19" s="631"/>
      <c r="Y19" s="632"/>
      <c r="Z19" s="633">
        <v>0.1</v>
      </c>
      <c r="AA19" s="633"/>
      <c r="AB19" s="633"/>
      <c r="AC19" s="633"/>
      <c r="AD19" s="634">
        <v>10012</v>
      </c>
      <c r="AE19" s="634"/>
      <c r="AF19" s="634"/>
      <c r="AG19" s="634"/>
      <c r="AH19" s="634"/>
      <c r="AI19" s="634"/>
      <c r="AJ19" s="634"/>
      <c r="AK19" s="634"/>
      <c r="AL19" s="635">
        <v>0.3</v>
      </c>
      <c r="AM19" s="636"/>
      <c r="AN19" s="636"/>
      <c r="AO19" s="637"/>
      <c r="AP19" s="627" t="s">
        <v>258</v>
      </c>
      <c r="AQ19" s="628"/>
      <c r="AR19" s="628"/>
      <c r="AS19" s="628"/>
      <c r="AT19" s="628"/>
      <c r="AU19" s="628"/>
      <c r="AV19" s="628"/>
      <c r="AW19" s="628"/>
      <c r="AX19" s="628"/>
      <c r="AY19" s="628"/>
      <c r="AZ19" s="628"/>
      <c r="BA19" s="628"/>
      <c r="BB19" s="628"/>
      <c r="BC19" s="628"/>
      <c r="BD19" s="628"/>
      <c r="BE19" s="628"/>
      <c r="BF19" s="629"/>
      <c r="BG19" s="630">
        <v>1275</v>
      </c>
      <c r="BH19" s="631"/>
      <c r="BI19" s="631"/>
      <c r="BJ19" s="631"/>
      <c r="BK19" s="631"/>
      <c r="BL19" s="631"/>
      <c r="BM19" s="631"/>
      <c r="BN19" s="632"/>
      <c r="BO19" s="633">
        <v>0.1</v>
      </c>
      <c r="BP19" s="633"/>
      <c r="BQ19" s="633"/>
      <c r="BR19" s="633"/>
      <c r="BS19" s="634" t="s">
        <v>566</v>
      </c>
      <c r="BT19" s="634"/>
      <c r="BU19" s="634"/>
      <c r="BV19" s="634"/>
      <c r="BW19" s="634"/>
      <c r="BX19" s="634"/>
      <c r="BY19" s="634"/>
      <c r="BZ19" s="634"/>
      <c r="CA19" s="634"/>
      <c r="CB19" s="638"/>
      <c r="CD19" s="645" t="s">
        <v>577</v>
      </c>
      <c r="CE19" s="646"/>
      <c r="CF19" s="646"/>
      <c r="CG19" s="646"/>
      <c r="CH19" s="646"/>
      <c r="CI19" s="646"/>
      <c r="CJ19" s="646"/>
      <c r="CK19" s="646"/>
      <c r="CL19" s="646"/>
      <c r="CM19" s="646"/>
      <c r="CN19" s="646"/>
      <c r="CO19" s="646"/>
      <c r="CP19" s="646"/>
      <c r="CQ19" s="647"/>
      <c r="CR19" s="630" t="s">
        <v>565</v>
      </c>
      <c r="CS19" s="631"/>
      <c r="CT19" s="631"/>
      <c r="CU19" s="631"/>
      <c r="CV19" s="631"/>
      <c r="CW19" s="631"/>
      <c r="CX19" s="631"/>
      <c r="CY19" s="632"/>
      <c r="CZ19" s="633" t="s">
        <v>566</v>
      </c>
      <c r="DA19" s="633"/>
      <c r="DB19" s="633"/>
      <c r="DC19" s="633"/>
      <c r="DD19" s="639" t="s">
        <v>565</v>
      </c>
      <c r="DE19" s="631"/>
      <c r="DF19" s="631"/>
      <c r="DG19" s="631"/>
      <c r="DH19" s="631"/>
      <c r="DI19" s="631"/>
      <c r="DJ19" s="631"/>
      <c r="DK19" s="631"/>
      <c r="DL19" s="631"/>
      <c r="DM19" s="631"/>
      <c r="DN19" s="631"/>
      <c r="DO19" s="631"/>
      <c r="DP19" s="632"/>
      <c r="DQ19" s="639" t="s">
        <v>186</v>
      </c>
      <c r="DR19" s="631"/>
      <c r="DS19" s="631"/>
      <c r="DT19" s="631"/>
      <c r="DU19" s="631"/>
      <c r="DV19" s="631"/>
      <c r="DW19" s="631"/>
      <c r="DX19" s="631"/>
      <c r="DY19" s="631"/>
      <c r="DZ19" s="631"/>
      <c r="EA19" s="631"/>
      <c r="EB19" s="631"/>
      <c r="EC19" s="640"/>
    </row>
    <row r="20" spans="2:133" ht="11.25" customHeight="1" x14ac:dyDescent="0.15">
      <c r="B20" s="627" t="s">
        <v>259</v>
      </c>
      <c r="C20" s="628"/>
      <c r="D20" s="628"/>
      <c r="E20" s="628"/>
      <c r="F20" s="628"/>
      <c r="G20" s="628"/>
      <c r="H20" s="628"/>
      <c r="I20" s="628"/>
      <c r="J20" s="628"/>
      <c r="K20" s="628"/>
      <c r="L20" s="628"/>
      <c r="M20" s="628"/>
      <c r="N20" s="628"/>
      <c r="O20" s="628"/>
      <c r="P20" s="628"/>
      <c r="Q20" s="629"/>
      <c r="R20" s="630">
        <v>985</v>
      </c>
      <c r="S20" s="631"/>
      <c r="T20" s="631"/>
      <c r="U20" s="631"/>
      <c r="V20" s="631"/>
      <c r="W20" s="631"/>
      <c r="X20" s="631"/>
      <c r="Y20" s="632"/>
      <c r="Z20" s="633">
        <v>0</v>
      </c>
      <c r="AA20" s="633"/>
      <c r="AB20" s="633"/>
      <c r="AC20" s="633"/>
      <c r="AD20" s="634">
        <v>985</v>
      </c>
      <c r="AE20" s="634"/>
      <c r="AF20" s="634"/>
      <c r="AG20" s="634"/>
      <c r="AH20" s="634"/>
      <c r="AI20" s="634"/>
      <c r="AJ20" s="634"/>
      <c r="AK20" s="634"/>
      <c r="AL20" s="635">
        <v>0</v>
      </c>
      <c r="AM20" s="636"/>
      <c r="AN20" s="636"/>
      <c r="AO20" s="637"/>
      <c r="AP20" s="627" t="s">
        <v>260</v>
      </c>
      <c r="AQ20" s="628"/>
      <c r="AR20" s="628"/>
      <c r="AS20" s="628"/>
      <c r="AT20" s="628"/>
      <c r="AU20" s="628"/>
      <c r="AV20" s="628"/>
      <c r="AW20" s="628"/>
      <c r="AX20" s="628"/>
      <c r="AY20" s="628"/>
      <c r="AZ20" s="628"/>
      <c r="BA20" s="628"/>
      <c r="BB20" s="628"/>
      <c r="BC20" s="628"/>
      <c r="BD20" s="628"/>
      <c r="BE20" s="628"/>
      <c r="BF20" s="629"/>
      <c r="BG20" s="630">
        <v>1275</v>
      </c>
      <c r="BH20" s="631"/>
      <c r="BI20" s="631"/>
      <c r="BJ20" s="631"/>
      <c r="BK20" s="631"/>
      <c r="BL20" s="631"/>
      <c r="BM20" s="631"/>
      <c r="BN20" s="632"/>
      <c r="BO20" s="633">
        <v>0.1</v>
      </c>
      <c r="BP20" s="633"/>
      <c r="BQ20" s="633"/>
      <c r="BR20" s="633"/>
      <c r="BS20" s="634" t="s">
        <v>186</v>
      </c>
      <c r="BT20" s="634"/>
      <c r="BU20" s="634"/>
      <c r="BV20" s="634"/>
      <c r="BW20" s="634"/>
      <c r="BX20" s="634"/>
      <c r="BY20" s="634"/>
      <c r="BZ20" s="634"/>
      <c r="CA20" s="634"/>
      <c r="CB20" s="638"/>
      <c r="CD20" s="645" t="s">
        <v>261</v>
      </c>
      <c r="CE20" s="646"/>
      <c r="CF20" s="646"/>
      <c r="CG20" s="646"/>
      <c r="CH20" s="646"/>
      <c r="CI20" s="646"/>
      <c r="CJ20" s="646"/>
      <c r="CK20" s="646"/>
      <c r="CL20" s="646"/>
      <c r="CM20" s="646"/>
      <c r="CN20" s="646"/>
      <c r="CO20" s="646"/>
      <c r="CP20" s="646"/>
      <c r="CQ20" s="647"/>
      <c r="CR20" s="630">
        <v>10089885</v>
      </c>
      <c r="CS20" s="631"/>
      <c r="CT20" s="631"/>
      <c r="CU20" s="631"/>
      <c r="CV20" s="631"/>
      <c r="CW20" s="631"/>
      <c r="CX20" s="631"/>
      <c r="CY20" s="632"/>
      <c r="CZ20" s="633">
        <v>100</v>
      </c>
      <c r="DA20" s="633"/>
      <c r="DB20" s="633"/>
      <c r="DC20" s="633"/>
      <c r="DD20" s="639">
        <v>1120513</v>
      </c>
      <c r="DE20" s="631"/>
      <c r="DF20" s="631"/>
      <c r="DG20" s="631"/>
      <c r="DH20" s="631"/>
      <c r="DI20" s="631"/>
      <c r="DJ20" s="631"/>
      <c r="DK20" s="631"/>
      <c r="DL20" s="631"/>
      <c r="DM20" s="631"/>
      <c r="DN20" s="631"/>
      <c r="DO20" s="631"/>
      <c r="DP20" s="632"/>
      <c r="DQ20" s="639">
        <v>4155161</v>
      </c>
      <c r="DR20" s="631"/>
      <c r="DS20" s="631"/>
      <c r="DT20" s="631"/>
      <c r="DU20" s="631"/>
      <c r="DV20" s="631"/>
      <c r="DW20" s="631"/>
      <c r="DX20" s="631"/>
      <c r="DY20" s="631"/>
      <c r="DZ20" s="631"/>
      <c r="EA20" s="631"/>
      <c r="EB20" s="631"/>
      <c r="EC20" s="640"/>
    </row>
    <row r="21" spans="2:133" ht="11.25" customHeight="1" x14ac:dyDescent="0.15">
      <c r="B21" s="627" t="s">
        <v>262</v>
      </c>
      <c r="C21" s="628"/>
      <c r="D21" s="628"/>
      <c r="E21" s="628"/>
      <c r="F21" s="628"/>
      <c r="G21" s="628"/>
      <c r="H21" s="628"/>
      <c r="I21" s="628"/>
      <c r="J21" s="628"/>
      <c r="K21" s="628"/>
      <c r="L21" s="628"/>
      <c r="M21" s="628"/>
      <c r="N21" s="628"/>
      <c r="O21" s="628"/>
      <c r="P21" s="628"/>
      <c r="Q21" s="629"/>
      <c r="R21" s="630">
        <v>794</v>
      </c>
      <c r="S21" s="631"/>
      <c r="T21" s="631"/>
      <c r="U21" s="631"/>
      <c r="V21" s="631"/>
      <c r="W21" s="631"/>
      <c r="X21" s="631"/>
      <c r="Y21" s="632"/>
      <c r="Z21" s="633">
        <v>0</v>
      </c>
      <c r="AA21" s="633"/>
      <c r="AB21" s="633"/>
      <c r="AC21" s="633"/>
      <c r="AD21" s="634">
        <v>794</v>
      </c>
      <c r="AE21" s="634"/>
      <c r="AF21" s="634"/>
      <c r="AG21" s="634"/>
      <c r="AH21" s="634"/>
      <c r="AI21" s="634"/>
      <c r="AJ21" s="634"/>
      <c r="AK21" s="634"/>
      <c r="AL21" s="635">
        <v>0</v>
      </c>
      <c r="AM21" s="636"/>
      <c r="AN21" s="636"/>
      <c r="AO21" s="637"/>
      <c r="AP21" s="649" t="s">
        <v>578</v>
      </c>
      <c r="AQ21" s="650"/>
      <c r="AR21" s="650"/>
      <c r="AS21" s="650"/>
      <c r="AT21" s="650"/>
      <c r="AU21" s="650"/>
      <c r="AV21" s="650"/>
      <c r="AW21" s="650"/>
      <c r="AX21" s="650"/>
      <c r="AY21" s="650"/>
      <c r="AZ21" s="650"/>
      <c r="BA21" s="650"/>
      <c r="BB21" s="650"/>
      <c r="BC21" s="650"/>
      <c r="BD21" s="650"/>
      <c r="BE21" s="650"/>
      <c r="BF21" s="651"/>
      <c r="BG21" s="630">
        <v>1275</v>
      </c>
      <c r="BH21" s="631"/>
      <c r="BI21" s="631"/>
      <c r="BJ21" s="631"/>
      <c r="BK21" s="631"/>
      <c r="BL21" s="631"/>
      <c r="BM21" s="631"/>
      <c r="BN21" s="632"/>
      <c r="BO21" s="633">
        <v>0.1</v>
      </c>
      <c r="BP21" s="633"/>
      <c r="BQ21" s="633"/>
      <c r="BR21" s="633"/>
      <c r="BS21" s="634" t="s">
        <v>186</v>
      </c>
      <c r="BT21" s="634"/>
      <c r="BU21" s="634"/>
      <c r="BV21" s="634"/>
      <c r="BW21" s="634"/>
      <c r="BX21" s="634"/>
      <c r="BY21" s="634"/>
      <c r="BZ21" s="634"/>
      <c r="CA21" s="634"/>
      <c r="CB21" s="638"/>
      <c r="CD21" s="658"/>
      <c r="CE21" s="659"/>
      <c r="CF21" s="659"/>
      <c r="CG21" s="659"/>
      <c r="CH21" s="659"/>
      <c r="CI21" s="659"/>
      <c r="CJ21" s="659"/>
      <c r="CK21" s="659"/>
      <c r="CL21" s="659"/>
      <c r="CM21" s="659"/>
      <c r="CN21" s="659"/>
      <c r="CO21" s="659"/>
      <c r="CP21" s="659"/>
      <c r="CQ21" s="660"/>
      <c r="CR21" s="661"/>
      <c r="CS21" s="653"/>
      <c r="CT21" s="653"/>
      <c r="CU21" s="653"/>
      <c r="CV21" s="653"/>
      <c r="CW21" s="653"/>
      <c r="CX21" s="653"/>
      <c r="CY21" s="662"/>
      <c r="CZ21" s="663"/>
      <c r="DA21" s="663"/>
      <c r="DB21" s="663"/>
      <c r="DC21" s="663"/>
      <c r="DD21" s="652"/>
      <c r="DE21" s="653"/>
      <c r="DF21" s="653"/>
      <c r="DG21" s="653"/>
      <c r="DH21" s="653"/>
      <c r="DI21" s="653"/>
      <c r="DJ21" s="653"/>
      <c r="DK21" s="653"/>
      <c r="DL21" s="653"/>
      <c r="DM21" s="653"/>
      <c r="DN21" s="653"/>
      <c r="DO21" s="653"/>
      <c r="DP21" s="662"/>
      <c r="DQ21" s="652"/>
      <c r="DR21" s="653"/>
      <c r="DS21" s="653"/>
      <c r="DT21" s="653"/>
      <c r="DU21" s="653"/>
      <c r="DV21" s="653"/>
      <c r="DW21" s="653"/>
      <c r="DX21" s="653"/>
      <c r="DY21" s="653"/>
      <c r="DZ21" s="653"/>
      <c r="EA21" s="653"/>
      <c r="EB21" s="653"/>
      <c r="EC21" s="654"/>
    </row>
    <row r="22" spans="2:133" ht="11.25" customHeight="1" x14ac:dyDescent="0.15">
      <c r="B22" s="655" t="s">
        <v>579</v>
      </c>
      <c r="C22" s="656"/>
      <c r="D22" s="656"/>
      <c r="E22" s="656"/>
      <c r="F22" s="656"/>
      <c r="G22" s="656"/>
      <c r="H22" s="656"/>
      <c r="I22" s="656"/>
      <c r="J22" s="656"/>
      <c r="K22" s="656"/>
      <c r="L22" s="656"/>
      <c r="M22" s="656"/>
      <c r="N22" s="656"/>
      <c r="O22" s="656"/>
      <c r="P22" s="656"/>
      <c r="Q22" s="657"/>
      <c r="R22" s="630">
        <v>26819</v>
      </c>
      <c r="S22" s="631"/>
      <c r="T22" s="631"/>
      <c r="U22" s="631"/>
      <c r="V22" s="631"/>
      <c r="W22" s="631"/>
      <c r="X22" s="631"/>
      <c r="Y22" s="632"/>
      <c r="Z22" s="633">
        <v>0.3</v>
      </c>
      <c r="AA22" s="633"/>
      <c r="AB22" s="633"/>
      <c r="AC22" s="633"/>
      <c r="AD22" s="634">
        <v>26819</v>
      </c>
      <c r="AE22" s="634"/>
      <c r="AF22" s="634"/>
      <c r="AG22" s="634"/>
      <c r="AH22" s="634"/>
      <c r="AI22" s="634"/>
      <c r="AJ22" s="634"/>
      <c r="AK22" s="634"/>
      <c r="AL22" s="635">
        <v>0.69999998807907104</v>
      </c>
      <c r="AM22" s="636"/>
      <c r="AN22" s="636"/>
      <c r="AO22" s="637"/>
      <c r="AP22" s="649" t="s">
        <v>263</v>
      </c>
      <c r="AQ22" s="650"/>
      <c r="AR22" s="650"/>
      <c r="AS22" s="650"/>
      <c r="AT22" s="650"/>
      <c r="AU22" s="650"/>
      <c r="AV22" s="650"/>
      <c r="AW22" s="650"/>
      <c r="AX22" s="650"/>
      <c r="AY22" s="650"/>
      <c r="AZ22" s="650"/>
      <c r="BA22" s="650"/>
      <c r="BB22" s="650"/>
      <c r="BC22" s="650"/>
      <c r="BD22" s="650"/>
      <c r="BE22" s="650"/>
      <c r="BF22" s="651"/>
      <c r="BG22" s="630" t="s">
        <v>565</v>
      </c>
      <c r="BH22" s="631"/>
      <c r="BI22" s="631"/>
      <c r="BJ22" s="631"/>
      <c r="BK22" s="631"/>
      <c r="BL22" s="631"/>
      <c r="BM22" s="631"/>
      <c r="BN22" s="632"/>
      <c r="BO22" s="633" t="s">
        <v>186</v>
      </c>
      <c r="BP22" s="633"/>
      <c r="BQ22" s="633"/>
      <c r="BR22" s="633"/>
      <c r="BS22" s="634" t="s">
        <v>186</v>
      </c>
      <c r="BT22" s="634"/>
      <c r="BU22" s="634"/>
      <c r="BV22" s="634"/>
      <c r="BW22" s="634"/>
      <c r="BX22" s="634"/>
      <c r="BY22" s="634"/>
      <c r="BZ22" s="634"/>
      <c r="CA22" s="634"/>
      <c r="CB22" s="638"/>
      <c r="CD22" s="612" t="s">
        <v>264</v>
      </c>
      <c r="CE22" s="613"/>
      <c r="CF22" s="613"/>
      <c r="CG22" s="613"/>
      <c r="CH22" s="613"/>
      <c r="CI22" s="613"/>
      <c r="CJ22" s="613"/>
      <c r="CK22" s="613"/>
      <c r="CL22" s="613"/>
      <c r="CM22" s="613"/>
      <c r="CN22" s="613"/>
      <c r="CO22" s="613"/>
      <c r="CP22" s="613"/>
      <c r="CQ22" s="613"/>
      <c r="CR22" s="613"/>
      <c r="CS22" s="613"/>
      <c r="CT22" s="613"/>
      <c r="CU22" s="613"/>
      <c r="CV22" s="613"/>
      <c r="CW22" s="613"/>
      <c r="CX22" s="613"/>
      <c r="CY22" s="613"/>
      <c r="CZ22" s="613"/>
      <c r="DA22" s="613"/>
      <c r="DB22" s="613"/>
      <c r="DC22" s="613"/>
      <c r="DD22" s="613"/>
      <c r="DE22" s="613"/>
      <c r="DF22" s="613"/>
      <c r="DG22" s="613"/>
      <c r="DH22" s="613"/>
      <c r="DI22" s="613"/>
      <c r="DJ22" s="613"/>
      <c r="DK22" s="613"/>
      <c r="DL22" s="613"/>
      <c r="DM22" s="613"/>
      <c r="DN22" s="613"/>
      <c r="DO22" s="613"/>
      <c r="DP22" s="613"/>
      <c r="DQ22" s="613"/>
      <c r="DR22" s="613"/>
      <c r="DS22" s="613"/>
      <c r="DT22" s="613"/>
      <c r="DU22" s="613"/>
      <c r="DV22" s="613"/>
      <c r="DW22" s="613"/>
      <c r="DX22" s="613"/>
      <c r="DY22" s="613"/>
      <c r="DZ22" s="613"/>
      <c r="EA22" s="613"/>
      <c r="EB22" s="613"/>
      <c r="EC22" s="614"/>
    </row>
    <row r="23" spans="2:133" ht="11.25" customHeight="1" x14ac:dyDescent="0.15">
      <c r="B23" s="627" t="s">
        <v>265</v>
      </c>
      <c r="C23" s="628"/>
      <c r="D23" s="628"/>
      <c r="E23" s="628"/>
      <c r="F23" s="628"/>
      <c r="G23" s="628"/>
      <c r="H23" s="628"/>
      <c r="I23" s="628"/>
      <c r="J23" s="628"/>
      <c r="K23" s="628"/>
      <c r="L23" s="628"/>
      <c r="M23" s="628"/>
      <c r="N23" s="628"/>
      <c r="O23" s="628"/>
      <c r="P23" s="628"/>
      <c r="Q23" s="629"/>
      <c r="R23" s="630">
        <v>2303797</v>
      </c>
      <c r="S23" s="631"/>
      <c r="T23" s="631"/>
      <c r="U23" s="631"/>
      <c r="V23" s="631"/>
      <c r="W23" s="631"/>
      <c r="X23" s="631"/>
      <c r="Y23" s="632"/>
      <c r="Z23" s="633">
        <v>22.3</v>
      </c>
      <c r="AA23" s="633"/>
      <c r="AB23" s="633"/>
      <c r="AC23" s="633"/>
      <c r="AD23" s="634">
        <v>2168735</v>
      </c>
      <c r="AE23" s="634"/>
      <c r="AF23" s="634"/>
      <c r="AG23" s="634"/>
      <c r="AH23" s="634"/>
      <c r="AI23" s="634"/>
      <c r="AJ23" s="634"/>
      <c r="AK23" s="634"/>
      <c r="AL23" s="635">
        <v>55.5</v>
      </c>
      <c r="AM23" s="636"/>
      <c r="AN23" s="636"/>
      <c r="AO23" s="637"/>
      <c r="AP23" s="649" t="s">
        <v>580</v>
      </c>
      <c r="AQ23" s="650"/>
      <c r="AR23" s="650"/>
      <c r="AS23" s="650"/>
      <c r="AT23" s="650"/>
      <c r="AU23" s="650"/>
      <c r="AV23" s="650"/>
      <c r="AW23" s="650"/>
      <c r="AX23" s="650"/>
      <c r="AY23" s="650"/>
      <c r="AZ23" s="650"/>
      <c r="BA23" s="650"/>
      <c r="BB23" s="650"/>
      <c r="BC23" s="650"/>
      <c r="BD23" s="650"/>
      <c r="BE23" s="650"/>
      <c r="BF23" s="651"/>
      <c r="BG23" s="630" t="s">
        <v>566</v>
      </c>
      <c r="BH23" s="631"/>
      <c r="BI23" s="631"/>
      <c r="BJ23" s="631"/>
      <c r="BK23" s="631"/>
      <c r="BL23" s="631"/>
      <c r="BM23" s="631"/>
      <c r="BN23" s="632"/>
      <c r="BO23" s="633" t="s">
        <v>566</v>
      </c>
      <c r="BP23" s="633"/>
      <c r="BQ23" s="633"/>
      <c r="BR23" s="633"/>
      <c r="BS23" s="634" t="s">
        <v>565</v>
      </c>
      <c r="BT23" s="634"/>
      <c r="BU23" s="634"/>
      <c r="BV23" s="634"/>
      <c r="BW23" s="634"/>
      <c r="BX23" s="634"/>
      <c r="BY23" s="634"/>
      <c r="BZ23" s="634"/>
      <c r="CA23" s="634"/>
      <c r="CB23" s="638"/>
      <c r="CD23" s="612" t="s">
        <v>221</v>
      </c>
      <c r="CE23" s="613"/>
      <c r="CF23" s="613"/>
      <c r="CG23" s="613"/>
      <c r="CH23" s="613"/>
      <c r="CI23" s="613"/>
      <c r="CJ23" s="613"/>
      <c r="CK23" s="613"/>
      <c r="CL23" s="613"/>
      <c r="CM23" s="613"/>
      <c r="CN23" s="613"/>
      <c r="CO23" s="613"/>
      <c r="CP23" s="613"/>
      <c r="CQ23" s="614"/>
      <c r="CR23" s="612" t="s">
        <v>266</v>
      </c>
      <c r="CS23" s="613"/>
      <c r="CT23" s="613"/>
      <c r="CU23" s="613"/>
      <c r="CV23" s="613"/>
      <c r="CW23" s="613"/>
      <c r="CX23" s="613"/>
      <c r="CY23" s="614"/>
      <c r="CZ23" s="612" t="s">
        <v>581</v>
      </c>
      <c r="DA23" s="613"/>
      <c r="DB23" s="613"/>
      <c r="DC23" s="614"/>
      <c r="DD23" s="612" t="s">
        <v>582</v>
      </c>
      <c r="DE23" s="613"/>
      <c r="DF23" s="613"/>
      <c r="DG23" s="613"/>
      <c r="DH23" s="613"/>
      <c r="DI23" s="613"/>
      <c r="DJ23" s="613"/>
      <c r="DK23" s="614"/>
      <c r="DL23" s="664" t="s">
        <v>267</v>
      </c>
      <c r="DM23" s="665"/>
      <c r="DN23" s="665"/>
      <c r="DO23" s="665"/>
      <c r="DP23" s="665"/>
      <c r="DQ23" s="665"/>
      <c r="DR23" s="665"/>
      <c r="DS23" s="665"/>
      <c r="DT23" s="665"/>
      <c r="DU23" s="665"/>
      <c r="DV23" s="666"/>
      <c r="DW23" s="612" t="s">
        <v>268</v>
      </c>
      <c r="DX23" s="613"/>
      <c r="DY23" s="613"/>
      <c r="DZ23" s="613"/>
      <c r="EA23" s="613"/>
      <c r="EB23" s="613"/>
      <c r="EC23" s="614"/>
    </row>
    <row r="24" spans="2:133" ht="11.25" customHeight="1" x14ac:dyDescent="0.15">
      <c r="B24" s="627" t="s">
        <v>583</v>
      </c>
      <c r="C24" s="628"/>
      <c r="D24" s="628"/>
      <c r="E24" s="628"/>
      <c r="F24" s="628"/>
      <c r="G24" s="628"/>
      <c r="H24" s="628"/>
      <c r="I24" s="628"/>
      <c r="J24" s="628"/>
      <c r="K24" s="628"/>
      <c r="L24" s="628"/>
      <c r="M24" s="628"/>
      <c r="N24" s="628"/>
      <c r="O24" s="628"/>
      <c r="P24" s="628"/>
      <c r="Q24" s="629"/>
      <c r="R24" s="630">
        <v>2168735</v>
      </c>
      <c r="S24" s="631"/>
      <c r="T24" s="631"/>
      <c r="U24" s="631"/>
      <c r="V24" s="631"/>
      <c r="W24" s="631"/>
      <c r="X24" s="631"/>
      <c r="Y24" s="632"/>
      <c r="Z24" s="633">
        <v>21</v>
      </c>
      <c r="AA24" s="633"/>
      <c r="AB24" s="633"/>
      <c r="AC24" s="633"/>
      <c r="AD24" s="634">
        <v>2168735</v>
      </c>
      <c r="AE24" s="634"/>
      <c r="AF24" s="634"/>
      <c r="AG24" s="634"/>
      <c r="AH24" s="634"/>
      <c r="AI24" s="634"/>
      <c r="AJ24" s="634"/>
      <c r="AK24" s="634"/>
      <c r="AL24" s="635">
        <v>55.5</v>
      </c>
      <c r="AM24" s="636"/>
      <c r="AN24" s="636"/>
      <c r="AO24" s="637"/>
      <c r="AP24" s="649" t="s">
        <v>269</v>
      </c>
      <c r="AQ24" s="650"/>
      <c r="AR24" s="650"/>
      <c r="AS24" s="650"/>
      <c r="AT24" s="650"/>
      <c r="AU24" s="650"/>
      <c r="AV24" s="650"/>
      <c r="AW24" s="650"/>
      <c r="AX24" s="650"/>
      <c r="AY24" s="650"/>
      <c r="AZ24" s="650"/>
      <c r="BA24" s="650"/>
      <c r="BB24" s="650"/>
      <c r="BC24" s="650"/>
      <c r="BD24" s="650"/>
      <c r="BE24" s="650"/>
      <c r="BF24" s="651"/>
      <c r="BG24" s="630" t="s">
        <v>186</v>
      </c>
      <c r="BH24" s="631"/>
      <c r="BI24" s="631"/>
      <c r="BJ24" s="631"/>
      <c r="BK24" s="631"/>
      <c r="BL24" s="631"/>
      <c r="BM24" s="631"/>
      <c r="BN24" s="632"/>
      <c r="BO24" s="633" t="s">
        <v>566</v>
      </c>
      <c r="BP24" s="633"/>
      <c r="BQ24" s="633"/>
      <c r="BR24" s="633"/>
      <c r="BS24" s="634" t="s">
        <v>186</v>
      </c>
      <c r="BT24" s="634"/>
      <c r="BU24" s="634"/>
      <c r="BV24" s="634"/>
      <c r="BW24" s="634"/>
      <c r="BX24" s="634"/>
      <c r="BY24" s="634"/>
      <c r="BZ24" s="634"/>
      <c r="CA24" s="634"/>
      <c r="CB24" s="638"/>
      <c r="CD24" s="641" t="s">
        <v>270</v>
      </c>
      <c r="CE24" s="642"/>
      <c r="CF24" s="642"/>
      <c r="CG24" s="642"/>
      <c r="CH24" s="642"/>
      <c r="CI24" s="642"/>
      <c r="CJ24" s="642"/>
      <c r="CK24" s="642"/>
      <c r="CL24" s="642"/>
      <c r="CM24" s="642"/>
      <c r="CN24" s="642"/>
      <c r="CO24" s="642"/>
      <c r="CP24" s="642"/>
      <c r="CQ24" s="643"/>
      <c r="CR24" s="619">
        <v>3432539</v>
      </c>
      <c r="CS24" s="620"/>
      <c r="CT24" s="620"/>
      <c r="CU24" s="620"/>
      <c r="CV24" s="620"/>
      <c r="CW24" s="620"/>
      <c r="CX24" s="620"/>
      <c r="CY24" s="621"/>
      <c r="CZ24" s="624">
        <v>34</v>
      </c>
      <c r="DA24" s="625"/>
      <c r="DB24" s="625"/>
      <c r="DC24" s="644"/>
      <c r="DD24" s="667">
        <v>1736581</v>
      </c>
      <c r="DE24" s="620"/>
      <c r="DF24" s="620"/>
      <c r="DG24" s="620"/>
      <c r="DH24" s="620"/>
      <c r="DI24" s="620"/>
      <c r="DJ24" s="620"/>
      <c r="DK24" s="621"/>
      <c r="DL24" s="667">
        <v>1694648</v>
      </c>
      <c r="DM24" s="620"/>
      <c r="DN24" s="620"/>
      <c r="DO24" s="620"/>
      <c r="DP24" s="620"/>
      <c r="DQ24" s="620"/>
      <c r="DR24" s="620"/>
      <c r="DS24" s="620"/>
      <c r="DT24" s="620"/>
      <c r="DU24" s="620"/>
      <c r="DV24" s="621"/>
      <c r="DW24" s="624">
        <v>41.4</v>
      </c>
      <c r="DX24" s="625"/>
      <c r="DY24" s="625"/>
      <c r="DZ24" s="625"/>
      <c r="EA24" s="625"/>
      <c r="EB24" s="625"/>
      <c r="EC24" s="626"/>
    </row>
    <row r="25" spans="2:133" ht="11.25" customHeight="1" x14ac:dyDescent="0.15">
      <c r="B25" s="627" t="s">
        <v>271</v>
      </c>
      <c r="C25" s="628"/>
      <c r="D25" s="628"/>
      <c r="E25" s="628"/>
      <c r="F25" s="628"/>
      <c r="G25" s="628"/>
      <c r="H25" s="628"/>
      <c r="I25" s="628"/>
      <c r="J25" s="628"/>
      <c r="K25" s="628"/>
      <c r="L25" s="628"/>
      <c r="M25" s="628"/>
      <c r="N25" s="628"/>
      <c r="O25" s="628"/>
      <c r="P25" s="628"/>
      <c r="Q25" s="629"/>
      <c r="R25" s="630">
        <v>135062</v>
      </c>
      <c r="S25" s="631"/>
      <c r="T25" s="631"/>
      <c r="U25" s="631"/>
      <c r="V25" s="631"/>
      <c r="W25" s="631"/>
      <c r="X25" s="631"/>
      <c r="Y25" s="632"/>
      <c r="Z25" s="633">
        <v>1.3</v>
      </c>
      <c r="AA25" s="633"/>
      <c r="AB25" s="633"/>
      <c r="AC25" s="633"/>
      <c r="AD25" s="634" t="s">
        <v>186</v>
      </c>
      <c r="AE25" s="634"/>
      <c r="AF25" s="634"/>
      <c r="AG25" s="634"/>
      <c r="AH25" s="634"/>
      <c r="AI25" s="634"/>
      <c r="AJ25" s="634"/>
      <c r="AK25" s="634"/>
      <c r="AL25" s="635" t="s">
        <v>186</v>
      </c>
      <c r="AM25" s="636"/>
      <c r="AN25" s="636"/>
      <c r="AO25" s="637"/>
      <c r="AP25" s="649" t="s">
        <v>584</v>
      </c>
      <c r="AQ25" s="650"/>
      <c r="AR25" s="650"/>
      <c r="AS25" s="650"/>
      <c r="AT25" s="650"/>
      <c r="AU25" s="650"/>
      <c r="AV25" s="650"/>
      <c r="AW25" s="650"/>
      <c r="AX25" s="650"/>
      <c r="AY25" s="650"/>
      <c r="AZ25" s="650"/>
      <c r="BA25" s="650"/>
      <c r="BB25" s="650"/>
      <c r="BC25" s="650"/>
      <c r="BD25" s="650"/>
      <c r="BE25" s="650"/>
      <c r="BF25" s="651"/>
      <c r="BG25" s="630" t="s">
        <v>186</v>
      </c>
      <c r="BH25" s="631"/>
      <c r="BI25" s="631"/>
      <c r="BJ25" s="631"/>
      <c r="BK25" s="631"/>
      <c r="BL25" s="631"/>
      <c r="BM25" s="631"/>
      <c r="BN25" s="632"/>
      <c r="BO25" s="633" t="s">
        <v>565</v>
      </c>
      <c r="BP25" s="633"/>
      <c r="BQ25" s="633"/>
      <c r="BR25" s="633"/>
      <c r="BS25" s="634" t="s">
        <v>565</v>
      </c>
      <c r="BT25" s="634"/>
      <c r="BU25" s="634"/>
      <c r="BV25" s="634"/>
      <c r="BW25" s="634"/>
      <c r="BX25" s="634"/>
      <c r="BY25" s="634"/>
      <c r="BZ25" s="634"/>
      <c r="CA25" s="634"/>
      <c r="CB25" s="638"/>
      <c r="CD25" s="645" t="s">
        <v>585</v>
      </c>
      <c r="CE25" s="646"/>
      <c r="CF25" s="646"/>
      <c r="CG25" s="646"/>
      <c r="CH25" s="646"/>
      <c r="CI25" s="646"/>
      <c r="CJ25" s="646"/>
      <c r="CK25" s="646"/>
      <c r="CL25" s="646"/>
      <c r="CM25" s="646"/>
      <c r="CN25" s="646"/>
      <c r="CO25" s="646"/>
      <c r="CP25" s="646"/>
      <c r="CQ25" s="647"/>
      <c r="CR25" s="630">
        <v>873197</v>
      </c>
      <c r="CS25" s="668"/>
      <c r="CT25" s="668"/>
      <c r="CU25" s="668"/>
      <c r="CV25" s="668"/>
      <c r="CW25" s="668"/>
      <c r="CX25" s="668"/>
      <c r="CY25" s="669"/>
      <c r="CZ25" s="635">
        <v>8.6999999999999993</v>
      </c>
      <c r="DA25" s="670"/>
      <c r="DB25" s="670"/>
      <c r="DC25" s="673"/>
      <c r="DD25" s="639">
        <v>788508</v>
      </c>
      <c r="DE25" s="668"/>
      <c r="DF25" s="668"/>
      <c r="DG25" s="668"/>
      <c r="DH25" s="668"/>
      <c r="DI25" s="668"/>
      <c r="DJ25" s="668"/>
      <c r="DK25" s="669"/>
      <c r="DL25" s="639">
        <v>751647</v>
      </c>
      <c r="DM25" s="668"/>
      <c r="DN25" s="668"/>
      <c r="DO25" s="668"/>
      <c r="DP25" s="668"/>
      <c r="DQ25" s="668"/>
      <c r="DR25" s="668"/>
      <c r="DS25" s="668"/>
      <c r="DT25" s="668"/>
      <c r="DU25" s="668"/>
      <c r="DV25" s="669"/>
      <c r="DW25" s="635">
        <v>18.3</v>
      </c>
      <c r="DX25" s="670"/>
      <c r="DY25" s="670"/>
      <c r="DZ25" s="670"/>
      <c r="EA25" s="670"/>
      <c r="EB25" s="670"/>
      <c r="EC25" s="671"/>
    </row>
    <row r="26" spans="2:133" ht="11.25" customHeight="1" x14ac:dyDescent="0.15">
      <c r="B26" s="627" t="s">
        <v>272</v>
      </c>
      <c r="C26" s="628"/>
      <c r="D26" s="628"/>
      <c r="E26" s="628"/>
      <c r="F26" s="628"/>
      <c r="G26" s="628"/>
      <c r="H26" s="628"/>
      <c r="I26" s="628"/>
      <c r="J26" s="628"/>
      <c r="K26" s="628"/>
      <c r="L26" s="628"/>
      <c r="M26" s="628"/>
      <c r="N26" s="628"/>
      <c r="O26" s="628"/>
      <c r="P26" s="628"/>
      <c r="Q26" s="629"/>
      <c r="R26" s="630" t="s">
        <v>186</v>
      </c>
      <c r="S26" s="631"/>
      <c r="T26" s="631"/>
      <c r="U26" s="631"/>
      <c r="V26" s="631"/>
      <c r="W26" s="631"/>
      <c r="X26" s="631"/>
      <c r="Y26" s="632"/>
      <c r="Z26" s="633" t="s">
        <v>186</v>
      </c>
      <c r="AA26" s="633"/>
      <c r="AB26" s="633"/>
      <c r="AC26" s="633"/>
      <c r="AD26" s="634" t="s">
        <v>186</v>
      </c>
      <c r="AE26" s="634"/>
      <c r="AF26" s="634"/>
      <c r="AG26" s="634"/>
      <c r="AH26" s="634"/>
      <c r="AI26" s="634"/>
      <c r="AJ26" s="634"/>
      <c r="AK26" s="634"/>
      <c r="AL26" s="635" t="s">
        <v>186</v>
      </c>
      <c r="AM26" s="636"/>
      <c r="AN26" s="636"/>
      <c r="AO26" s="637"/>
      <c r="AP26" s="649" t="s">
        <v>273</v>
      </c>
      <c r="AQ26" s="672"/>
      <c r="AR26" s="672"/>
      <c r="AS26" s="672"/>
      <c r="AT26" s="672"/>
      <c r="AU26" s="672"/>
      <c r="AV26" s="672"/>
      <c r="AW26" s="672"/>
      <c r="AX26" s="672"/>
      <c r="AY26" s="672"/>
      <c r="AZ26" s="672"/>
      <c r="BA26" s="672"/>
      <c r="BB26" s="672"/>
      <c r="BC26" s="672"/>
      <c r="BD26" s="672"/>
      <c r="BE26" s="672"/>
      <c r="BF26" s="651"/>
      <c r="BG26" s="630" t="s">
        <v>186</v>
      </c>
      <c r="BH26" s="631"/>
      <c r="BI26" s="631"/>
      <c r="BJ26" s="631"/>
      <c r="BK26" s="631"/>
      <c r="BL26" s="631"/>
      <c r="BM26" s="631"/>
      <c r="BN26" s="632"/>
      <c r="BO26" s="633" t="s">
        <v>186</v>
      </c>
      <c r="BP26" s="633"/>
      <c r="BQ26" s="633"/>
      <c r="BR26" s="633"/>
      <c r="BS26" s="634" t="s">
        <v>186</v>
      </c>
      <c r="BT26" s="634"/>
      <c r="BU26" s="634"/>
      <c r="BV26" s="634"/>
      <c r="BW26" s="634"/>
      <c r="BX26" s="634"/>
      <c r="BY26" s="634"/>
      <c r="BZ26" s="634"/>
      <c r="CA26" s="634"/>
      <c r="CB26" s="638"/>
      <c r="CD26" s="645" t="s">
        <v>274</v>
      </c>
      <c r="CE26" s="646"/>
      <c r="CF26" s="646"/>
      <c r="CG26" s="646"/>
      <c r="CH26" s="646"/>
      <c r="CI26" s="646"/>
      <c r="CJ26" s="646"/>
      <c r="CK26" s="646"/>
      <c r="CL26" s="646"/>
      <c r="CM26" s="646"/>
      <c r="CN26" s="646"/>
      <c r="CO26" s="646"/>
      <c r="CP26" s="646"/>
      <c r="CQ26" s="647"/>
      <c r="CR26" s="630">
        <v>504588</v>
      </c>
      <c r="CS26" s="631"/>
      <c r="CT26" s="631"/>
      <c r="CU26" s="631"/>
      <c r="CV26" s="631"/>
      <c r="CW26" s="631"/>
      <c r="CX26" s="631"/>
      <c r="CY26" s="632"/>
      <c r="CZ26" s="635">
        <v>5</v>
      </c>
      <c r="DA26" s="670"/>
      <c r="DB26" s="670"/>
      <c r="DC26" s="673"/>
      <c r="DD26" s="639">
        <v>437826</v>
      </c>
      <c r="DE26" s="631"/>
      <c r="DF26" s="631"/>
      <c r="DG26" s="631"/>
      <c r="DH26" s="631"/>
      <c r="DI26" s="631"/>
      <c r="DJ26" s="631"/>
      <c r="DK26" s="632"/>
      <c r="DL26" s="639" t="s">
        <v>186</v>
      </c>
      <c r="DM26" s="631"/>
      <c r="DN26" s="631"/>
      <c r="DO26" s="631"/>
      <c r="DP26" s="631"/>
      <c r="DQ26" s="631"/>
      <c r="DR26" s="631"/>
      <c r="DS26" s="631"/>
      <c r="DT26" s="631"/>
      <c r="DU26" s="631"/>
      <c r="DV26" s="632"/>
      <c r="DW26" s="635" t="s">
        <v>186</v>
      </c>
      <c r="DX26" s="670"/>
      <c r="DY26" s="670"/>
      <c r="DZ26" s="670"/>
      <c r="EA26" s="670"/>
      <c r="EB26" s="670"/>
      <c r="EC26" s="671"/>
    </row>
    <row r="27" spans="2:133" ht="11.25" customHeight="1" x14ac:dyDescent="0.15">
      <c r="B27" s="627" t="s">
        <v>275</v>
      </c>
      <c r="C27" s="628"/>
      <c r="D27" s="628"/>
      <c r="E27" s="628"/>
      <c r="F27" s="628"/>
      <c r="G27" s="628"/>
      <c r="H27" s="628"/>
      <c r="I27" s="628"/>
      <c r="J27" s="628"/>
      <c r="K27" s="628"/>
      <c r="L27" s="628"/>
      <c r="M27" s="628"/>
      <c r="N27" s="628"/>
      <c r="O27" s="628"/>
      <c r="P27" s="628"/>
      <c r="Q27" s="629"/>
      <c r="R27" s="630">
        <v>4036256</v>
      </c>
      <c r="S27" s="631"/>
      <c r="T27" s="631"/>
      <c r="U27" s="631"/>
      <c r="V27" s="631"/>
      <c r="W27" s="631"/>
      <c r="X27" s="631"/>
      <c r="Y27" s="632"/>
      <c r="Z27" s="633">
        <v>39.1</v>
      </c>
      <c r="AA27" s="633"/>
      <c r="AB27" s="633"/>
      <c r="AC27" s="633"/>
      <c r="AD27" s="634">
        <v>3901194</v>
      </c>
      <c r="AE27" s="634"/>
      <c r="AF27" s="634"/>
      <c r="AG27" s="634"/>
      <c r="AH27" s="634"/>
      <c r="AI27" s="634"/>
      <c r="AJ27" s="634"/>
      <c r="AK27" s="634"/>
      <c r="AL27" s="635">
        <v>99.900001525878906</v>
      </c>
      <c r="AM27" s="636"/>
      <c r="AN27" s="636"/>
      <c r="AO27" s="637"/>
      <c r="AP27" s="627" t="s">
        <v>276</v>
      </c>
      <c r="AQ27" s="628"/>
      <c r="AR27" s="628"/>
      <c r="AS27" s="628"/>
      <c r="AT27" s="628"/>
      <c r="AU27" s="628"/>
      <c r="AV27" s="628"/>
      <c r="AW27" s="628"/>
      <c r="AX27" s="628"/>
      <c r="AY27" s="628"/>
      <c r="AZ27" s="628"/>
      <c r="BA27" s="628"/>
      <c r="BB27" s="628"/>
      <c r="BC27" s="628"/>
      <c r="BD27" s="628"/>
      <c r="BE27" s="628"/>
      <c r="BF27" s="629"/>
      <c r="BG27" s="630">
        <v>1248385</v>
      </c>
      <c r="BH27" s="631"/>
      <c r="BI27" s="631"/>
      <c r="BJ27" s="631"/>
      <c r="BK27" s="631"/>
      <c r="BL27" s="631"/>
      <c r="BM27" s="631"/>
      <c r="BN27" s="632"/>
      <c r="BO27" s="633">
        <v>100</v>
      </c>
      <c r="BP27" s="633"/>
      <c r="BQ27" s="633"/>
      <c r="BR27" s="633"/>
      <c r="BS27" s="634" t="s">
        <v>186</v>
      </c>
      <c r="BT27" s="634"/>
      <c r="BU27" s="634"/>
      <c r="BV27" s="634"/>
      <c r="BW27" s="634"/>
      <c r="BX27" s="634"/>
      <c r="BY27" s="634"/>
      <c r="BZ27" s="634"/>
      <c r="CA27" s="634"/>
      <c r="CB27" s="638"/>
      <c r="CD27" s="645" t="s">
        <v>277</v>
      </c>
      <c r="CE27" s="646"/>
      <c r="CF27" s="646"/>
      <c r="CG27" s="646"/>
      <c r="CH27" s="646"/>
      <c r="CI27" s="646"/>
      <c r="CJ27" s="646"/>
      <c r="CK27" s="646"/>
      <c r="CL27" s="646"/>
      <c r="CM27" s="646"/>
      <c r="CN27" s="646"/>
      <c r="CO27" s="646"/>
      <c r="CP27" s="646"/>
      <c r="CQ27" s="647"/>
      <c r="CR27" s="630">
        <v>2007298</v>
      </c>
      <c r="CS27" s="668"/>
      <c r="CT27" s="668"/>
      <c r="CU27" s="668"/>
      <c r="CV27" s="668"/>
      <c r="CW27" s="668"/>
      <c r="CX27" s="668"/>
      <c r="CY27" s="669"/>
      <c r="CZ27" s="635">
        <v>19.899999999999999</v>
      </c>
      <c r="DA27" s="670"/>
      <c r="DB27" s="670"/>
      <c r="DC27" s="673"/>
      <c r="DD27" s="639">
        <v>471423</v>
      </c>
      <c r="DE27" s="668"/>
      <c r="DF27" s="668"/>
      <c r="DG27" s="668"/>
      <c r="DH27" s="668"/>
      <c r="DI27" s="668"/>
      <c r="DJ27" s="668"/>
      <c r="DK27" s="669"/>
      <c r="DL27" s="639">
        <v>469440</v>
      </c>
      <c r="DM27" s="668"/>
      <c r="DN27" s="668"/>
      <c r="DO27" s="668"/>
      <c r="DP27" s="668"/>
      <c r="DQ27" s="668"/>
      <c r="DR27" s="668"/>
      <c r="DS27" s="668"/>
      <c r="DT27" s="668"/>
      <c r="DU27" s="668"/>
      <c r="DV27" s="669"/>
      <c r="DW27" s="635">
        <v>11.5</v>
      </c>
      <c r="DX27" s="670"/>
      <c r="DY27" s="670"/>
      <c r="DZ27" s="670"/>
      <c r="EA27" s="670"/>
      <c r="EB27" s="670"/>
      <c r="EC27" s="671"/>
    </row>
    <row r="28" spans="2:133" ht="11.25" customHeight="1" x14ac:dyDescent="0.15">
      <c r="B28" s="627" t="s">
        <v>278</v>
      </c>
      <c r="C28" s="628"/>
      <c r="D28" s="628"/>
      <c r="E28" s="628"/>
      <c r="F28" s="628"/>
      <c r="G28" s="628"/>
      <c r="H28" s="628"/>
      <c r="I28" s="628"/>
      <c r="J28" s="628"/>
      <c r="K28" s="628"/>
      <c r="L28" s="628"/>
      <c r="M28" s="628"/>
      <c r="N28" s="628"/>
      <c r="O28" s="628"/>
      <c r="P28" s="628"/>
      <c r="Q28" s="629"/>
      <c r="R28" s="630">
        <v>1176</v>
      </c>
      <c r="S28" s="631"/>
      <c r="T28" s="631"/>
      <c r="U28" s="631"/>
      <c r="V28" s="631"/>
      <c r="W28" s="631"/>
      <c r="X28" s="631"/>
      <c r="Y28" s="632"/>
      <c r="Z28" s="633">
        <v>0</v>
      </c>
      <c r="AA28" s="633"/>
      <c r="AB28" s="633"/>
      <c r="AC28" s="633"/>
      <c r="AD28" s="634">
        <v>1176</v>
      </c>
      <c r="AE28" s="634"/>
      <c r="AF28" s="634"/>
      <c r="AG28" s="634"/>
      <c r="AH28" s="634"/>
      <c r="AI28" s="634"/>
      <c r="AJ28" s="634"/>
      <c r="AK28" s="634"/>
      <c r="AL28" s="635">
        <v>0</v>
      </c>
      <c r="AM28" s="636"/>
      <c r="AN28" s="636"/>
      <c r="AO28" s="637"/>
      <c r="AP28" s="627"/>
      <c r="AQ28" s="628"/>
      <c r="AR28" s="628"/>
      <c r="AS28" s="628"/>
      <c r="AT28" s="628"/>
      <c r="AU28" s="628"/>
      <c r="AV28" s="628"/>
      <c r="AW28" s="628"/>
      <c r="AX28" s="628"/>
      <c r="AY28" s="628"/>
      <c r="AZ28" s="628"/>
      <c r="BA28" s="628"/>
      <c r="BB28" s="628"/>
      <c r="BC28" s="628"/>
      <c r="BD28" s="628"/>
      <c r="BE28" s="628"/>
      <c r="BF28" s="629"/>
      <c r="BG28" s="630"/>
      <c r="BH28" s="631"/>
      <c r="BI28" s="631"/>
      <c r="BJ28" s="631"/>
      <c r="BK28" s="631"/>
      <c r="BL28" s="631"/>
      <c r="BM28" s="631"/>
      <c r="BN28" s="632"/>
      <c r="BO28" s="633"/>
      <c r="BP28" s="633"/>
      <c r="BQ28" s="633"/>
      <c r="BR28" s="633"/>
      <c r="BS28" s="639"/>
      <c r="BT28" s="631"/>
      <c r="BU28" s="631"/>
      <c r="BV28" s="631"/>
      <c r="BW28" s="631"/>
      <c r="BX28" s="631"/>
      <c r="BY28" s="631"/>
      <c r="BZ28" s="631"/>
      <c r="CA28" s="631"/>
      <c r="CB28" s="640"/>
      <c r="CD28" s="645" t="s">
        <v>279</v>
      </c>
      <c r="CE28" s="646"/>
      <c r="CF28" s="646"/>
      <c r="CG28" s="646"/>
      <c r="CH28" s="646"/>
      <c r="CI28" s="646"/>
      <c r="CJ28" s="646"/>
      <c r="CK28" s="646"/>
      <c r="CL28" s="646"/>
      <c r="CM28" s="646"/>
      <c r="CN28" s="646"/>
      <c r="CO28" s="646"/>
      <c r="CP28" s="646"/>
      <c r="CQ28" s="647"/>
      <c r="CR28" s="630">
        <v>552044</v>
      </c>
      <c r="CS28" s="631"/>
      <c r="CT28" s="631"/>
      <c r="CU28" s="631"/>
      <c r="CV28" s="631"/>
      <c r="CW28" s="631"/>
      <c r="CX28" s="631"/>
      <c r="CY28" s="632"/>
      <c r="CZ28" s="635">
        <v>5.5</v>
      </c>
      <c r="DA28" s="670"/>
      <c r="DB28" s="670"/>
      <c r="DC28" s="673"/>
      <c r="DD28" s="639">
        <v>476650</v>
      </c>
      <c r="DE28" s="631"/>
      <c r="DF28" s="631"/>
      <c r="DG28" s="631"/>
      <c r="DH28" s="631"/>
      <c r="DI28" s="631"/>
      <c r="DJ28" s="631"/>
      <c r="DK28" s="632"/>
      <c r="DL28" s="639">
        <v>473561</v>
      </c>
      <c r="DM28" s="631"/>
      <c r="DN28" s="631"/>
      <c r="DO28" s="631"/>
      <c r="DP28" s="631"/>
      <c r="DQ28" s="631"/>
      <c r="DR28" s="631"/>
      <c r="DS28" s="631"/>
      <c r="DT28" s="631"/>
      <c r="DU28" s="631"/>
      <c r="DV28" s="632"/>
      <c r="DW28" s="635">
        <v>11.6</v>
      </c>
      <c r="DX28" s="670"/>
      <c r="DY28" s="670"/>
      <c r="DZ28" s="670"/>
      <c r="EA28" s="670"/>
      <c r="EB28" s="670"/>
      <c r="EC28" s="671"/>
    </row>
    <row r="29" spans="2:133" ht="11.25" customHeight="1" x14ac:dyDescent="0.15">
      <c r="B29" s="627" t="s">
        <v>280</v>
      </c>
      <c r="C29" s="628"/>
      <c r="D29" s="628"/>
      <c r="E29" s="628"/>
      <c r="F29" s="628"/>
      <c r="G29" s="628"/>
      <c r="H29" s="628"/>
      <c r="I29" s="628"/>
      <c r="J29" s="628"/>
      <c r="K29" s="628"/>
      <c r="L29" s="628"/>
      <c r="M29" s="628"/>
      <c r="N29" s="628"/>
      <c r="O29" s="628"/>
      <c r="P29" s="628"/>
      <c r="Q29" s="629"/>
      <c r="R29" s="630">
        <v>42572</v>
      </c>
      <c r="S29" s="631"/>
      <c r="T29" s="631"/>
      <c r="U29" s="631"/>
      <c r="V29" s="631"/>
      <c r="W29" s="631"/>
      <c r="X29" s="631"/>
      <c r="Y29" s="632"/>
      <c r="Z29" s="633">
        <v>0.4</v>
      </c>
      <c r="AA29" s="633"/>
      <c r="AB29" s="633"/>
      <c r="AC29" s="633"/>
      <c r="AD29" s="634" t="s">
        <v>186</v>
      </c>
      <c r="AE29" s="634"/>
      <c r="AF29" s="634"/>
      <c r="AG29" s="634"/>
      <c r="AH29" s="634"/>
      <c r="AI29" s="634"/>
      <c r="AJ29" s="634"/>
      <c r="AK29" s="634"/>
      <c r="AL29" s="635" t="s">
        <v>186</v>
      </c>
      <c r="AM29" s="636"/>
      <c r="AN29" s="636"/>
      <c r="AO29" s="637"/>
      <c r="AP29" s="674"/>
      <c r="AQ29" s="675"/>
      <c r="AR29" s="675"/>
      <c r="AS29" s="675"/>
      <c r="AT29" s="675"/>
      <c r="AU29" s="675"/>
      <c r="AV29" s="675"/>
      <c r="AW29" s="675"/>
      <c r="AX29" s="675"/>
      <c r="AY29" s="675"/>
      <c r="AZ29" s="675"/>
      <c r="BA29" s="675"/>
      <c r="BB29" s="675"/>
      <c r="BC29" s="675"/>
      <c r="BD29" s="675"/>
      <c r="BE29" s="675"/>
      <c r="BF29" s="676"/>
      <c r="BG29" s="630"/>
      <c r="BH29" s="631"/>
      <c r="BI29" s="631"/>
      <c r="BJ29" s="631"/>
      <c r="BK29" s="631"/>
      <c r="BL29" s="631"/>
      <c r="BM29" s="631"/>
      <c r="BN29" s="632"/>
      <c r="BO29" s="633"/>
      <c r="BP29" s="633"/>
      <c r="BQ29" s="633"/>
      <c r="BR29" s="633"/>
      <c r="BS29" s="634"/>
      <c r="BT29" s="634"/>
      <c r="BU29" s="634"/>
      <c r="BV29" s="634"/>
      <c r="BW29" s="634"/>
      <c r="BX29" s="634"/>
      <c r="BY29" s="634"/>
      <c r="BZ29" s="634"/>
      <c r="CA29" s="634"/>
      <c r="CB29" s="638"/>
      <c r="CD29" s="679" t="s">
        <v>281</v>
      </c>
      <c r="CE29" s="680"/>
      <c r="CF29" s="645" t="s">
        <v>282</v>
      </c>
      <c r="CG29" s="646"/>
      <c r="CH29" s="646"/>
      <c r="CI29" s="646"/>
      <c r="CJ29" s="646"/>
      <c r="CK29" s="646"/>
      <c r="CL29" s="646"/>
      <c r="CM29" s="646"/>
      <c r="CN29" s="646"/>
      <c r="CO29" s="646"/>
      <c r="CP29" s="646"/>
      <c r="CQ29" s="647"/>
      <c r="CR29" s="630">
        <v>552044</v>
      </c>
      <c r="CS29" s="668"/>
      <c r="CT29" s="668"/>
      <c r="CU29" s="668"/>
      <c r="CV29" s="668"/>
      <c r="CW29" s="668"/>
      <c r="CX29" s="668"/>
      <c r="CY29" s="669"/>
      <c r="CZ29" s="635">
        <v>5.5</v>
      </c>
      <c r="DA29" s="670"/>
      <c r="DB29" s="670"/>
      <c r="DC29" s="673"/>
      <c r="DD29" s="639">
        <v>476650</v>
      </c>
      <c r="DE29" s="668"/>
      <c r="DF29" s="668"/>
      <c r="DG29" s="668"/>
      <c r="DH29" s="668"/>
      <c r="DI29" s="668"/>
      <c r="DJ29" s="668"/>
      <c r="DK29" s="669"/>
      <c r="DL29" s="639">
        <v>473561</v>
      </c>
      <c r="DM29" s="668"/>
      <c r="DN29" s="668"/>
      <c r="DO29" s="668"/>
      <c r="DP29" s="668"/>
      <c r="DQ29" s="668"/>
      <c r="DR29" s="668"/>
      <c r="DS29" s="668"/>
      <c r="DT29" s="668"/>
      <c r="DU29" s="668"/>
      <c r="DV29" s="669"/>
      <c r="DW29" s="635">
        <v>11.6</v>
      </c>
      <c r="DX29" s="670"/>
      <c r="DY29" s="670"/>
      <c r="DZ29" s="670"/>
      <c r="EA29" s="670"/>
      <c r="EB29" s="670"/>
      <c r="EC29" s="671"/>
    </row>
    <row r="30" spans="2:133" ht="11.25" customHeight="1" x14ac:dyDescent="0.15">
      <c r="B30" s="627" t="s">
        <v>283</v>
      </c>
      <c r="C30" s="628"/>
      <c r="D30" s="628"/>
      <c r="E30" s="628"/>
      <c r="F30" s="628"/>
      <c r="G30" s="628"/>
      <c r="H30" s="628"/>
      <c r="I30" s="628"/>
      <c r="J30" s="628"/>
      <c r="K30" s="628"/>
      <c r="L30" s="628"/>
      <c r="M30" s="628"/>
      <c r="N30" s="628"/>
      <c r="O30" s="628"/>
      <c r="P30" s="628"/>
      <c r="Q30" s="629"/>
      <c r="R30" s="630">
        <v>87756</v>
      </c>
      <c r="S30" s="631"/>
      <c r="T30" s="631"/>
      <c r="U30" s="631"/>
      <c r="V30" s="631"/>
      <c r="W30" s="631"/>
      <c r="X30" s="631"/>
      <c r="Y30" s="632"/>
      <c r="Z30" s="633">
        <v>0.9</v>
      </c>
      <c r="AA30" s="633"/>
      <c r="AB30" s="633"/>
      <c r="AC30" s="633"/>
      <c r="AD30" s="634">
        <v>1296</v>
      </c>
      <c r="AE30" s="634"/>
      <c r="AF30" s="634"/>
      <c r="AG30" s="634"/>
      <c r="AH30" s="634"/>
      <c r="AI30" s="634"/>
      <c r="AJ30" s="634"/>
      <c r="AK30" s="634"/>
      <c r="AL30" s="635">
        <v>0</v>
      </c>
      <c r="AM30" s="636"/>
      <c r="AN30" s="636"/>
      <c r="AO30" s="637"/>
      <c r="AP30" s="609" t="s">
        <v>221</v>
      </c>
      <c r="AQ30" s="610"/>
      <c r="AR30" s="610"/>
      <c r="AS30" s="610"/>
      <c r="AT30" s="610"/>
      <c r="AU30" s="610"/>
      <c r="AV30" s="610"/>
      <c r="AW30" s="610"/>
      <c r="AX30" s="610"/>
      <c r="AY30" s="610"/>
      <c r="AZ30" s="610"/>
      <c r="BA30" s="610"/>
      <c r="BB30" s="610"/>
      <c r="BC30" s="610"/>
      <c r="BD30" s="610"/>
      <c r="BE30" s="610"/>
      <c r="BF30" s="611"/>
      <c r="BG30" s="609" t="s">
        <v>284</v>
      </c>
      <c r="BH30" s="677"/>
      <c r="BI30" s="677"/>
      <c r="BJ30" s="677"/>
      <c r="BK30" s="677"/>
      <c r="BL30" s="677"/>
      <c r="BM30" s="677"/>
      <c r="BN30" s="677"/>
      <c r="BO30" s="677"/>
      <c r="BP30" s="677"/>
      <c r="BQ30" s="678"/>
      <c r="BR30" s="609" t="s">
        <v>285</v>
      </c>
      <c r="BS30" s="677"/>
      <c r="BT30" s="677"/>
      <c r="BU30" s="677"/>
      <c r="BV30" s="677"/>
      <c r="BW30" s="677"/>
      <c r="BX30" s="677"/>
      <c r="BY30" s="677"/>
      <c r="BZ30" s="677"/>
      <c r="CA30" s="677"/>
      <c r="CB30" s="678"/>
      <c r="CD30" s="681"/>
      <c r="CE30" s="682"/>
      <c r="CF30" s="645" t="s">
        <v>586</v>
      </c>
      <c r="CG30" s="646"/>
      <c r="CH30" s="646"/>
      <c r="CI30" s="646"/>
      <c r="CJ30" s="646"/>
      <c r="CK30" s="646"/>
      <c r="CL30" s="646"/>
      <c r="CM30" s="646"/>
      <c r="CN30" s="646"/>
      <c r="CO30" s="646"/>
      <c r="CP30" s="646"/>
      <c r="CQ30" s="647"/>
      <c r="CR30" s="630">
        <v>520338</v>
      </c>
      <c r="CS30" s="631"/>
      <c r="CT30" s="631"/>
      <c r="CU30" s="631"/>
      <c r="CV30" s="631"/>
      <c r="CW30" s="631"/>
      <c r="CX30" s="631"/>
      <c r="CY30" s="632"/>
      <c r="CZ30" s="635">
        <v>5.2</v>
      </c>
      <c r="DA30" s="670"/>
      <c r="DB30" s="670"/>
      <c r="DC30" s="673"/>
      <c r="DD30" s="639">
        <v>454199</v>
      </c>
      <c r="DE30" s="631"/>
      <c r="DF30" s="631"/>
      <c r="DG30" s="631"/>
      <c r="DH30" s="631"/>
      <c r="DI30" s="631"/>
      <c r="DJ30" s="631"/>
      <c r="DK30" s="632"/>
      <c r="DL30" s="639">
        <v>451283</v>
      </c>
      <c r="DM30" s="631"/>
      <c r="DN30" s="631"/>
      <c r="DO30" s="631"/>
      <c r="DP30" s="631"/>
      <c r="DQ30" s="631"/>
      <c r="DR30" s="631"/>
      <c r="DS30" s="631"/>
      <c r="DT30" s="631"/>
      <c r="DU30" s="631"/>
      <c r="DV30" s="632"/>
      <c r="DW30" s="635">
        <v>11</v>
      </c>
      <c r="DX30" s="670"/>
      <c r="DY30" s="670"/>
      <c r="DZ30" s="670"/>
      <c r="EA30" s="670"/>
      <c r="EB30" s="670"/>
      <c r="EC30" s="671"/>
    </row>
    <row r="31" spans="2:133" ht="11.25" customHeight="1" x14ac:dyDescent="0.15">
      <c r="B31" s="627" t="s">
        <v>286</v>
      </c>
      <c r="C31" s="628"/>
      <c r="D31" s="628"/>
      <c r="E31" s="628"/>
      <c r="F31" s="628"/>
      <c r="G31" s="628"/>
      <c r="H31" s="628"/>
      <c r="I31" s="628"/>
      <c r="J31" s="628"/>
      <c r="K31" s="628"/>
      <c r="L31" s="628"/>
      <c r="M31" s="628"/>
      <c r="N31" s="628"/>
      <c r="O31" s="628"/>
      <c r="P31" s="628"/>
      <c r="Q31" s="629"/>
      <c r="R31" s="630">
        <v>7666</v>
      </c>
      <c r="S31" s="631"/>
      <c r="T31" s="631"/>
      <c r="U31" s="631"/>
      <c r="V31" s="631"/>
      <c r="W31" s="631"/>
      <c r="X31" s="631"/>
      <c r="Y31" s="632"/>
      <c r="Z31" s="633">
        <v>0.1</v>
      </c>
      <c r="AA31" s="633"/>
      <c r="AB31" s="633"/>
      <c r="AC31" s="633"/>
      <c r="AD31" s="634" t="s">
        <v>186</v>
      </c>
      <c r="AE31" s="634"/>
      <c r="AF31" s="634"/>
      <c r="AG31" s="634"/>
      <c r="AH31" s="634"/>
      <c r="AI31" s="634"/>
      <c r="AJ31" s="634"/>
      <c r="AK31" s="634"/>
      <c r="AL31" s="635" t="s">
        <v>565</v>
      </c>
      <c r="AM31" s="636"/>
      <c r="AN31" s="636"/>
      <c r="AO31" s="637"/>
      <c r="AP31" s="685" t="s">
        <v>287</v>
      </c>
      <c r="AQ31" s="686"/>
      <c r="AR31" s="686"/>
      <c r="AS31" s="686"/>
      <c r="AT31" s="691" t="s">
        <v>288</v>
      </c>
      <c r="AU31" s="360"/>
      <c r="AV31" s="360"/>
      <c r="AW31" s="360"/>
      <c r="AX31" s="616" t="s">
        <v>189</v>
      </c>
      <c r="AY31" s="617"/>
      <c r="AZ31" s="617"/>
      <c r="BA31" s="617"/>
      <c r="BB31" s="617"/>
      <c r="BC31" s="617"/>
      <c r="BD31" s="617"/>
      <c r="BE31" s="617"/>
      <c r="BF31" s="618"/>
      <c r="BG31" s="694">
        <v>99.3</v>
      </c>
      <c r="BH31" s="695"/>
      <c r="BI31" s="695"/>
      <c r="BJ31" s="695"/>
      <c r="BK31" s="695"/>
      <c r="BL31" s="695"/>
      <c r="BM31" s="625">
        <v>98.1</v>
      </c>
      <c r="BN31" s="695"/>
      <c r="BO31" s="695"/>
      <c r="BP31" s="695"/>
      <c r="BQ31" s="696"/>
      <c r="BR31" s="694">
        <v>99.3</v>
      </c>
      <c r="BS31" s="695"/>
      <c r="BT31" s="695"/>
      <c r="BU31" s="695"/>
      <c r="BV31" s="695"/>
      <c r="BW31" s="695"/>
      <c r="BX31" s="625">
        <v>98.2</v>
      </c>
      <c r="BY31" s="695"/>
      <c r="BZ31" s="695"/>
      <c r="CA31" s="695"/>
      <c r="CB31" s="696"/>
      <c r="CD31" s="681"/>
      <c r="CE31" s="682"/>
      <c r="CF31" s="645" t="s">
        <v>587</v>
      </c>
      <c r="CG31" s="646"/>
      <c r="CH31" s="646"/>
      <c r="CI31" s="646"/>
      <c r="CJ31" s="646"/>
      <c r="CK31" s="646"/>
      <c r="CL31" s="646"/>
      <c r="CM31" s="646"/>
      <c r="CN31" s="646"/>
      <c r="CO31" s="646"/>
      <c r="CP31" s="646"/>
      <c r="CQ31" s="647"/>
      <c r="CR31" s="630">
        <v>31706</v>
      </c>
      <c r="CS31" s="668"/>
      <c r="CT31" s="668"/>
      <c r="CU31" s="668"/>
      <c r="CV31" s="668"/>
      <c r="CW31" s="668"/>
      <c r="CX31" s="668"/>
      <c r="CY31" s="669"/>
      <c r="CZ31" s="635">
        <v>0.3</v>
      </c>
      <c r="DA31" s="670"/>
      <c r="DB31" s="670"/>
      <c r="DC31" s="673"/>
      <c r="DD31" s="639">
        <v>22451</v>
      </c>
      <c r="DE31" s="668"/>
      <c r="DF31" s="668"/>
      <c r="DG31" s="668"/>
      <c r="DH31" s="668"/>
      <c r="DI31" s="668"/>
      <c r="DJ31" s="668"/>
      <c r="DK31" s="669"/>
      <c r="DL31" s="639">
        <v>22278</v>
      </c>
      <c r="DM31" s="668"/>
      <c r="DN31" s="668"/>
      <c r="DO31" s="668"/>
      <c r="DP31" s="668"/>
      <c r="DQ31" s="668"/>
      <c r="DR31" s="668"/>
      <c r="DS31" s="668"/>
      <c r="DT31" s="668"/>
      <c r="DU31" s="668"/>
      <c r="DV31" s="669"/>
      <c r="DW31" s="635">
        <v>0.5</v>
      </c>
      <c r="DX31" s="670"/>
      <c r="DY31" s="670"/>
      <c r="DZ31" s="670"/>
      <c r="EA31" s="670"/>
      <c r="EB31" s="670"/>
      <c r="EC31" s="671"/>
    </row>
    <row r="32" spans="2:133" ht="11.25" customHeight="1" x14ac:dyDescent="0.15">
      <c r="B32" s="627" t="s">
        <v>289</v>
      </c>
      <c r="C32" s="628"/>
      <c r="D32" s="628"/>
      <c r="E32" s="628"/>
      <c r="F32" s="628"/>
      <c r="G32" s="628"/>
      <c r="H32" s="628"/>
      <c r="I32" s="628"/>
      <c r="J32" s="628"/>
      <c r="K32" s="628"/>
      <c r="L32" s="628"/>
      <c r="M32" s="628"/>
      <c r="N32" s="628"/>
      <c r="O32" s="628"/>
      <c r="P32" s="628"/>
      <c r="Q32" s="629"/>
      <c r="R32" s="630">
        <v>1695238</v>
      </c>
      <c r="S32" s="631"/>
      <c r="T32" s="631"/>
      <c r="U32" s="631"/>
      <c r="V32" s="631"/>
      <c r="W32" s="631"/>
      <c r="X32" s="631"/>
      <c r="Y32" s="632"/>
      <c r="Z32" s="633">
        <v>16.399999999999999</v>
      </c>
      <c r="AA32" s="633"/>
      <c r="AB32" s="633"/>
      <c r="AC32" s="633"/>
      <c r="AD32" s="634" t="s">
        <v>186</v>
      </c>
      <c r="AE32" s="634"/>
      <c r="AF32" s="634"/>
      <c r="AG32" s="634"/>
      <c r="AH32" s="634"/>
      <c r="AI32" s="634"/>
      <c r="AJ32" s="634"/>
      <c r="AK32" s="634"/>
      <c r="AL32" s="635" t="s">
        <v>186</v>
      </c>
      <c r="AM32" s="636"/>
      <c r="AN32" s="636"/>
      <c r="AO32" s="637"/>
      <c r="AP32" s="687"/>
      <c r="AQ32" s="688"/>
      <c r="AR32" s="688"/>
      <c r="AS32" s="688"/>
      <c r="AT32" s="692"/>
      <c r="AU32" s="361" t="s">
        <v>290</v>
      </c>
      <c r="AV32" s="361"/>
      <c r="AW32" s="361"/>
      <c r="AX32" s="627" t="s">
        <v>291</v>
      </c>
      <c r="AY32" s="628"/>
      <c r="AZ32" s="628"/>
      <c r="BA32" s="628"/>
      <c r="BB32" s="628"/>
      <c r="BC32" s="628"/>
      <c r="BD32" s="628"/>
      <c r="BE32" s="628"/>
      <c r="BF32" s="629"/>
      <c r="BG32" s="697">
        <v>99.1</v>
      </c>
      <c r="BH32" s="668"/>
      <c r="BI32" s="668"/>
      <c r="BJ32" s="668"/>
      <c r="BK32" s="668"/>
      <c r="BL32" s="668"/>
      <c r="BM32" s="636">
        <v>97.8</v>
      </c>
      <c r="BN32" s="698"/>
      <c r="BO32" s="698"/>
      <c r="BP32" s="698"/>
      <c r="BQ32" s="699"/>
      <c r="BR32" s="697">
        <v>99.3</v>
      </c>
      <c r="BS32" s="668"/>
      <c r="BT32" s="668"/>
      <c r="BU32" s="668"/>
      <c r="BV32" s="668"/>
      <c r="BW32" s="668"/>
      <c r="BX32" s="636">
        <v>97.9</v>
      </c>
      <c r="BY32" s="698"/>
      <c r="BZ32" s="698"/>
      <c r="CA32" s="698"/>
      <c r="CB32" s="699"/>
      <c r="CD32" s="683"/>
      <c r="CE32" s="684"/>
      <c r="CF32" s="645" t="s">
        <v>588</v>
      </c>
      <c r="CG32" s="646"/>
      <c r="CH32" s="646"/>
      <c r="CI32" s="646"/>
      <c r="CJ32" s="646"/>
      <c r="CK32" s="646"/>
      <c r="CL32" s="646"/>
      <c r="CM32" s="646"/>
      <c r="CN32" s="646"/>
      <c r="CO32" s="646"/>
      <c r="CP32" s="646"/>
      <c r="CQ32" s="647"/>
      <c r="CR32" s="630" t="s">
        <v>565</v>
      </c>
      <c r="CS32" s="631"/>
      <c r="CT32" s="631"/>
      <c r="CU32" s="631"/>
      <c r="CV32" s="631"/>
      <c r="CW32" s="631"/>
      <c r="CX32" s="631"/>
      <c r="CY32" s="632"/>
      <c r="CZ32" s="635" t="s">
        <v>565</v>
      </c>
      <c r="DA32" s="670"/>
      <c r="DB32" s="670"/>
      <c r="DC32" s="673"/>
      <c r="DD32" s="639" t="s">
        <v>566</v>
      </c>
      <c r="DE32" s="631"/>
      <c r="DF32" s="631"/>
      <c r="DG32" s="631"/>
      <c r="DH32" s="631"/>
      <c r="DI32" s="631"/>
      <c r="DJ32" s="631"/>
      <c r="DK32" s="632"/>
      <c r="DL32" s="639" t="s">
        <v>186</v>
      </c>
      <c r="DM32" s="631"/>
      <c r="DN32" s="631"/>
      <c r="DO32" s="631"/>
      <c r="DP32" s="631"/>
      <c r="DQ32" s="631"/>
      <c r="DR32" s="631"/>
      <c r="DS32" s="631"/>
      <c r="DT32" s="631"/>
      <c r="DU32" s="631"/>
      <c r="DV32" s="632"/>
      <c r="DW32" s="635" t="s">
        <v>565</v>
      </c>
      <c r="DX32" s="670"/>
      <c r="DY32" s="670"/>
      <c r="DZ32" s="670"/>
      <c r="EA32" s="670"/>
      <c r="EB32" s="670"/>
      <c r="EC32" s="671"/>
    </row>
    <row r="33" spans="2:133" ht="11.25" customHeight="1" x14ac:dyDescent="0.15">
      <c r="B33" s="655" t="s">
        <v>292</v>
      </c>
      <c r="C33" s="656"/>
      <c r="D33" s="656"/>
      <c r="E33" s="656"/>
      <c r="F33" s="656"/>
      <c r="G33" s="656"/>
      <c r="H33" s="656"/>
      <c r="I33" s="656"/>
      <c r="J33" s="656"/>
      <c r="K33" s="656"/>
      <c r="L33" s="656"/>
      <c r="M33" s="656"/>
      <c r="N33" s="656"/>
      <c r="O33" s="656"/>
      <c r="P33" s="656"/>
      <c r="Q33" s="657"/>
      <c r="R33" s="630" t="s">
        <v>566</v>
      </c>
      <c r="S33" s="631"/>
      <c r="T33" s="631"/>
      <c r="U33" s="631"/>
      <c r="V33" s="631"/>
      <c r="W33" s="631"/>
      <c r="X33" s="631"/>
      <c r="Y33" s="632"/>
      <c r="Z33" s="633" t="s">
        <v>566</v>
      </c>
      <c r="AA33" s="633"/>
      <c r="AB33" s="633"/>
      <c r="AC33" s="633"/>
      <c r="AD33" s="634" t="s">
        <v>186</v>
      </c>
      <c r="AE33" s="634"/>
      <c r="AF33" s="634"/>
      <c r="AG33" s="634"/>
      <c r="AH33" s="634"/>
      <c r="AI33" s="634"/>
      <c r="AJ33" s="634"/>
      <c r="AK33" s="634"/>
      <c r="AL33" s="635" t="s">
        <v>186</v>
      </c>
      <c r="AM33" s="636"/>
      <c r="AN33" s="636"/>
      <c r="AO33" s="637"/>
      <c r="AP33" s="689"/>
      <c r="AQ33" s="690"/>
      <c r="AR33" s="690"/>
      <c r="AS33" s="690"/>
      <c r="AT33" s="693"/>
      <c r="AU33" s="362"/>
      <c r="AV33" s="362"/>
      <c r="AW33" s="362"/>
      <c r="AX33" s="674" t="s">
        <v>293</v>
      </c>
      <c r="AY33" s="675"/>
      <c r="AZ33" s="675"/>
      <c r="BA33" s="675"/>
      <c r="BB33" s="675"/>
      <c r="BC33" s="675"/>
      <c r="BD33" s="675"/>
      <c r="BE33" s="675"/>
      <c r="BF33" s="676"/>
      <c r="BG33" s="700">
        <v>99.4</v>
      </c>
      <c r="BH33" s="701"/>
      <c r="BI33" s="701"/>
      <c r="BJ33" s="701"/>
      <c r="BK33" s="701"/>
      <c r="BL33" s="701"/>
      <c r="BM33" s="702">
        <v>98.1</v>
      </c>
      <c r="BN33" s="701"/>
      <c r="BO33" s="701"/>
      <c r="BP33" s="701"/>
      <c r="BQ33" s="703"/>
      <c r="BR33" s="700">
        <v>99.3</v>
      </c>
      <c r="BS33" s="701"/>
      <c r="BT33" s="701"/>
      <c r="BU33" s="701"/>
      <c r="BV33" s="701"/>
      <c r="BW33" s="701"/>
      <c r="BX33" s="702">
        <v>98.2</v>
      </c>
      <c r="BY33" s="701"/>
      <c r="BZ33" s="701"/>
      <c r="CA33" s="701"/>
      <c r="CB33" s="703"/>
      <c r="CD33" s="645" t="s">
        <v>294</v>
      </c>
      <c r="CE33" s="646"/>
      <c r="CF33" s="646"/>
      <c r="CG33" s="646"/>
      <c r="CH33" s="646"/>
      <c r="CI33" s="646"/>
      <c r="CJ33" s="646"/>
      <c r="CK33" s="646"/>
      <c r="CL33" s="646"/>
      <c r="CM33" s="646"/>
      <c r="CN33" s="646"/>
      <c r="CO33" s="646"/>
      <c r="CP33" s="646"/>
      <c r="CQ33" s="647"/>
      <c r="CR33" s="630">
        <v>5368260</v>
      </c>
      <c r="CS33" s="668"/>
      <c r="CT33" s="668"/>
      <c r="CU33" s="668"/>
      <c r="CV33" s="668"/>
      <c r="CW33" s="668"/>
      <c r="CX33" s="668"/>
      <c r="CY33" s="669"/>
      <c r="CZ33" s="635">
        <v>53.2</v>
      </c>
      <c r="DA33" s="670"/>
      <c r="DB33" s="670"/>
      <c r="DC33" s="673"/>
      <c r="DD33" s="639">
        <v>2278339</v>
      </c>
      <c r="DE33" s="668"/>
      <c r="DF33" s="668"/>
      <c r="DG33" s="668"/>
      <c r="DH33" s="668"/>
      <c r="DI33" s="668"/>
      <c r="DJ33" s="668"/>
      <c r="DK33" s="669"/>
      <c r="DL33" s="639">
        <v>1521515</v>
      </c>
      <c r="DM33" s="668"/>
      <c r="DN33" s="668"/>
      <c r="DO33" s="668"/>
      <c r="DP33" s="668"/>
      <c r="DQ33" s="668"/>
      <c r="DR33" s="668"/>
      <c r="DS33" s="668"/>
      <c r="DT33" s="668"/>
      <c r="DU33" s="668"/>
      <c r="DV33" s="669"/>
      <c r="DW33" s="635">
        <v>37.1</v>
      </c>
      <c r="DX33" s="670"/>
      <c r="DY33" s="670"/>
      <c r="DZ33" s="670"/>
      <c r="EA33" s="670"/>
      <c r="EB33" s="670"/>
      <c r="EC33" s="671"/>
    </row>
    <row r="34" spans="2:133" ht="11.25" customHeight="1" x14ac:dyDescent="0.15">
      <c r="B34" s="627" t="s">
        <v>295</v>
      </c>
      <c r="C34" s="628"/>
      <c r="D34" s="628"/>
      <c r="E34" s="628"/>
      <c r="F34" s="628"/>
      <c r="G34" s="628"/>
      <c r="H34" s="628"/>
      <c r="I34" s="628"/>
      <c r="J34" s="628"/>
      <c r="K34" s="628"/>
      <c r="L34" s="628"/>
      <c r="M34" s="628"/>
      <c r="N34" s="628"/>
      <c r="O34" s="628"/>
      <c r="P34" s="628"/>
      <c r="Q34" s="629"/>
      <c r="R34" s="630">
        <v>786893</v>
      </c>
      <c r="S34" s="631"/>
      <c r="T34" s="631"/>
      <c r="U34" s="631"/>
      <c r="V34" s="631"/>
      <c r="W34" s="631"/>
      <c r="X34" s="631"/>
      <c r="Y34" s="632"/>
      <c r="Z34" s="633">
        <v>7.6</v>
      </c>
      <c r="AA34" s="633"/>
      <c r="AB34" s="633"/>
      <c r="AC34" s="633"/>
      <c r="AD34" s="634" t="s">
        <v>186</v>
      </c>
      <c r="AE34" s="634"/>
      <c r="AF34" s="634"/>
      <c r="AG34" s="634"/>
      <c r="AH34" s="634"/>
      <c r="AI34" s="634"/>
      <c r="AJ34" s="634"/>
      <c r="AK34" s="634"/>
      <c r="AL34" s="635" t="s">
        <v>565</v>
      </c>
      <c r="AM34" s="636"/>
      <c r="AN34" s="636"/>
      <c r="AO34" s="637"/>
      <c r="AP34" s="216"/>
      <c r="AQ34" s="217"/>
      <c r="AR34" s="361"/>
      <c r="AS34" s="360"/>
      <c r="AT34" s="360"/>
      <c r="AU34" s="360"/>
      <c r="AV34" s="360"/>
      <c r="AW34" s="360"/>
      <c r="AX34" s="360"/>
      <c r="AY34" s="360"/>
      <c r="AZ34" s="360"/>
      <c r="BA34" s="360"/>
      <c r="BB34" s="360"/>
      <c r="BC34" s="360"/>
      <c r="BD34" s="360"/>
      <c r="BE34" s="360"/>
      <c r="BF34" s="360"/>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45" t="s">
        <v>296</v>
      </c>
      <c r="CE34" s="646"/>
      <c r="CF34" s="646"/>
      <c r="CG34" s="646"/>
      <c r="CH34" s="646"/>
      <c r="CI34" s="646"/>
      <c r="CJ34" s="646"/>
      <c r="CK34" s="646"/>
      <c r="CL34" s="646"/>
      <c r="CM34" s="646"/>
      <c r="CN34" s="646"/>
      <c r="CO34" s="646"/>
      <c r="CP34" s="646"/>
      <c r="CQ34" s="647"/>
      <c r="CR34" s="630">
        <v>1103774</v>
      </c>
      <c r="CS34" s="631"/>
      <c r="CT34" s="631"/>
      <c r="CU34" s="631"/>
      <c r="CV34" s="631"/>
      <c r="CW34" s="631"/>
      <c r="CX34" s="631"/>
      <c r="CY34" s="632"/>
      <c r="CZ34" s="635">
        <v>10.9</v>
      </c>
      <c r="DA34" s="670"/>
      <c r="DB34" s="670"/>
      <c r="DC34" s="673"/>
      <c r="DD34" s="639">
        <v>430720</v>
      </c>
      <c r="DE34" s="631"/>
      <c r="DF34" s="631"/>
      <c r="DG34" s="631"/>
      <c r="DH34" s="631"/>
      <c r="DI34" s="631"/>
      <c r="DJ34" s="631"/>
      <c r="DK34" s="632"/>
      <c r="DL34" s="639">
        <v>298958</v>
      </c>
      <c r="DM34" s="631"/>
      <c r="DN34" s="631"/>
      <c r="DO34" s="631"/>
      <c r="DP34" s="631"/>
      <c r="DQ34" s="631"/>
      <c r="DR34" s="631"/>
      <c r="DS34" s="631"/>
      <c r="DT34" s="631"/>
      <c r="DU34" s="631"/>
      <c r="DV34" s="632"/>
      <c r="DW34" s="635">
        <v>7.3</v>
      </c>
      <c r="DX34" s="670"/>
      <c r="DY34" s="670"/>
      <c r="DZ34" s="670"/>
      <c r="EA34" s="670"/>
      <c r="EB34" s="670"/>
      <c r="EC34" s="671"/>
    </row>
    <row r="35" spans="2:133" ht="11.25" customHeight="1" x14ac:dyDescent="0.15">
      <c r="B35" s="627" t="s">
        <v>297</v>
      </c>
      <c r="C35" s="628"/>
      <c r="D35" s="628"/>
      <c r="E35" s="628"/>
      <c r="F35" s="628"/>
      <c r="G35" s="628"/>
      <c r="H35" s="628"/>
      <c r="I35" s="628"/>
      <c r="J35" s="628"/>
      <c r="K35" s="628"/>
      <c r="L35" s="628"/>
      <c r="M35" s="628"/>
      <c r="N35" s="628"/>
      <c r="O35" s="628"/>
      <c r="P35" s="628"/>
      <c r="Q35" s="629"/>
      <c r="R35" s="630">
        <v>5581</v>
      </c>
      <c r="S35" s="631"/>
      <c r="T35" s="631"/>
      <c r="U35" s="631"/>
      <c r="V35" s="631"/>
      <c r="W35" s="631"/>
      <c r="X35" s="631"/>
      <c r="Y35" s="632"/>
      <c r="Z35" s="633">
        <v>0.1</v>
      </c>
      <c r="AA35" s="633"/>
      <c r="AB35" s="633"/>
      <c r="AC35" s="633"/>
      <c r="AD35" s="634">
        <v>1618</v>
      </c>
      <c r="AE35" s="634"/>
      <c r="AF35" s="634"/>
      <c r="AG35" s="634"/>
      <c r="AH35" s="634"/>
      <c r="AI35" s="634"/>
      <c r="AJ35" s="634"/>
      <c r="AK35" s="634"/>
      <c r="AL35" s="635">
        <v>0</v>
      </c>
      <c r="AM35" s="636"/>
      <c r="AN35" s="636"/>
      <c r="AO35" s="637"/>
      <c r="AP35" s="218"/>
      <c r="AQ35" s="609" t="s">
        <v>298</v>
      </c>
      <c r="AR35" s="610"/>
      <c r="AS35" s="610"/>
      <c r="AT35" s="610"/>
      <c r="AU35" s="610"/>
      <c r="AV35" s="610"/>
      <c r="AW35" s="610"/>
      <c r="AX35" s="610"/>
      <c r="AY35" s="610"/>
      <c r="AZ35" s="610"/>
      <c r="BA35" s="610"/>
      <c r="BB35" s="610"/>
      <c r="BC35" s="610"/>
      <c r="BD35" s="610"/>
      <c r="BE35" s="610"/>
      <c r="BF35" s="611"/>
      <c r="BG35" s="609" t="s">
        <v>299</v>
      </c>
      <c r="BH35" s="610"/>
      <c r="BI35" s="610"/>
      <c r="BJ35" s="610"/>
      <c r="BK35" s="610"/>
      <c r="BL35" s="610"/>
      <c r="BM35" s="610"/>
      <c r="BN35" s="610"/>
      <c r="BO35" s="610"/>
      <c r="BP35" s="610"/>
      <c r="BQ35" s="610"/>
      <c r="BR35" s="610"/>
      <c r="BS35" s="610"/>
      <c r="BT35" s="610"/>
      <c r="BU35" s="610"/>
      <c r="BV35" s="610"/>
      <c r="BW35" s="610"/>
      <c r="BX35" s="610"/>
      <c r="BY35" s="610"/>
      <c r="BZ35" s="610"/>
      <c r="CA35" s="610"/>
      <c r="CB35" s="611"/>
      <c r="CD35" s="645" t="s">
        <v>300</v>
      </c>
      <c r="CE35" s="646"/>
      <c r="CF35" s="646"/>
      <c r="CG35" s="646"/>
      <c r="CH35" s="646"/>
      <c r="CI35" s="646"/>
      <c r="CJ35" s="646"/>
      <c r="CK35" s="646"/>
      <c r="CL35" s="646"/>
      <c r="CM35" s="646"/>
      <c r="CN35" s="646"/>
      <c r="CO35" s="646"/>
      <c r="CP35" s="646"/>
      <c r="CQ35" s="647"/>
      <c r="CR35" s="630">
        <v>19423</v>
      </c>
      <c r="CS35" s="668"/>
      <c r="CT35" s="668"/>
      <c r="CU35" s="668"/>
      <c r="CV35" s="668"/>
      <c r="CW35" s="668"/>
      <c r="CX35" s="668"/>
      <c r="CY35" s="669"/>
      <c r="CZ35" s="635">
        <v>0.2</v>
      </c>
      <c r="DA35" s="670"/>
      <c r="DB35" s="670"/>
      <c r="DC35" s="673"/>
      <c r="DD35" s="639">
        <v>10152</v>
      </c>
      <c r="DE35" s="668"/>
      <c r="DF35" s="668"/>
      <c r="DG35" s="668"/>
      <c r="DH35" s="668"/>
      <c r="DI35" s="668"/>
      <c r="DJ35" s="668"/>
      <c r="DK35" s="669"/>
      <c r="DL35" s="639">
        <v>1866</v>
      </c>
      <c r="DM35" s="668"/>
      <c r="DN35" s="668"/>
      <c r="DO35" s="668"/>
      <c r="DP35" s="668"/>
      <c r="DQ35" s="668"/>
      <c r="DR35" s="668"/>
      <c r="DS35" s="668"/>
      <c r="DT35" s="668"/>
      <c r="DU35" s="668"/>
      <c r="DV35" s="669"/>
      <c r="DW35" s="635">
        <v>0</v>
      </c>
      <c r="DX35" s="670"/>
      <c r="DY35" s="670"/>
      <c r="DZ35" s="670"/>
      <c r="EA35" s="670"/>
      <c r="EB35" s="670"/>
      <c r="EC35" s="671"/>
    </row>
    <row r="36" spans="2:133" ht="11.25" customHeight="1" x14ac:dyDescent="0.15">
      <c r="B36" s="627" t="s">
        <v>301</v>
      </c>
      <c r="C36" s="628"/>
      <c r="D36" s="628"/>
      <c r="E36" s="628"/>
      <c r="F36" s="628"/>
      <c r="G36" s="628"/>
      <c r="H36" s="628"/>
      <c r="I36" s="628"/>
      <c r="J36" s="628"/>
      <c r="K36" s="628"/>
      <c r="L36" s="628"/>
      <c r="M36" s="628"/>
      <c r="N36" s="628"/>
      <c r="O36" s="628"/>
      <c r="P36" s="628"/>
      <c r="Q36" s="629"/>
      <c r="R36" s="630">
        <v>2069368</v>
      </c>
      <c r="S36" s="631"/>
      <c r="T36" s="631"/>
      <c r="U36" s="631"/>
      <c r="V36" s="631"/>
      <c r="W36" s="631"/>
      <c r="X36" s="631"/>
      <c r="Y36" s="632"/>
      <c r="Z36" s="633">
        <v>20.100000000000001</v>
      </c>
      <c r="AA36" s="633"/>
      <c r="AB36" s="633"/>
      <c r="AC36" s="633"/>
      <c r="AD36" s="634" t="s">
        <v>186</v>
      </c>
      <c r="AE36" s="634"/>
      <c r="AF36" s="634"/>
      <c r="AG36" s="634"/>
      <c r="AH36" s="634"/>
      <c r="AI36" s="634"/>
      <c r="AJ36" s="634"/>
      <c r="AK36" s="634"/>
      <c r="AL36" s="635" t="s">
        <v>565</v>
      </c>
      <c r="AM36" s="636"/>
      <c r="AN36" s="636"/>
      <c r="AO36" s="637"/>
      <c r="AP36" s="218"/>
      <c r="AQ36" s="704" t="s">
        <v>589</v>
      </c>
      <c r="AR36" s="705"/>
      <c r="AS36" s="705"/>
      <c r="AT36" s="705"/>
      <c r="AU36" s="705"/>
      <c r="AV36" s="705"/>
      <c r="AW36" s="705"/>
      <c r="AX36" s="705"/>
      <c r="AY36" s="706"/>
      <c r="AZ36" s="619">
        <v>827614</v>
      </c>
      <c r="BA36" s="620"/>
      <c r="BB36" s="620"/>
      <c r="BC36" s="620"/>
      <c r="BD36" s="620"/>
      <c r="BE36" s="620"/>
      <c r="BF36" s="707"/>
      <c r="BG36" s="641" t="s">
        <v>302</v>
      </c>
      <c r="BH36" s="642"/>
      <c r="BI36" s="642"/>
      <c r="BJ36" s="642"/>
      <c r="BK36" s="642"/>
      <c r="BL36" s="642"/>
      <c r="BM36" s="642"/>
      <c r="BN36" s="642"/>
      <c r="BO36" s="642"/>
      <c r="BP36" s="642"/>
      <c r="BQ36" s="642"/>
      <c r="BR36" s="642"/>
      <c r="BS36" s="642"/>
      <c r="BT36" s="642"/>
      <c r="BU36" s="643"/>
      <c r="BV36" s="619">
        <v>59458</v>
      </c>
      <c r="BW36" s="620"/>
      <c r="BX36" s="620"/>
      <c r="BY36" s="620"/>
      <c r="BZ36" s="620"/>
      <c r="CA36" s="620"/>
      <c r="CB36" s="707"/>
      <c r="CD36" s="645" t="s">
        <v>303</v>
      </c>
      <c r="CE36" s="646"/>
      <c r="CF36" s="646"/>
      <c r="CG36" s="646"/>
      <c r="CH36" s="646"/>
      <c r="CI36" s="646"/>
      <c r="CJ36" s="646"/>
      <c r="CK36" s="646"/>
      <c r="CL36" s="646"/>
      <c r="CM36" s="646"/>
      <c r="CN36" s="646"/>
      <c r="CO36" s="646"/>
      <c r="CP36" s="646"/>
      <c r="CQ36" s="647"/>
      <c r="CR36" s="630">
        <v>1926317</v>
      </c>
      <c r="CS36" s="631"/>
      <c r="CT36" s="631"/>
      <c r="CU36" s="631"/>
      <c r="CV36" s="631"/>
      <c r="CW36" s="631"/>
      <c r="CX36" s="631"/>
      <c r="CY36" s="632"/>
      <c r="CZ36" s="635">
        <v>19.100000000000001</v>
      </c>
      <c r="DA36" s="670"/>
      <c r="DB36" s="670"/>
      <c r="DC36" s="673"/>
      <c r="DD36" s="639">
        <v>720319</v>
      </c>
      <c r="DE36" s="631"/>
      <c r="DF36" s="631"/>
      <c r="DG36" s="631"/>
      <c r="DH36" s="631"/>
      <c r="DI36" s="631"/>
      <c r="DJ36" s="631"/>
      <c r="DK36" s="632"/>
      <c r="DL36" s="639">
        <v>551464</v>
      </c>
      <c r="DM36" s="631"/>
      <c r="DN36" s="631"/>
      <c r="DO36" s="631"/>
      <c r="DP36" s="631"/>
      <c r="DQ36" s="631"/>
      <c r="DR36" s="631"/>
      <c r="DS36" s="631"/>
      <c r="DT36" s="631"/>
      <c r="DU36" s="631"/>
      <c r="DV36" s="632"/>
      <c r="DW36" s="635">
        <v>13.5</v>
      </c>
      <c r="DX36" s="670"/>
      <c r="DY36" s="670"/>
      <c r="DZ36" s="670"/>
      <c r="EA36" s="670"/>
      <c r="EB36" s="670"/>
      <c r="EC36" s="671"/>
    </row>
    <row r="37" spans="2:133" ht="11.25" customHeight="1" x14ac:dyDescent="0.15">
      <c r="B37" s="627" t="s">
        <v>304</v>
      </c>
      <c r="C37" s="628"/>
      <c r="D37" s="628"/>
      <c r="E37" s="628"/>
      <c r="F37" s="628"/>
      <c r="G37" s="628"/>
      <c r="H37" s="628"/>
      <c r="I37" s="628"/>
      <c r="J37" s="628"/>
      <c r="K37" s="628"/>
      <c r="L37" s="628"/>
      <c r="M37" s="628"/>
      <c r="N37" s="628"/>
      <c r="O37" s="628"/>
      <c r="P37" s="628"/>
      <c r="Q37" s="629"/>
      <c r="R37" s="630">
        <v>738689</v>
      </c>
      <c r="S37" s="631"/>
      <c r="T37" s="631"/>
      <c r="U37" s="631"/>
      <c r="V37" s="631"/>
      <c r="W37" s="631"/>
      <c r="X37" s="631"/>
      <c r="Y37" s="632"/>
      <c r="Z37" s="633">
        <v>7.2</v>
      </c>
      <c r="AA37" s="633"/>
      <c r="AB37" s="633"/>
      <c r="AC37" s="633"/>
      <c r="AD37" s="634" t="s">
        <v>186</v>
      </c>
      <c r="AE37" s="634"/>
      <c r="AF37" s="634"/>
      <c r="AG37" s="634"/>
      <c r="AH37" s="634"/>
      <c r="AI37" s="634"/>
      <c r="AJ37" s="634"/>
      <c r="AK37" s="634"/>
      <c r="AL37" s="635" t="s">
        <v>566</v>
      </c>
      <c r="AM37" s="636"/>
      <c r="AN37" s="636"/>
      <c r="AO37" s="637"/>
      <c r="AQ37" s="708" t="s">
        <v>590</v>
      </c>
      <c r="AR37" s="709"/>
      <c r="AS37" s="709"/>
      <c r="AT37" s="709"/>
      <c r="AU37" s="709"/>
      <c r="AV37" s="709"/>
      <c r="AW37" s="709"/>
      <c r="AX37" s="709"/>
      <c r="AY37" s="710"/>
      <c r="AZ37" s="630">
        <v>197773</v>
      </c>
      <c r="BA37" s="631"/>
      <c r="BB37" s="631"/>
      <c r="BC37" s="631"/>
      <c r="BD37" s="668"/>
      <c r="BE37" s="668"/>
      <c r="BF37" s="699"/>
      <c r="BG37" s="645" t="s">
        <v>305</v>
      </c>
      <c r="BH37" s="646"/>
      <c r="BI37" s="646"/>
      <c r="BJ37" s="646"/>
      <c r="BK37" s="646"/>
      <c r="BL37" s="646"/>
      <c r="BM37" s="646"/>
      <c r="BN37" s="646"/>
      <c r="BO37" s="646"/>
      <c r="BP37" s="646"/>
      <c r="BQ37" s="646"/>
      <c r="BR37" s="646"/>
      <c r="BS37" s="646"/>
      <c r="BT37" s="646"/>
      <c r="BU37" s="647"/>
      <c r="BV37" s="630">
        <v>45927</v>
      </c>
      <c r="BW37" s="631"/>
      <c r="BX37" s="631"/>
      <c r="BY37" s="631"/>
      <c r="BZ37" s="631"/>
      <c r="CA37" s="631"/>
      <c r="CB37" s="640"/>
      <c r="CD37" s="645" t="s">
        <v>591</v>
      </c>
      <c r="CE37" s="646"/>
      <c r="CF37" s="646"/>
      <c r="CG37" s="646"/>
      <c r="CH37" s="646"/>
      <c r="CI37" s="646"/>
      <c r="CJ37" s="646"/>
      <c r="CK37" s="646"/>
      <c r="CL37" s="646"/>
      <c r="CM37" s="646"/>
      <c r="CN37" s="646"/>
      <c r="CO37" s="646"/>
      <c r="CP37" s="646"/>
      <c r="CQ37" s="647"/>
      <c r="CR37" s="630">
        <v>218784</v>
      </c>
      <c r="CS37" s="668"/>
      <c r="CT37" s="668"/>
      <c r="CU37" s="668"/>
      <c r="CV37" s="668"/>
      <c r="CW37" s="668"/>
      <c r="CX37" s="668"/>
      <c r="CY37" s="669"/>
      <c r="CZ37" s="635">
        <v>2.2000000000000002</v>
      </c>
      <c r="DA37" s="670"/>
      <c r="DB37" s="670"/>
      <c r="DC37" s="673"/>
      <c r="DD37" s="639">
        <v>217871</v>
      </c>
      <c r="DE37" s="668"/>
      <c r="DF37" s="668"/>
      <c r="DG37" s="668"/>
      <c r="DH37" s="668"/>
      <c r="DI37" s="668"/>
      <c r="DJ37" s="668"/>
      <c r="DK37" s="669"/>
      <c r="DL37" s="639">
        <v>186615</v>
      </c>
      <c r="DM37" s="668"/>
      <c r="DN37" s="668"/>
      <c r="DO37" s="668"/>
      <c r="DP37" s="668"/>
      <c r="DQ37" s="668"/>
      <c r="DR37" s="668"/>
      <c r="DS37" s="668"/>
      <c r="DT37" s="668"/>
      <c r="DU37" s="668"/>
      <c r="DV37" s="669"/>
      <c r="DW37" s="635">
        <v>4.5999999999999996</v>
      </c>
      <c r="DX37" s="670"/>
      <c r="DY37" s="670"/>
      <c r="DZ37" s="670"/>
      <c r="EA37" s="670"/>
      <c r="EB37" s="670"/>
      <c r="EC37" s="671"/>
    </row>
    <row r="38" spans="2:133" ht="11.25" customHeight="1" x14ac:dyDescent="0.15">
      <c r="B38" s="627" t="s">
        <v>306</v>
      </c>
      <c r="C38" s="628"/>
      <c r="D38" s="628"/>
      <c r="E38" s="628"/>
      <c r="F38" s="628"/>
      <c r="G38" s="628"/>
      <c r="H38" s="628"/>
      <c r="I38" s="628"/>
      <c r="J38" s="628"/>
      <c r="K38" s="628"/>
      <c r="L38" s="628"/>
      <c r="M38" s="628"/>
      <c r="N38" s="628"/>
      <c r="O38" s="628"/>
      <c r="P38" s="628"/>
      <c r="Q38" s="629"/>
      <c r="R38" s="630">
        <v>169250</v>
      </c>
      <c r="S38" s="631"/>
      <c r="T38" s="631"/>
      <c r="U38" s="631"/>
      <c r="V38" s="631"/>
      <c r="W38" s="631"/>
      <c r="X38" s="631"/>
      <c r="Y38" s="632"/>
      <c r="Z38" s="633">
        <v>1.6</v>
      </c>
      <c r="AA38" s="633"/>
      <c r="AB38" s="633"/>
      <c r="AC38" s="633"/>
      <c r="AD38" s="634" t="s">
        <v>565</v>
      </c>
      <c r="AE38" s="634"/>
      <c r="AF38" s="634"/>
      <c r="AG38" s="634"/>
      <c r="AH38" s="634"/>
      <c r="AI38" s="634"/>
      <c r="AJ38" s="634"/>
      <c r="AK38" s="634"/>
      <c r="AL38" s="635" t="s">
        <v>566</v>
      </c>
      <c r="AM38" s="636"/>
      <c r="AN38" s="636"/>
      <c r="AO38" s="637"/>
      <c r="AQ38" s="708" t="s">
        <v>307</v>
      </c>
      <c r="AR38" s="709"/>
      <c r="AS38" s="709"/>
      <c r="AT38" s="709"/>
      <c r="AU38" s="709"/>
      <c r="AV38" s="709"/>
      <c r="AW38" s="709"/>
      <c r="AX38" s="709"/>
      <c r="AY38" s="710"/>
      <c r="AZ38" s="630">
        <v>12400</v>
      </c>
      <c r="BA38" s="631"/>
      <c r="BB38" s="631"/>
      <c r="BC38" s="631"/>
      <c r="BD38" s="668"/>
      <c r="BE38" s="668"/>
      <c r="BF38" s="699"/>
      <c r="BG38" s="645" t="s">
        <v>308</v>
      </c>
      <c r="BH38" s="646"/>
      <c r="BI38" s="646"/>
      <c r="BJ38" s="646"/>
      <c r="BK38" s="646"/>
      <c r="BL38" s="646"/>
      <c r="BM38" s="646"/>
      <c r="BN38" s="646"/>
      <c r="BO38" s="646"/>
      <c r="BP38" s="646"/>
      <c r="BQ38" s="646"/>
      <c r="BR38" s="646"/>
      <c r="BS38" s="646"/>
      <c r="BT38" s="646"/>
      <c r="BU38" s="647"/>
      <c r="BV38" s="630">
        <v>1704</v>
      </c>
      <c r="BW38" s="631"/>
      <c r="BX38" s="631"/>
      <c r="BY38" s="631"/>
      <c r="BZ38" s="631"/>
      <c r="CA38" s="631"/>
      <c r="CB38" s="640"/>
      <c r="CD38" s="645" t="s">
        <v>592</v>
      </c>
      <c r="CE38" s="646"/>
      <c r="CF38" s="646"/>
      <c r="CG38" s="646"/>
      <c r="CH38" s="646"/>
      <c r="CI38" s="646"/>
      <c r="CJ38" s="646"/>
      <c r="CK38" s="646"/>
      <c r="CL38" s="646"/>
      <c r="CM38" s="646"/>
      <c r="CN38" s="646"/>
      <c r="CO38" s="646"/>
      <c r="CP38" s="646"/>
      <c r="CQ38" s="647"/>
      <c r="CR38" s="630">
        <v>813038</v>
      </c>
      <c r="CS38" s="631"/>
      <c r="CT38" s="631"/>
      <c r="CU38" s="631"/>
      <c r="CV38" s="631"/>
      <c r="CW38" s="631"/>
      <c r="CX38" s="631"/>
      <c r="CY38" s="632"/>
      <c r="CZ38" s="635">
        <v>8.1</v>
      </c>
      <c r="DA38" s="670"/>
      <c r="DB38" s="670"/>
      <c r="DC38" s="673"/>
      <c r="DD38" s="639">
        <v>699732</v>
      </c>
      <c r="DE38" s="631"/>
      <c r="DF38" s="631"/>
      <c r="DG38" s="631"/>
      <c r="DH38" s="631"/>
      <c r="DI38" s="631"/>
      <c r="DJ38" s="631"/>
      <c r="DK38" s="632"/>
      <c r="DL38" s="639">
        <v>669227</v>
      </c>
      <c r="DM38" s="631"/>
      <c r="DN38" s="631"/>
      <c r="DO38" s="631"/>
      <c r="DP38" s="631"/>
      <c r="DQ38" s="631"/>
      <c r="DR38" s="631"/>
      <c r="DS38" s="631"/>
      <c r="DT38" s="631"/>
      <c r="DU38" s="631"/>
      <c r="DV38" s="632"/>
      <c r="DW38" s="635">
        <v>16.3</v>
      </c>
      <c r="DX38" s="670"/>
      <c r="DY38" s="670"/>
      <c r="DZ38" s="670"/>
      <c r="EA38" s="670"/>
      <c r="EB38" s="670"/>
      <c r="EC38" s="671"/>
    </row>
    <row r="39" spans="2:133" ht="11.25" customHeight="1" x14ac:dyDescent="0.15">
      <c r="B39" s="627" t="s">
        <v>309</v>
      </c>
      <c r="C39" s="628"/>
      <c r="D39" s="628"/>
      <c r="E39" s="628"/>
      <c r="F39" s="628"/>
      <c r="G39" s="628"/>
      <c r="H39" s="628"/>
      <c r="I39" s="628"/>
      <c r="J39" s="628"/>
      <c r="K39" s="628"/>
      <c r="L39" s="628"/>
      <c r="M39" s="628"/>
      <c r="N39" s="628"/>
      <c r="O39" s="628"/>
      <c r="P39" s="628"/>
      <c r="Q39" s="629"/>
      <c r="R39" s="630">
        <v>159350</v>
      </c>
      <c r="S39" s="631"/>
      <c r="T39" s="631"/>
      <c r="U39" s="631"/>
      <c r="V39" s="631"/>
      <c r="W39" s="631"/>
      <c r="X39" s="631"/>
      <c r="Y39" s="632"/>
      <c r="Z39" s="633">
        <v>1.5</v>
      </c>
      <c r="AA39" s="633"/>
      <c r="AB39" s="633"/>
      <c r="AC39" s="633"/>
      <c r="AD39" s="634">
        <v>319</v>
      </c>
      <c r="AE39" s="634"/>
      <c r="AF39" s="634"/>
      <c r="AG39" s="634"/>
      <c r="AH39" s="634"/>
      <c r="AI39" s="634"/>
      <c r="AJ39" s="634"/>
      <c r="AK39" s="634"/>
      <c r="AL39" s="635">
        <v>0</v>
      </c>
      <c r="AM39" s="636"/>
      <c r="AN39" s="636"/>
      <c r="AO39" s="637"/>
      <c r="AQ39" s="708" t="s">
        <v>593</v>
      </c>
      <c r="AR39" s="709"/>
      <c r="AS39" s="709"/>
      <c r="AT39" s="709"/>
      <c r="AU39" s="709"/>
      <c r="AV39" s="709"/>
      <c r="AW39" s="709"/>
      <c r="AX39" s="709"/>
      <c r="AY39" s="710"/>
      <c r="AZ39" s="630">
        <v>2176</v>
      </c>
      <c r="BA39" s="631"/>
      <c r="BB39" s="631"/>
      <c r="BC39" s="631"/>
      <c r="BD39" s="668"/>
      <c r="BE39" s="668"/>
      <c r="BF39" s="699"/>
      <c r="BG39" s="645" t="s">
        <v>310</v>
      </c>
      <c r="BH39" s="646"/>
      <c r="BI39" s="646"/>
      <c r="BJ39" s="646"/>
      <c r="BK39" s="646"/>
      <c r="BL39" s="646"/>
      <c r="BM39" s="646"/>
      <c r="BN39" s="646"/>
      <c r="BO39" s="646"/>
      <c r="BP39" s="646"/>
      <c r="BQ39" s="646"/>
      <c r="BR39" s="646"/>
      <c r="BS39" s="646"/>
      <c r="BT39" s="646"/>
      <c r="BU39" s="647"/>
      <c r="BV39" s="630">
        <v>2854</v>
      </c>
      <c r="BW39" s="631"/>
      <c r="BX39" s="631"/>
      <c r="BY39" s="631"/>
      <c r="BZ39" s="631"/>
      <c r="CA39" s="631"/>
      <c r="CB39" s="640"/>
      <c r="CD39" s="645" t="s">
        <v>594</v>
      </c>
      <c r="CE39" s="646"/>
      <c r="CF39" s="646"/>
      <c r="CG39" s="646"/>
      <c r="CH39" s="646"/>
      <c r="CI39" s="646"/>
      <c r="CJ39" s="646"/>
      <c r="CK39" s="646"/>
      <c r="CL39" s="646"/>
      <c r="CM39" s="646"/>
      <c r="CN39" s="646"/>
      <c r="CO39" s="646"/>
      <c r="CP39" s="646"/>
      <c r="CQ39" s="647"/>
      <c r="CR39" s="630">
        <v>1410215</v>
      </c>
      <c r="CS39" s="668"/>
      <c r="CT39" s="668"/>
      <c r="CU39" s="668"/>
      <c r="CV39" s="668"/>
      <c r="CW39" s="668"/>
      <c r="CX39" s="668"/>
      <c r="CY39" s="669"/>
      <c r="CZ39" s="635">
        <v>14</v>
      </c>
      <c r="DA39" s="670"/>
      <c r="DB39" s="670"/>
      <c r="DC39" s="673"/>
      <c r="DD39" s="639">
        <v>416923</v>
      </c>
      <c r="DE39" s="668"/>
      <c r="DF39" s="668"/>
      <c r="DG39" s="668"/>
      <c r="DH39" s="668"/>
      <c r="DI39" s="668"/>
      <c r="DJ39" s="668"/>
      <c r="DK39" s="669"/>
      <c r="DL39" s="639" t="s">
        <v>186</v>
      </c>
      <c r="DM39" s="668"/>
      <c r="DN39" s="668"/>
      <c r="DO39" s="668"/>
      <c r="DP39" s="668"/>
      <c r="DQ39" s="668"/>
      <c r="DR39" s="668"/>
      <c r="DS39" s="668"/>
      <c r="DT39" s="668"/>
      <c r="DU39" s="668"/>
      <c r="DV39" s="669"/>
      <c r="DW39" s="635" t="s">
        <v>186</v>
      </c>
      <c r="DX39" s="670"/>
      <c r="DY39" s="670"/>
      <c r="DZ39" s="670"/>
      <c r="EA39" s="670"/>
      <c r="EB39" s="670"/>
      <c r="EC39" s="671"/>
    </row>
    <row r="40" spans="2:133" ht="11.25" customHeight="1" x14ac:dyDescent="0.15">
      <c r="B40" s="627" t="s">
        <v>311</v>
      </c>
      <c r="C40" s="628"/>
      <c r="D40" s="628"/>
      <c r="E40" s="628"/>
      <c r="F40" s="628"/>
      <c r="G40" s="628"/>
      <c r="H40" s="628"/>
      <c r="I40" s="628"/>
      <c r="J40" s="628"/>
      <c r="K40" s="628"/>
      <c r="L40" s="628"/>
      <c r="M40" s="628"/>
      <c r="N40" s="628"/>
      <c r="O40" s="628"/>
      <c r="P40" s="628"/>
      <c r="Q40" s="629"/>
      <c r="R40" s="630">
        <v>515100</v>
      </c>
      <c r="S40" s="631"/>
      <c r="T40" s="631"/>
      <c r="U40" s="631"/>
      <c r="V40" s="631"/>
      <c r="W40" s="631"/>
      <c r="X40" s="631"/>
      <c r="Y40" s="632"/>
      <c r="Z40" s="633">
        <v>5</v>
      </c>
      <c r="AA40" s="633"/>
      <c r="AB40" s="633"/>
      <c r="AC40" s="633"/>
      <c r="AD40" s="634" t="s">
        <v>566</v>
      </c>
      <c r="AE40" s="634"/>
      <c r="AF40" s="634"/>
      <c r="AG40" s="634"/>
      <c r="AH40" s="634"/>
      <c r="AI40" s="634"/>
      <c r="AJ40" s="634"/>
      <c r="AK40" s="634"/>
      <c r="AL40" s="635" t="s">
        <v>566</v>
      </c>
      <c r="AM40" s="636"/>
      <c r="AN40" s="636"/>
      <c r="AO40" s="637"/>
      <c r="AQ40" s="708" t="s">
        <v>595</v>
      </c>
      <c r="AR40" s="709"/>
      <c r="AS40" s="709"/>
      <c r="AT40" s="709"/>
      <c r="AU40" s="709"/>
      <c r="AV40" s="709"/>
      <c r="AW40" s="709"/>
      <c r="AX40" s="709"/>
      <c r="AY40" s="710"/>
      <c r="AZ40" s="630" t="s">
        <v>566</v>
      </c>
      <c r="BA40" s="631"/>
      <c r="BB40" s="631"/>
      <c r="BC40" s="631"/>
      <c r="BD40" s="668"/>
      <c r="BE40" s="668"/>
      <c r="BF40" s="699"/>
      <c r="BG40" s="711" t="s">
        <v>596</v>
      </c>
      <c r="BH40" s="712"/>
      <c r="BI40" s="712"/>
      <c r="BJ40" s="712"/>
      <c r="BK40" s="712"/>
      <c r="BL40" s="363"/>
      <c r="BM40" s="646" t="s">
        <v>597</v>
      </c>
      <c r="BN40" s="646"/>
      <c r="BO40" s="646"/>
      <c r="BP40" s="646"/>
      <c r="BQ40" s="646"/>
      <c r="BR40" s="646"/>
      <c r="BS40" s="646"/>
      <c r="BT40" s="646"/>
      <c r="BU40" s="647"/>
      <c r="BV40" s="630">
        <v>106</v>
      </c>
      <c r="BW40" s="631"/>
      <c r="BX40" s="631"/>
      <c r="BY40" s="631"/>
      <c r="BZ40" s="631"/>
      <c r="CA40" s="631"/>
      <c r="CB40" s="640"/>
      <c r="CD40" s="645" t="s">
        <v>598</v>
      </c>
      <c r="CE40" s="646"/>
      <c r="CF40" s="646"/>
      <c r="CG40" s="646"/>
      <c r="CH40" s="646"/>
      <c r="CI40" s="646"/>
      <c r="CJ40" s="646"/>
      <c r="CK40" s="646"/>
      <c r="CL40" s="646"/>
      <c r="CM40" s="646"/>
      <c r="CN40" s="646"/>
      <c r="CO40" s="646"/>
      <c r="CP40" s="646"/>
      <c r="CQ40" s="647"/>
      <c r="CR40" s="630">
        <v>95493</v>
      </c>
      <c r="CS40" s="631"/>
      <c r="CT40" s="631"/>
      <c r="CU40" s="631"/>
      <c r="CV40" s="631"/>
      <c r="CW40" s="631"/>
      <c r="CX40" s="631"/>
      <c r="CY40" s="632"/>
      <c r="CZ40" s="635">
        <v>0.9</v>
      </c>
      <c r="DA40" s="670"/>
      <c r="DB40" s="670"/>
      <c r="DC40" s="673"/>
      <c r="DD40" s="639">
        <v>493</v>
      </c>
      <c r="DE40" s="631"/>
      <c r="DF40" s="631"/>
      <c r="DG40" s="631"/>
      <c r="DH40" s="631"/>
      <c r="DI40" s="631"/>
      <c r="DJ40" s="631"/>
      <c r="DK40" s="632"/>
      <c r="DL40" s="639" t="s">
        <v>186</v>
      </c>
      <c r="DM40" s="631"/>
      <c r="DN40" s="631"/>
      <c r="DO40" s="631"/>
      <c r="DP40" s="631"/>
      <c r="DQ40" s="631"/>
      <c r="DR40" s="631"/>
      <c r="DS40" s="631"/>
      <c r="DT40" s="631"/>
      <c r="DU40" s="631"/>
      <c r="DV40" s="632"/>
      <c r="DW40" s="635" t="s">
        <v>186</v>
      </c>
      <c r="DX40" s="670"/>
      <c r="DY40" s="670"/>
      <c r="DZ40" s="670"/>
      <c r="EA40" s="670"/>
      <c r="EB40" s="670"/>
      <c r="EC40" s="671"/>
    </row>
    <row r="41" spans="2:133" ht="11.25" customHeight="1" x14ac:dyDescent="0.15">
      <c r="B41" s="627" t="s">
        <v>312</v>
      </c>
      <c r="C41" s="628"/>
      <c r="D41" s="628"/>
      <c r="E41" s="628"/>
      <c r="F41" s="628"/>
      <c r="G41" s="628"/>
      <c r="H41" s="628"/>
      <c r="I41" s="628"/>
      <c r="J41" s="628"/>
      <c r="K41" s="628"/>
      <c r="L41" s="628"/>
      <c r="M41" s="628"/>
      <c r="N41" s="628"/>
      <c r="O41" s="628"/>
      <c r="P41" s="628"/>
      <c r="Q41" s="629"/>
      <c r="R41" s="630" t="s">
        <v>186</v>
      </c>
      <c r="S41" s="631"/>
      <c r="T41" s="631"/>
      <c r="U41" s="631"/>
      <c r="V41" s="631"/>
      <c r="W41" s="631"/>
      <c r="X41" s="631"/>
      <c r="Y41" s="632"/>
      <c r="Z41" s="633" t="s">
        <v>186</v>
      </c>
      <c r="AA41" s="633"/>
      <c r="AB41" s="633"/>
      <c r="AC41" s="633"/>
      <c r="AD41" s="634" t="s">
        <v>565</v>
      </c>
      <c r="AE41" s="634"/>
      <c r="AF41" s="634"/>
      <c r="AG41" s="634"/>
      <c r="AH41" s="634"/>
      <c r="AI41" s="634"/>
      <c r="AJ41" s="634"/>
      <c r="AK41" s="634"/>
      <c r="AL41" s="635" t="s">
        <v>186</v>
      </c>
      <c r="AM41" s="636"/>
      <c r="AN41" s="636"/>
      <c r="AO41" s="637"/>
      <c r="AQ41" s="708" t="s">
        <v>313</v>
      </c>
      <c r="AR41" s="709"/>
      <c r="AS41" s="709"/>
      <c r="AT41" s="709"/>
      <c r="AU41" s="709"/>
      <c r="AV41" s="709"/>
      <c r="AW41" s="709"/>
      <c r="AX41" s="709"/>
      <c r="AY41" s="710"/>
      <c r="AZ41" s="630">
        <v>130087</v>
      </c>
      <c r="BA41" s="631"/>
      <c r="BB41" s="631"/>
      <c r="BC41" s="631"/>
      <c r="BD41" s="668"/>
      <c r="BE41" s="668"/>
      <c r="BF41" s="699"/>
      <c r="BG41" s="711"/>
      <c r="BH41" s="712"/>
      <c r="BI41" s="712"/>
      <c r="BJ41" s="712"/>
      <c r="BK41" s="712"/>
      <c r="BL41" s="363"/>
      <c r="BM41" s="646" t="s">
        <v>599</v>
      </c>
      <c r="BN41" s="646"/>
      <c r="BO41" s="646"/>
      <c r="BP41" s="646"/>
      <c r="BQ41" s="646"/>
      <c r="BR41" s="646"/>
      <c r="BS41" s="646"/>
      <c r="BT41" s="646"/>
      <c r="BU41" s="647"/>
      <c r="BV41" s="630">
        <v>1</v>
      </c>
      <c r="BW41" s="631"/>
      <c r="BX41" s="631"/>
      <c r="BY41" s="631"/>
      <c r="BZ41" s="631"/>
      <c r="CA41" s="631"/>
      <c r="CB41" s="640"/>
      <c r="CD41" s="645" t="s">
        <v>600</v>
      </c>
      <c r="CE41" s="646"/>
      <c r="CF41" s="646"/>
      <c r="CG41" s="646"/>
      <c r="CH41" s="646"/>
      <c r="CI41" s="646"/>
      <c r="CJ41" s="646"/>
      <c r="CK41" s="646"/>
      <c r="CL41" s="646"/>
      <c r="CM41" s="646"/>
      <c r="CN41" s="646"/>
      <c r="CO41" s="646"/>
      <c r="CP41" s="646"/>
      <c r="CQ41" s="647"/>
      <c r="CR41" s="630" t="s">
        <v>186</v>
      </c>
      <c r="CS41" s="668"/>
      <c r="CT41" s="668"/>
      <c r="CU41" s="668"/>
      <c r="CV41" s="668"/>
      <c r="CW41" s="668"/>
      <c r="CX41" s="668"/>
      <c r="CY41" s="669"/>
      <c r="CZ41" s="635" t="s">
        <v>566</v>
      </c>
      <c r="DA41" s="670"/>
      <c r="DB41" s="670"/>
      <c r="DC41" s="673"/>
      <c r="DD41" s="639" t="s">
        <v>565</v>
      </c>
      <c r="DE41" s="668"/>
      <c r="DF41" s="668"/>
      <c r="DG41" s="668"/>
      <c r="DH41" s="668"/>
      <c r="DI41" s="668"/>
      <c r="DJ41" s="668"/>
      <c r="DK41" s="669"/>
      <c r="DL41" s="721"/>
      <c r="DM41" s="722"/>
      <c r="DN41" s="722"/>
      <c r="DO41" s="722"/>
      <c r="DP41" s="722"/>
      <c r="DQ41" s="722"/>
      <c r="DR41" s="722"/>
      <c r="DS41" s="722"/>
      <c r="DT41" s="722"/>
      <c r="DU41" s="722"/>
      <c r="DV41" s="723"/>
      <c r="DW41" s="715"/>
      <c r="DX41" s="716"/>
      <c r="DY41" s="716"/>
      <c r="DZ41" s="716"/>
      <c r="EA41" s="716"/>
      <c r="EB41" s="716"/>
      <c r="EC41" s="717"/>
    </row>
    <row r="42" spans="2:133" ht="11.25" customHeight="1" x14ac:dyDescent="0.15">
      <c r="B42" s="627" t="s">
        <v>601</v>
      </c>
      <c r="C42" s="628"/>
      <c r="D42" s="628"/>
      <c r="E42" s="628"/>
      <c r="F42" s="628"/>
      <c r="G42" s="628"/>
      <c r="H42" s="628"/>
      <c r="I42" s="628"/>
      <c r="J42" s="628"/>
      <c r="K42" s="628"/>
      <c r="L42" s="628"/>
      <c r="M42" s="628"/>
      <c r="N42" s="628"/>
      <c r="O42" s="628"/>
      <c r="P42" s="628"/>
      <c r="Q42" s="629"/>
      <c r="R42" s="630" t="s">
        <v>565</v>
      </c>
      <c r="S42" s="631"/>
      <c r="T42" s="631"/>
      <c r="U42" s="631"/>
      <c r="V42" s="631"/>
      <c r="W42" s="631"/>
      <c r="X42" s="631"/>
      <c r="Y42" s="632"/>
      <c r="Z42" s="633" t="s">
        <v>186</v>
      </c>
      <c r="AA42" s="633"/>
      <c r="AB42" s="633"/>
      <c r="AC42" s="633"/>
      <c r="AD42" s="634" t="s">
        <v>186</v>
      </c>
      <c r="AE42" s="634"/>
      <c r="AF42" s="634"/>
      <c r="AG42" s="634"/>
      <c r="AH42" s="634"/>
      <c r="AI42" s="634"/>
      <c r="AJ42" s="634"/>
      <c r="AK42" s="634"/>
      <c r="AL42" s="635" t="s">
        <v>566</v>
      </c>
      <c r="AM42" s="636"/>
      <c r="AN42" s="636"/>
      <c r="AO42" s="637"/>
      <c r="AQ42" s="718" t="s">
        <v>314</v>
      </c>
      <c r="AR42" s="719"/>
      <c r="AS42" s="719"/>
      <c r="AT42" s="719"/>
      <c r="AU42" s="719"/>
      <c r="AV42" s="719"/>
      <c r="AW42" s="719"/>
      <c r="AX42" s="719"/>
      <c r="AY42" s="720"/>
      <c r="AZ42" s="724">
        <v>485178</v>
      </c>
      <c r="BA42" s="725"/>
      <c r="BB42" s="725"/>
      <c r="BC42" s="725"/>
      <c r="BD42" s="701"/>
      <c r="BE42" s="701"/>
      <c r="BF42" s="703"/>
      <c r="BG42" s="713"/>
      <c r="BH42" s="714"/>
      <c r="BI42" s="714"/>
      <c r="BJ42" s="714"/>
      <c r="BK42" s="714"/>
      <c r="BL42" s="364"/>
      <c r="BM42" s="659" t="s">
        <v>602</v>
      </c>
      <c r="BN42" s="659"/>
      <c r="BO42" s="659"/>
      <c r="BP42" s="659"/>
      <c r="BQ42" s="659"/>
      <c r="BR42" s="659"/>
      <c r="BS42" s="659"/>
      <c r="BT42" s="659"/>
      <c r="BU42" s="660"/>
      <c r="BV42" s="724">
        <v>391</v>
      </c>
      <c r="BW42" s="725"/>
      <c r="BX42" s="725"/>
      <c r="BY42" s="725"/>
      <c r="BZ42" s="725"/>
      <c r="CA42" s="725"/>
      <c r="CB42" s="737"/>
      <c r="CD42" s="627" t="s">
        <v>315</v>
      </c>
      <c r="CE42" s="628"/>
      <c r="CF42" s="628"/>
      <c r="CG42" s="628"/>
      <c r="CH42" s="628"/>
      <c r="CI42" s="628"/>
      <c r="CJ42" s="628"/>
      <c r="CK42" s="628"/>
      <c r="CL42" s="628"/>
      <c r="CM42" s="628"/>
      <c r="CN42" s="628"/>
      <c r="CO42" s="628"/>
      <c r="CP42" s="628"/>
      <c r="CQ42" s="629"/>
      <c r="CR42" s="630">
        <v>1289086</v>
      </c>
      <c r="CS42" s="668"/>
      <c r="CT42" s="668"/>
      <c r="CU42" s="668"/>
      <c r="CV42" s="668"/>
      <c r="CW42" s="668"/>
      <c r="CX42" s="668"/>
      <c r="CY42" s="669"/>
      <c r="CZ42" s="635">
        <v>12.8</v>
      </c>
      <c r="DA42" s="670"/>
      <c r="DB42" s="670"/>
      <c r="DC42" s="673"/>
      <c r="DD42" s="639">
        <v>140241</v>
      </c>
      <c r="DE42" s="668"/>
      <c r="DF42" s="668"/>
      <c r="DG42" s="668"/>
      <c r="DH42" s="668"/>
      <c r="DI42" s="668"/>
      <c r="DJ42" s="668"/>
      <c r="DK42" s="669"/>
      <c r="DL42" s="721"/>
      <c r="DM42" s="722"/>
      <c r="DN42" s="722"/>
      <c r="DO42" s="722"/>
      <c r="DP42" s="722"/>
      <c r="DQ42" s="722"/>
      <c r="DR42" s="722"/>
      <c r="DS42" s="722"/>
      <c r="DT42" s="722"/>
      <c r="DU42" s="722"/>
      <c r="DV42" s="723"/>
      <c r="DW42" s="715"/>
      <c r="DX42" s="716"/>
      <c r="DY42" s="716"/>
      <c r="DZ42" s="716"/>
      <c r="EA42" s="716"/>
      <c r="EB42" s="716"/>
      <c r="EC42" s="717"/>
    </row>
    <row r="43" spans="2:133" ht="11.25" customHeight="1" x14ac:dyDescent="0.15">
      <c r="B43" s="627" t="s">
        <v>603</v>
      </c>
      <c r="C43" s="628"/>
      <c r="D43" s="628"/>
      <c r="E43" s="628"/>
      <c r="F43" s="628"/>
      <c r="G43" s="628"/>
      <c r="H43" s="628"/>
      <c r="I43" s="628"/>
      <c r="J43" s="628"/>
      <c r="K43" s="628"/>
      <c r="L43" s="628"/>
      <c r="M43" s="628"/>
      <c r="N43" s="628"/>
      <c r="O43" s="628"/>
      <c r="P43" s="628"/>
      <c r="Q43" s="629"/>
      <c r="R43" s="630">
        <v>191300</v>
      </c>
      <c r="S43" s="631"/>
      <c r="T43" s="631"/>
      <c r="U43" s="631"/>
      <c r="V43" s="631"/>
      <c r="W43" s="631"/>
      <c r="X43" s="631"/>
      <c r="Y43" s="632"/>
      <c r="Z43" s="633">
        <v>1.9</v>
      </c>
      <c r="AA43" s="633"/>
      <c r="AB43" s="633"/>
      <c r="AC43" s="633"/>
      <c r="AD43" s="634" t="s">
        <v>186</v>
      </c>
      <c r="AE43" s="634"/>
      <c r="AF43" s="634"/>
      <c r="AG43" s="634"/>
      <c r="AH43" s="634"/>
      <c r="AI43" s="634"/>
      <c r="AJ43" s="634"/>
      <c r="AK43" s="634"/>
      <c r="AL43" s="635" t="s">
        <v>565</v>
      </c>
      <c r="AM43" s="636"/>
      <c r="AN43" s="636"/>
      <c r="AO43" s="637"/>
      <c r="BV43" s="219"/>
      <c r="BW43" s="219"/>
      <c r="BX43" s="219"/>
      <c r="BY43" s="219"/>
      <c r="BZ43" s="219"/>
      <c r="CA43" s="219"/>
      <c r="CB43" s="219"/>
      <c r="CD43" s="627" t="s">
        <v>604</v>
      </c>
      <c r="CE43" s="628"/>
      <c r="CF43" s="628"/>
      <c r="CG43" s="628"/>
      <c r="CH43" s="628"/>
      <c r="CI43" s="628"/>
      <c r="CJ43" s="628"/>
      <c r="CK43" s="628"/>
      <c r="CL43" s="628"/>
      <c r="CM43" s="628"/>
      <c r="CN43" s="628"/>
      <c r="CO43" s="628"/>
      <c r="CP43" s="628"/>
      <c r="CQ43" s="629"/>
      <c r="CR43" s="630">
        <v>50410</v>
      </c>
      <c r="CS43" s="668"/>
      <c r="CT43" s="668"/>
      <c r="CU43" s="668"/>
      <c r="CV43" s="668"/>
      <c r="CW43" s="668"/>
      <c r="CX43" s="668"/>
      <c r="CY43" s="669"/>
      <c r="CZ43" s="635">
        <v>0.5</v>
      </c>
      <c r="DA43" s="670"/>
      <c r="DB43" s="670"/>
      <c r="DC43" s="673"/>
      <c r="DD43" s="639">
        <v>50410</v>
      </c>
      <c r="DE43" s="668"/>
      <c r="DF43" s="668"/>
      <c r="DG43" s="668"/>
      <c r="DH43" s="668"/>
      <c r="DI43" s="668"/>
      <c r="DJ43" s="668"/>
      <c r="DK43" s="669"/>
      <c r="DL43" s="721"/>
      <c r="DM43" s="722"/>
      <c r="DN43" s="722"/>
      <c r="DO43" s="722"/>
      <c r="DP43" s="722"/>
      <c r="DQ43" s="722"/>
      <c r="DR43" s="722"/>
      <c r="DS43" s="722"/>
      <c r="DT43" s="722"/>
      <c r="DU43" s="722"/>
      <c r="DV43" s="723"/>
      <c r="DW43" s="715"/>
      <c r="DX43" s="716"/>
      <c r="DY43" s="716"/>
      <c r="DZ43" s="716"/>
      <c r="EA43" s="716"/>
      <c r="EB43" s="716"/>
      <c r="EC43" s="717"/>
    </row>
    <row r="44" spans="2:133" ht="11.25" customHeight="1" x14ac:dyDescent="0.15">
      <c r="B44" s="674" t="s">
        <v>605</v>
      </c>
      <c r="C44" s="675"/>
      <c r="D44" s="675"/>
      <c r="E44" s="675"/>
      <c r="F44" s="675"/>
      <c r="G44" s="675"/>
      <c r="H44" s="675"/>
      <c r="I44" s="675"/>
      <c r="J44" s="675"/>
      <c r="K44" s="675"/>
      <c r="L44" s="675"/>
      <c r="M44" s="675"/>
      <c r="N44" s="675"/>
      <c r="O44" s="675"/>
      <c r="P44" s="675"/>
      <c r="Q44" s="676"/>
      <c r="R44" s="724">
        <v>10314895</v>
      </c>
      <c r="S44" s="725"/>
      <c r="T44" s="725"/>
      <c r="U44" s="725"/>
      <c r="V44" s="725"/>
      <c r="W44" s="725"/>
      <c r="X44" s="725"/>
      <c r="Y44" s="726"/>
      <c r="Z44" s="727">
        <v>100</v>
      </c>
      <c r="AA44" s="727"/>
      <c r="AB44" s="727"/>
      <c r="AC44" s="727"/>
      <c r="AD44" s="728">
        <v>3905603</v>
      </c>
      <c r="AE44" s="728"/>
      <c r="AF44" s="728"/>
      <c r="AG44" s="728"/>
      <c r="AH44" s="728"/>
      <c r="AI44" s="728"/>
      <c r="AJ44" s="728"/>
      <c r="AK44" s="728"/>
      <c r="AL44" s="729">
        <v>100</v>
      </c>
      <c r="AM44" s="702"/>
      <c r="AN44" s="702"/>
      <c r="AO44" s="730"/>
      <c r="CD44" s="731" t="s">
        <v>281</v>
      </c>
      <c r="CE44" s="732"/>
      <c r="CF44" s="627" t="s">
        <v>316</v>
      </c>
      <c r="CG44" s="628"/>
      <c r="CH44" s="628"/>
      <c r="CI44" s="628"/>
      <c r="CJ44" s="628"/>
      <c r="CK44" s="628"/>
      <c r="CL44" s="628"/>
      <c r="CM44" s="628"/>
      <c r="CN44" s="628"/>
      <c r="CO44" s="628"/>
      <c r="CP44" s="628"/>
      <c r="CQ44" s="629"/>
      <c r="CR44" s="630">
        <v>1120513</v>
      </c>
      <c r="CS44" s="631"/>
      <c r="CT44" s="631"/>
      <c r="CU44" s="631"/>
      <c r="CV44" s="631"/>
      <c r="CW44" s="631"/>
      <c r="CX44" s="631"/>
      <c r="CY44" s="632"/>
      <c r="CZ44" s="635">
        <v>11.1</v>
      </c>
      <c r="DA44" s="636"/>
      <c r="DB44" s="636"/>
      <c r="DC44" s="648"/>
      <c r="DD44" s="639">
        <v>129710</v>
      </c>
      <c r="DE44" s="631"/>
      <c r="DF44" s="631"/>
      <c r="DG44" s="631"/>
      <c r="DH44" s="631"/>
      <c r="DI44" s="631"/>
      <c r="DJ44" s="631"/>
      <c r="DK44" s="632"/>
      <c r="DL44" s="721"/>
      <c r="DM44" s="722"/>
      <c r="DN44" s="722"/>
      <c r="DO44" s="722"/>
      <c r="DP44" s="722"/>
      <c r="DQ44" s="722"/>
      <c r="DR44" s="722"/>
      <c r="DS44" s="722"/>
      <c r="DT44" s="722"/>
      <c r="DU44" s="722"/>
      <c r="DV44" s="723"/>
      <c r="DW44" s="715"/>
      <c r="DX44" s="716"/>
      <c r="DY44" s="716"/>
      <c r="DZ44" s="716"/>
      <c r="EA44" s="716"/>
      <c r="EB44" s="716"/>
      <c r="EC44" s="717"/>
    </row>
    <row r="45" spans="2:133" ht="11.25" customHeight="1" x14ac:dyDescent="0.15">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733"/>
      <c r="CE45" s="734"/>
      <c r="CF45" s="627" t="s">
        <v>606</v>
      </c>
      <c r="CG45" s="628"/>
      <c r="CH45" s="628"/>
      <c r="CI45" s="628"/>
      <c r="CJ45" s="628"/>
      <c r="CK45" s="628"/>
      <c r="CL45" s="628"/>
      <c r="CM45" s="628"/>
      <c r="CN45" s="628"/>
      <c r="CO45" s="628"/>
      <c r="CP45" s="628"/>
      <c r="CQ45" s="629"/>
      <c r="CR45" s="630">
        <v>402265</v>
      </c>
      <c r="CS45" s="668"/>
      <c r="CT45" s="668"/>
      <c r="CU45" s="668"/>
      <c r="CV45" s="668"/>
      <c r="CW45" s="668"/>
      <c r="CX45" s="668"/>
      <c r="CY45" s="669"/>
      <c r="CZ45" s="635">
        <v>4</v>
      </c>
      <c r="DA45" s="670"/>
      <c r="DB45" s="670"/>
      <c r="DC45" s="673"/>
      <c r="DD45" s="639">
        <v>17984</v>
      </c>
      <c r="DE45" s="668"/>
      <c r="DF45" s="668"/>
      <c r="DG45" s="668"/>
      <c r="DH45" s="668"/>
      <c r="DI45" s="668"/>
      <c r="DJ45" s="668"/>
      <c r="DK45" s="669"/>
      <c r="DL45" s="721"/>
      <c r="DM45" s="722"/>
      <c r="DN45" s="722"/>
      <c r="DO45" s="722"/>
      <c r="DP45" s="722"/>
      <c r="DQ45" s="722"/>
      <c r="DR45" s="722"/>
      <c r="DS45" s="722"/>
      <c r="DT45" s="722"/>
      <c r="DU45" s="722"/>
      <c r="DV45" s="723"/>
      <c r="DW45" s="715"/>
      <c r="DX45" s="716"/>
      <c r="DY45" s="716"/>
      <c r="DZ45" s="716"/>
      <c r="EA45" s="716"/>
      <c r="EB45" s="716"/>
      <c r="EC45" s="717"/>
    </row>
    <row r="46" spans="2:133" ht="11.25" customHeight="1" x14ac:dyDescent="0.15">
      <c r="B46" s="221" t="s">
        <v>317</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733"/>
      <c r="CE46" s="734"/>
      <c r="CF46" s="627" t="s">
        <v>607</v>
      </c>
      <c r="CG46" s="628"/>
      <c r="CH46" s="628"/>
      <c r="CI46" s="628"/>
      <c r="CJ46" s="628"/>
      <c r="CK46" s="628"/>
      <c r="CL46" s="628"/>
      <c r="CM46" s="628"/>
      <c r="CN46" s="628"/>
      <c r="CO46" s="628"/>
      <c r="CP46" s="628"/>
      <c r="CQ46" s="629"/>
      <c r="CR46" s="630">
        <v>701915</v>
      </c>
      <c r="CS46" s="631"/>
      <c r="CT46" s="631"/>
      <c r="CU46" s="631"/>
      <c r="CV46" s="631"/>
      <c r="CW46" s="631"/>
      <c r="CX46" s="631"/>
      <c r="CY46" s="632"/>
      <c r="CZ46" s="635">
        <v>7</v>
      </c>
      <c r="DA46" s="636"/>
      <c r="DB46" s="636"/>
      <c r="DC46" s="648"/>
      <c r="DD46" s="639">
        <v>110793</v>
      </c>
      <c r="DE46" s="631"/>
      <c r="DF46" s="631"/>
      <c r="DG46" s="631"/>
      <c r="DH46" s="631"/>
      <c r="DI46" s="631"/>
      <c r="DJ46" s="631"/>
      <c r="DK46" s="632"/>
      <c r="DL46" s="721"/>
      <c r="DM46" s="722"/>
      <c r="DN46" s="722"/>
      <c r="DO46" s="722"/>
      <c r="DP46" s="722"/>
      <c r="DQ46" s="722"/>
      <c r="DR46" s="722"/>
      <c r="DS46" s="722"/>
      <c r="DT46" s="722"/>
      <c r="DU46" s="722"/>
      <c r="DV46" s="723"/>
      <c r="DW46" s="715"/>
      <c r="DX46" s="716"/>
      <c r="DY46" s="716"/>
      <c r="DZ46" s="716"/>
      <c r="EA46" s="716"/>
      <c r="EB46" s="716"/>
      <c r="EC46" s="717"/>
    </row>
    <row r="47" spans="2:133" ht="11.25" customHeight="1" x14ac:dyDescent="0.15">
      <c r="B47" s="749" t="s">
        <v>318</v>
      </c>
      <c r="C47" s="749"/>
      <c r="D47" s="749"/>
      <c r="E47" s="749"/>
      <c r="F47" s="749"/>
      <c r="G47" s="749"/>
      <c r="H47" s="749"/>
      <c r="I47" s="749"/>
      <c r="J47" s="749"/>
      <c r="K47" s="749"/>
      <c r="L47" s="749"/>
      <c r="M47" s="749"/>
      <c r="N47" s="749"/>
      <c r="O47" s="749"/>
      <c r="P47" s="749"/>
      <c r="Q47" s="749"/>
      <c r="R47" s="749"/>
      <c r="S47" s="749"/>
      <c r="T47" s="749"/>
      <c r="U47" s="749"/>
      <c r="V47" s="749"/>
      <c r="W47" s="749"/>
      <c r="X47" s="749"/>
      <c r="Y47" s="749"/>
      <c r="Z47" s="749"/>
      <c r="AA47" s="749"/>
      <c r="AB47" s="749"/>
      <c r="AC47" s="749"/>
      <c r="AD47" s="749"/>
      <c r="AE47" s="749"/>
      <c r="AF47" s="749"/>
      <c r="AG47" s="749"/>
      <c r="AH47" s="749"/>
      <c r="AI47" s="749"/>
      <c r="AJ47" s="749"/>
      <c r="AK47" s="749"/>
      <c r="AL47" s="749"/>
      <c r="AM47" s="749"/>
      <c r="AN47" s="749"/>
      <c r="AO47" s="749"/>
      <c r="AP47" s="749"/>
      <c r="AQ47" s="749"/>
      <c r="AR47" s="749"/>
      <c r="AS47" s="749"/>
      <c r="AT47" s="749"/>
      <c r="AU47" s="749"/>
      <c r="AV47" s="749"/>
      <c r="AW47" s="749"/>
      <c r="AX47" s="749"/>
      <c r="AY47" s="749"/>
      <c r="AZ47" s="749"/>
      <c r="BA47" s="749"/>
      <c r="BB47" s="749"/>
      <c r="BC47" s="749"/>
      <c r="BD47" s="749"/>
      <c r="BE47" s="749"/>
      <c r="BF47" s="749"/>
      <c r="BG47" s="749"/>
      <c r="BH47" s="749"/>
      <c r="BI47" s="749"/>
      <c r="BJ47" s="749"/>
      <c r="BK47" s="749"/>
      <c r="BL47" s="749"/>
      <c r="BM47" s="749"/>
      <c r="BN47" s="749"/>
      <c r="BO47" s="749"/>
      <c r="BP47" s="749"/>
      <c r="BQ47" s="749"/>
      <c r="BR47" s="749"/>
      <c r="BS47" s="749"/>
      <c r="BT47" s="749"/>
      <c r="BU47" s="749"/>
      <c r="BV47" s="749"/>
      <c r="BW47" s="749"/>
      <c r="BX47" s="749"/>
      <c r="BY47" s="749"/>
      <c r="BZ47" s="749"/>
      <c r="CA47" s="749"/>
      <c r="CB47" s="749"/>
      <c r="CD47" s="733"/>
      <c r="CE47" s="734"/>
      <c r="CF47" s="627" t="s">
        <v>608</v>
      </c>
      <c r="CG47" s="628"/>
      <c r="CH47" s="628"/>
      <c r="CI47" s="628"/>
      <c r="CJ47" s="628"/>
      <c r="CK47" s="628"/>
      <c r="CL47" s="628"/>
      <c r="CM47" s="628"/>
      <c r="CN47" s="628"/>
      <c r="CO47" s="628"/>
      <c r="CP47" s="628"/>
      <c r="CQ47" s="629"/>
      <c r="CR47" s="630">
        <v>168573</v>
      </c>
      <c r="CS47" s="668"/>
      <c r="CT47" s="668"/>
      <c r="CU47" s="668"/>
      <c r="CV47" s="668"/>
      <c r="CW47" s="668"/>
      <c r="CX47" s="668"/>
      <c r="CY47" s="669"/>
      <c r="CZ47" s="635">
        <v>1.7</v>
      </c>
      <c r="DA47" s="670"/>
      <c r="DB47" s="670"/>
      <c r="DC47" s="673"/>
      <c r="DD47" s="639">
        <v>10531</v>
      </c>
      <c r="DE47" s="668"/>
      <c r="DF47" s="668"/>
      <c r="DG47" s="668"/>
      <c r="DH47" s="668"/>
      <c r="DI47" s="668"/>
      <c r="DJ47" s="668"/>
      <c r="DK47" s="669"/>
      <c r="DL47" s="721"/>
      <c r="DM47" s="722"/>
      <c r="DN47" s="722"/>
      <c r="DO47" s="722"/>
      <c r="DP47" s="722"/>
      <c r="DQ47" s="722"/>
      <c r="DR47" s="722"/>
      <c r="DS47" s="722"/>
      <c r="DT47" s="722"/>
      <c r="DU47" s="722"/>
      <c r="DV47" s="723"/>
      <c r="DW47" s="715"/>
      <c r="DX47" s="716"/>
      <c r="DY47" s="716"/>
      <c r="DZ47" s="716"/>
      <c r="EA47" s="716"/>
      <c r="EB47" s="716"/>
      <c r="EC47" s="717"/>
    </row>
    <row r="48" spans="2:133" x14ac:dyDescent="0.15">
      <c r="B48" s="748" t="s">
        <v>319</v>
      </c>
      <c r="C48" s="748"/>
      <c r="D48" s="748"/>
      <c r="E48" s="748"/>
      <c r="F48" s="748"/>
      <c r="G48" s="748"/>
      <c r="H48" s="748"/>
      <c r="I48" s="748"/>
      <c r="J48" s="748"/>
      <c r="K48" s="748"/>
      <c r="L48" s="748"/>
      <c r="M48" s="748"/>
      <c r="N48" s="748"/>
      <c r="O48" s="748"/>
      <c r="P48" s="748"/>
      <c r="Q48" s="748"/>
      <c r="R48" s="748"/>
      <c r="S48" s="748"/>
      <c r="T48" s="748"/>
      <c r="U48" s="748"/>
      <c r="V48" s="748"/>
      <c r="W48" s="748"/>
      <c r="X48" s="748"/>
      <c r="Y48" s="748"/>
      <c r="Z48" s="748"/>
      <c r="AA48" s="748"/>
      <c r="AB48" s="748"/>
      <c r="AC48" s="748"/>
      <c r="AD48" s="748"/>
      <c r="AE48" s="748"/>
      <c r="AF48" s="748"/>
      <c r="AG48" s="748"/>
      <c r="AH48" s="748"/>
      <c r="AI48" s="748"/>
      <c r="AJ48" s="748"/>
      <c r="AK48" s="748"/>
      <c r="AL48" s="748"/>
      <c r="AM48" s="748"/>
      <c r="AN48" s="748"/>
      <c r="AO48" s="748"/>
      <c r="AP48" s="748"/>
      <c r="AQ48" s="748"/>
      <c r="AR48" s="748"/>
      <c r="AS48" s="748"/>
      <c r="AT48" s="748"/>
      <c r="AU48" s="748"/>
      <c r="AV48" s="748"/>
      <c r="AW48" s="748"/>
      <c r="AX48" s="748"/>
      <c r="AY48" s="748"/>
      <c r="AZ48" s="748"/>
      <c r="BA48" s="748"/>
      <c r="BB48" s="748"/>
      <c r="BC48" s="748"/>
      <c r="BD48" s="748"/>
      <c r="BE48" s="748"/>
      <c r="BF48" s="748"/>
      <c r="BG48" s="748"/>
      <c r="BH48" s="748"/>
      <c r="BI48" s="748"/>
      <c r="BJ48" s="748"/>
      <c r="BK48" s="748"/>
      <c r="BL48" s="748"/>
      <c r="BM48" s="748"/>
      <c r="BN48" s="748"/>
      <c r="BO48" s="748"/>
      <c r="BP48" s="748"/>
      <c r="BQ48" s="748"/>
      <c r="BR48" s="748"/>
      <c r="BS48" s="748"/>
      <c r="BT48" s="748"/>
      <c r="BU48" s="748"/>
      <c r="BV48" s="748"/>
      <c r="BW48" s="748"/>
      <c r="BX48" s="748"/>
      <c r="BY48" s="748"/>
      <c r="BZ48" s="748"/>
      <c r="CA48" s="748"/>
      <c r="CB48" s="748"/>
      <c r="CD48" s="735"/>
      <c r="CE48" s="736"/>
      <c r="CF48" s="627" t="s">
        <v>320</v>
      </c>
      <c r="CG48" s="628"/>
      <c r="CH48" s="628"/>
      <c r="CI48" s="628"/>
      <c r="CJ48" s="628"/>
      <c r="CK48" s="628"/>
      <c r="CL48" s="628"/>
      <c r="CM48" s="628"/>
      <c r="CN48" s="628"/>
      <c r="CO48" s="628"/>
      <c r="CP48" s="628"/>
      <c r="CQ48" s="629"/>
      <c r="CR48" s="630" t="s">
        <v>565</v>
      </c>
      <c r="CS48" s="631"/>
      <c r="CT48" s="631"/>
      <c r="CU48" s="631"/>
      <c r="CV48" s="631"/>
      <c r="CW48" s="631"/>
      <c r="CX48" s="631"/>
      <c r="CY48" s="632"/>
      <c r="CZ48" s="635" t="s">
        <v>186</v>
      </c>
      <c r="DA48" s="636"/>
      <c r="DB48" s="636"/>
      <c r="DC48" s="648"/>
      <c r="DD48" s="639" t="s">
        <v>566</v>
      </c>
      <c r="DE48" s="631"/>
      <c r="DF48" s="631"/>
      <c r="DG48" s="631"/>
      <c r="DH48" s="631"/>
      <c r="DI48" s="631"/>
      <c r="DJ48" s="631"/>
      <c r="DK48" s="632"/>
      <c r="DL48" s="721"/>
      <c r="DM48" s="722"/>
      <c r="DN48" s="722"/>
      <c r="DO48" s="722"/>
      <c r="DP48" s="722"/>
      <c r="DQ48" s="722"/>
      <c r="DR48" s="722"/>
      <c r="DS48" s="722"/>
      <c r="DT48" s="722"/>
      <c r="DU48" s="722"/>
      <c r="DV48" s="723"/>
      <c r="DW48" s="715"/>
      <c r="DX48" s="716"/>
      <c r="DY48" s="716"/>
      <c r="DZ48" s="716"/>
      <c r="EA48" s="716"/>
      <c r="EB48" s="716"/>
      <c r="EC48" s="717"/>
    </row>
    <row r="49" spans="2:133" ht="11.25" customHeight="1" x14ac:dyDescent="0.15">
      <c r="B49" s="366"/>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74" t="s">
        <v>609</v>
      </c>
      <c r="CE49" s="675"/>
      <c r="CF49" s="675"/>
      <c r="CG49" s="675"/>
      <c r="CH49" s="675"/>
      <c r="CI49" s="675"/>
      <c r="CJ49" s="675"/>
      <c r="CK49" s="675"/>
      <c r="CL49" s="675"/>
      <c r="CM49" s="675"/>
      <c r="CN49" s="675"/>
      <c r="CO49" s="675"/>
      <c r="CP49" s="675"/>
      <c r="CQ49" s="676"/>
      <c r="CR49" s="724">
        <v>10089885</v>
      </c>
      <c r="CS49" s="701"/>
      <c r="CT49" s="701"/>
      <c r="CU49" s="701"/>
      <c r="CV49" s="701"/>
      <c r="CW49" s="701"/>
      <c r="CX49" s="701"/>
      <c r="CY49" s="738"/>
      <c r="CZ49" s="729">
        <v>100</v>
      </c>
      <c r="DA49" s="739"/>
      <c r="DB49" s="739"/>
      <c r="DC49" s="740"/>
      <c r="DD49" s="741">
        <v>4155161</v>
      </c>
      <c r="DE49" s="701"/>
      <c r="DF49" s="701"/>
      <c r="DG49" s="701"/>
      <c r="DH49" s="701"/>
      <c r="DI49" s="701"/>
      <c r="DJ49" s="701"/>
      <c r="DK49" s="738"/>
      <c r="DL49" s="742"/>
      <c r="DM49" s="743"/>
      <c r="DN49" s="743"/>
      <c r="DO49" s="743"/>
      <c r="DP49" s="743"/>
      <c r="DQ49" s="743"/>
      <c r="DR49" s="743"/>
      <c r="DS49" s="743"/>
      <c r="DT49" s="743"/>
      <c r="DU49" s="743"/>
      <c r="DV49" s="744"/>
      <c r="DW49" s="745"/>
      <c r="DX49" s="746"/>
      <c r="DY49" s="746"/>
      <c r="DZ49" s="746"/>
      <c r="EA49" s="746"/>
      <c r="EB49" s="746"/>
      <c r="EC49" s="747"/>
    </row>
    <row r="50" spans="2:133" hidden="1" x14ac:dyDescent="0.15">
      <c r="B50" s="365"/>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Wb+n9DNmAagKK9nKrPHP92IyoSWD8fbcre4S16PJmbCRbsUtTkK6URnjp1xTGYaE3drHzBfeiMMa3RmLP8PM+g==" saltValue="VRfaUMgo0cRuzCERy3ojAg==" spinCount="100000"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D40:CQ40"/>
    <mergeCell ref="CR40:CY40"/>
    <mergeCell ref="CZ40:DC40"/>
    <mergeCell ref="DD40:DK40"/>
    <mergeCell ref="DL40:DV40"/>
    <mergeCell ref="Z42:AC42"/>
    <mergeCell ref="AD42:AK42"/>
    <mergeCell ref="AL42:AO42"/>
    <mergeCell ref="AQ42:AY42"/>
    <mergeCell ref="CD41:CQ41"/>
    <mergeCell ref="CR41:CY41"/>
    <mergeCell ref="CZ41:DC41"/>
    <mergeCell ref="DD41:DK41"/>
    <mergeCell ref="DL41:DV41"/>
    <mergeCell ref="R41:Y41"/>
    <mergeCell ref="Z41:AC41"/>
    <mergeCell ref="AD41:AK41"/>
    <mergeCell ref="AL41:AO41"/>
    <mergeCell ref="AQ41:AY41"/>
    <mergeCell ref="AZ41:BF41"/>
    <mergeCell ref="BM41:BU41"/>
    <mergeCell ref="BV41:CB41"/>
    <mergeCell ref="BV40:CB40"/>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W41:EC41"/>
    <mergeCell ref="DW40:EC40"/>
    <mergeCell ref="B41:Q41"/>
    <mergeCell ref="B39:Q39"/>
    <mergeCell ref="R39:Y39"/>
    <mergeCell ref="Z39:AC39"/>
    <mergeCell ref="AD39:AK39"/>
    <mergeCell ref="AL39:AO39"/>
    <mergeCell ref="AQ39:AY39"/>
    <mergeCell ref="AZ39:BF39"/>
    <mergeCell ref="BG39:BU39"/>
    <mergeCell ref="BG38:BU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AX32:BF32"/>
    <mergeCell ref="BG32:BL32"/>
    <mergeCell ref="BM32:BQ32"/>
    <mergeCell ref="BR32:BW32"/>
    <mergeCell ref="B32:Q32"/>
    <mergeCell ref="R32:Y32"/>
    <mergeCell ref="Z32:AC32"/>
    <mergeCell ref="AD32:AK32"/>
    <mergeCell ref="AL32:AO32"/>
    <mergeCell ref="AX31:BF31"/>
    <mergeCell ref="BG31:BL31"/>
    <mergeCell ref="BM31:BQ31"/>
    <mergeCell ref="BR31:BW31"/>
    <mergeCell ref="AD31:AK31"/>
    <mergeCell ref="AL31:AO31"/>
    <mergeCell ref="AP31:AS33"/>
    <mergeCell ref="AT31:AT33"/>
    <mergeCell ref="CR31:CY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S25:CB25"/>
    <mergeCell ref="CD25:CQ25"/>
    <mergeCell ref="CR25:CY25"/>
    <mergeCell ref="CZ25:DC25"/>
    <mergeCell ref="DD25:DK25"/>
    <mergeCell ref="CD27:CQ27"/>
    <mergeCell ref="CR27:CY27"/>
    <mergeCell ref="CZ27:DC27"/>
    <mergeCell ref="DD27:DK27"/>
    <mergeCell ref="B26:Q26"/>
    <mergeCell ref="R26:Y26"/>
    <mergeCell ref="Z26:AC26"/>
    <mergeCell ref="AD26:AK26"/>
    <mergeCell ref="AL26:AO26"/>
    <mergeCell ref="AP26:BF26"/>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CD23:CQ23"/>
    <mergeCell ref="CR23:CY23"/>
    <mergeCell ref="CZ23:DC23"/>
    <mergeCell ref="DD23:DK23"/>
    <mergeCell ref="DL23:DV23"/>
    <mergeCell ref="B22:Q22"/>
    <mergeCell ref="R22:Y22"/>
    <mergeCell ref="Z22:AC22"/>
    <mergeCell ref="AD22:AK22"/>
    <mergeCell ref="AL22:AO22"/>
    <mergeCell ref="AP22:BF22"/>
    <mergeCell ref="BG22:BN22"/>
    <mergeCell ref="BO22:BR22"/>
    <mergeCell ref="BS22:CB22"/>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2"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27" customWidth="1"/>
    <col min="131" max="131" width="1.625" style="227" customWidth="1"/>
    <col min="132" max="16384" width="9" style="227" hidden="1"/>
  </cols>
  <sheetData>
    <row r="1" spans="1:131" ht="11.25" customHeight="1" thickBot="1" x14ac:dyDescent="0.2">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
      <c r="A2" s="1119" t="s">
        <v>321</v>
      </c>
      <c r="B2" s="1119"/>
      <c r="C2" s="1119"/>
      <c r="D2" s="1119"/>
      <c r="E2" s="1119"/>
      <c r="F2" s="1119"/>
      <c r="G2" s="1119"/>
      <c r="H2" s="1119"/>
      <c r="I2" s="1119"/>
      <c r="J2" s="1119"/>
      <c r="K2" s="1119"/>
      <c r="L2" s="1119"/>
      <c r="M2" s="1119"/>
      <c r="N2" s="1119"/>
      <c r="O2" s="1119"/>
      <c r="P2" s="1119"/>
      <c r="Q2" s="1119"/>
      <c r="R2" s="1119"/>
      <c r="S2" s="1119"/>
      <c r="T2" s="1119"/>
      <c r="U2" s="1119"/>
      <c r="V2" s="1119"/>
      <c r="W2" s="1119"/>
      <c r="X2" s="1119"/>
      <c r="Y2" s="1119"/>
      <c r="Z2" s="1119"/>
      <c r="AA2" s="1119"/>
      <c r="AB2" s="1119"/>
      <c r="AC2" s="1119"/>
      <c r="AD2" s="1119"/>
      <c r="AE2" s="1119"/>
      <c r="AF2" s="1119"/>
      <c r="AG2" s="1119"/>
      <c r="AH2" s="1119"/>
      <c r="AI2" s="1119"/>
      <c r="AJ2" s="1119"/>
      <c r="AK2" s="1119"/>
      <c r="AL2" s="1119"/>
      <c r="AM2" s="1119"/>
      <c r="AN2" s="1119"/>
      <c r="AO2" s="1119"/>
      <c r="AP2" s="1119"/>
      <c r="AQ2" s="1119"/>
      <c r="AR2" s="1119"/>
      <c r="AS2" s="1119"/>
      <c r="AT2" s="1119"/>
      <c r="AU2" s="1119"/>
      <c r="AV2" s="1119"/>
      <c r="AW2" s="1119"/>
      <c r="AX2" s="1119"/>
      <c r="AY2" s="1119"/>
      <c r="AZ2" s="1119"/>
      <c r="BA2" s="1119"/>
      <c r="BB2" s="1119"/>
      <c r="BC2" s="1119"/>
      <c r="BD2" s="1119"/>
      <c r="BE2" s="1119"/>
      <c r="BF2" s="1119"/>
      <c r="BG2" s="1119"/>
      <c r="BH2" s="1119"/>
      <c r="BI2" s="1119"/>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1120" t="s">
        <v>322</v>
      </c>
      <c r="DK2" s="1121"/>
      <c r="DL2" s="1121"/>
      <c r="DM2" s="1121"/>
      <c r="DN2" s="1121"/>
      <c r="DO2" s="1122"/>
      <c r="DP2" s="224"/>
      <c r="DQ2" s="1120" t="s">
        <v>323</v>
      </c>
      <c r="DR2" s="1121"/>
      <c r="DS2" s="1121"/>
      <c r="DT2" s="1121"/>
      <c r="DU2" s="1121"/>
      <c r="DV2" s="1121"/>
      <c r="DW2" s="1121"/>
      <c r="DX2" s="1121"/>
      <c r="DY2" s="1121"/>
      <c r="DZ2" s="1122"/>
      <c r="EA2" s="226"/>
    </row>
    <row r="3" spans="1:131" ht="11.25" customHeight="1" x14ac:dyDescent="0.15">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
      <c r="A4" s="1088" t="s">
        <v>324</v>
      </c>
      <c r="B4" s="1088"/>
      <c r="C4" s="1088"/>
      <c r="D4" s="1088"/>
      <c r="E4" s="1088"/>
      <c r="F4" s="1088"/>
      <c r="G4" s="1088"/>
      <c r="H4" s="1088"/>
      <c r="I4" s="1088"/>
      <c r="J4" s="1088"/>
      <c r="K4" s="1088"/>
      <c r="L4" s="1088"/>
      <c r="M4" s="1088"/>
      <c r="N4" s="1088"/>
      <c r="O4" s="1088"/>
      <c r="P4" s="1088"/>
      <c r="Q4" s="1088"/>
      <c r="R4" s="1088"/>
      <c r="S4" s="1088"/>
      <c r="T4" s="1088"/>
      <c r="U4" s="1088"/>
      <c r="V4" s="1088"/>
      <c r="W4" s="1088"/>
      <c r="X4" s="1088"/>
      <c r="Y4" s="1088"/>
      <c r="Z4" s="1088"/>
      <c r="AA4" s="1088"/>
      <c r="AB4" s="1088"/>
      <c r="AC4" s="1088"/>
      <c r="AD4" s="1088"/>
      <c r="AE4" s="1088"/>
      <c r="AF4" s="1088"/>
      <c r="AG4" s="1088"/>
      <c r="AH4" s="1088"/>
      <c r="AI4" s="1088"/>
      <c r="AJ4" s="1088"/>
      <c r="AK4" s="1088"/>
      <c r="AL4" s="1088"/>
      <c r="AM4" s="1088"/>
      <c r="AN4" s="1088"/>
      <c r="AO4" s="1088"/>
      <c r="AP4" s="1088"/>
      <c r="AQ4" s="1088"/>
      <c r="AR4" s="1088"/>
      <c r="AS4" s="1088"/>
      <c r="AT4" s="1088"/>
      <c r="AU4" s="1088"/>
      <c r="AV4" s="1088"/>
      <c r="AW4" s="1088"/>
      <c r="AX4" s="1088"/>
      <c r="AY4" s="1088"/>
      <c r="AZ4" s="228"/>
      <c r="BA4" s="228"/>
      <c r="BB4" s="228"/>
      <c r="BC4" s="228"/>
      <c r="BD4" s="228"/>
      <c r="BE4" s="229"/>
      <c r="BF4" s="229"/>
      <c r="BG4" s="229"/>
      <c r="BH4" s="229"/>
      <c r="BI4" s="229"/>
      <c r="BJ4" s="229"/>
      <c r="BK4" s="229"/>
      <c r="BL4" s="229"/>
      <c r="BM4" s="229"/>
      <c r="BN4" s="229"/>
      <c r="BO4" s="229"/>
      <c r="BP4" s="229"/>
      <c r="BQ4" s="759" t="s">
        <v>325</v>
      </c>
      <c r="BR4" s="759"/>
      <c r="BS4" s="759"/>
      <c r="BT4" s="759"/>
      <c r="BU4" s="759"/>
      <c r="BV4" s="759"/>
      <c r="BW4" s="759"/>
      <c r="BX4" s="759"/>
      <c r="BY4" s="759"/>
      <c r="BZ4" s="759"/>
      <c r="CA4" s="759"/>
      <c r="CB4" s="759"/>
      <c r="CC4" s="759"/>
      <c r="CD4" s="759"/>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230"/>
    </row>
    <row r="5" spans="1:131" s="231" customFormat="1" ht="26.25" customHeight="1" x14ac:dyDescent="0.15">
      <c r="A5" s="1024" t="s">
        <v>326</v>
      </c>
      <c r="B5" s="1025"/>
      <c r="C5" s="1025"/>
      <c r="D5" s="1025"/>
      <c r="E5" s="1025"/>
      <c r="F5" s="1025"/>
      <c r="G5" s="1025"/>
      <c r="H5" s="1025"/>
      <c r="I5" s="1025"/>
      <c r="J5" s="1025"/>
      <c r="K5" s="1025"/>
      <c r="L5" s="1025"/>
      <c r="M5" s="1025"/>
      <c r="N5" s="1025"/>
      <c r="O5" s="1025"/>
      <c r="P5" s="1026"/>
      <c r="Q5" s="1030" t="s">
        <v>327</v>
      </c>
      <c r="R5" s="1031"/>
      <c r="S5" s="1031"/>
      <c r="T5" s="1031"/>
      <c r="U5" s="1032"/>
      <c r="V5" s="1030" t="s">
        <v>328</v>
      </c>
      <c r="W5" s="1031"/>
      <c r="X5" s="1031"/>
      <c r="Y5" s="1031"/>
      <c r="Z5" s="1032"/>
      <c r="AA5" s="1030" t="s">
        <v>329</v>
      </c>
      <c r="AB5" s="1031"/>
      <c r="AC5" s="1031"/>
      <c r="AD5" s="1031"/>
      <c r="AE5" s="1031"/>
      <c r="AF5" s="1123" t="s">
        <v>330</v>
      </c>
      <c r="AG5" s="1031"/>
      <c r="AH5" s="1031"/>
      <c r="AI5" s="1031"/>
      <c r="AJ5" s="1044"/>
      <c r="AK5" s="1031" t="s">
        <v>331</v>
      </c>
      <c r="AL5" s="1031"/>
      <c r="AM5" s="1031"/>
      <c r="AN5" s="1031"/>
      <c r="AO5" s="1032"/>
      <c r="AP5" s="1030" t="s">
        <v>332</v>
      </c>
      <c r="AQ5" s="1031"/>
      <c r="AR5" s="1031"/>
      <c r="AS5" s="1031"/>
      <c r="AT5" s="1032"/>
      <c r="AU5" s="1030" t="s">
        <v>333</v>
      </c>
      <c r="AV5" s="1031"/>
      <c r="AW5" s="1031"/>
      <c r="AX5" s="1031"/>
      <c r="AY5" s="1044"/>
      <c r="AZ5" s="228"/>
      <c r="BA5" s="228"/>
      <c r="BB5" s="228"/>
      <c r="BC5" s="228"/>
      <c r="BD5" s="228"/>
      <c r="BE5" s="229"/>
      <c r="BF5" s="229"/>
      <c r="BG5" s="229"/>
      <c r="BH5" s="229"/>
      <c r="BI5" s="229"/>
      <c r="BJ5" s="229"/>
      <c r="BK5" s="229"/>
      <c r="BL5" s="229"/>
      <c r="BM5" s="229"/>
      <c r="BN5" s="229"/>
      <c r="BO5" s="229"/>
      <c r="BP5" s="229"/>
      <c r="BQ5" s="1024" t="s">
        <v>334</v>
      </c>
      <c r="BR5" s="1025"/>
      <c r="BS5" s="1025"/>
      <c r="BT5" s="1025"/>
      <c r="BU5" s="1025"/>
      <c r="BV5" s="1025"/>
      <c r="BW5" s="1025"/>
      <c r="BX5" s="1025"/>
      <c r="BY5" s="1025"/>
      <c r="BZ5" s="1025"/>
      <c r="CA5" s="1025"/>
      <c r="CB5" s="1025"/>
      <c r="CC5" s="1025"/>
      <c r="CD5" s="1025"/>
      <c r="CE5" s="1025"/>
      <c r="CF5" s="1025"/>
      <c r="CG5" s="1026"/>
      <c r="CH5" s="1030" t="s">
        <v>335</v>
      </c>
      <c r="CI5" s="1031"/>
      <c r="CJ5" s="1031"/>
      <c r="CK5" s="1031"/>
      <c r="CL5" s="1032"/>
      <c r="CM5" s="1030" t="s">
        <v>336</v>
      </c>
      <c r="CN5" s="1031"/>
      <c r="CO5" s="1031"/>
      <c r="CP5" s="1031"/>
      <c r="CQ5" s="1032"/>
      <c r="CR5" s="1030" t="s">
        <v>337</v>
      </c>
      <c r="CS5" s="1031"/>
      <c r="CT5" s="1031"/>
      <c r="CU5" s="1031"/>
      <c r="CV5" s="1032"/>
      <c r="CW5" s="1030" t="s">
        <v>338</v>
      </c>
      <c r="CX5" s="1031"/>
      <c r="CY5" s="1031"/>
      <c r="CZ5" s="1031"/>
      <c r="DA5" s="1032"/>
      <c r="DB5" s="1030" t="s">
        <v>339</v>
      </c>
      <c r="DC5" s="1031"/>
      <c r="DD5" s="1031"/>
      <c r="DE5" s="1031"/>
      <c r="DF5" s="1032"/>
      <c r="DG5" s="1113" t="s">
        <v>340</v>
      </c>
      <c r="DH5" s="1114"/>
      <c r="DI5" s="1114"/>
      <c r="DJ5" s="1114"/>
      <c r="DK5" s="1115"/>
      <c r="DL5" s="1113" t="s">
        <v>341</v>
      </c>
      <c r="DM5" s="1114"/>
      <c r="DN5" s="1114"/>
      <c r="DO5" s="1114"/>
      <c r="DP5" s="1115"/>
      <c r="DQ5" s="1030" t="s">
        <v>342</v>
      </c>
      <c r="DR5" s="1031"/>
      <c r="DS5" s="1031"/>
      <c r="DT5" s="1031"/>
      <c r="DU5" s="1032"/>
      <c r="DV5" s="1030" t="s">
        <v>333</v>
      </c>
      <c r="DW5" s="1031"/>
      <c r="DX5" s="1031"/>
      <c r="DY5" s="1031"/>
      <c r="DZ5" s="1044"/>
      <c r="EA5" s="230"/>
    </row>
    <row r="6" spans="1:131" s="231" customFormat="1" ht="26.25" customHeight="1" thickBot="1" x14ac:dyDescent="0.2">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24"/>
      <c r="AG6" s="1034"/>
      <c r="AH6" s="1034"/>
      <c r="AI6" s="1034"/>
      <c r="AJ6" s="1045"/>
      <c r="AK6" s="1034"/>
      <c r="AL6" s="1034"/>
      <c r="AM6" s="1034"/>
      <c r="AN6" s="1034"/>
      <c r="AO6" s="1035"/>
      <c r="AP6" s="1033"/>
      <c r="AQ6" s="1034"/>
      <c r="AR6" s="1034"/>
      <c r="AS6" s="1034"/>
      <c r="AT6" s="1035"/>
      <c r="AU6" s="1033"/>
      <c r="AV6" s="1034"/>
      <c r="AW6" s="1034"/>
      <c r="AX6" s="1034"/>
      <c r="AY6" s="1045"/>
      <c r="AZ6" s="228"/>
      <c r="BA6" s="228"/>
      <c r="BB6" s="228"/>
      <c r="BC6" s="228"/>
      <c r="BD6" s="228"/>
      <c r="BE6" s="229"/>
      <c r="BF6" s="229"/>
      <c r="BG6" s="229"/>
      <c r="BH6" s="229"/>
      <c r="BI6" s="229"/>
      <c r="BJ6" s="229"/>
      <c r="BK6" s="229"/>
      <c r="BL6" s="229"/>
      <c r="BM6" s="229"/>
      <c r="BN6" s="229"/>
      <c r="BO6" s="229"/>
      <c r="BP6" s="229"/>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16"/>
      <c r="DH6" s="1117"/>
      <c r="DI6" s="1117"/>
      <c r="DJ6" s="1117"/>
      <c r="DK6" s="1118"/>
      <c r="DL6" s="1116"/>
      <c r="DM6" s="1117"/>
      <c r="DN6" s="1117"/>
      <c r="DO6" s="1117"/>
      <c r="DP6" s="1118"/>
      <c r="DQ6" s="1033"/>
      <c r="DR6" s="1034"/>
      <c r="DS6" s="1034"/>
      <c r="DT6" s="1034"/>
      <c r="DU6" s="1035"/>
      <c r="DV6" s="1033"/>
      <c r="DW6" s="1034"/>
      <c r="DX6" s="1034"/>
      <c r="DY6" s="1034"/>
      <c r="DZ6" s="1045"/>
      <c r="EA6" s="230"/>
    </row>
    <row r="7" spans="1:131" s="231" customFormat="1" ht="26.25" customHeight="1" thickTop="1" x14ac:dyDescent="0.15">
      <c r="A7" s="232">
        <v>1</v>
      </c>
      <c r="B7" s="1076" t="s">
        <v>343</v>
      </c>
      <c r="C7" s="1077"/>
      <c r="D7" s="1077"/>
      <c r="E7" s="1077"/>
      <c r="F7" s="1077"/>
      <c r="G7" s="1077"/>
      <c r="H7" s="1077"/>
      <c r="I7" s="1077"/>
      <c r="J7" s="1077"/>
      <c r="K7" s="1077"/>
      <c r="L7" s="1077"/>
      <c r="M7" s="1077"/>
      <c r="N7" s="1077"/>
      <c r="O7" s="1077"/>
      <c r="P7" s="1078"/>
      <c r="Q7" s="1131">
        <v>10315</v>
      </c>
      <c r="R7" s="1132"/>
      <c r="S7" s="1132"/>
      <c r="T7" s="1132"/>
      <c r="U7" s="1132"/>
      <c r="V7" s="1132">
        <v>10090</v>
      </c>
      <c r="W7" s="1132"/>
      <c r="X7" s="1132"/>
      <c r="Y7" s="1132"/>
      <c r="Z7" s="1132"/>
      <c r="AA7" s="1132">
        <v>225</v>
      </c>
      <c r="AB7" s="1132"/>
      <c r="AC7" s="1132"/>
      <c r="AD7" s="1132"/>
      <c r="AE7" s="1133"/>
      <c r="AF7" s="1134">
        <v>48</v>
      </c>
      <c r="AG7" s="1135"/>
      <c r="AH7" s="1135"/>
      <c r="AI7" s="1135"/>
      <c r="AJ7" s="1136"/>
      <c r="AK7" s="1137" t="s">
        <v>537</v>
      </c>
      <c r="AL7" s="1138"/>
      <c r="AM7" s="1138"/>
      <c r="AN7" s="1138"/>
      <c r="AO7" s="1138"/>
      <c r="AP7" s="1138">
        <v>6358</v>
      </c>
      <c r="AQ7" s="1138"/>
      <c r="AR7" s="1138"/>
      <c r="AS7" s="1138"/>
      <c r="AT7" s="1138"/>
      <c r="AU7" s="1139"/>
      <c r="AV7" s="1139"/>
      <c r="AW7" s="1139"/>
      <c r="AX7" s="1139"/>
      <c r="AY7" s="1140"/>
      <c r="AZ7" s="228"/>
      <c r="BA7" s="228"/>
      <c r="BB7" s="228"/>
      <c r="BC7" s="228"/>
      <c r="BD7" s="228"/>
      <c r="BE7" s="229"/>
      <c r="BF7" s="229"/>
      <c r="BG7" s="229"/>
      <c r="BH7" s="229"/>
      <c r="BI7" s="229"/>
      <c r="BJ7" s="229"/>
      <c r="BK7" s="229"/>
      <c r="BL7" s="229"/>
      <c r="BM7" s="229"/>
      <c r="BN7" s="229"/>
      <c r="BO7" s="229"/>
      <c r="BP7" s="229"/>
      <c r="BQ7" s="232">
        <v>1</v>
      </c>
      <c r="BR7" s="233"/>
      <c r="BS7" s="1128" t="s">
        <v>550</v>
      </c>
      <c r="BT7" s="1129"/>
      <c r="BU7" s="1129"/>
      <c r="BV7" s="1129"/>
      <c r="BW7" s="1129"/>
      <c r="BX7" s="1129"/>
      <c r="BY7" s="1129"/>
      <c r="BZ7" s="1129"/>
      <c r="CA7" s="1129"/>
      <c r="CB7" s="1129"/>
      <c r="CC7" s="1129"/>
      <c r="CD7" s="1129"/>
      <c r="CE7" s="1129"/>
      <c r="CF7" s="1129"/>
      <c r="CG7" s="1141"/>
      <c r="CH7" s="1125">
        <v>240</v>
      </c>
      <c r="CI7" s="1126"/>
      <c r="CJ7" s="1126"/>
      <c r="CK7" s="1126"/>
      <c r="CL7" s="1127"/>
      <c r="CM7" s="1125">
        <v>30102</v>
      </c>
      <c r="CN7" s="1126"/>
      <c r="CO7" s="1126"/>
      <c r="CP7" s="1126"/>
      <c r="CQ7" s="1127"/>
      <c r="CR7" s="1125" t="s">
        <v>551</v>
      </c>
      <c r="CS7" s="1126"/>
      <c r="CT7" s="1126"/>
      <c r="CU7" s="1126"/>
      <c r="CV7" s="1127"/>
      <c r="CW7" s="1125" t="s">
        <v>551</v>
      </c>
      <c r="CX7" s="1126"/>
      <c r="CY7" s="1126"/>
      <c r="CZ7" s="1126"/>
      <c r="DA7" s="1127"/>
      <c r="DB7" s="1125">
        <v>26095</v>
      </c>
      <c r="DC7" s="1126"/>
      <c r="DD7" s="1126"/>
      <c r="DE7" s="1126"/>
      <c r="DF7" s="1127"/>
      <c r="DG7" s="1125" t="s">
        <v>551</v>
      </c>
      <c r="DH7" s="1126"/>
      <c r="DI7" s="1126"/>
      <c r="DJ7" s="1126"/>
      <c r="DK7" s="1127"/>
      <c r="DL7" s="1125">
        <v>45</v>
      </c>
      <c r="DM7" s="1126"/>
      <c r="DN7" s="1126"/>
      <c r="DO7" s="1126"/>
      <c r="DP7" s="1127"/>
      <c r="DQ7" s="1125" t="s">
        <v>551</v>
      </c>
      <c r="DR7" s="1126"/>
      <c r="DS7" s="1126"/>
      <c r="DT7" s="1126"/>
      <c r="DU7" s="1127"/>
      <c r="DV7" s="1128"/>
      <c r="DW7" s="1129"/>
      <c r="DX7" s="1129"/>
      <c r="DY7" s="1129"/>
      <c r="DZ7" s="1130"/>
      <c r="EA7" s="230"/>
    </row>
    <row r="8" spans="1:131" s="231" customFormat="1" ht="26.25" customHeight="1" x14ac:dyDescent="0.15">
      <c r="A8" s="234">
        <v>2</v>
      </c>
      <c r="B8" s="1059"/>
      <c r="C8" s="1060"/>
      <c r="D8" s="1060"/>
      <c r="E8" s="1060"/>
      <c r="F8" s="1060"/>
      <c r="G8" s="1060"/>
      <c r="H8" s="1060"/>
      <c r="I8" s="1060"/>
      <c r="J8" s="1060"/>
      <c r="K8" s="1060"/>
      <c r="L8" s="1060"/>
      <c r="M8" s="1060"/>
      <c r="N8" s="1060"/>
      <c r="O8" s="1060"/>
      <c r="P8" s="1061"/>
      <c r="Q8" s="1067"/>
      <c r="R8" s="1068"/>
      <c r="S8" s="1068"/>
      <c r="T8" s="1068"/>
      <c r="U8" s="1068"/>
      <c r="V8" s="1068"/>
      <c r="W8" s="1068"/>
      <c r="X8" s="1068"/>
      <c r="Y8" s="1068"/>
      <c r="Z8" s="1068"/>
      <c r="AA8" s="1068"/>
      <c r="AB8" s="1068"/>
      <c r="AC8" s="1068"/>
      <c r="AD8" s="1068"/>
      <c r="AE8" s="1069"/>
      <c r="AF8" s="1064"/>
      <c r="AG8" s="1065"/>
      <c r="AH8" s="1065"/>
      <c r="AI8" s="1065"/>
      <c r="AJ8" s="1066"/>
      <c r="AK8" s="1109"/>
      <c r="AL8" s="1110"/>
      <c r="AM8" s="1110"/>
      <c r="AN8" s="1110"/>
      <c r="AO8" s="1110"/>
      <c r="AP8" s="1110"/>
      <c r="AQ8" s="1110"/>
      <c r="AR8" s="1110"/>
      <c r="AS8" s="1110"/>
      <c r="AT8" s="1110"/>
      <c r="AU8" s="1111"/>
      <c r="AV8" s="1111"/>
      <c r="AW8" s="1111"/>
      <c r="AX8" s="1111"/>
      <c r="AY8" s="1112"/>
      <c r="AZ8" s="228"/>
      <c r="BA8" s="228"/>
      <c r="BB8" s="228"/>
      <c r="BC8" s="228"/>
      <c r="BD8" s="228"/>
      <c r="BE8" s="229"/>
      <c r="BF8" s="229"/>
      <c r="BG8" s="229"/>
      <c r="BH8" s="229"/>
      <c r="BI8" s="229"/>
      <c r="BJ8" s="229"/>
      <c r="BK8" s="229"/>
      <c r="BL8" s="229"/>
      <c r="BM8" s="229"/>
      <c r="BN8" s="229"/>
      <c r="BO8" s="229"/>
      <c r="BP8" s="229"/>
      <c r="BQ8" s="234">
        <v>2</v>
      </c>
      <c r="BR8" s="235"/>
      <c r="BS8" s="1021"/>
      <c r="BT8" s="1022"/>
      <c r="BU8" s="1022"/>
      <c r="BV8" s="1022"/>
      <c r="BW8" s="1022"/>
      <c r="BX8" s="1022"/>
      <c r="BY8" s="1022"/>
      <c r="BZ8" s="1022"/>
      <c r="CA8" s="1022"/>
      <c r="CB8" s="1022"/>
      <c r="CC8" s="1022"/>
      <c r="CD8" s="1022"/>
      <c r="CE8" s="1022"/>
      <c r="CF8" s="1022"/>
      <c r="CG8" s="1043"/>
      <c r="CH8" s="1018"/>
      <c r="CI8" s="1019"/>
      <c r="CJ8" s="1019"/>
      <c r="CK8" s="1019"/>
      <c r="CL8" s="1020"/>
      <c r="CM8" s="1018"/>
      <c r="CN8" s="1019"/>
      <c r="CO8" s="1019"/>
      <c r="CP8" s="1019"/>
      <c r="CQ8" s="1020"/>
      <c r="CR8" s="1018"/>
      <c r="CS8" s="1019"/>
      <c r="CT8" s="1019"/>
      <c r="CU8" s="1019"/>
      <c r="CV8" s="1020"/>
      <c r="CW8" s="1018"/>
      <c r="CX8" s="1019"/>
      <c r="CY8" s="1019"/>
      <c r="CZ8" s="1019"/>
      <c r="DA8" s="1020"/>
      <c r="DB8" s="1018"/>
      <c r="DC8" s="1019"/>
      <c r="DD8" s="1019"/>
      <c r="DE8" s="1019"/>
      <c r="DF8" s="1020"/>
      <c r="DG8" s="1018"/>
      <c r="DH8" s="1019"/>
      <c r="DI8" s="1019"/>
      <c r="DJ8" s="1019"/>
      <c r="DK8" s="1020"/>
      <c r="DL8" s="1018"/>
      <c r="DM8" s="1019"/>
      <c r="DN8" s="1019"/>
      <c r="DO8" s="1019"/>
      <c r="DP8" s="1020"/>
      <c r="DQ8" s="1018"/>
      <c r="DR8" s="1019"/>
      <c r="DS8" s="1019"/>
      <c r="DT8" s="1019"/>
      <c r="DU8" s="1020"/>
      <c r="DV8" s="1021"/>
      <c r="DW8" s="1022"/>
      <c r="DX8" s="1022"/>
      <c r="DY8" s="1022"/>
      <c r="DZ8" s="1023"/>
      <c r="EA8" s="230"/>
    </row>
    <row r="9" spans="1:131" s="231" customFormat="1" ht="26.25" customHeight="1" x14ac:dyDescent="0.15">
      <c r="A9" s="234">
        <v>3</v>
      </c>
      <c r="B9" s="1059"/>
      <c r="C9" s="1060"/>
      <c r="D9" s="1060"/>
      <c r="E9" s="1060"/>
      <c r="F9" s="1060"/>
      <c r="G9" s="1060"/>
      <c r="H9" s="1060"/>
      <c r="I9" s="1060"/>
      <c r="J9" s="1060"/>
      <c r="K9" s="1060"/>
      <c r="L9" s="1060"/>
      <c r="M9" s="1060"/>
      <c r="N9" s="1060"/>
      <c r="O9" s="1060"/>
      <c r="P9" s="1061"/>
      <c r="Q9" s="1067"/>
      <c r="R9" s="1068"/>
      <c r="S9" s="1068"/>
      <c r="T9" s="1068"/>
      <c r="U9" s="1068"/>
      <c r="V9" s="1068"/>
      <c r="W9" s="1068"/>
      <c r="X9" s="1068"/>
      <c r="Y9" s="1068"/>
      <c r="Z9" s="1068"/>
      <c r="AA9" s="1068"/>
      <c r="AB9" s="1068"/>
      <c r="AC9" s="1068"/>
      <c r="AD9" s="1068"/>
      <c r="AE9" s="1069"/>
      <c r="AF9" s="1064"/>
      <c r="AG9" s="1065"/>
      <c r="AH9" s="1065"/>
      <c r="AI9" s="1065"/>
      <c r="AJ9" s="1066"/>
      <c r="AK9" s="1109"/>
      <c r="AL9" s="1110"/>
      <c r="AM9" s="1110"/>
      <c r="AN9" s="1110"/>
      <c r="AO9" s="1110"/>
      <c r="AP9" s="1110"/>
      <c r="AQ9" s="1110"/>
      <c r="AR9" s="1110"/>
      <c r="AS9" s="1110"/>
      <c r="AT9" s="1110"/>
      <c r="AU9" s="1111"/>
      <c r="AV9" s="1111"/>
      <c r="AW9" s="1111"/>
      <c r="AX9" s="1111"/>
      <c r="AY9" s="1112"/>
      <c r="AZ9" s="228"/>
      <c r="BA9" s="228"/>
      <c r="BB9" s="228"/>
      <c r="BC9" s="228"/>
      <c r="BD9" s="228"/>
      <c r="BE9" s="229"/>
      <c r="BF9" s="229"/>
      <c r="BG9" s="229"/>
      <c r="BH9" s="229"/>
      <c r="BI9" s="229"/>
      <c r="BJ9" s="229"/>
      <c r="BK9" s="229"/>
      <c r="BL9" s="229"/>
      <c r="BM9" s="229"/>
      <c r="BN9" s="229"/>
      <c r="BO9" s="229"/>
      <c r="BP9" s="229"/>
      <c r="BQ9" s="234">
        <v>3</v>
      </c>
      <c r="BR9" s="235"/>
      <c r="BS9" s="1021"/>
      <c r="BT9" s="1022"/>
      <c r="BU9" s="1022"/>
      <c r="BV9" s="1022"/>
      <c r="BW9" s="1022"/>
      <c r="BX9" s="1022"/>
      <c r="BY9" s="1022"/>
      <c r="BZ9" s="1022"/>
      <c r="CA9" s="1022"/>
      <c r="CB9" s="1022"/>
      <c r="CC9" s="1022"/>
      <c r="CD9" s="1022"/>
      <c r="CE9" s="1022"/>
      <c r="CF9" s="1022"/>
      <c r="CG9" s="1043"/>
      <c r="CH9" s="1018"/>
      <c r="CI9" s="1019"/>
      <c r="CJ9" s="1019"/>
      <c r="CK9" s="1019"/>
      <c r="CL9" s="1020"/>
      <c r="CM9" s="1018"/>
      <c r="CN9" s="1019"/>
      <c r="CO9" s="1019"/>
      <c r="CP9" s="1019"/>
      <c r="CQ9" s="1020"/>
      <c r="CR9" s="1018"/>
      <c r="CS9" s="1019"/>
      <c r="CT9" s="1019"/>
      <c r="CU9" s="1019"/>
      <c r="CV9" s="1020"/>
      <c r="CW9" s="1018"/>
      <c r="CX9" s="1019"/>
      <c r="CY9" s="1019"/>
      <c r="CZ9" s="1019"/>
      <c r="DA9" s="1020"/>
      <c r="DB9" s="1018"/>
      <c r="DC9" s="1019"/>
      <c r="DD9" s="1019"/>
      <c r="DE9" s="1019"/>
      <c r="DF9" s="1020"/>
      <c r="DG9" s="1018"/>
      <c r="DH9" s="1019"/>
      <c r="DI9" s="1019"/>
      <c r="DJ9" s="1019"/>
      <c r="DK9" s="1020"/>
      <c r="DL9" s="1018"/>
      <c r="DM9" s="1019"/>
      <c r="DN9" s="1019"/>
      <c r="DO9" s="1019"/>
      <c r="DP9" s="1020"/>
      <c r="DQ9" s="1018"/>
      <c r="DR9" s="1019"/>
      <c r="DS9" s="1019"/>
      <c r="DT9" s="1019"/>
      <c r="DU9" s="1020"/>
      <c r="DV9" s="1021"/>
      <c r="DW9" s="1022"/>
      <c r="DX9" s="1022"/>
      <c r="DY9" s="1022"/>
      <c r="DZ9" s="1023"/>
      <c r="EA9" s="230"/>
    </row>
    <row r="10" spans="1:131" s="231" customFormat="1" ht="26.25" customHeight="1" x14ac:dyDescent="0.15">
      <c r="A10" s="234">
        <v>4</v>
      </c>
      <c r="B10" s="1059"/>
      <c r="C10" s="1060"/>
      <c r="D10" s="1060"/>
      <c r="E10" s="1060"/>
      <c r="F10" s="1060"/>
      <c r="G10" s="1060"/>
      <c r="H10" s="1060"/>
      <c r="I10" s="1060"/>
      <c r="J10" s="1060"/>
      <c r="K10" s="1060"/>
      <c r="L10" s="1060"/>
      <c r="M10" s="1060"/>
      <c r="N10" s="1060"/>
      <c r="O10" s="1060"/>
      <c r="P10" s="1061"/>
      <c r="Q10" s="1067"/>
      <c r="R10" s="1068"/>
      <c r="S10" s="1068"/>
      <c r="T10" s="1068"/>
      <c r="U10" s="1068"/>
      <c r="V10" s="1068"/>
      <c r="W10" s="1068"/>
      <c r="X10" s="1068"/>
      <c r="Y10" s="1068"/>
      <c r="Z10" s="1068"/>
      <c r="AA10" s="1068"/>
      <c r="AB10" s="1068"/>
      <c r="AC10" s="1068"/>
      <c r="AD10" s="1068"/>
      <c r="AE10" s="1069"/>
      <c r="AF10" s="1064"/>
      <c r="AG10" s="1065"/>
      <c r="AH10" s="1065"/>
      <c r="AI10" s="1065"/>
      <c r="AJ10" s="1066"/>
      <c r="AK10" s="1109"/>
      <c r="AL10" s="1110"/>
      <c r="AM10" s="1110"/>
      <c r="AN10" s="1110"/>
      <c r="AO10" s="1110"/>
      <c r="AP10" s="1110"/>
      <c r="AQ10" s="1110"/>
      <c r="AR10" s="1110"/>
      <c r="AS10" s="1110"/>
      <c r="AT10" s="1110"/>
      <c r="AU10" s="1111"/>
      <c r="AV10" s="1111"/>
      <c r="AW10" s="1111"/>
      <c r="AX10" s="1111"/>
      <c r="AY10" s="1112"/>
      <c r="AZ10" s="228"/>
      <c r="BA10" s="228"/>
      <c r="BB10" s="228"/>
      <c r="BC10" s="228"/>
      <c r="BD10" s="228"/>
      <c r="BE10" s="229"/>
      <c r="BF10" s="229"/>
      <c r="BG10" s="229"/>
      <c r="BH10" s="229"/>
      <c r="BI10" s="229"/>
      <c r="BJ10" s="229"/>
      <c r="BK10" s="229"/>
      <c r="BL10" s="229"/>
      <c r="BM10" s="229"/>
      <c r="BN10" s="229"/>
      <c r="BO10" s="229"/>
      <c r="BP10" s="229"/>
      <c r="BQ10" s="234">
        <v>4</v>
      </c>
      <c r="BR10" s="235"/>
      <c r="BS10" s="1021"/>
      <c r="BT10" s="1022"/>
      <c r="BU10" s="1022"/>
      <c r="BV10" s="1022"/>
      <c r="BW10" s="1022"/>
      <c r="BX10" s="1022"/>
      <c r="BY10" s="1022"/>
      <c r="BZ10" s="1022"/>
      <c r="CA10" s="1022"/>
      <c r="CB10" s="1022"/>
      <c r="CC10" s="1022"/>
      <c r="CD10" s="1022"/>
      <c r="CE10" s="1022"/>
      <c r="CF10" s="1022"/>
      <c r="CG10" s="1043"/>
      <c r="CH10" s="1018"/>
      <c r="CI10" s="1019"/>
      <c r="CJ10" s="1019"/>
      <c r="CK10" s="1019"/>
      <c r="CL10" s="1020"/>
      <c r="CM10" s="1018"/>
      <c r="CN10" s="1019"/>
      <c r="CO10" s="1019"/>
      <c r="CP10" s="1019"/>
      <c r="CQ10" s="1020"/>
      <c r="CR10" s="1018"/>
      <c r="CS10" s="1019"/>
      <c r="CT10" s="1019"/>
      <c r="CU10" s="1019"/>
      <c r="CV10" s="1020"/>
      <c r="CW10" s="1018"/>
      <c r="CX10" s="1019"/>
      <c r="CY10" s="1019"/>
      <c r="CZ10" s="1019"/>
      <c r="DA10" s="1020"/>
      <c r="DB10" s="1018"/>
      <c r="DC10" s="1019"/>
      <c r="DD10" s="1019"/>
      <c r="DE10" s="1019"/>
      <c r="DF10" s="1020"/>
      <c r="DG10" s="1018"/>
      <c r="DH10" s="1019"/>
      <c r="DI10" s="1019"/>
      <c r="DJ10" s="1019"/>
      <c r="DK10" s="1020"/>
      <c r="DL10" s="1018"/>
      <c r="DM10" s="1019"/>
      <c r="DN10" s="1019"/>
      <c r="DO10" s="1019"/>
      <c r="DP10" s="1020"/>
      <c r="DQ10" s="1018"/>
      <c r="DR10" s="1019"/>
      <c r="DS10" s="1019"/>
      <c r="DT10" s="1019"/>
      <c r="DU10" s="1020"/>
      <c r="DV10" s="1021"/>
      <c r="DW10" s="1022"/>
      <c r="DX10" s="1022"/>
      <c r="DY10" s="1022"/>
      <c r="DZ10" s="1023"/>
      <c r="EA10" s="230"/>
    </row>
    <row r="11" spans="1:131" s="231" customFormat="1" ht="26.25" customHeight="1" x14ac:dyDescent="0.15">
      <c r="A11" s="234">
        <v>5</v>
      </c>
      <c r="B11" s="1059"/>
      <c r="C11" s="1060"/>
      <c r="D11" s="1060"/>
      <c r="E11" s="1060"/>
      <c r="F11" s="1060"/>
      <c r="G11" s="1060"/>
      <c r="H11" s="1060"/>
      <c r="I11" s="1060"/>
      <c r="J11" s="1060"/>
      <c r="K11" s="1060"/>
      <c r="L11" s="1060"/>
      <c r="M11" s="1060"/>
      <c r="N11" s="1060"/>
      <c r="O11" s="1060"/>
      <c r="P11" s="1061"/>
      <c r="Q11" s="1067"/>
      <c r="R11" s="1068"/>
      <c r="S11" s="1068"/>
      <c r="T11" s="1068"/>
      <c r="U11" s="1068"/>
      <c r="V11" s="1068"/>
      <c r="W11" s="1068"/>
      <c r="X11" s="1068"/>
      <c r="Y11" s="1068"/>
      <c r="Z11" s="1068"/>
      <c r="AA11" s="1068"/>
      <c r="AB11" s="1068"/>
      <c r="AC11" s="1068"/>
      <c r="AD11" s="1068"/>
      <c r="AE11" s="1069"/>
      <c r="AF11" s="1064"/>
      <c r="AG11" s="1065"/>
      <c r="AH11" s="1065"/>
      <c r="AI11" s="1065"/>
      <c r="AJ11" s="1066"/>
      <c r="AK11" s="1109"/>
      <c r="AL11" s="1110"/>
      <c r="AM11" s="1110"/>
      <c r="AN11" s="1110"/>
      <c r="AO11" s="1110"/>
      <c r="AP11" s="1110"/>
      <c r="AQ11" s="1110"/>
      <c r="AR11" s="1110"/>
      <c r="AS11" s="1110"/>
      <c r="AT11" s="1110"/>
      <c r="AU11" s="1111"/>
      <c r="AV11" s="1111"/>
      <c r="AW11" s="1111"/>
      <c r="AX11" s="1111"/>
      <c r="AY11" s="1112"/>
      <c r="AZ11" s="228"/>
      <c r="BA11" s="228"/>
      <c r="BB11" s="228"/>
      <c r="BC11" s="228"/>
      <c r="BD11" s="228"/>
      <c r="BE11" s="229"/>
      <c r="BF11" s="229"/>
      <c r="BG11" s="229"/>
      <c r="BH11" s="229"/>
      <c r="BI11" s="229"/>
      <c r="BJ11" s="229"/>
      <c r="BK11" s="229"/>
      <c r="BL11" s="229"/>
      <c r="BM11" s="229"/>
      <c r="BN11" s="229"/>
      <c r="BO11" s="229"/>
      <c r="BP11" s="229"/>
      <c r="BQ11" s="234">
        <v>5</v>
      </c>
      <c r="BR11" s="235"/>
      <c r="BS11" s="1021"/>
      <c r="BT11" s="1022"/>
      <c r="BU11" s="1022"/>
      <c r="BV11" s="1022"/>
      <c r="BW11" s="1022"/>
      <c r="BX11" s="1022"/>
      <c r="BY11" s="1022"/>
      <c r="BZ11" s="1022"/>
      <c r="CA11" s="1022"/>
      <c r="CB11" s="1022"/>
      <c r="CC11" s="1022"/>
      <c r="CD11" s="1022"/>
      <c r="CE11" s="1022"/>
      <c r="CF11" s="1022"/>
      <c r="CG11" s="1043"/>
      <c r="CH11" s="1018"/>
      <c r="CI11" s="1019"/>
      <c r="CJ11" s="1019"/>
      <c r="CK11" s="1019"/>
      <c r="CL11" s="1020"/>
      <c r="CM11" s="1018"/>
      <c r="CN11" s="1019"/>
      <c r="CO11" s="1019"/>
      <c r="CP11" s="1019"/>
      <c r="CQ11" s="1020"/>
      <c r="CR11" s="1018"/>
      <c r="CS11" s="1019"/>
      <c r="CT11" s="1019"/>
      <c r="CU11" s="1019"/>
      <c r="CV11" s="1020"/>
      <c r="CW11" s="1018"/>
      <c r="CX11" s="1019"/>
      <c r="CY11" s="1019"/>
      <c r="CZ11" s="1019"/>
      <c r="DA11" s="1020"/>
      <c r="DB11" s="1018"/>
      <c r="DC11" s="1019"/>
      <c r="DD11" s="1019"/>
      <c r="DE11" s="1019"/>
      <c r="DF11" s="1020"/>
      <c r="DG11" s="1018"/>
      <c r="DH11" s="1019"/>
      <c r="DI11" s="1019"/>
      <c r="DJ11" s="1019"/>
      <c r="DK11" s="1020"/>
      <c r="DL11" s="1018"/>
      <c r="DM11" s="1019"/>
      <c r="DN11" s="1019"/>
      <c r="DO11" s="1019"/>
      <c r="DP11" s="1020"/>
      <c r="DQ11" s="1018"/>
      <c r="DR11" s="1019"/>
      <c r="DS11" s="1019"/>
      <c r="DT11" s="1019"/>
      <c r="DU11" s="1020"/>
      <c r="DV11" s="1021"/>
      <c r="DW11" s="1022"/>
      <c r="DX11" s="1022"/>
      <c r="DY11" s="1022"/>
      <c r="DZ11" s="1023"/>
      <c r="EA11" s="230"/>
    </row>
    <row r="12" spans="1:131" s="231" customFormat="1" ht="26.25" customHeight="1" x14ac:dyDescent="0.15">
      <c r="A12" s="234">
        <v>6</v>
      </c>
      <c r="B12" s="1059"/>
      <c r="C12" s="1060"/>
      <c r="D12" s="1060"/>
      <c r="E12" s="1060"/>
      <c r="F12" s="1060"/>
      <c r="G12" s="1060"/>
      <c r="H12" s="1060"/>
      <c r="I12" s="1060"/>
      <c r="J12" s="1060"/>
      <c r="K12" s="1060"/>
      <c r="L12" s="1060"/>
      <c r="M12" s="1060"/>
      <c r="N12" s="1060"/>
      <c r="O12" s="1060"/>
      <c r="P12" s="1061"/>
      <c r="Q12" s="1067"/>
      <c r="R12" s="1068"/>
      <c r="S12" s="1068"/>
      <c r="T12" s="1068"/>
      <c r="U12" s="1068"/>
      <c r="V12" s="1068"/>
      <c r="W12" s="1068"/>
      <c r="X12" s="1068"/>
      <c r="Y12" s="1068"/>
      <c r="Z12" s="1068"/>
      <c r="AA12" s="1068"/>
      <c r="AB12" s="1068"/>
      <c r="AC12" s="1068"/>
      <c r="AD12" s="1068"/>
      <c r="AE12" s="1069"/>
      <c r="AF12" s="1064"/>
      <c r="AG12" s="1065"/>
      <c r="AH12" s="1065"/>
      <c r="AI12" s="1065"/>
      <c r="AJ12" s="1066"/>
      <c r="AK12" s="1109"/>
      <c r="AL12" s="1110"/>
      <c r="AM12" s="1110"/>
      <c r="AN12" s="1110"/>
      <c r="AO12" s="1110"/>
      <c r="AP12" s="1110"/>
      <c r="AQ12" s="1110"/>
      <c r="AR12" s="1110"/>
      <c r="AS12" s="1110"/>
      <c r="AT12" s="1110"/>
      <c r="AU12" s="1111"/>
      <c r="AV12" s="1111"/>
      <c r="AW12" s="1111"/>
      <c r="AX12" s="1111"/>
      <c r="AY12" s="1112"/>
      <c r="AZ12" s="228"/>
      <c r="BA12" s="228"/>
      <c r="BB12" s="228"/>
      <c r="BC12" s="228"/>
      <c r="BD12" s="228"/>
      <c r="BE12" s="229"/>
      <c r="BF12" s="229"/>
      <c r="BG12" s="229"/>
      <c r="BH12" s="229"/>
      <c r="BI12" s="229"/>
      <c r="BJ12" s="229"/>
      <c r="BK12" s="229"/>
      <c r="BL12" s="229"/>
      <c r="BM12" s="229"/>
      <c r="BN12" s="229"/>
      <c r="BO12" s="229"/>
      <c r="BP12" s="229"/>
      <c r="BQ12" s="234">
        <v>6</v>
      </c>
      <c r="BR12" s="235"/>
      <c r="BS12" s="1021"/>
      <c r="BT12" s="1022"/>
      <c r="BU12" s="1022"/>
      <c r="BV12" s="1022"/>
      <c r="BW12" s="1022"/>
      <c r="BX12" s="1022"/>
      <c r="BY12" s="1022"/>
      <c r="BZ12" s="1022"/>
      <c r="CA12" s="1022"/>
      <c r="CB12" s="1022"/>
      <c r="CC12" s="1022"/>
      <c r="CD12" s="1022"/>
      <c r="CE12" s="1022"/>
      <c r="CF12" s="1022"/>
      <c r="CG12" s="1043"/>
      <c r="CH12" s="1018"/>
      <c r="CI12" s="1019"/>
      <c r="CJ12" s="1019"/>
      <c r="CK12" s="1019"/>
      <c r="CL12" s="1020"/>
      <c r="CM12" s="1018"/>
      <c r="CN12" s="1019"/>
      <c r="CO12" s="1019"/>
      <c r="CP12" s="1019"/>
      <c r="CQ12" s="1020"/>
      <c r="CR12" s="1018"/>
      <c r="CS12" s="1019"/>
      <c r="CT12" s="1019"/>
      <c r="CU12" s="1019"/>
      <c r="CV12" s="1020"/>
      <c r="CW12" s="1018"/>
      <c r="CX12" s="1019"/>
      <c r="CY12" s="1019"/>
      <c r="CZ12" s="1019"/>
      <c r="DA12" s="1020"/>
      <c r="DB12" s="1018"/>
      <c r="DC12" s="1019"/>
      <c r="DD12" s="1019"/>
      <c r="DE12" s="1019"/>
      <c r="DF12" s="1020"/>
      <c r="DG12" s="1018"/>
      <c r="DH12" s="1019"/>
      <c r="DI12" s="1019"/>
      <c r="DJ12" s="1019"/>
      <c r="DK12" s="1020"/>
      <c r="DL12" s="1018"/>
      <c r="DM12" s="1019"/>
      <c r="DN12" s="1019"/>
      <c r="DO12" s="1019"/>
      <c r="DP12" s="1020"/>
      <c r="DQ12" s="1018"/>
      <c r="DR12" s="1019"/>
      <c r="DS12" s="1019"/>
      <c r="DT12" s="1019"/>
      <c r="DU12" s="1020"/>
      <c r="DV12" s="1021"/>
      <c r="DW12" s="1022"/>
      <c r="DX12" s="1022"/>
      <c r="DY12" s="1022"/>
      <c r="DZ12" s="1023"/>
      <c r="EA12" s="230"/>
    </row>
    <row r="13" spans="1:131" s="231" customFormat="1" ht="26.25" customHeight="1" x14ac:dyDescent="0.15">
      <c r="A13" s="234">
        <v>7</v>
      </c>
      <c r="B13" s="1059"/>
      <c r="C13" s="1060"/>
      <c r="D13" s="1060"/>
      <c r="E13" s="1060"/>
      <c r="F13" s="1060"/>
      <c r="G13" s="1060"/>
      <c r="H13" s="1060"/>
      <c r="I13" s="1060"/>
      <c r="J13" s="1060"/>
      <c r="K13" s="1060"/>
      <c r="L13" s="1060"/>
      <c r="M13" s="1060"/>
      <c r="N13" s="1060"/>
      <c r="O13" s="1060"/>
      <c r="P13" s="1061"/>
      <c r="Q13" s="1067"/>
      <c r="R13" s="1068"/>
      <c r="S13" s="1068"/>
      <c r="T13" s="1068"/>
      <c r="U13" s="1068"/>
      <c r="V13" s="1068"/>
      <c r="W13" s="1068"/>
      <c r="X13" s="1068"/>
      <c r="Y13" s="1068"/>
      <c r="Z13" s="1068"/>
      <c r="AA13" s="1068"/>
      <c r="AB13" s="1068"/>
      <c r="AC13" s="1068"/>
      <c r="AD13" s="1068"/>
      <c r="AE13" s="1069"/>
      <c r="AF13" s="1064"/>
      <c r="AG13" s="1065"/>
      <c r="AH13" s="1065"/>
      <c r="AI13" s="1065"/>
      <c r="AJ13" s="1066"/>
      <c r="AK13" s="1109"/>
      <c r="AL13" s="1110"/>
      <c r="AM13" s="1110"/>
      <c r="AN13" s="1110"/>
      <c r="AO13" s="1110"/>
      <c r="AP13" s="1110"/>
      <c r="AQ13" s="1110"/>
      <c r="AR13" s="1110"/>
      <c r="AS13" s="1110"/>
      <c r="AT13" s="1110"/>
      <c r="AU13" s="1111"/>
      <c r="AV13" s="1111"/>
      <c r="AW13" s="1111"/>
      <c r="AX13" s="1111"/>
      <c r="AY13" s="1112"/>
      <c r="AZ13" s="228"/>
      <c r="BA13" s="228"/>
      <c r="BB13" s="228"/>
      <c r="BC13" s="228"/>
      <c r="BD13" s="228"/>
      <c r="BE13" s="229"/>
      <c r="BF13" s="229"/>
      <c r="BG13" s="229"/>
      <c r="BH13" s="229"/>
      <c r="BI13" s="229"/>
      <c r="BJ13" s="229"/>
      <c r="BK13" s="229"/>
      <c r="BL13" s="229"/>
      <c r="BM13" s="229"/>
      <c r="BN13" s="229"/>
      <c r="BO13" s="229"/>
      <c r="BP13" s="229"/>
      <c r="BQ13" s="234">
        <v>7</v>
      </c>
      <c r="BR13" s="235"/>
      <c r="BS13" s="1021"/>
      <c r="BT13" s="1022"/>
      <c r="BU13" s="1022"/>
      <c r="BV13" s="1022"/>
      <c r="BW13" s="1022"/>
      <c r="BX13" s="1022"/>
      <c r="BY13" s="1022"/>
      <c r="BZ13" s="1022"/>
      <c r="CA13" s="1022"/>
      <c r="CB13" s="1022"/>
      <c r="CC13" s="1022"/>
      <c r="CD13" s="1022"/>
      <c r="CE13" s="1022"/>
      <c r="CF13" s="1022"/>
      <c r="CG13" s="1043"/>
      <c r="CH13" s="1018"/>
      <c r="CI13" s="1019"/>
      <c r="CJ13" s="1019"/>
      <c r="CK13" s="1019"/>
      <c r="CL13" s="1020"/>
      <c r="CM13" s="1018"/>
      <c r="CN13" s="1019"/>
      <c r="CO13" s="1019"/>
      <c r="CP13" s="1019"/>
      <c r="CQ13" s="1020"/>
      <c r="CR13" s="1018"/>
      <c r="CS13" s="1019"/>
      <c r="CT13" s="1019"/>
      <c r="CU13" s="1019"/>
      <c r="CV13" s="1020"/>
      <c r="CW13" s="1018"/>
      <c r="CX13" s="1019"/>
      <c r="CY13" s="1019"/>
      <c r="CZ13" s="1019"/>
      <c r="DA13" s="1020"/>
      <c r="DB13" s="1018"/>
      <c r="DC13" s="1019"/>
      <c r="DD13" s="1019"/>
      <c r="DE13" s="1019"/>
      <c r="DF13" s="1020"/>
      <c r="DG13" s="1018"/>
      <c r="DH13" s="1019"/>
      <c r="DI13" s="1019"/>
      <c r="DJ13" s="1019"/>
      <c r="DK13" s="1020"/>
      <c r="DL13" s="1018"/>
      <c r="DM13" s="1019"/>
      <c r="DN13" s="1019"/>
      <c r="DO13" s="1019"/>
      <c r="DP13" s="1020"/>
      <c r="DQ13" s="1018"/>
      <c r="DR13" s="1019"/>
      <c r="DS13" s="1019"/>
      <c r="DT13" s="1019"/>
      <c r="DU13" s="1020"/>
      <c r="DV13" s="1021"/>
      <c r="DW13" s="1022"/>
      <c r="DX13" s="1022"/>
      <c r="DY13" s="1022"/>
      <c r="DZ13" s="1023"/>
      <c r="EA13" s="230"/>
    </row>
    <row r="14" spans="1:131" s="231" customFormat="1" ht="26.25" customHeight="1" x14ac:dyDescent="0.15">
      <c r="A14" s="234">
        <v>8</v>
      </c>
      <c r="B14" s="1059"/>
      <c r="C14" s="1060"/>
      <c r="D14" s="1060"/>
      <c r="E14" s="1060"/>
      <c r="F14" s="1060"/>
      <c r="G14" s="1060"/>
      <c r="H14" s="1060"/>
      <c r="I14" s="1060"/>
      <c r="J14" s="1060"/>
      <c r="K14" s="1060"/>
      <c r="L14" s="1060"/>
      <c r="M14" s="1060"/>
      <c r="N14" s="1060"/>
      <c r="O14" s="1060"/>
      <c r="P14" s="1061"/>
      <c r="Q14" s="1067"/>
      <c r="R14" s="1068"/>
      <c r="S14" s="1068"/>
      <c r="T14" s="1068"/>
      <c r="U14" s="1068"/>
      <c r="V14" s="1068"/>
      <c r="W14" s="1068"/>
      <c r="X14" s="1068"/>
      <c r="Y14" s="1068"/>
      <c r="Z14" s="1068"/>
      <c r="AA14" s="1068"/>
      <c r="AB14" s="1068"/>
      <c r="AC14" s="1068"/>
      <c r="AD14" s="1068"/>
      <c r="AE14" s="1069"/>
      <c r="AF14" s="1064"/>
      <c r="AG14" s="1065"/>
      <c r="AH14" s="1065"/>
      <c r="AI14" s="1065"/>
      <c r="AJ14" s="1066"/>
      <c r="AK14" s="1109"/>
      <c r="AL14" s="1110"/>
      <c r="AM14" s="1110"/>
      <c r="AN14" s="1110"/>
      <c r="AO14" s="1110"/>
      <c r="AP14" s="1110"/>
      <c r="AQ14" s="1110"/>
      <c r="AR14" s="1110"/>
      <c r="AS14" s="1110"/>
      <c r="AT14" s="1110"/>
      <c r="AU14" s="1111"/>
      <c r="AV14" s="1111"/>
      <c r="AW14" s="1111"/>
      <c r="AX14" s="1111"/>
      <c r="AY14" s="1112"/>
      <c r="AZ14" s="228"/>
      <c r="BA14" s="228"/>
      <c r="BB14" s="228"/>
      <c r="BC14" s="228"/>
      <c r="BD14" s="228"/>
      <c r="BE14" s="229"/>
      <c r="BF14" s="229"/>
      <c r="BG14" s="229"/>
      <c r="BH14" s="229"/>
      <c r="BI14" s="229"/>
      <c r="BJ14" s="229"/>
      <c r="BK14" s="229"/>
      <c r="BL14" s="229"/>
      <c r="BM14" s="229"/>
      <c r="BN14" s="229"/>
      <c r="BO14" s="229"/>
      <c r="BP14" s="229"/>
      <c r="BQ14" s="234">
        <v>8</v>
      </c>
      <c r="BR14" s="235"/>
      <c r="BS14" s="1021"/>
      <c r="BT14" s="1022"/>
      <c r="BU14" s="1022"/>
      <c r="BV14" s="1022"/>
      <c r="BW14" s="1022"/>
      <c r="BX14" s="1022"/>
      <c r="BY14" s="1022"/>
      <c r="BZ14" s="1022"/>
      <c r="CA14" s="1022"/>
      <c r="CB14" s="1022"/>
      <c r="CC14" s="1022"/>
      <c r="CD14" s="1022"/>
      <c r="CE14" s="1022"/>
      <c r="CF14" s="1022"/>
      <c r="CG14" s="1043"/>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30"/>
    </row>
    <row r="15" spans="1:131" s="231" customFormat="1" ht="26.25" customHeight="1" x14ac:dyDescent="0.15">
      <c r="A15" s="234">
        <v>9</v>
      </c>
      <c r="B15" s="1059"/>
      <c r="C15" s="1060"/>
      <c r="D15" s="1060"/>
      <c r="E15" s="1060"/>
      <c r="F15" s="1060"/>
      <c r="G15" s="1060"/>
      <c r="H15" s="1060"/>
      <c r="I15" s="1060"/>
      <c r="J15" s="1060"/>
      <c r="K15" s="1060"/>
      <c r="L15" s="1060"/>
      <c r="M15" s="1060"/>
      <c r="N15" s="1060"/>
      <c r="O15" s="1060"/>
      <c r="P15" s="1061"/>
      <c r="Q15" s="1067"/>
      <c r="R15" s="1068"/>
      <c r="S15" s="1068"/>
      <c r="T15" s="1068"/>
      <c r="U15" s="1068"/>
      <c r="V15" s="1068"/>
      <c r="W15" s="1068"/>
      <c r="X15" s="1068"/>
      <c r="Y15" s="1068"/>
      <c r="Z15" s="1068"/>
      <c r="AA15" s="1068"/>
      <c r="AB15" s="1068"/>
      <c r="AC15" s="1068"/>
      <c r="AD15" s="1068"/>
      <c r="AE15" s="1069"/>
      <c r="AF15" s="1064"/>
      <c r="AG15" s="1065"/>
      <c r="AH15" s="1065"/>
      <c r="AI15" s="1065"/>
      <c r="AJ15" s="1066"/>
      <c r="AK15" s="1109"/>
      <c r="AL15" s="1110"/>
      <c r="AM15" s="1110"/>
      <c r="AN15" s="1110"/>
      <c r="AO15" s="1110"/>
      <c r="AP15" s="1110"/>
      <c r="AQ15" s="1110"/>
      <c r="AR15" s="1110"/>
      <c r="AS15" s="1110"/>
      <c r="AT15" s="1110"/>
      <c r="AU15" s="1111"/>
      <c r="AV15" s="1111"/>
      <c r="AW15" s="1111"/>
      <c r="AX15" s="1111"/>
      <c r="AY15" s="1112"/>
      <c r="AZ15" s="228"/>
      <c r="BA15" s="228"/>
      <c r="BB15" s="228"/>
      <c r="BC15" s="228"/>
      <c r="BD15" s="228"/>
      <c r="BE15" s="229"/>
      <c r="BF15" s="229"/>
      <c r="BG15" s="229"/>
      <c r="BH15" s="229"/>
      <c r="BI15" s="229"/>
      <c r="BJ15" s="229"/>
      <c r="BK15" s="229"/>
      <c r="BL15" s="229"/>
      <c r="BM15" s="229"/>
      <c r="BN15" s="229"/>
      <c r="BO15" s="229"/>
      <c r="BP15" s="229"/>
      <c r="BQ15" s="234">
        <v>9</v>
      </c>
      <c r="BR15" s="235"/>
      <c r="BS15" s="1021"/>
      <c r="BT15" s="1022"/>
      <c r="BU15" s="1022"/>
      <c r="BV15" s="1022"/>
      <c r="BW15" s="1022"/>
      <c r="BX15" s="1022"/>
      <c r="BY15" s="1022"/>
      <c r="BZ15" s="1022"/>
      <c r="CA15" s="1022"/>
      <c r="CB15" s="1022"/>
      <c r="CC15" s="1022"/>
      <c r="CD15" s="1022"/>
      <c r="CE15" s="1022"/>
      <c r="CF15" s="1022"/>
      <c r="CG15" s="1043"/>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30"/>
    </row>
    <row r="16" spans="1:131" s="231" customFormat="1" ht="26.25" customHeight="1" x14ac:dyDescent="0.15">
      <c r="A16" s="234">
        <v>10</v>
      </c>
      <c r="B16" s="1059"/>
      <c r="C16" s="1060"/>
      <c r="D16" s="1060"/>
      <c r="E16" s="1060"/>
      <c r="F16" s="1060"/>
      <c r="G16" s="1060"/>
      <c r="H16" s="1060"/>
      <c r="I16" s="1060"/>
      <c r="J16" s="1060"/>
      <c r="K16" s="1060"/>
      <c r="L16" s="1060"/>
      <c r="M16" s="1060"/>
      <c r="N16" s="1060"/>
      <c r="O16" s="1060"/>
      <c r="P16" s="1061"/>
      <c r="Q16" s="1067"/>
      <c r="R16" s="1068"/>
      <c r="S16" s="1068"/>
      <c r="T16" s="1068"/>
      <c r="U16" s="1068"/>
      <c r="V16" s="1068"/>
      <c r="W16" s="1068"/>
      <c r="X16" s="1068"/>
      <c r="Y16" s="1068"/>
      <c r="Z16" s="1068"/>
      <c r="AA16" s="1068"/>
      <c r="AB16" s="1068"/>
      <c r="AC16" s="1068"/>
      <c r="AD16" s="1068"/>
      <c r="AE16" s="1069"/>
      <c r="AF16" s="1064"/>
      <c r="AG16" s="1065"/>
      <c r="AH16" s="1065"/>
      <c r="AI16" s="1065"/>
      <c r="AJ16" s="1066"/>
      <c r="AK16" s="1109"/>
      <c r="AL16" s="1110"/>
      <c r="AM16" s="1110"/>
      <c r="AN16" s="1110"/>
      <c r="AO16" s="1110"/>
      <c r="AP16" s="1110"/>
      <c r="AQ16" s="1110"/>
      <c r="AR16" s="1110"/>
      <c r="AS16" s="1110"/>
      <c r="AT16" s="1110"/>
      <c r="AU16" s="1111"/>
      <c r="AV16" s="1111"/>
      <c r="AW16" s="1111"/>
      <c r="AX16" s="1111"/>
      <c r="AY16" s="1112"/>
      <c r="AZ16" s="228"/>
      <c r="BA16" s="228"/>
      <c r="BB16" s="228"/>
      <c r="BC16" s="228"/>
      <c r="BD16" s="228"/>
      <c r="BE16" s="229"/>
      <c r="BF16" s="229"/>
      <c r="BG16" s="229"/>
      <c r="BH16" s="229"/>
      <c r="BI16" s="229"/>
      <c r="BJ16" s="229"/>
      <c r="BK16" s="229"/>
      <c r="BL16" s="229"/>
      <c r="BM16" s="229"/>
      <c r="BN16" s="229"/>
      <c r="BO16" s="229"/>
      <c r="BP16" s="229"/>
      <c r="BQ16" s="234">
        <v>10</v>
      </c>
      <c r="BR16" s="235"/>
      <c r="BS16" s="1021"/>
      <c r="BT16" s="1022"/>
      <c r="BU16" s="1022"/>
      <c r="BV16" s="1022"/>
      <c r="BW16" s="1022"/>
      <c r="BX16" s="1022"/>
      <c r="BY16" s="1022"/>
      <c r="BZ16" s="1022"/>
      <c r="CA16" s="1022"/>
      <c r="CB16" s="1022"/>
      <c r="CC16" s="1022"/>
      <c r="CD16" s="1022"/>
      <c r="CE16" s="1022"/>
      <c r="CF16" s="1022"/>
      <c r="CG16" s="1043"/>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30"/>
    </row>
    <row r="17" spans="1:131" s="231" customFormat="1" ht="26.25" customHeight="1" x14ac:dyDescent="0.15">
      <c r="A17" s="234">
        <v>11</v>
      </c>
      <c r="B17" s="1059"/>
      <c r="C17" s="1060"/>
      <c r="D17" s="1060"/>
      <c r="E17" s="1060"/>
      <c r="F17" s="1060"/>
      <c r="G17" s="1060"/>
      <c r="H17" s="1060"/>
      <c r="I17" s="1060"/>
      <c r="J17" s="1060"/>
      <c r="K17" s="1060"/>
      <c r="L17" s="1060"/>
      <c r="M17" s="1060"/>
      <c r="N17" s="1060"/>
      <c r="O17" s="1060"/>
      <c r="P17" s="1061"/>
      <c r="Q17" s="1067"/>
      <c r="R17" s="1068"/>
      <c r="S17" s="1068"/>
      <c r="T17" s="1068"/>
      <c r="U17" s="1068"/>
      <c r="V17" s="1068"/>
      <c r="W17" s="1068"/>
      <c r="X17" s="1068"/>
      <c r="Y17" s="1068"/>
      <c r="Z17" s="1068"/>
      <c r="AA17" s="1068"/>
      <c r="AB17" s="1068"/>
      <c r="AC17" s="1068"/>
      <c r="AD17" s="1068"/>
      <c r="AE17" s="1069"/>
      <c r="AF17" s="1064"/>
      <c r="AG17" s="1065"/>
      <c r="AH17" s="1065"/>
      <c r="AI17" s="1065"/>
      <c r="AJ17" s="1066"/>
      <c r="AK17" s="1109"/>
      <c r="AL17" s="1110"/>
      <c r="AM17" s="1110"/>
      <c r="AN17" s="1110"/>
      <c r="AO17" s="1110"/>
      <c r="AP17" s="1110"/>
      <c r="AQ17" s="1110"/>
      <c r="AR17" s="1110"/>
      <c r="AS17" s="1110"/>
      <c r="AT17" s="1110"/>
      <c r="AU17" s="1111"/>
      <c r="AV17" s="1111"/>
      <c r="AW17" s="1111"/>
      <c r="AX17" s="1111"/>
      <c r="AY17" s="1112"/>
      <c r="AZ17" s="228"/>
      <c r="BA17" s="228"/>
      <c r="BB17" s="228"/>
      <c r="BC17" s="228"/>
      <c r="BD17" s="228"/>
      <c r="BE17" s="229"/>
      <c r="BF17" s="229"/>
      <c r="BG17" s="229"/>
      <c r="BH17" s="229"/>
      <c r="BI17" s="229"/>
      <c r="BJ17" s="229"/>
      <c r="BK17" s="229"/>
      <c r="BL17" s="229"/>
      <c r="BM17" s="229"/>
      <c r="BN17" s="229"/>
      <c r="BO17" s="229"/>
      <c r="BP17" s="229"/>
      <c r="BQ17" s="234">
        <v>11</v>
      </c>
      <c r="BR17" s="235"/>
      <c r="BS17" s="1021"/>
      <c r="BT17" s="1022"/>
      <c r="BU17" s="1022"/>
      <c r="BV17" s="1022"/>
      <c r="BW17" s="1022"/>
      <c r="BX17" s="1022"/>
      <c r="BY17" s="1022"/>
      <c r="BZ17" s="1022"/>
      <c r="CA17" s="1022"/>
      <c r="CB17" s="1022"/>
      <c r="CC17" s="1022"/>
      <c r="CD17" s="1022"/>
      <c r="CE17" s="1022"/>
      <c r="CF17" s="1022"/>
      <c r="CG17" s="1043"/>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30"/>
    </row>
    <row r="18" spans="1:131" s="231" customFormat="1" ht="26.25" customHeight="1" x14ac:dyDescent="0.15">
      <c r="A18" s="234">
        <v>12</v>
      </c>
      <c r="B18" s="1059"/>
      <c r="C18" s="1060"/>
      <c r="D18" s="1060"/>
      <c r="E18" s="1060"/>
      <c r="F18" s="1060"/>
      <c r="G18" s="1060"/>
      <c r="H18" s="1060"/>
      <c r="I18" s="1060"/>
      <c r="J18" s="1060"/>
      <c r="K18" s="1060"/>
      <c r="L18" s="1060"/>
      <c r="M18" s="1060"/>
      <c r="N18" s="1060"/>
      <c r="O18" s="1060"/>
      <c r="P18" s="1061"/>
      <c r="Q18" s="1067"/>
      <c r="R18" s="1068"/>
      <c r="S18" s="1068"/>
      <c r="T18" s="1068"/>
      <c r="U18" s="1068"/>
      <c r="V18" s="1068"/>
      <c r="W18" s="1068"/>
      <c r="X18" s="1068"/>
      <c r="Y18" s="1068"/>
      <c r="Z18" s="1068"/>
      <c r="AA18" s="1068"/>
      <c r="AB18" s="1068"/>
      <c r="AC18" s="1068"/>
      <c r="AD18" s="1068"/>
      <c r="AE18" s="1069"/>
      <c r="AF18" s="1064"/>
      <c r="AG18" s="1065"/>
      <c r="AH18" s="1065"/>
      <c r="AI18" s="1065"/>
      <c r="AJ18" s="1066"/>
      <c r="AK18" s="1109"/>
      <c r="AL18" s="1110"/>
      <c r="AM18" s="1110"/>
      <c r="AN18" s="1110"/>
      <c r="AO18" s="1110"/>
      <c r="AP18" s="1110"/>
      <c r="AQ18" s="1110"/>
      <c r="AR18" s="1110"/>
      <c r="AS18" s="1110"/>
      <c r="AT18" s="1110"/>
      <c r="AU18" s="1111"/>
      <c r="AV18" s="1111"/>
      <c r="AW18" s="1111"/>
      <c r="AX18" s="1111"/>
      <c r="AY18" s="1112"/>
      <c r="AZ18" s="228"/>
      <c r="BA18" s="228"/>
      <c r="BB18" s="228"/>
      <c r="BC18" s="228"/>
      <c r="BD18" s="228"/>
      <c r="BE18" s="229"/>
      <c r="BF18" s="229"/>
      <c r="BG18" s="229"/>
      <c r="BH18" s="229"/>
      <c r="BI18" s="229"/>
      <c r="BJ18" s="229"/>
      <c r="BK18" s="229"/>
      <c r="BL18" s="229"/>
      <c r="BM18" s="229"/>
      <c r="BN18" s="229"/>
      <c r="BO18" s="229"/>
      <c r="BP18" s="229"/>
      <c r="BQ18" s="234">
        <v>12</v>
      </c>
      <c r="BR18" s="235"/>
      <c r="BS18" s="1021"/>
      <c r="BT18" s="1022"/>
      <c r="BU18" s="1022"/>
      <c r="BV18" s="1022"/>
      <c r="BW18" s="1022"/>
      <c r="BX18" s="1022"/>
      <c r="BY18" s="1022"/>
      <c r="BZ18" s="1022"/>
      <c r="CA18" s="1022"/>
      <c r="CB18" s="1022"/>
      <c r="CC18" s="1022"/>
      <c r="CD18" s="1022"/>
      <c r="CE18" s="1022"/>
      <c r="CF18" s="1022"/>
      <c r="CG18" s="1043"/>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30"/>
    </row>
    <row r="19" spans="1:131" s="231" customFormat="1" ht="26.25" customHeight="1" x14ac:dyDescent="0.15">
      <c r="A19" s="234">
        <v>13</v>
      </c>
      <c r="B19" s="1059"/>
      <c r="C19" s="1060"/>
      <c r="D19" s="1060"/>
      <c r="E19" s="1060"/>
      <c r="F19" s="1060"/>
      <c r="G19" s="1060"/>
      <c r="H19" s="1060"/>
      <c r="I19" s="1060"/>
      <c r="J19" s="1060"/>
      <c r="K19" s="1060"/>
      <c r="L19" s="1060"/>
      <c r="M19" s="1060"/>
      <c r="N19" s="1060"/>
      <c r="O19" s="1060"/>
      <c r="P19" s="1061"/>
      <c r="Q19" s="1067"/>
      <c r="R19" s="1068"/>
      <c r="S19" s="1068"/>
      <c r="T19" s="1068"/>
      <c r="U19" s="1068"/>
      <c r="V19" s="1068"/>
      <c r="W19" s="1068"/>
      <c r="X19" s="1068"/>
      <c r="Y19" s="1068"/>
      <c r="Z19" s="1068"/>
      <c r="AA19" s="1068"/>
      <c r="AB19" s="1068"/>
      <c r="AC19" s="1068"/>
      <c r="AD19" s="1068"/>
      <c r="AE19" s="1069"/>
      <c r="AF19" s="1064"/>
      <c r="AG19" s="1065"/>
      <c r="AH19" s="1065"/>
      <c r="AI19" s="1065"/>
      <c r="AJ19" s="1066"/>
      <c r="AK19" s="1109"/>
      <c r="AL19" s="1110"/>
      <c r="AM19" s="1110"/>
      <c r="AN19" s="1110"/>
      <c r="AO19" s="1110"/>
      <c r="AP19" s="1110"/>
      <c r="AQ19" s="1110"/>
      <c r="AR19" s="1110"/>
      <c r="AS19" s="1110"/>
      <c r="AT19" s="1110"/>
      <c r="AU19" s="1111"/>
      <c r="AV19" s="1111"/>
      <c r="AW19" s="1111"/>
      <c r="AX19" s="1111"/>
      <c r="AY19" s="1112"/>
      <c r="AZ19" s="228"/>
      <c r="BA19" s="228"/>
      <c r="BB19" s="228"/>
      <c r="BC19" s="228"/>
      <c r="BD19" s="228"/>
      <c r="BE19" s="229"/>
      <c r="BF19" s="229"/>
      <c r="BG19" s="229"/>
      <c r="BH19" s="229"/>
      <c r="BI19" s="229"/>
      <c r="BJ19" s="229"/>
      <c r="BK19" s="229"/>
      <c r="BL19" s="229"/>
      <c r="BM19" s="229"/>
      <c r="BN19" s="229"/>
      <c r="BO19" s="229"/>
      <c r="BP19" s="229"/>
      <c r="BQ19" s="234">
        <v>13</v>
      </c>
      <c r="BR19" s="235"/>
      <c r="BS19" s="1021"/>
      <c r="BT19" s="1022"/>
      <c r="BU19" s="1022"/>
      <c r="BV19" s="1022"/>
      <c r="BW19" s="1022"/>
      <c r="BX19" s="1022"/>
      <c r="BY19" s="1022"/>
      <c r="BZ19" s="1022"/>
      <c r="CA19" s="1022"/>
      <c r="CB19" s="1022"/>
      <c r="CC19" s="1022"/>
      <c r="CD19" s="1022"/>
      <c r="CE19" s="1022"/>
      <c r="CF19" s="1022"/>
      <c r="CG19" s="1043"/>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30"/>
    </row>
    <row r="20" spans="1:131" s="231" customFormat="1" ht="26.25" customHeight="1" x14ac:dyDescent="0.15">
      <c r="A20" s="234">
        <v>14</v>
      </c>
      <c r="B20" s="1059"/>
      <c r="C20" s="1060"/>
      <c r="D20" s="1060"/>
      <c r="E20" s="1060"/>
      <c r="F20" s="1060"/>
      <c r="G20" s="1060"/>
      <c r="H20" s="1060"/>
      <c r="I20" s="1060"/>
      <c r="J20" s="1060"/>
      <c r="K20" s="1060"/>
      <c r="L20" s="1060"/>
      <c r="M20" s="1060"/>
      <c r="N20" s="1060"/>
      <c r="O20" s="1060"/>
      <c r="P20" s="1061"/>
      <c r="Q20" s="1067"/>
      <c r="R20" s="1068"/>
      <c r="S20" s="1068"/>
      <c r="T20" s="1068"/>
      <c r="U20" s="1068"/>
      <c r="V20" s="1068"/>
      <c r="W20" s="1068"/>
      <c r="X20" s="1068"/>
      <c r="Y20" s="1068"/>
      <c r="Z20" s="1068"/>
      <c r="AA20" s="1068"/>
      <c r="AB20" s="1068"/>
      <c r="AC20" s="1068"/>
      <c r="AD20" s="1068"/>
      <c r="AE20" s="1069"/>
      <c r="AF20" s="1064"/>
      <c r="AG20" s="1065"/>
      <c r="AH20" s="1065"/>
      <c r="AI20" s="1065"/>
      <c r="AJ20" s="1066"/>
      <c r="AK20" s="1109"/>
      <c r="AL20" s="1110"/>
      <c r="AM20" s="1110"/>
      <c r="AN20" s="1110"/>
      <c r="AO20" s="1110"/>
      <c r="AP20" s="1110"/>
      <c r="AQ20" s="1110"/>
      <c r="AR20" s="1110"/>
      <c r="AS20" s="1110"/>
      <c r="AT20" s="1110"/>
      <c r="AU20" s="1111"/>
      <c r="AV20" s="1111"/>
      <c r="AW20" s="1111"/>
      <c r="AX20" s="1111"/>
      <c r="AY20" s="1112"/>
      <c r="AZ20" s="228"/>
      <c r="BA20" s="228"/>
      <c r="BB20" s="228"/>
      <c r="BC20" s="228"/>
      <c r="BD20" s="228"/>
      <c r="BE20" s="229"/>
      <c r="BF20" s="229"/>
      <c r="BG20" s="229"/>
      <c r="BH20" s="229"/>
      <c r="BI20" s="229"/>
      <c r="BJ20" s="229"/>
      <c r="BK20" s="229"/>
      <c r="BL20" s="229"/>
      <c r="BM20" s="229"/>
      <c r="BN20" s="229"/>
      <c r="BO20" s="229"/>
      <c r="BP20" s="229"/>
      <c r="BQ20" s="234">
        <v>14</v>
      </c>
      <c r="BR20" s="235"/>
      <c r="BS20" s="1021"/>
      <c r="BT20" s="1022"/>
      <c r="BU20" s="1022"/>
      <c r="BV20" s="1022"/>
      <c r="BW20" s="1022"/>
      <c r="BX20" s="1022"/>
      <c r="BY20" s="1022"/>
      <c r="BZ20" s="1022"/>
      <c r="CA20" s="1022"/>
      <c r="CB20" s="1022"/>
      <c r="CC20" s="1022"/>
      <c r="CD20" s="1022"/>
      <c r="CE20" s="1022"/>
      <c r="CF20" s="1022"/>
      <c r="CG20" s="1043"/>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30"/>
    </row>
    <row r="21" spans="1:131" s="231" customFormat="1" ht="26.25" customHeight="1" thickBot="1" x14ac:dyDescent="0.2">
      <c r="A21" s="234">
        <v>15</v>
      </c>
      <c r="B21" s="1059"/>
      <c r="C21" s="1060"/>
      <c r="D21" s="1060"/>
      <c r="E21" s="1060"/>
      <c r="F21" s="1060"/>
      <c r="G21" s="1060"/>
      <c r="H21" s="1060"/>
      <c r="I21" s="1060"/>
      <c r="J21" s="1060"/>
      <c r="K21" s="1060"/>
      <c r="L21" s="1060"/>
      <c r="M21" s="1060"/>
      <c r="N21" s="1060"/>
      <c r="O21" s="1060"/>
      <c r="P21" s="1061"/>
      <c r="Q21" s="1067"/>
      <c r="R21" s="1068"/>
      <c r="S21" s="1068"/>
      <c r="T21" s="1068"/>
      <c r="U21" s="1068"/>
      <c r="V21" s="1068"/>
      <c r="W21" s="1068"/>
      <c r="X21" s="1068"/>
      <c r="Y21" s="1068"/>
      <c r="Z21" s="1068"/>
      <c r="AA21" s="1068"/>
      <c r="AB21" s="1068"/>
      <c r="AC21" s="1068"/>
      <c r="AD21" s="1068"/>
      <c r="AE21" s="1069"/>
      <c r="AF21" s="1064"/>
      <c r="AG21" s="1065"/>
      <c r="AH21" s="1065"/>
      <c r="AI21" s="1065"/>
      <c r="AJ21" s="1066"/>
      <c r="AK21" s="1109"/>
      <c r="AL21" s="1110"/>
      <c r="AM21" s="1110"/>
      <c r="AN21" s="1110"/>
      <c r="AO21" s="1110"/>
      <c r="AP21" s="1110"/>
      <c r="AQ21" s="1110"/>
      <c r="AR21" s="1110"/>
      <c r="AS21" s="1110"/>
      <c r="AT21" s="1110"/>
      <c r="AU21" s="1111"/>
      <c r="AV21" s="1111"/>
      <c r="AW21" s="1111"/>
      <c r="AX21" s="1111"/>
      <c r="AY21" s="1112"/>
      <c r="AZ21" s="228"/>
      <c r="BA21" s="228"/>
      <c r="BB21" s="228"/>
      <c r="BC21" s="228"/>
      <c r="BD21" s="228"/>
      <c r="BE21" s="229"/>
      <c r="BF21" s="229"/>
      <c r="BG21" s="229"/>
      <c r="BH21" s="229"/>
      <c r="BI21" s="229"/>
      <c r="BJ21" s="229"/>
      <c r="BK21" s="229"/>
      <c r="BL21" s="229"/>
      <c r="BM21" s="229"/>
      <c r="BN21" s="229"/>
      <c r="BO21" s="229"/>
      <c r="BP21" s="229"/>
      <c r="BQ21" s="234">
        <v>15</v>
      </c>
      <c r="BR21" s="235"/>
      <c r="BS21" s="1021"/>
      <c r="BT21" s="1022"/>
      <c r="BU21" s="1022"/>
      <c r="BV21" s="1022"/>
      <c r="BW21" s="1022"/>
      <c r="BX21" s="1022"/>
      <c r="BY21" s="1022"/>
      <c r="BZ21" s="1022"/>
      <c r="CA21" s="1022"/>
      <c r="CB21" s="1022"/>
      <c r="CC21" s="1022"/>
      <c r="CD21" s="1022"/>
      <c r="CE21" s="1022"/>
      <c r="CF21" s="1022"/>
      <c r="CG21" s="1043"/>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30"/>
    </row>
    <row r="22" spans="1:131" s="231" customFormat="1" ht="26.25" customHeight="1" x14ac:dyDescent="0.15">
      <c r="A22" s="234">
        <v>16</v>
      </c>
      <c r="B22" s="1059"/>
      <c r="C22" s="1060"/>
      <c r="D22" s="1060"/>
      <c r="E22" s="1060"/>
      <c r="F22" s="1060"/>
      <c r="G22" s="1060"/>
      <c r="H22" s="1060"/>
      <c r="I22" s="1060"/>
      <c r="J22" s="1060"/>
      <c r="K22" s="1060"/>
      <c r="L22" s="1060"/>
      <c r="M22" s="1060"/>
      <c r="N22" s="1060"/>
      <c r="O22" s="1060"/>
      <c r="P22" s="1061"/>
      <c r="Q22" s="1102"/>
      <c r="R22" s="1103"/>
      <c r="S22" s="1103"/>
      <c r="T22" s="1103"/>
      <c r="U22" s="1103"/>
      <c r="V22" s="1103"/>
      <c r="W22" s="1103"/>
      <c r="X22" s="1103"/>
      <c r="Y22" s="1103"/>
      <c r="Z22" s="1103"/>
      <c r="AA22" s="1103"/>
      <c r="AB22" s="1103"/>
      <c r="AC22" s="1103"/>
      <c r="AD22" s="1103"/>
      <c r="AE22" s="1104"/>
      <c r="AF22" s="1064"/>
      <c r="AG22" s="1065"/>
      <c r="AH22" s="1065"/>
      <c r="AI22" s="1065"/>
      <c r="AJ22" s="1066"/>
      <c r="AK22" s="1105"/>
      <c r="AL22" s="1106"/>
      <c r="AM22" s="1106"/>
      <c r="AN22" s="1106"/>
      <c r="AO22" s="1106"/>
      <c r="AP22" s="1106"/>
      <c r="AQ22" s="1106"/>
      <c r="AR22" s="1106"/>
      <c r="AS22" s="1106"/>
      <c r="AT22" s="1106"/>
      <c r="AU22" s="1107"/>
      <c r="AV22" s="1107"/>
      <c r="AW22" s="1107"/>
      <c r="AX22" s="1107"/>
      <c r="AY22" s="1108"/>
      <c r="AZ22" s="1057" t="s">
        <v>344</v>
      </c>
      <c r="BA22" s="1057"/>
      <c r="BB22" s="1057"/>
      <c r="BC22" s="1057"/>
      <c r="BD22" s="1058"/>
      <c r="BE22" s="229"/>
      <c r="BF22" s="229"/>
      <c r="BG22" s="229"/>
      <c r="BH22" s="229"/>
      <c r="BI22" s="229"/>
      <c r="BJ22" s="229"/>
      <c r="BK22" s="229"/>
      <c r="BL22" s="229"/>
      <c r="BM22" s="229"/>
      <c r="BN22" s="229"/>
      <c r="BO22" s="229"/>
      <c r="BP22" s="229"/>
      <c r="BQ22" s="234">
        <v>16</v>
      </c>
      <c r="BR22" s="235"/>
      <c r="BS22" s="1021"/>
      <c r="BT22" s="1022"/>
      <c r="BU22" s="1022"/>
      <c r="BV22" s="1022"/>
      <c r="BW22" s="1022"/>
      <c r="BX22" s="1022"/>
      <c r="BY22" s="1022"/>
      <c r="BZ22" s="1022"/>
      <c r="CA22" s="1022"/>
      <c r="CB22" s="1022"/>
      <c r="CC22" s="1022"/>
      <c r="CD22" s="1022"/>
      <c r="CE22" s="1022"/>
      <c r="CF22" s="1022"/>
      <c r="CG22" s="1043"/>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30"/>
    </row>
    <row r="23" spans="1:131" s="231" customFormat="1" ht="26.25" customHeight="1" thickBot="1" x14ac:dyDescent="0.2">
      <c r="A23" s="236" t="s">
        <v>345</v>
      </c>
      <c r="B23" s="966" t="s">
        <v>346</v>
      </c>
      <c r="C23" s="967"/>
      <c r="D23" s="967"/>
      <c r="E23" s="967"/>
      <c r="F23" s="967"/>
      <c r="G23" s="967"/>
      <c r="H23" s="967"/>
      <c r="I23" s="967"/>
      <c r="J23" s="967"/>
      <c r="K23" s="967"/>
      <c r="L23" s="967"/>
      <c r="M23" s="967"/>
      <c r="N23" s="967"/>
      <c r="O23" s="967"/>
      <c r="P23" s="977"/>
      <c r="Q23" s="1096"/>
      <c r="R23" s="1090"/>
      <c r="S23" s="1090"/>
      <c r="T23" s="1090"/>
      <c r="U23" s="1090"/>
      <c r="V23" s="1090"/>
      <c r="W23" s="1090"/>
      <c r="X23" s="1090"/>
      <c r="Y23" s="1090"/>
      <c r="Z23" s="1090"/>
      <c r="AA23" s="1090"/>
      <c r="AB23" s="1090"/>
      <c r="AC23" s="1090"/>
      <c r="AD23" s="1090"/>
      <c r="AE23" s="1097"/>
      <c r="AF23" s="1098">
        <v>48</v>
      </c>
      <c r="AG23" s="1090"/>
      <c r="AH23" s="1090"/>
      <c r="AI23" s="1090"/>
      <c r="AJ23" s="1099"/>
      <c r="AK23" s="1100"/>
      <c r="AL23" s="1101"/>
      <c r="AM23" s="1101"/>
      <c r="AN23" s="1101"/>
      <c r="AO23" s="1101"/>
      <c r="AP23" s="1090"/>
      <c r="AQ23" s="1090"/>
      <c r="AR23" s="1090"/>
      <c r="AS23" s="1090"/>
      <c r="AT23" s="1090"/>
      <c r="AU23" s="1091"/>
      <c r="AV23" s="1091"/>
      <c r="AW23" s="1091"/>
      <c r="AX23" s="1091"/>
      <c r="AY23" s="1092"/>
      <c r="AZ23" s="1093" t="s">
        <v>347</v>
      </c>
      <c r="BA23" s="1094"/>
      <c r="BB23" s="1094"/>
      <c r="BC23" s="1094"/>
      <c r="BD23" s="1095"/>
      <c r="BE23" s="229"/>
      <c r="BF23" s="229"/>
      <c r="BG23" s="229"/>
      <c r="BH23" s="229"/>
      <c r="BI23" s="229"/>
      <c r="BJ23" s="229"/>
      <c r="BK23" s="229"/>
      <c r="BL23" s="229"/>
      <c r="BM23" s="229"/>
      <c r="BN23" s="229"/>
      <c r="BO23" s="229"/>
      <c r="BP23" s="229"/>
      <c r="BQ23" s="234">
        <v>17</v>
      </c>
      <c r="BR23" s="235"/>
      <c r="BS23" s="1021"/>
      <c r="BT23" s="1022"/>
      <c r="BU23" s="1022"/>
      <c r="BV23" s="1022"/>
      <c r="BW23" s="1022"/>
      <c r="BX23" s="1022"/>
      <c r="BY23" s="1022"/>
      <c r="BZ23" s="1022"/>
      <c r="CA23" s="1022"/>
      <c r="CB23" s="1022"/>
      <c r="CC23" s="1022"/>
      <c r="CD23" s="1022"/>
      <c r="CE23" s="1022"/>
      <c r="CF23" s="1022"/>
      <c r="CG23" s="1043"/>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30"/>
    </row>
    <row r="24" spans="1:131" s="231" customFormat="1" ht="26.25" customHeight="1" x14ac:dyDescent="0.15">
      <c r="A24" s="1089" t="s">
        <v>348</v>
      </c>
      <c r="B24" s="1089"/>
      <c r="C24" s="1089"/>
      <c r="D24" s="1089"/>
      <c r="E24" s="1089"/>
      <c r="F24" s="1089"/>
      <c r="G24" s="1089"/>
      <c r="H24" s="1089"/>
      <c r="I24" s="1089"/>
      <c r="J24" s="1089"/>
      <c r="K24" s="1089"/>
      <c r="L24" s="1089"/>
      <c r="M24" s="1089"/>
      <c r="N24" s="1089"/>
      <c r="O24" s="1089"/>
      <c r="P24" s="1089"/>
      <c r="Q24" s="1089"/>
      <c r="R24" s="1089"/>
      <c r="S24" s="1089"/>
      <c r="T24" s="1089"/>
      <c r="U24" s="1089"/>
      <c r="V24" s="1089"/>
      <c r="W24" s="1089"/>
      <c r="X24" s="1089"/>
      <c r="Y24" s="1089"/>
      <c r="Z24" s="1089"/>
      <c r="AA24" s="1089"/>
      <c r="AB24" s="1089"/>
      <c r="AC24" s="1089"/>
      <c r="AD24" s="1089"/>
      <c r="AE24" s="1089"/>
      <c r="AF24" s="1089"/>
      <c r="AG24" s="1089"/>
      <c r="AH24" s="1089"/>
      <c r="AI24" s="1089"/>
      <c r="AJ24" s="1089"/>
      <c r="AK24" s="1089"/>
      <c r="AL24" s="1089"/>
      <c r="AM24" s="1089"/>
      <c r="AN24" s="1089"/>
      <c r="AO24" s="1089"/>
      <c r="AP24" s="1089"/>
      <c r="AQ24" s="1089"/>
      <c r="AR24" s="1089"/>
      <c r="AS24" s="1089"/>
      <c r="AT24" s="1089"/>
      <c r="AU24" s="1089"/>
      <c r="AV24" s="1089"/>
      <c r="AW24" s="1089"/>
      <c r="AX24" s="1089"/>
      <c r="AY24" s="1089"/>
      <c r="AZ24" s="228"/>
      <c r="BA24" s="228"/>
      <c r="BB24" s="228"/>
      <c r="BC24" s="228"/>
      <c r="BD24" s="228"/>
      <c r="BE24" s="229"/>
      <c r="BF24" s="229"/>
      <c r="BG24" s="229"/>
      <c r="BH24" s="229"/>
      <c r="BI24" s="229"/>
      <c r="BJ24" s="229"/>
      <c r="BK24" s="229"/>
      <c r="BL24" s="229"/>
      <c r="BM24" s="229"/>
      <c r="BN24" s="229"/>
      <c r="BO24" s="229"/>
      <c r="BP24" s="229"/>
      <c r="BQ24" s="234">
        <v>18</v>
      </c>
      <c r="BR24" s="235"/>
      <c r="BS24" s="1021"/>
      <c r="BT24" s="1022"/>
      <c r="BU24" s="1022"/>
      <c r="BV24" s="1022"/>
      <c r="BW24" s="1022"/>
      <c r="BX24" s="1022"/>
      <c r="BY24" s="1022"/>
      <c r="BZ24" s="1022"/>
      <c r="CA24" s="1022"/>
      <c r="CB24" s="1022"/>
      <c r="CC24" s="1022"/>
      <c r="CD24" s="1022"/>
      <c r="CE24" s="1022"/>
      <c r="CF24" s="1022"/>
      <c r="CG24" s="1043"/>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30"/>
    </row>
    <row r="25" spans="1:131" ht="26.25" customHeight="1" thickBot="1" x14ac:dyDescent="0.2">
      <c r="A25" s="1088" t="s">
        <v>349</v>
      </c>
      <c r="B25" s="1088"/>
      <c r="C25" s="1088"/>
      <c r="D25" s="1088"/>
      <c r="E25" s="1088"/>
      <c r="F25" s="1088"/>
      <c r="G25" s="1088"/>
      <c r="H25" s="1088"/>
      <c r="I25" s="1088"/>
      <c r="J25" s="1088"/>
      <c r="K25" s="1088"/>
      <c r="L25" s="1088"/>
      <c r="M25" s="1088"/>
      <c r="N25" s="1088"/>
      <c r="O25" s="1088"/>
      <c r="P25" s="1088"/>
      <c r="Q25" s="1088"/>
      <c r="R25" s="1088"/>
      <c r="S25" s="1088"/>
      <c r="T25" s="1088"/>
      <c r="U25" s="1088"/>
      <c r="V25" s="1088"/>
      <c r="W25" s="1088"/>
      <c r="X25" s="1088"/>
      <c r="Y25" s="1088"/>
      <c r="Z25" s="1088"/>
      <c r="AA25" s="1088"/>
      <c r="AB25" s="1088"/>
      <c r="AC25" s="1088"/>
      <c r="AD25" s="1088"/>
      <c r="AE25" s="1088"/>
      <c r="AF25" s="1088"/>
      <c r="AG25" s="1088"/>
      <c r="AH25" s="1088"/>
      <c r="AI25" s="1088"/>
      <c r="AJ25" s="1088"/>
      <c r="AK25" s="1088"/>
      <c r="AL25" s="1088"/>
      <c r="AM25" s="1088"/>
      <c r="AN25" s="1088"/>
      <c r="AO25" s="1088"/>
      <c r="AP25" s="1088"/>
      <c r="AQ25" s="1088"/>
      <c r="AR25" s="1088"/>
      <c r="AS25" s="1088"/>
      <c r="AT25" s="1088"/>
      <c r="AU25" s="1088"/>
      <c r="AV25" s="1088"/>
      <c r="AW25" s="1088"/>
      <c r="AX25" s="1088"/>
      <c r="AY25" s="1088"/>
      <c r="AZ25" s="1088"/>
      <c r="BA25" s="1088"/>
      <c r="BB25" s="1088"/>
      <c r="BC25" s="1088"/>
      <c r="BD25" s="1088"/>
      <c r="BE25" s="1088"/>
      <c r="BF25" s="1088"/>
      <c r="BG25" s="1088"/>
      <c r="BH25" s="1088"/>
      <c r="BI25" s="1088"/>
      <c r="BJ25" s="228"/>
      <c r="BK25" s="228"/>
      <c r="BL25" s="228"/>
      <c r="BM25" s="228"/>
      <c r="BN25" s="228"/>
      <c r="BO25" s="237"/>
      <c r="BP25" s="237"/>
      <c r="BQ25" s="234">
        <v>19</v>
      </c>
      <c r="BR25" s="235"/>
      <c r="BS25" s="1021"/>
      <c r="BT25" s="1022"/>
      <c r="BU25" s="1022"/>
      <c r="BV25" s="1022"/>
      <c r="BW25" s="1022"/>
      <c r="BX25" s="1022"/>
      <c r="BY25" s="1022"/>
      <c r="BZ25" s="1022"/>
      <c r="CA25" s="1022"/>
      <c r="CB25" s="1022"/>
      <c r="CC25" s="1022"/>
      <c r="CD25" s="1022"/>
      <c r="CE25" s="1022"/>
      <c r="CF25" s="1022"/>
      <c r="CG25" s="1043"/>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226"/>
    </row>
    <row r="26" spans="1:131" ht="26.25" customHeight="1" x14ac:dyDescent="0.15">
      <c r="A26" s="1024" t="s">
        <v>326</v>
      </c>
      <c r="B26" s="1025"/>
      <c r="C26" s="1025"/>
      <c r="D26" s="1025"/>
      <c r="E26" s="1025"/>
      <c r="F26" s="1025"/>
      <c r="G26" s="1025"/>
      <c r="H26" s="1025"/>
      <c r="I26" s="1025"/>
      <c r="J26" s="1025"/>
      <c r="K26" s="1025"/>
      <c r="L26" s="1025"/>
      <c r="M26" s="1025"/>
      <c r="N26" s="1025"/>
      <c r="O26" s="1025"/>
      <c r="P26" s="1026"/>
      <c r="Q26" s="1030" t="s">
        <v>350</v>
      </c>
      <c r="R26" s="1031"/>
      <c r="S26" s="1031"/>
      <c r="T26" s="1031"/>
      <c r="U26" s="1032"/>
      <c r="V26" s="1030" t="s">
        <v>351</v>
      </c>
      <c r="W26" s="1031"/>
      <c r="X26" s="1031"/>
      <c r="Y26" s="1031"/>
      <c r="Z26" s="1032"/>
      <c r="AA26" s="1030" t="s">
        <v>352</v>
      </c>
      <c r="AB26" s="1031"/>
      <c r="AC26" s="1031"/>
      <c r="AD26" s="1031"/>
      <c r="AE26" s="1031"/>
      <c r="AF26" s="1084" t="s">
        <v>353</v>
      </c>
      <c r="AG26" s="1037"/>
      <c r="AH26" s="1037"/>
      <c r="AI26" s="1037"/>
      <c r="AJ26" s="1085"/>
      <c r="AK26" s="1031" t="s">
        <v>354</v>
      </c>
      <c r="AL26" s="1031"/>
      <c r="AM26" s="1031"/>
      <c r="AN26" s="1031"/>
      <c r="AO26" s="1032"/>
      <c r="AP26" s="1030" t="s">
        <v>355</v>
      </c>
      <c r="AQ26" s="1031"/>
      <c r="AR26" s="1031"/>
      <c r="AS26" s="1031"/>
      <c r="AT26" s="1032"/>
      <c r="AU26" s="1030" t="s">
        <v>356</v>
      </c>
      <c r="AV26" s="1031"/>
      <c r="AW26" s="1031"/>
      <c r="AX26" s="1031"/>
      <c r="AY26" s="1032"/>
      <c r="AZ26" s="1030" t="s">
        <v>357</v>
      </c>
      <c r="BA26" s="1031"/>
      <c r="BB26" s="1031"/>
      <c r="BC26" s="1031"/>
      <c r="BD26" s="1032"/>
      <c r="BE26" s="1030" t="s">
        <v>333</v>
      </c>
      <c r="BF26" s="1031"/>
      <c r="BG26" s="1031"/>
      <c r="BH26" s="1031"/>
      <c r="BI26" s="1044"/>
      <c r="BJ26" s="228"/>
      <c r="BK26" s="228"/>
      <c r="BL26" s="228"/>
      <c r="BM26" s="228"/>
      <c r="BN26" s="228"/>
      <c r="BO26" s="237"/>
      <c r="BP26" s="237"/>
      <c r="BQ26" s="234">
        <v>20</v>
      </c>
      <c r="BR26" s="235"/>
      <c r="BS26" s="1021"/>
      <c r="BT26" s="1022"/>
      <c r="BU26" s="1022"/>
      <c r="BV26" s="1022"/>
      <c r="BW26" s="1022"/>
      <c r="BX26" s="1022"/>
      <c r="BY26" s="1022"/>
      <c r="BZ26" s="1022"/>
      <c r="CA26" s="1022"/>
      <c r="CB26" s="1022"/>
      <c r="CC26" s="1022"/>
      <c r="CD26" s="1022"/>
      <c r="CE26" s="1022"/>
      <c r="CF26" s="1022"/>
      <c r="CG26" s="1043"/>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226"/>
    </row>
    <row r="27" spans="1:131" ht="26.25" customHeight="1" thickBot="1" x14ac:dyDescent="0.2">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86"/>
      <c r="AG27" s="1040"/>
      <c r="AH27" s="1040"/>
      <c r="AI27" s="1040"/>
      <c r="AJ27" s="1087"/>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5"/>
      <c r="BJ27" s="228"/>
      <c r="BK27" s="228"/>
      <c r="BL27" s="228"/>
      <c r="BM27" s="228"/>
      <c r="BN27" s="228"/>
      <c r="BO27" s="237"/>
      <c r="BP27" s="237"/>
      <c r="BQ27" s="234">
        <v>21</v>
      </c>
      <c r="BR27" s="235"/>
      <c r="BS27" s="1021"/>
      <c r="BT27" s="1022"/>
      <c r="BU27" s="1022"/>
      <c r="BV27" s="1022"/>
      <c r="BW27" s="1022"/>
      <c r="BX27" s="1022"/>
      <c r="BY27" s="1022"/>
      <c r="BZ27" s="1022"/>
      <c r="CA27" s="1022"/>
      <c r="CB27" s="1022"/>
      <c r="CC27" s="1022"/>
      <c r="CD27" s="1022"/>
      <c r="CE27" s="1022"/>
      <c r="CF27" s="1022"/>
      <c r="CG27" s="1043"/>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226"/>
    </row>
    <row r="28" spans="1:131" ht="26.25" customHeight="1" thickTop="1" x14ac:dyDescent="0.15">
      <c r="A28" s="238">
        <v>1</v>
      </c>
      <c r="B28" s="1076" t="s">
        <v>358</v>
      </c>
      <c r="C28" s="1077"/>
      <c r="D28" s="1077"/>
      <c r="E28" s="1077"/>
      <c r="F28" s="1077"/>
      <c r="G28" s="1077"/>
      <c r="H28" s="1077"/>
      <c r="I28" s="1077"/>
      <c r="J28" s="1077"/>
      <c r="K28" s="1077"/>
      <c r="L28" s="1077"/>
      <c r="M28" s="1077"/>
      <c r="N28" s="1077"/>
      <c r="O28" s="1077"/>
      <c r="P28" s="1078"/>
      <c r="Q28" s="1079">
        <v>1647</v>
      </c>
      <c r="R28" s="1080"/>
      <c r="S28" s="1080"/>
      <c r="T28" s="1080"/>
      <c r="U28" s="1080"/>
      <c r="V28" s="1080">
        <v>1587</v>
      </c>
      <c r="W28" s="1080"/>
      <c r="X28" s="1080"/>
      <c r="Y28" s="1080"/>
      <c r="Z28" s="1080"/>
      <c r="AA28" s="1080">
        <v>59</v>
      </c>
      <c r="AB28" s="1080"/>
      <c r="AC28" s="1080"/>
      <c r="AD28" s="1080"/>
      <c r="AE28" s="1081"/>
      <c r="AF28" s="1082">
        <v>59</v>
      </c>
      <c r="AG28" s="1080"/>
      <c r="AH28" s="1080"/>
      <c r="AI28" s="1080"/>
      <c r="AJ28" s="1083"/>
      <c r="AK28" s="1071">
        <v>107</v>
      </c>
      <c r="AL28" s="1072"/>
      <c r="AM28" s="1072"/>
      <c r="AN28" s="1072"/>
      <c r="AO28" s="1072"/>
      <c r="AP28" s="1072" t="s">
        <v>537</v>
      </c>
      <c r="AQ28" s="1072"/>
      <c r="AR28" s="1072"/>
      <c r="AS28" s="1072"/>
      <c r="AT28" s="1072"/>
      <c r="AU28" s="1072" t="s">
        <v>537</v>
      </c>
      <c r="AV28" s="1072"/>
      <c r="AW28" s="1072"/>
      <c r="AX28" s="1072"/>
      <c r="AY28" s="1072"/>
      <c r="AZ28" s="1073" t="s">
        <v>537</v>
      </c>
      <c r="BA28" s="1073"/>
      <c r="BB28" s="1073"/>
      <c r="BC28" s="1073"/>
      <c r="BD28" s="1073"/>
      <c r="BE28" s="1074"/>
      <c r="BF28" s="1074"/>
      <c r="BG28" s="1074"/>
      <c r="BH28" s="1074"/>
      <c r="BI28" s="1075"/>
      <c r="BJ28" s="228"/>
      <c r="BK28" s="228"/>
      <c r="BL28" s="228"/>
      <c r="BM28" s="228"/>
      <c r="BN28" s="228"/>
      <c r="BO28" s="237"/>
      <c r="BP28" s="237"/>
      <c r="BQ28" s="234">
        <v>22</v>
      </c>
      <c r="BR28" s="235"/>
      <c r="BS28" s="1021"/>
      <c r="BT28" s="1022"/>
      <c r="BU28" s="1022"/>
      <c r="BV28" s="1022"/>
      <c r="BW28" s="1022"/>
      <c r="BX28" s="1022"/>
      <c r="BY28" s="1022"/>
      <c r="BZ28" s="1022"/>
      <c r="CA28" s="1022"/>
      <c r="CB28" s="1022"/>
      <c r="CC28" s="1022"/>
      <c r="CD28" s="1022"/>
      <c r="CE28" s="1022"/>
      <c r="CF28" s="1022"/>
      <c r="CG28" s="1043"/>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226"/>
    </row>
    <row r="29" spans="1:131" ht="26.25" customHeight="1" x14ac:dyDescent="0.15">
      <c r="A29" s="238">
        <v>2</v>
      </c>
      <c r="B29" s="1059" t="s">
        <v>359</v>
      </c>
      <c r="C29" s="1060"/>
      <c r="D29" s="1060"/>
      <c r="E29" s="1060"/>
      <c r="F29" s="1060"/>
      <c r="G29" s="1060"/>
      <c r="H29" s="1060"/>
      <c r="I29" s="1060"/>
      <c r="J29" s="1060"/>
      <c r="K29" s="1060"/>
      <c r="L29" s="1060"/>
      <c r="M29" s="1060"/>
      <c r="N29" s="1060"/>
      <c r="O29" s="1060"/>
      <c r="P29" s="1061"/>
      <c r="Q29" s="1067">
        <v>1480</v>
      </c>
      <c r="R29" s="1068"/>
      <c r="S29" s="1068"/>
      <c r="T29" s="1068"/>
      <c r="U29" s="1068"/>
      <c r="V29" s="1068">
        <v>1408</v>
      </c>
      <c r="W29" s="1068"/>
      <c r="X29" s="1068"/>
      <c r="Y29" s="1068"/>
      <c r="Z29" s="1068"/>
      <c r="AA29" s="1068">
        <v>72</v>
      </c>
      <c r="AB29" s="1068"/>
      <c r="AC29" s="1068"/>
      <c r="AD29" s="1068"/>
      <c r="AE29" s="1069"/>
      <c r="AF29" s="1064">
        <v>72</v>
      </c>
      <c r="AG29" s="1065"/>
      <c r="AH29" s="1065"/>
      <c r="AI29" s="1065"/>
      <c r="AJ29" s="1066"/>
      <c r="AK29" s="1009">
        <v>183</v>
      </c>
      <c r="AL29" s="1000"/>
      <c r="AM29" s="1000"/>
      <c r="AN29" s="1000"/>
      <c r="AO29" s="1000"/>
      <c r="AP29" s="1000" t="s">
        <v>537</v>
      </c>
      <c r="AQ29" s="1000"/>
      <c r="AR29" s="1000"/>
      <c r="AS29" s="1000"/>
      <c r="AT29" s="1000"/>
      <c r="AU29" s="1000" t="s">
        <v>537</v>
      </c>
      <c r="AV29" s="1000"/>
      <c r="AW29" s="1000"/>
      <c r="AX29" s="1000"/>
      <c r="AY29" s="1000"/>
      <c r="AZ29" s="1070" t="s">
        <v>537</v>
      </c>
      <c r="BA29" s="1070"/>
      <c r="BB29" s="1070"/>
      <c r="BC29" s="1070"/>
      <c r="BD29" s="1070"/>
      <c r="BE29" s="1001"/>
      <c r="BF29" s="1001"/>
      <c r="BG29" s="1001"/>
      <c r="BH29" s="1001"/>
      <c r="BI29" s="1002"/>
      <c r="BJ29" s="228"/>
      <c r="BK29" s="228"/>
      <c r="BL29" s="228"/>
      <c r="BM29" s="228"/>
      <c r="BN29" s="228"/>
      <c r="BO29" s="237"/>
      <c r="BP29" s="237"/>
      <c r="BQ29" s="234">
        <v>23</v>
      </c>
      <c r="BR29" s="235"/>
      <c r="BS29" s="1021"/>
      <c r="BT29" s="1022"/>
      <c r="BU29" s="1022"/>
      <c r="BV29" s="1022"/>
      <c r="BW29" s="1022"/>
      <c r="BX29" s="1022"/>
      <c r="BY29" s="1022"/>
      <c r="BZ29" s="1022"/>
      <c r="CA29" s="1022"/>
      <c r="CB29" s="1022"/>
      <c r="CC29" s="1022"/>
      <c r="CD29" s="1022"/>
      <c r="CE29" s="1022"/>
      <c r="CF29" s="1022"/>
      <c r="CG29" s="1043"/>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226"/>
    </row>
    <row r="30" spans="1:131" ht="26.25" customHeight="1" x14ac:dyDescent="0.15">
      <c r="A30" s="238">
        <v>3</v>
      </c>
      <c r="B30" s="1059" t="s">
        <v>360</v>
      </c>
      <c r="C30" s="1060"/>
      <c r="D30" s="1060"/>
      <c r="E30" s="1060"/>
      <c r="F30" s="1060"/>
      <c r="G30" s="1060"/>
      <c r="H30" s="1060"/>
      <c r="I30" s="1060"/>
      <c r="J30" s="1060"/>
      <c r="K30" s="1060"/>
      <c r="L30" s="1060"/>
      <c r="M30" s="1060"/>
      <c r="N30" s="1060"/>
      <c r="O30" s="1060"/>
      <c r="P30" s="1061"/>
      <c r="Q30" s="1067">
        <v>181</v>
      </c>
      <c r="R30" s="1068"/>
      <c r="S30" s="1068"/>
      <c r="T30" s="1068"/>
      <c r="U30" s="1068"/>
      <c r="V30" s="1068">
        <v>180</v>
      </c>
      <c r="W30" s="1068"/>
      <c r="X30" s="1068"/>
      <c r="Y30" s="1068"/>
      <c r="Z30" s="1068"/>
      <c r="AA30" s="1068">
        <v>1</v>
      </c>
      <c r="AB30" s="1068"/>
      <c r="AC30" s="1068"/>
      <c r="AD30" s="1068"/>
      <c r="AE30" s="1069"/>
      <c r="AF30" s="1064">
        <v>1</v>
      </c>
      <c r="AG30" s="1065"/>
      <c r="AH30" s="1065"/>
      <c r="AI30" s="1065"/>
      <c r="AJ30" s="1066"/>
      <c r="AK30" s="1009">
        <v>58</v>
      </c>
      <c r="AL30" s="1000"/>
      <c r="AM30" s="1000"/>
      <c r="AN30" s="1000"/>
      <c r="AO30" s="1000"/>
      <c r="AP30" s="1000" t="s">
        <v>539</v>
      </c>
      <c r="AQ30" s="1000"/>
      <c r="AR30" s="1000"/>
      <c r="AS30" s="1000"/>
      <c r="AT30" s="1000"/>
      <c r="AU30" s="1000" t="s">
        <v>537</v>
      </c>
      <c r="AV30" s="1000"/>
      <c r="AW30" s="1000"/>
      <c r="AX30" s="1000"/>
      <c r="AY30" s="1000"/>
      <c r="AZ30" s="1070" t="s">
        <v>537</v>
      </c>
      <c r="BA30" s="1070"/>
      <c r="BB30" s="1070"/>
      <c r="BC30" s="1070"/>
      <c r="BD30" s="1070"/>
      <c r="BE30" s="1001"/>
      <c r="BF30" s="1001"/>
      <c r="BG30" s="1001"/>
      <c r="BH30" s="1001"/>
      <c r="BI30" s="1002"/>
      <c r="BJ30" s="228"/>
      <c r="BK30" s="228"/>
      <c r="BL30" s="228"/>
      <c r="BM30" s="228"/>
      <c r="BN30" s="228"/>
      <c r="BO30" s="237"/>
      <c r="BP30" s="237"/>
      <c r="BQ30" s="234">
        <v>24</v>
      </c>
      <c r="BR30" s="235"/>
      <c r="BS30" s="1021"/>
      <c r="BT30" s="1022"/>
      <c r="BU30" s="1022"/>
      <c r="BV30" s="1022"/>
      <c r="BW30" s="1022"/>
      <c r="BX30" s="1022"/>
      <c r="BY30" s="1022"/>
      <c r="BZ30" s="1022"/>
      <c r="CA30" s="1022"/>
      <c r="CB30" s="1022"/>
      <c r="CC30" s="1022"/>
      <c r="CD30" s="1022"/>
      <c r="CE30" s="1022"/>
      <c r="CF30" s="1022"/>
      <c r="CG30" s="1043"/>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226"/>
    </row>
    <row r="31" spans="1:131" ht="26.25" customHeight="1" x14ac:dyDescent="0.15">
      <c r="A31" s="238">
        <v>4</v>
      </c>
      <c r="B31" s="1059" t="s">
        <v>361</v>
      </c>
      <c r="C31" s="1060"/>
      <c r="D31" s="1060"/>
      <c r="E31" s="1060"/>
      <c r="F31" s="1060"/>
      <c r="G31" s="1060"/>
      <c r="H31" s="1060"/>
      <c r="I31" s="1060"/>
      <c r="J31" s="1060"/>
      <c r="K31" s="1060"/>
      <c r="L31" s="1060"/>
      <c r="M31" s="1060"/>
      <c r="N31" s="1060"/>
      <c r="O31" s="1060"/>
      <c r="P31" s="1061"/>
      <c r="Q31" s="1067">
        <v>277</v>
      </c>
      <c r="R31" s="1068"/>
      <c r="S31" s="1068"/>
      <c r="T31" s="1068"/>
      <c r="U31" s="1068"/>
      <c r="V31" s="1068">
        <v>226</v>
      </c>
      <c r="W31" s="1068"/>
      <c r="X31" s="1068"/>
      <c r="Y31" s="1068"/>
      <c r="Z31" s="1068"/>
      <c r="AA31" s="1068">
        <v>51</v>
      </c>
      <c r="AB31" s="1068"/>
      <c r="AC31" s="1068"/>
      <c r="AD31" s="1068"/>
      <c r="AE31" s="1069"/>
      <c r="AF31" s="1064">
        <v>625</v>
      </c>
      <c r="AG31" s="1065"/>
      <c r="AH31" s="1065"/>
      <c r="AI31" s="1065"/>
      <c r="AJ31" s="1066"/>
      <c r="AK31" s="1009" t="s">
        <v>537</v>
      </c>
      <c r="AL31" s="1000"/>
      <c r="AM31" s="1000"/>
      <c r="AN31" s="1000"/>
      <c r="AO31" s="1000"/>
      <c r="AP31" s="1000">
        <v>1076</v>
      </c>
      <c r="AQ31" s="1000"/>
      <c r="AR31" s="1000"/>
      <c r="AS31" s="1000"/>
      <c r="AT31" s="1000"/>
      <c r="AU31" s="1000" t="s">
        <v>537</v>
      </c>
      <c r="AV31" s="1000"/>
      <c r="AW31" s="1000"/>
      <c r="AX31" s="1000"/>
      <c r="AY31" s="1000"/>
      <c r="AZ31" s="1070" t="s">
        <v>537</v>
      </c>
      <c r="BA31" s="1070"/>
      <c r="BB31" s="1070"/>
      <c r="BC31" s="1070"/>
      <c r="BD31" s="1070"/>
      <c r="BE31" s="1001" t="s">
        <v>362</v>
      </c>
      <c r="BF31" s="1001"/>
      <c r="BG31" s="1001"/>
      <c r="BH31" s="1001"/>
      <c r="BI31" s="1002"/>
      <c r="BJ31" s="228"/>
      <c r="BK31" s="228"/>
      <c r="BL31" s="228"/>
      <c r="BM31" s="228"/>
      <c r="BN31" s="228"/>
      <c r="BO31" s="237"/>
      <c r="BP31" s="237"/>
      <c r="BQ31" s="234">
        <v>25</v>
      </c>
      <c r="BR31" s="235"/>
      <c r="BS31" s="1021"/>
      <c r="BT31" s="1022"/>
      <c r="BU31" s="1022"/>
      <c r="BV31" s="1022"/>
      <c r="BW31" s="1022"/>
      <c r="BX31" s="1022"/>
      <c r="BY31" s="1022"/>
      <c r="BZ31" s="1022"/>
      <c r="CA31" s="1022"/>
      <c r="CB31" s="1022"/>
      <c r="CC31" s="1022"/>
      <c r="CD31" s="1022"/>
      <c r="CE31" s="1022"/>
      <c r="CF31" s="1022"/>
      <c r="CG31" s="1043"/>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226"/>
    </row>
    <row r="32" spans="1:131" ht="26.25" customHeight="1" x14ac:dyDescent="0.15">
      <c r="A32" s="238">
        <v>5</v>
      </c>
      <c r="B32" s="1059" t="s">
        <v>363</v>
      </c>
      <c r="C32" s="1060"/>
      <c r="D32" s="1060"/>
      <c r="E32" s="1060"/>
      <c r="F32" s="1060"/>
      <c r="G32" s="1060"/>
      <c r="H32" s="1060"/>
      <c r="I32" s="1060"/>
      <c r="J32" s="1060"/>
      <c r="K32" s="1060"/>
      <c r="L32" s="1060"/>
      <c r="M32" s="1060"/>
      <c r="N32" s="1060"/>
      <c r="O32" s="1060"/>
      <c r="P32" s="1061"/>
      <c r="Q32" s="1067">
        <v>13</v>
      </c>
      <c r="R32" s="1068"/>
      <c r="S32" s="1068"/>
      <c r="T32" s="1068"/>
      <c r="U32" s="1068"/>
      <c r="V32" s="1068">
        <v>13</v>
      </c>
      <c r="W32" s="1068"/>
      <c r="X32" s="1068"/>
      <c r="Y32" s="1068"/>
      <c r="Z32" s="1068"/>
      <c r="AA32" s="1068">
        <v>0</v>
      </c>
      <c r="AB32" s="1068"/>
      <c r="AC32" s="1068"/>
      <c r="AD32" s="1068"/>
      <c r="AE32" s="1069"/>
      <c r="AF32" s="1064">
        <v>92</v>
      </c>
      <c r="AG32" s="1065"/>
      <c r="AH32" s="1065"/>
      <c r="AI32" s="1065"/>
      <c r="AJ32" s="1066"/>
      <c r="AK32" s="1009" t="s">
        <v>538</v>
      </c>
      <c r="AL32" s="1000"/>
      <c r="AM32" s="1000"/>
      <c r="AN32" s="1000"/>
      <c r="AO32" s="1000"/>
      <c r="AP32" s="1000">
        <v>216</v>
      </c>
      <c r="AQ32" s="1000"/>
      <c r="AR32" s="1000"/>
      <c r="AS32" s="1000"/>
      <c r="AT32" s="1000"/>
      <c r="AU32" s="1000" t="s">
        <v>537</v>
      </c>
      <c r="AV32" s="1000"/>
      <c r="AW32" s="1000"/>
      <c r="AX32" s="1000"/>
      <c r="AY32" s="1000"/>
      <c r="AZ32" s="1070" t="s">
        <v>538</v>
      </c>
      <c r="BA32" s="1070"/>
      <c r="BB32" s="1070"/>
      <c r="BC32" s="1070"/>
      <c r="BD32" s="1070"/>
      <c r="BE32" s="1001" t="s">
        <v>362</v>
      </c>
      <c r="BF32" s="1001"/>
      <c r="BG32" s="1001"/>
      <c r="BH32" s="1001"/>
      <c r="BI32" s="1002"/>
      <c r="BJ32" s="228"/>
      <c r="BK32" s="228"/>
      <c r="BL32" s="228"/>
      <c r="BM32" s="228"/>
      <c r="BN32" s="228"/>
      <c r="BO32" s="237"/>
      <c r="BP32" s="237"/>
      <c r="BQ32" s="234">
        <v>26</v>
      </c>
      <c r="BR32" s="235"/>
      <c r="BS32" s="1021"/>
      <c r="BT32" s="1022"/>
      <c r="BU32" s="1022"/>
      <c r="BV32" s="1022"/>
      <c r="BW32" s="1022"/>
      <c r="BX32" s="1022"/>
      <c r="BY32" s="1022"/>
      <c r="BZ32" s="1022"/>
      <c r="CA32" s="1022"/>
      <c r="CB32" s="1022"/>
      <c r="CC32" s="1022"/>
      <c r="CD32" s="1022"/>
      <c r="CE32" s="1022"/>
      <c r="CF32" s="1022"/>
      <c r="CG32" s="1043"/>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226"/>
    </row>
    <row r="33" spans="1:131" ht="26.25" customHeight="1" x14ac:dyDescent="0.15">
      <c r="A33" s="238">
        <v>6</v>
      </c>
      <c r="B33" s="1059" t="s">
        <v>364</v>
      </c>
      <c r="C33" s="1060"/>
      <c r="D33" s="1060"/>
      <c r="E33" s="1060"/>
      <c r="F33" s="1060"/>
      <c r="G33" s="1060"/>
      <c r="H33" s="1060"/>
      <c r="I33" s="1060"/>
      <c r="J33" s="1060"/>
      <c r="K33" s="1060"/>
      <c r="L33" s="1060"/>
      <c r="M33" s="1060"/>
      <c r="N33" s="1060"/>
      <c r="O33" s="1060"/>
      <c r="P33" s="1061"/>
      <c r="Q33" s="1067">
        <v>355</v>
      </c>
      <c r="R33" s="1068"/>
      <c r="S33" s="1068"/>
      <c r="T33" s="1068"/>
      <c r="U33" s="1068"/>
      <c r="V33" s="1068">
        <v>353</v>
      </c>
      <c r="W33" s="1068"/>
      <c r="X33" s="1068"/>
      <c r="Y33" s="1068"/>
      <c r="Z33" s="1068"/>
      <c r="AA33" s="1068">
        <v>2</v>
      </c>
      <c r="AB33" s="1068"/>
      <c r="AC33" s="1068"/>
      <c r="AD33" s="1068"/>
      <c r="AE33" s="1069"/>
      <c r="AF33" s="1064">
        <v>1</v>
      </c>
      <c r="AG33" s="1065"/>
      <c r="AH33" s="1065"/>
      <c r="AI33" s="1065"/>
      <c r="AJ33" s="1066"/>
      <c r="AK33" s="1009">
        <v>58</v>
      </c>
      <c r="AL33" s="1000"/>
      <c r="AM33" s="1000"/>
      <c r="AN33" s="1000"/>
      <c r="AO33" s="1000"/>
      <c r="AP33" s="1000">
        <v>2206</v>
      </c>
      <c r="AQ33" s="1000"/>
      <c r="AR33" s="1000"/>
      <c r="AS33" s="1000"/>
      <c r="AT33" s="1000"/>
      <c r="AU33" s="1000" t="s">
        <v>537</v>
      </c>
      <c r="AV33" s="1000"/>
      <c r="AW33" s="1000"/>
      <c r="AX33" s="1000"/>
      <c r="AY33" s="1000"/>
      <c r="AZ33" s="1070" t="s">
        <v>537</v>
      </c>
      <c r="BA33" s="1070"/>
      <c r="BB33" s="1070"/>
      <c r="BC33" s="1070"/>
      <c r="BD33" s="1070"/>
      <c r="BE33" s="1001" t="s">
        <v>365</v>
      </c>
      <c r="BF33" s="1001"/>
      <c r="BG33" s="1001"/>
      <c r="BH33" s="1001"/>
      <c r="BI33" s="1002"/>
      <c r="BJ33" s="228"/>
      <c r="BK33" s="228"/>
      <c r="BL33" s="228"/>
      <c r="BM33" s="228"/>
      <c r="BN33" s="228"/>
      <c r="BO33" s="237"/>
      <c r="BP33" s="237"/>
      <c r="BQ33" s="234">
        <v>27</v>
      </c>
      <c r="BR33" s="235"/>
      <c r="BS33" s="1021"/>
      <c r="BT33" s="1022"/>
      <c r="BU33" s="1022"/>
      <c r="BV33" s="1022"/>
      <c r="BW33" s="1022"/>
      <c r="BX33" s="1022"/>
      <c r="BY33" s="1022"/>
      <c r="BZ33" s="1022"/>
      <c r="CA33" s="1022"/>
      <c r="CB33" s="1022"/>
      <c r="CC33" s="1022"/>
      <c r="CD33" s="1022"/>
      <c r="CE33" s="1022"/>
      <c r="CF33" s="1022"/>
      <c r="CG33" s="1043"/>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226"/>
    </row>
    <row r="34" spans="1:131" ht="26.25" customHeight="1" x14ac:dyDescent="0.15">
      <c r="A34" s="238">
        <v>7</v>
      </c>
      <c r="B34" s="1059"/>
      <c r="C34" s="1060"/>
      <c r="D34" s="1060"/>
      <c r="E34" s="1060"/>
      <c r="F34" s="1060"/>
      <c r="G34" s="1060"/>
      <c r="H34" s="1060"/>
      <c r="I34" s="1060"/>
      <c r="J34" s="1060"/>
      <c r="K34" s="1060"/>
      <c r="L34" s="1060"/>
      <c r="M34" s="1060"/>
      <c r="N34" s="1060"/>
      <c r="O34" s="1060"/>
      <c r="P34" s="1061"/>
      <c r="Q34" s="1067"/>
      <c r="R34" s="1068"/>
      <c r="S34" s="1068"/>
      <c r="T34" s="1068"/>
      <c r="U34" s="1068"/>
      <c r="V34" s="1068"/>
      <c r="W34" s="1068"/>
      <c r="X34" s="1068"/>
      <c r="Y34" s="1068"/>
      <c r="Z34" s="1068"/>
      <c r="AA34" s="1068"/>
      <c r="AB34" s="1068"/>
      <c r="AC34" s="1068"/>
      <c r="AD34" s="1068"/>
      <c r="AE34" s="1069"/>
      <c r="AF34" s="1064"/>
      <c r="AG34" s="1065"/>
      <c r="AH34" s="1065"/>
      <c r="AI34" s="1065"/>
      <c r="AJ34" s="1066"/>
      <c r="AK34" s="1009"/>
      <c r="AL34" s="1000"/>
      <c r="AM34" s="1000"/>
      <c r="AN34" s="1000"/>
      <c r="AO34" s="1000"/>
      <c r="AP34" s="1000"/>
      <c r="AQ34" s="1000"/>
      <c r="AR34" s="1000"/>
      <c r="AS34" s="1000"/>
      <c r="AT34" s="1000"/>
      <c r="AU34" s="1000"/>
      <c r="AV34" s="1000"/>
      <c r="AW34" s="1000"/>
      <c r="AX34" s="1000"/>
      <c r="AY34" s="1000"/>
      <c r="AZ34" s="1070"/>
      <c r="BA34" s="1070"/>
      <c r="BB34" s="1070"/>
      <c r="BC34" s="1070"/>
      <c r="BD34" s="1070"/>
      <c r="BE34" s="1001"/>
      <c r="BF34" s="1001"/>
      <c r="BG34" s="1001"/>
      <c r="BH34" s="1001"/>
      <c r="BI34" s="1002"/>
      <c r="BJ34" s="228"/>
      <c r="BK34" s="228"/>
      <c r="BL34" s="228"/>
      <c r="BM34" s="228"/>
      <c r="BN34" s="228"/>
      <c r="BO34" s="237"/>
      <c r="BP34" s="237"/>
      <c r="BQ34" s="234">
        <v>28</v>
      </c>
      <c r="BR34" s="235"/>
      <c r="BS34" s="1021"/>
      <c r="BT34" s="1022"/>
      <c r="BU34" s="1022"/>
      <c r="BV34" s="1022"/>
      <c r="BW34" s="1022"/>
      <c r="BX34" s="1022"/>
      <c r="BY34" s="1022"/>
      <c r="BZ34" s="1022"/>
      <c r="CA34" s="1022"/>
      <c r="CB34" s="1022"/>
      <c r="CC34" s="1022"/>
      <c r="CD34" s="1022"/>
      <c r="CE34" s="1022"/>
      <c r="CF34" s="1022"/>
      <c r="CG34" s="1043"/>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226"/>
    </row>
    <row r="35" spans="1:131" ht="26.25" customHeight="1" x14ac:dyDescent="0.15">
      <c r="A35" s="238">
        <v>8</v>
      </c>
      <c r="B35" s="1059"/>
      <c r="C35" s="1060"/>
      <c r="D35" s="1060"/>
      <c r="E35" s="1060"/>
      <c r="F35" s="1060"/>
      <c r="G35" s="1060"/>
      <c r="H35" s="1060"/>
      <c r="I35" s="1060"/>
      <c r="J35" s="1060"/>
      <c r="K35" s="1060"/>
      <c r="L35" s="1060"/>
      <c r="M35" s="1060"/>
      <c r="N35" s="1060"/>
      <c r="O35" s="1060"/>
      <c r="P35" s="1061"/>
      <c r="Q35" s="1067"/>
      <c r="R35" s="1068"/>
      <c r="S35" s="1068"/>
      <c r="T35" s="1068"/>
      <c r="U35" s="1068"/>
      <c r="V35" s="1068"/>
      <c r="W35" s="1068"/>
      <c r="X35" s="1068"/>
      <c r="Y35" s="1068"/>
      <c r="Z35" s="1068"/>
      <c r="AA35" s="1068"/>
      <c r="AB35" s="1068"/>
      <c r="AC35" s="1068"/>
      <c r="AD35" s="1068"/>
      <c r="AE35" s="1069"/>
      <c r="AF35" s="1064"/>
      <c r="AG35" s="1065"/>
      <c r="AH35" s="1065"/>
      <c r="AI35" s="1065"/>
      <c r="AJ35" s="1066"/>
      <c r="AK35" s="1009"/>
      <c r="AL35" s="1000"/>
      <c r="AM35" s="1000"/>
      <c r="AN35" s="1000"/>
      <c r="AO35" s="1000"/>
      <c r="AP35" s="1000"/>
      <c r="AQ35" s="1000"/>
      <c r="AR35" s="1000"/>
      <c r="AS35" s="1000"/>
      <c r="AT35" s="1000"/>
      <c r="AU35" s="1000"/>
      <c r="AV35" s="1000"/>
      <c r="AW35" s="1000"/>
      <c r="AX35" s="1000"/>
      <c r="AY35" s="1000"/>
      <c r="AZ35" s="1070"/>
      <c r="BA35" s="1070"/>
      <c r="BB35" s="1070"/>
      <c r="BC35" s="1070"/>
      <c r="BD35" s="1070"/>
      <c r="BE35" s="1001"/>
      <c r="BF35" s="1001"/>
      <c r="BG35" s="1001"/>
      <c r="BH35" s="1001"/>
      <c r="BI35" s="1002"/>
      <c r="BJ35" s="228"/>
      <c r="BK35" s="228"/>
      <c r="BL35" s="228"/>
      <c r="BM35" s="228"/>
      <c r="BN35" s="228"/>
      <c r="BO35" s="237"/>
      <c r="BP35" s="237"/>
      <c r="BQ35" s="234">
        <v>29</v>
      </c>
      <c r="BR35" s="235"/>
      <c r="BS35" s="1021"/>
      <c r="BT35" s="1022"/>
      <c r="BU35" s="1022"/>
      <c r="BV35" s="1022"/>
      <c r="BW35" s="1022"/>
      <c r="BX35" s="1022"/>
      <c r="BY35" s="1022"/>
      <c r="BZ35" s="1022"/>
      <c r="CA35" s="1022"/>
      <c r="CB35" s="1022"/>
      <c r="CC35" s="1022"/>
      <c r="CD35" s="1022"/>
      <c r="CE35" s="1022"/>
      <c r="CF35" s="1022"/>
      <c r="CG35" s="1043"/>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226"/>
    </row>
    <row r="36" spans="1:131" ht="26.25" customHeight="1" x14ac:dyDescent="0.15">
      <c r="A36" s="238">
        <v>9</v>
      </c>
      <c r="B36" s="1059"/>
      <c r="C36" s="1060"/>
      <c r="D36" s="1060"/>
      <c r="E36" s="1060"/>
      <c r="F36" s="1060"/>
      <c r="G36" s="1060"/>
      <c r="H36" s="1060"/>
      <c r="I36" s="1060"/>
      <c r="J36" s="1060"/>
      <c r="K36" s="1060"/>
      <c r="L36" s="1060"/>
      <c r="M36" s="1060"/>
      <c r="N36" s="1060"/>
      <c r="O36" s="1060"/>
      <c r="P36" s="1061"/>
      <c r="Q36" s="1067"/>
      <c r="R36" s="1068"/>
      <c r="S36" s="1068"/>
      <c r="T36" s="1068"/>
      <c r="U36" s="1068"/>
      <c r="V36" s="1068"/>
      <c r="W36" s="1068"/>
      <c r="X36" s="1068"/>
      <c r="Y36" s="1068"/>
      <c r="Z36" s="1068"/>
      <c r="AA36" s="1068"/>
      <c r="AB36" s="1068"/>
      <c r="AC36" s="1068"/>
      <c r="AD36" s="1068"/>
      <c r="AE36" s="1069"/>
      <c r="AF36" s="1064"/>
      <c r="AG36" s="1065"/>
      <c r="AH36" s="1065"/>
      <c r="AI36" s="1065"/>
      <c r="AJ36" s="1066"/>
      <c r="AK36" s="1009"/>
      <c r="AL36" s="1000"/>
      <c r="AM36" s="1000"/>
      <c r="AN36" s="1000"/>
      <c r="AO36" s="1000"/>
      <c r="AP36" s="1000"/>
      <c r="AQ36" s="1000"/>
      <c r="AR36" s="1000"/>
      <c r="AS36" s="1000"/>
      <c r="AT36" s="1000"/>
      <c r="AU36" s="1000"/>
      <c r="AV36" s="1000"/>
      <c r="AW36" s="1000"/>
      <c r="AX36" s="1000"/>
      <c r="AY36" s="1000"/>
      <c r="AZ36" s="1070"/>
      <c r="BA36" s="1070"/>
      <c r="BB36" s="1070"/>
      <c r="BC36" s="1070"/>
      <c r="BD36" s="1070"/>
      <c r="BE36" s="1001"/>
      <c r="BF36" s="1001"/>
      <c r="BG36" s="1001"/>
      <c r="BH36" s="1001"/>
      <c r="BI36" s="1002"/>
      <c r="BJ36" s="228"/>
      <c r="BK36" s="228"/>
      <c r="BL36" s="228"/>
      <c r="BM36" s="228"/>
      <c r="BN36" s="228"/>
      <c r="BO36" s="237"/>
      <c r="BP36" s="237"/>
      <c r="BQ36" s="234">
        <v>30</v>
      </c>
      <c r="BR36" s="235"/>
      <c r="BS36" s="1021"/>
      <c r="BT36" s="1022"/>
      <c r="BU36" s="1022"/>
      <c r="BV36" s="1022"/>
      <c r="BW36" s="1022"/>
      <c r="BX36" s="1022"/>
      <c r="BY36" s="1022"/>
      <c r="BZ36" s="1022"/>
      <c r="CA36" s="1022"/>
      <c r="CB36" s="1022"/>
      <c r="CC36" s="1022"/>
      <c r="CD36" s="1022"/>
      <c r="CE36" s="1022"/>
      <c r="CF36" s="1022"/>
      <c r="CG36" s="1043"/>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226"/>
    </row>
    <row r="37" spans="1:131" ht="26.25" customHeight="1" x14ac:dyDescent="0.15">
      <c r="A37" s="238">
        <v>10</v>
      </c>
      <c r="B37" s="1059"/>
      <c r="C37" s="1060"/>
      <c r="D37" s="1060"/>
      <c r="E37" s="1060"/>
      <c r="F37" s="1060"/>
      <c r="G37" s="1060"/>
      <c r="H37" s="1060"/>
      <c r="I37" s="1060"/>
      <c r="J37" s="1060"/>
      <c r="K37" s="1060"/>
      <c r="L37" s="1060"/>
      <c r="M37" s="1060"/>
      <c r="N37" s="1060"/>
      <c r="O37" s="1060"/>
      <c r="P37" s="1061"/>
      <c r="Q37" s="1067"/>
      <c r="R37" s="1068"/>
      <c r="S37" s="1068"/>
      <c r="T37" s="1068"/>
      <c r="U37" s="1068"/>
      <c r="V37" s="1068"/>
      <c r="W37" s="1068"/>
      <c r="X37" s="1068"/>
      <c r="Y37" s="1068"/>
      <c r="Z37" s="1068"/>
      <c r="AA37" s="1068"/>
      <c r="AB37" s="1068"/>
      <c r="AC37" s="1068"/>
      <c r="AD37" s="1068"/>
      <c r="AE37" s="1069"/>
      <c r="AF37" s="1064"/>
      <c r="AG37" s="1065"/>
      <c r="AH37" s="1065"/>
      <c r="AI37" s="1065"/>
      <c r="AJ37" s="1066"/>
      <c r="AK37" s="1009"/>
      <c r="AL37" s="1000"/>
      <c r="AM37" s="1000"/>
      <c r="AN37" s="1000"/>
      <c r="AO37" s="1000"/>
      <c r="AP37" s="1000"/>
      <c r="AQ37" s="1000"/>
      <c r="AR37" s="1000"/>
      <c r="AS37" s="1000"/>
      <c r="AT37" s="1000"/>
      <c r="AU37" s="1000"/>
      <c r="AV37" s="1000"/>
      <c r="AW37" s="1000"/>
      <c r="AX37" s="1000"/>
      <c r="AY37" s="1000"/>
      <c r="AZ37" s="1070"/>
      <c r="BA37" s="1070"/>
      <c r="BB37" s="1070"/>
      <c r="BC37" s="1070"/>
      <c r="BD37" s="1070"/>
      <c r="BE37" s="1001"/>
      <c r="BF37" s="1001"/>
      <c r="BG37" s="1001"/>
      <c r="BH37" s="1001"/>
      <c r="BI37" s="1002"/>
      <c r="BJ37" s="228"/>
      <c r="BK37" s="228"/>
      <c r="BL37" s="228"/>
      <c r="BM37" s="228"/>
      <c r="BN37" s="228"/>
      <c r="BO37" s="237"/>
      <c r="BP37" s="237"/>
      <c r="BQ37" s="234">
        <v>31</v>
      </c>
      <c r="BR37" s="235"/>
      <c r="BS37" s="1021"/>
      <c r="BT37" s="1022"/>
      <c r="BU37" s="1022"/>
      <c r="BV37" s="1022"/>
      <c r="BW37" s="1022"/>
      <c r="BX37" s="1022"/>
      <c r="BY37" s="1022"/>
      <c r="BZ37" s="1022"/>
      <c r="CA37" s="1022"/>
      <c r="CB37" s="1022"/>
      <c r="CC37" s="1022"/>
      <c r="CD37" s="1022"/>
      <c r="CE37" s="1022"/>
      <c r="CF37" s="1022"/>
      <c r="CG37" s="1043"/>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226"/>
    </row>
    <row r="38" spans="1:131" ht="26.25" customHeight="1" x14ac:dyDescent="0.15">
      <c r="A38" s="238">
        <v>11</v>
      </c>
      <c r="B38" s="1059"/>
      <c r="C38" s="1060"/>
      <c r="D38" s="1060"/>
      <c r="E38" s="1060"/>
      <c r="F38" s="1060"/>
      <c r="G38" s="1060"/>
      <c r="H38" s="1060"/>
      <c r="I38" s="1060"/>
      <c r="J38" s="1060"/>
      <c r="K38" s="1060"/>
      <c r="L38" s="1060"/>
      <c r="M38" s="1060"/>
      <c r="N38" s="1060"/>
      <c r="O38" s="1060"/>
      <c r="P38" s="1061"/>
      <c r="Q38" s="1067"/>
      <c r="R38" s="1068"/>
      <c r="S38" s="1068"/>
      <c r="T38" s="1068"/>
      <c r="U38" s="1068"/>
      <c r="V38" s="1068"/>
      <c r="W38" s="1068"/>
      <c r="X38" s="1068"/>
      <c r="Y38" s="1068"/>
      <c r="Z38" s="1068"/>
      <c r="AA38" s="1068"/>
      <c r="AB38" s="1068"/>
      <c r="AC38" s="1068"/>
      <c r="AD38" s="1068"/>
      <c r="AE38" s="1069"/>
      <c r="AF38" s="1064"/>
      <c r="AG38" s="1065"/>
      <c r="AH38" s="1065"/>
      <c r="AI38" s="1065"/>
      <c r="AJ38" s="1066"/>
      <c r="AK38" s="1009"/>
      <c r="AL38" s="1000"/>
      <c r="AM38" s="1000"/>
      <c r="AN38" s="1000"/>
      <c r="AO38" s="1000"/>
      <c r="AP38" s="1000"/>
      <c r="AQ38" s="1000"/>
      <c r="AR38" s="1000"/>
      <c r="AS38" s="1000"/>
      <c r="AT38" s="1000"/>
      <c r="AU38" s="1000"/>
      <c r="AV38" s="1000"/>
      <c r="AW38" s="1000"/>
      <c r="AX38" s="1000"/>
      <c r="AY38" s="1000"/>
      <c r="AZ38" s="1070"/>
      <c r="BA38" s="1070"/>
      <c r="BB38" s="1070"/>
      <c r="BC38" s="1070"/>
      <c r="BD38" s="1070"/>
      <c r="BE38" s="1001"/>
      <c r="BF38" s="1001"/>
      <c r="BG38" s="1001"/>
      <c r="BH38" s="1001"/>
      <c r="BI38" s="1002"/>
      <c r="BJ38" s="228"/>
      <c r="BK38" s="228"/>
      <c r="BL38" s="228"/>
      <c r="BM38" s="228"/>
      <c r="BN38" s="228"/>
      <c r="BO38" s="237"/>
      <c r="BP38" s="237"/>
      <c r="BQ38" s="234">
        <v>32</v>
      </c>
      <c r="BR38" s="235"/>
      <c r="BS38" s="1021"/>
      <c r="BT38" s="1022"/>
      <c r="BU38" s="1022"/>
      <c r="BV38" s="1022"/>
      <c r="BW38" s="1022"/>
      <c r="BX38" s="1022"/>
      <c r="BY38" s="1022"/>
      <c r="BZ38" s="1022"/>
      <c r="CA38" s="1022"/>
      <c r="CB38" s="1022"/>
      <c r="CC38" s="1022"/>
      <c r="CD38" s="1022"/>
      <c r="CE38" s="1022"/>
      <c r="CF38" s="1022"/>
      <c r="CG38" s="1043"/>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226"/>
    </row>
    <row r="39" spans="1:131" ht="26.25" customHeight="1" x14ac:dyDescent="0.15">
      <c r="A39" s="238">
        <v>12</v>
      </c>
      <c r="B39" s="1059"/>
      <c r="C39" s="1060"/>
      <c r="D39" s="1060"/>
      <c r="E39" s="1060"/>
      <c r="F39" s="1060"/>
      <c r="G39" s="1060"/>
      <c r="H39" s="1060"/>
      <c r="I39" s="1060"/>
      <c r="J39" s="1060"/>
      <c r="K39" s="1060"/>
      <c r="L39" s="1060"/>
      <c r="M39" s="1060"/>
      <c r="N39" s="1060"/>
      <c r="O39" s="1060"/>
      <c r="P39" s="1061"/>
      <c r="Q39" s="1067"/>
      <c r="R39" s="1068"/>
      <c r="S39" s="1068"/>
      <c r="T39" s="1068"/>
      <c r="U39" s="1068"/>
      <c r="V39" s="1068"/>
      <c r="W39" s="1068"/>
      <c r="X39" s="1068"/>
      <c r="Y39" s="1068"/>
      <c r="Z39" s="1068"/>
      <c r="AA39" s="1068"/>
      <c r="AB39" s="1068"/>
      <c r="AC39" s="1068"/>
      <c r="AD39" s="1068"/>
      <c r="AE39" s="1069"/>
      <c r="AF39" s="1064"/>
      <c r="AG39" s="1065"/>
      <c r="AH39" s="1065"/>
      <c r="AI39" s="1065"/>
      <c r="AJ39" s="1066"/>
      <c r="AK39" s="1009"/>
      <c r="AL39" s="1000"/>
      <c r="AM39" s="1000"/>
      <c r="AN39" s="1000"/>
      <c r="AO39" s="1000"/>
      <c r="AP39" s="1000"/>
      <c r="AQ39" s="1000"/>
      <c r="AR39" s="1000"/>
      <c r="AS39" s="1000"/>
      <c r="AT39" s="1000"/>
      <c r="AU39" s="1000"/>
      <c r="AV39" s="1000"/>
      <c r="AW39" s="1000"/>
      <c r="AX39" s="1000"/>
      <c r="AY39" s="1000"/>
      <c r="AZ39" s="1070"/>
      <c r="BA39" s="1070"/>
      <c r="BB39" s="1070"/>
      <c r="BC39" s="1070"/>
      <c r="BD39" s="1070"/>
      <c r="BE39" s="1001"/>
      <c r="BF39" s="1001"/>
      <c r="BG39" s="1001"/>
      <c r="BH39" s="1001"/>
      <c r="BI39" s="1002"/>
      <c r="BJ39" s="228"/>
      <c r="BK39" s="228"/>
      <c r="BL39" s="228"/>
      <c r="BM39" s="228"/>
      <c r="BN39" s="228"/>
      <c r="BO39" s="237"/>
      <c r="BP39" s="237"/>
      <c r="BQ39" s="234">
        <v>33</v>
      </c>
      <c r="BR39" s="235"/>
      <c r="BS39" s="1021"/>
      <c r="BT39" s="1022"/>
      <c r="BU39" s="1022"/>
      <c r="BV39" s="1022"/>
      <c r="BW39" s="1022"/>
      <c r="BX39" s="1022"/>
      <c r="BY39" s="1022"/>
      <c r="BZ39" s="1022"/>
      <c r="CA39" s="1022"/>
      <c r="CB39" s="1022"/>
      <c r="CC39" s="1022"/>
      <c r="CD39" s="1022"/>
      <c r="CE39" s="1022"/>
      <c r="CF39" s="1022"/>
      <c r="CG39" s="1043"/>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226"/>
    </row>
    <row r="40" spans="1:131" ht="26.25" customHeight="1" x14ac:dyDescent="0.15">
      <c r="A40" s="234">
        <v>13</v>
      </c>
      <c r="B40" s="1059"/>
      <c r="C40" s="1060"/>
      <c r="D40" s="1060"/>
      <c r="E40" s="1060"/>
      <c r="F40" s="1060"/>
      <c r="G40" s="1060"/>
      <c r="H40" s="1060"/>
      <c r="I40" s="1060"/>
      <c r="J40" s="1060"/>
      <c r="K40" s="1060"/>
      <c r="L40" s="1060"/>
      <c r="M40" s="1060"/>
      <c r="N40" s="1060"/>
      <c r="O40" s="1060"/>
      <c r="P40" s="1061"/>
      <c r="Q40" s="1067"/>
      <c r="R40" s="1068"/>
      <c r="S40" s="1068"/>
      <c r="T40" s="1068"/>
      <c r="U40" s="1068"/>
      <c r="V40" s="1068"/>
      <c r="W40" s="1068"/>
      <c r="X40" s="1068"/>
      <c r="Y40" s="1068"/>
      <c r="Z40" s="1068"/>
      <c r="AA40" s="1068"/>
      <c r="AB40" s="1068"/>
      <c r="AC40" s="1068"/>
      <c r="AD40" s="1068"/>
      <c r="AE40" s="1069"/>
      <c r="AF40" s="1064"/>
      <c r="AG40" s="1065"/>
      <c r="AH40" s="1065"/>
      <c r="AI40" s="1065"/>
      <c r="AJ40" s="1066"/>
      <c r="AK40" s="1009"/>
      <c r="AL40" s="1000"/>
      <c r="AM40" s="1000"/>
      <c r="AN40" s="1000"/>
      <c r="AO40" s="1000"/>
      <c r="AP40" s="1000"/>
      <c r="AQ40" s="1000"/>
      <c r="AR40" s="1000"/>
      <c r="AS40" s="1000"/>
      <c r="AT40" s="1000"/>
      <c r="AU40" s="1000"/>
      <c r="AV40" s="1000"/>
      <c r="AW40" s="1000"/>
      <c r="AX40" s="1000"/>
      <c r="AY40" s="1000"/>
      <c r="AZ40" s="1070"/>
      <c r="BA40" s="1070"/>
      <c r="BB40" s="1070"/>
      <c r="BC40" s="1070"/>
      <c r="BD40" s="1070"/>
      <c r="BE40" s="1001"/>
      <c r="BF40" s="1001"/>
      <c r="BG40" s="1001"/>
      <c r="BH40" s="1001"/>
      <c r="BI40" s="1002"/>
      <c r="BJ40" s="228"/>
      <c r="BK40" s="228"/>
      <c r="BL40" s="228"/>
      <c r="BM40" s="228"/>
      <c r="BN40" s="228"/>
      <c r="BO40" s="237"/>
      <c r="BP40" s="237"/>
      <c r="BQ40" s="234">
        <v>34</v>
      </c>
      <c r="BR40" s="235"/>
      <c r="BS40" s="1021"/>
      <c r="BT40" s="1022"/>
      <c r="BU40" s="1022"/>
      <c r="BV40" s="1022"/>
      <c r="BW40" s="1022"/>
      <c r="BX40" s="1022"/>
      <c r="BY40" s="1022"/>
      <c r="BZ40" s="1022"/>
      <c r="CA40" s="1022"/>
      <c r="CB40" s="1022"/>
      <c r="CC40" s="1022"/>
      <c r="CD40" s="1022"/>
      <c r="CE40" s="1022"/>
      <c r="CF40" s="1022"/>
      <c r="CG40" s="1043"/>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226"/>
    </row>
    <row r="41" spans="1:131" ht="26.25" customHeight="1" x14ac:dyDescent="0.15">
      <c r="A41" s="234">
        <v>14</v>
      </c>
      <c r="B41" s="1059"/>
      <c r="C41" s="1060"/>
      <c r="D41" s="1060"/>
      <c r="E41" s="1060"/>
      <c r="F41" s="1060"/>
      <c r="G41" s="1060"/>
      <c r="H41" s="1060"/>
      <c r="I41" s="1060"/>
      <c r="J41" s="1060"/>
      <c r="K41" s="1060"/>
      <c r="L41" s="1060"/>
      <c r="M41" s="1060"/>
      <c r="N41" s="1060"/>
      <c r="O41" s="1060"/>
      <c r="P41" s="1061"/>
      <c r="Q41" s="1067"/>
      <c r="R41" s="1068"/>
      <c r="S41" s="1068"/>
      <c r="T41" s="1068"/>
      <c r="U41" s="1068"/>
      <c r="V41" s="1068"/>
      <c r="W41" s="1068"/>
      <c r="X41" s="1068"/>
      <c r="Y41" s="1068"/>
      <c r="Z41" s="1068"/>
      <c r="AA41" s="1068"/>
      <c r="AB41" s="1068"/>
      <c r="AC41" s="1068"/>
      <c r="AD41" s="1068"/>
      <c r="AE41" s="1069"/>
      <c r="AF41" s="1064"/>
      <c r="AG41" s="1065"/>
      <c r="AH41" s="1065"/>
      <c r="AI41" s="1065"/>
      <c r="AJ41" s="1066"/>
      <c r="AK41" s="1009"/>
      <c r="AL41" s="1000"/>
      <c r="AM41" s="1000"/>
      <c r="AN41" s="1000"/>
      <c r="AO41" s="1000"/>
      <c r="AP41" s="1000"/>
      <c r="AQ41" s="1000"/>
      <c r="AR41" s="1000"/>
      <c r="AS41" s="1000"/>
      <c r="AT41" s="1000"/>
      <c r="AU41" s="1000"/>
      <c r="AV41" s="1000"/>
      <c r="AW41" s="1000"/>
      <c r="AX41" s="1000"/>
      <c r="AY41" s="1000"/>
      <c r="AZ41" s="1070"/>
      <c r="BA41" s="1070"/>
      <c r="BB41" s="1070"/>
      <c r="BC41" s="1070"/>
      <c r="BD41" s="1070"/>
      <c r="BE41" s="1001"/>
      <c r="BF41" s="1001"/>
      <c r="BG41" s="1001"/>
      <c r="BH41" s="1001"/>
      <c r="BI41" s="1002"/>
      <c r="BJ41" s="228"/>
      <c r="BK41" s="228"/>
      <c r="BL41" s="228"/>
      <c r="BM41" s="228"/>
      <c r="BN41" s="228"/>
      <c r="BO41" s="237"/>
      <c r="BP41" s="237"/>
      <c r="BQ41" s="234">
        <v>35</v>
      </c>
      <c r="BR41" s="235"/>
      <c r="BS41" s="1021"/>
      <c r="BT41" s="1022"/>
      <c r="BU41" s="1022"/>
      <c r="BV41" s="1022"/>
      <c r="BW41" s="1022"/>
      <c r="BX41" s="1022"/>
      <c r="BY41" s="1022"/>
      <c r="BZ41" s="1022"/>
      <c r="CA41" s="1022"/>
      <c r="CB41" s="1022"/>
      <c r="CC41" s="1022"/>
      <c r="CD41" s="1022"/>
      <c r="CE41" s="1022"/>
      <c r="CF41" s="1022"/>
      <c r="CG41" s="1043"/>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226"/>
    </row>
    <row r="42" spans="1:131" ht="26.25" customHeight="1" x14ac:dyDescent="0.15">
      <c r="A42" s="234">
        <v>15</v>
      </c>
      <c r="B42" s="1059"/>
      <c r="C42" s="1060"/>
      <c r="D42" s="1060"/>
      <c r="E42" s="1060"/>
      <c r="F42" s="1060"/>
      <c r="G42" s="1060"/>
      <c r="H42" s="1060"/>
      <c r="I42" s="1060"/>
      <c r="J42" s="1060"/>
      <c r="K42" s="1060"/>
      <c r="L42" s="1060"/>
      <c r="M42" s="1060"/>
      <c r="N42" s="1060"/>
      <c r="O42" s="1060"/>
      <c r="P42" s="1061"/>
      <c r="Q42" s="1067"/>
      <c r="R42" s="1068"/>
      <c r="S42" s="1068"/>
      <c r="T42" s="1068"/>
      <c r="U42" s="1068"/>
      <c r="V42" s="1068"/>
      <c r="W42" s="1068"/>
      <c r="X42" s="1068"/>
      <c r="Y42" s="1068"/>
      <c r="Z42" s="1068"/>
      <c r="AA42" s="1068"/>
      <c r="AB42" s="1068"/>
      <c r="AC42" s="1068"/>
      <c r="AD42" s="1068"/>
      <c r="AE42" s="1069"/>
      <c r="AF42" s="1064"/>
      <c r="AG42" s="1065"/>
      <c r="AH42" s="1065"/>
      <c r="AI42" s="1065"/>
      <c r="AJ42" s="1066"/>
      <c r="AK42" s="1009"/>
      <c r="AL42" s="1000"/>
      <c r="AM42" s="1000"/>
      <c r="AN42" s="1000"/>
      <c r="AO42" s="1000"/>
      <c r="AP42" s="1000"/>
      <c r="AQ42" s="1000"/>
      <c r="AR42" s="1000"/>
      <c r="AS42" s="1000"/>
      <c r="AT42" s="1000"/>
      <c r="AU42" s="1000"/>
      <c r="AV42" s="1000"/>
      <c r="AW42" s="1000"/>
      <c r="AX42" s="1000"/>
      <c r="AY42" s="1000"/>
      <c r="AZ42" s="1070"/>
      <c r="BA42" s="1070"/>
      <c r="BB42" s="1070"/>
      <c r="BC42" s="1070"/>
      <c r="BD42" s="1070"/>
      <c r="BE42" s="1001"/>
      <c r="BF42" s="1001"/>
      <c r="BG42" s="1001"/>
      <c r="BH42" s="1001"/>
      <c r="BI42" s="1002"/>
      <c r="BJ42" s="228"/>
      <c r="BK42" s="228"/>
      <c r="BL42" s="228"/>
      <c r="BM42" s="228"/>
      <c r="BN42" s="228"/>
      <c r="BO42" s="237"/>
      <c r="BP42" s="237"/>
      <c r="BQ42" s="234">
        <v>36</v>
      </c>
      <c r="BR42" s="235"/>
      <c r="BS42" s="1021"/>
      <c r="BT42" s="1022"/>
      <c r="BU42" s="1022"/>
      <c r="BV42" s="1022"/>
      <c r="BW42" s="1022"/>
      <c r="BX42" s="1022"/>
      <c r="BY42" s="1022"/>
      <c r="BZ42" s="1022"/>
      <c r="CA42" s="1022"/>
      <c r="CB42" s="1022"/>
      <c r="CC42" s="1022"/>
      <c r="CD42" s="1022"/>
      <c r="CE42" s="1022"/>
      <c r="CF42" s="1022"/>
      <c r="CG42" s="1043"/>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226"/>
    </row>
    <row r="43" spans="1:131" ht="26.25" customHeight="1" x14ac:dyDescent="0.15">
      <c r="A43" s="234">
        <v>16</v>
      </c>
      <c r="B43" s="1059"/>
      <c r="C43" s="1060"/>
      <c r="D43" s="1060"/>
      <c r="E43" s="1060"/>
      <c r="F43" s="1060"/>
      <c r="G43" s="1060"/>
      <c r="H43" s="1060"/>
      <c r="I43" s="1060"/>
      <c r="J43" s="1060"/>
      <c r="K43" s="1060"/>
      <c r="L43" s="1060"/>
      <c r="M43" s="1060"/>
      <c r="N43" s="1060"/>
      <c r="O43" s="1060"/>
      <c r="P43" s="1061"/>
      <c r="Q43" s="1067"/>
      <c r="R43" s="1068"/>
      <c r="S43" s="1068"/>
      <c r="T43" s="1068"/>
      <c r="U43" s="1068"/>
      <c r="V43" s="1068"/>
      <c r="W43" s="1068"/>
      <c r="X43" s="1068"/>
      <c r="Y43" s="1068"/>
      <c r="Z43" s="1068"/>
      <c r="AA43" s="1068"/>
      <c r="AB43" s="1068"/>
      <c r="AC43" s="1068"/>
      <c r="AD43" s="1068"/>
      <c r="AE43" s="1069"/>
      <c r="AF43" s="1064"/>
      <c r="AG43" s="1065"/>
      <c r="AH43" s="1065"/>
      <c r="AI43" s="1065"/>
      <c r="AJ43" s="1066"/>
      <c r="AK43" s="1009"/>
      <c r="AL43" s="1000"/>
      <c r="AM43" s="1000"/>
      <c r="AN43" s="1000"/>
      <c r="AO43" s="1000"/>
      <c r="AP43" s="1000"/>
      <c r="AQ43" s="1000"/>
      <c r="AR43" s="1000"/>
      <c r="AS43" s="1000"/>
      <c r="AT43" s="1000"/>
      <c r="AU43" s="1000"/>
      <c r="AV43" s="1000"/>
      <c r="AW43" s="1000"/>
      <c r="AX43" s="1000"/>
      <c r="AY43" s="1000"/>
      <c r="AZ43" s="1070"/>
      <c r="BA43" s="1070"/>
      <c r="BB43" s="1070"/>
      <c r="BC43" s="1070"/>
      <c r="BD43" s="1070"/>
      <c r="BE43" s="1001"/>
      <c r="BF43" s="1001"/>
      <c r="BG43" s="1001"/>
      <c r="BH43" s="1001"/>
      <c r="BI43" s="1002"/>
      <c r="BJ43" s="228"/>
      <c r="BK43" s="228"/>
      <c r="BL43" s="228"/>
      <c r="BM43" s="228"/>
      <c r="BN43" s="228"/>
      <c r="BO43" s="237"/>
      <c r="BP43" s="237"/>
      <c r="BQ43" s="234">
        <v>37</v>
      </c>
      <c r="BR43" s="235"/>
      <c r="BS43" s="1021"/>
      <c r="BT43" s="1022"/>
      <c r="BU43" s="1022"/>
      <c r="BV43" s="1022"/>
      <c r="BW43" s="1022"/>
      <c r="BX43" s="1022"/>
      <c r="BY43" s="1022"/>
      <c r="BZ43" s="1022"/>
      <c r="CA43" s="1022"/>
      <c r="CB43" s="1022"/>
      <c r="CC43" s="1022"/>
      <c r="CD43" s="1022"/>
      <c r="CE43" s="1022"/>
      <c r="CF43" s="1022"/>
      <c r="CG43" s="1043"/>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226"/>
    </row>
    <row r="44" spans="1:131" ht="26.25" customHeight="1" x14ac:dyDescent="0.15">
      <c r="A44" s="234">
        <v>17</v>
      </c>
      <c r="B44" s="1059"/>
      <c r="C44" s="1060"/>
      <c r="D44" s="1060"/>
      <c r="E44" s="1060"/>
      <c r="F44" s="1060"/>
      <c r="G44" s="1060"/>
      <c r="H44" s="1060"/>
      <c r="I44" s="1060"/>
      <c r="J44" s="1060"/>
      <c r="K44" s="1060"/>
      <c r="L44" s="1060"/>
      <c r="M44" s="1060"/>
      <c r="N44" s="1060"/>
      <c r="O44" s="1060"/>
      <c r="P44" s="1061"/>
      <c r="Q44" s="1067"/>
      <c r="R44" s="1068"/>
      <c r="S44" s="1068"/>
      <c r="T44" s="1068"/>
      <c r="U44" s="1068"/>
      <c r="V44" s="1068"/>
      <c r="W44" s="1068"/>
      <c r="X44" s="1068"/>
      <c r="Y44" s="1068"/>
      <c r="Z44" s="1068"/>
      <c r="AA44" s="1068"/>
      <c r="AB44" s="1068"/>
      <c r="AC44" s="1068"/>
      <c r="AD44" s="1068"/>
      <c r="AE44" s="1069"/>
      <c r="AF44" s="1064"/>
      <c r="AG44" s="1065"/>
      <c r="AH44" s="1065"/>
      <c r="AI44" s="1065"/>
      <c r="AJ44" s="1066"/>
      <c r="AK44" s="1009"/>
      <c r="AL44" s="1000"/>
      <c r="AM44" s="1000"/>
      <c r="AN44" s="1000"/>
      <c r="AO44" s="1000"/>
      <c r="AP44" s="1000"/>
      <c r="AQ44" s="1000"/>
      <c r="AR44" s="1000"/>
      <c r="AS44" s="1000"/>
      <c r="AT44" s="1000"/>
      <c r="AU44" s="1000"/>
      <c r="AV44" s="1000"/>
      <c r="AW44" s="1000"/>
      <c r="AX44" s="1000"/>
      <c r="AY44" s="1000"/>
      <c r="AZ44" s="1070"/>
      <c r="BA44" s="1070"/>
      <c r="BB44" s="1070"/>
      <c r="BC44" s="1070"/>
      <c r="BD44" s="1070"/>
      <c r="BE44" s="1001"/>
      <c r="BF44" s="1001"/>
      <c r="BG44" s="1001"/>
      <c r="BH44" s="1001"/>
      <c r="BI44" s="1002"/>
      <c r="BJ44" s="228"/>
      <c r="BK44" s="228"/>
      <c r="BL44" s="228"/>
      <c r="BM44" s="228"/>
      <c r="BN44" s="228"/>
      <c r="BO44" s="237"/>
      <c r="BP44" s="237"/>
      <c r="BQ44" s="234">
        <v>38</v>
      </c>
      <c r="BR44" s="235"/>
      <c r="BS44" s="1021"/>
      <c r="BT44" s="1022"/>
      <c r="BU44" s="1022"/>
      <c r="BV44" s="1022"/>
      <c r="BW44" s="1022"/>
      <c r="BX44" s="1022"/>
      <c r="BY44" s="1022"/>
      <c r="BZ44" s="1022"/>
      <c r="CA44" s="1022"/>
      <c r="CB44" s="1022"/>
      <c r="CC44" s="1022"/>
      <c r="CD44" s="1022"/>
      <c r="CE44" s="1022"/>
      <c r="CF44" s="1022"/>
      <c r="CG44" s="1043"/>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226"/>
    </row>
    <row r="45" spans="1:131" ht="26.25" customHeight="1" x14ac:dyDescent="0.15">
      <c r="A45" s="234">
        <v>18</v>
      </c>
      <c r="B45" s="1059"/>
      <c r="C45" s="1060"/>
      <c r="D45" s="1060"/>
      <c r="E45" s="1060"/>
      <c r="F45" s="1060"/>
      <c r="G45" s="1060"/>
      <c r="H45" s="1060"/>
      <c r="I45" s="1060"/>
      <c r="J45" s="1060"/>
      <c r="K45" s="1060"/>
      <c r="L45" s="1060"/>
      <c r="M45" s="1060"/>
      <c r="N45" s="1060"/>
      <c r="O45" s="1060"/>
      <c r="P45" s="1061"/>
      <c r="Q45" s="1067"/>
      <c r="R45" s="1068"/>
      <c r="S45" s="1068"/>
      <c r="T45" s="1068"/>
      <c r="U45" s="1068"/>
      <c r="V45" s="1068"/>
      <c r="W45" s="1068"/>
      <c r="X45" s="1068"/>
      <c r="Y45" s="1068"/>
      <c r="Z45" s="1068"/>
      <c r="AA45" s="1068"/>
      <c r="AB45" s="1068"/>
      <c r="AC45" s="1068"/>
      <c r="AD45" s="1068"/>
      <c r="AE45" s="1069"/>
      <c r="AF45" s="1064"/>
      <c r="AG45" s="1065"/>
      <c r="AH45" s="1065"/>
      <c r="AI45" s="1065"/>
      <c r="AJ45" s="1066"/>
      <c r="AK45" s="1009"/>
      <c r="AL45" s="1000"/>
      <c r="AM45" s="1000"/>
      <c r="AN45" s="1000"/>
      <c r="AO45" s="1000"/>
      <c r="AP45" s="1000"/>
      <c r="AQ45" s="1000"/>
      <c r="AR45" s="1000"/>
      <c r="AS45" s="1000"/>
      <c r="AT45" s="1000"/>
      <c r="AU45" s="1000"/>
      <c r="AV45" s="1000"/>
      <c r="AW45" s="1000"/>
      <c r="AX45" s="1000"/>
      <c r="AY45" s="1000"/>
      <c r="AZ45" s="1070"/>
      <c r="BA45" s="1070"/>
      <c r="BB45" s="1070"/>
      <c r="BC45" s="1070"/>
      <c r="BD45" s="1070"/>
      <c r="BE45" s="1001"/>
      <c r="BF45" s="1001"/>
      <c r="BG45" s="1001"/>
      <c r="BH45" s="1001"/>
      <c r="BI45" s="1002"/>
      <c r="BJ45" s="228"/>
      <c r="BK45" s="228"/>
      <c r="BL45" s="228"/>
      <c r="BM45" s="228"/>
      <c r="BN45" s="228"/>
      <c r="BO45" s="237"/>
      <c r="BP45" s="237"/>
      <c r="BQ45" s="234">
        <v>39</v>
      </c>
      <c r="BR45" s="235"/>
      <c r="BS45" s="1021"/>
      <c r="BT45" s="1022"/>
      <c r="BU45" s="1022"/>
      <c r="BV45" s="1022"/>
      <c r="BW45" s="1022"/>
      <c r="BX45" s="1022"/>
      <c r="BY45" s="1022"/>
      <c r="BZ45" s="1022"/>
      <c r="CA45" s="1022"/>
      <c r="CB45" s="1022"/>
      <c r="CC45" s="1022"/>
      <c r="CD45" s="1022"/>
      <c r="CE45" s="1022"/>
      <c r="CF45" s="1022"/>
      <c r="CG45" s="1043"/>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226"/>
    </row>
    <row r="46" spans="1:131" ht="26.25" customHeight="1" x14ac:dyDescent="0.15">
      <c r="A46" s="234">
        <v>19</v>
      </c>
      <c r="B46" s="1059"/>
      <c r="C46" s="1060"/>
      <c r="D46" s="1060"/>
      <c r="E46" s="1060"/>
      <c r="F46" s="1060"/>
      <c r="G46" s="1060"/>
      <c r="H46" s="1060"/>
      <c r="I46" s="1060"/>
      <c r="J46" s="1060"/>
      <c r="K46" s="1060"/>
      <c r="L46" s="1060"/>
      <c r="M46" s="1060"/>
      <c r="N46" s="1060"/>
      <c r="O46" s="1060"/>
      <c r="P46" s="1061"/>
      <c r="Q46" s="1067"/>
      <c r="R46" s="1068"/>
      <c r="S46" s="1068"/>
      <c r="T46" s="1068"/>
      <c r="U46" s="1068"/>
      <c r="V46" s="1068"/>
      <c r="W46" s="1068"/>
      <c r="X46" s="1068"/>
      <c r="Y46" s="1068"/>
      <c r="Z46" s="1068"/>
      <c r="AA46" s="1068"/>
      <c r="AB46" s="1068"/>
      <c r="AC46" s="1068"/>
      <c r="AD46" s="1068"/>
      <c r="AE46" s="1069"/>
      <c r="AF46" s="1064"/>
      <c r="AG46" s="1065"/>
      <c r="AH46" s="1065"/>
      <c r="AI46" s="1065"/>
      <c r="AJ46" s="1066"/>
      <c r="AK46" s="1009"/>
      <c r="AL46" s="1000"/>
      <c r="AM46" s="1000"/>
      <c r="AN46" s="1000"/>
      <c r="AO46" s="1000"/>
      <c r="AP46" s="1000"/>
      <c r="AQ46" s="1000"/>
      <c r="AR46" s="1000"/>
      <c r="AS46" s="1000"/>
      <c r="AT46" s="1000"/>
      <c r="AU46" s="1000"/>
      <c r="AV46" s="1000"/>
      <c r="AW46" s="1000"/>
      <c r="AX46" s="1000"/>
      <c r="AY46" s="1000"/>
      <c r="AZ46" s="1070"/>
      <c r="BA46" s="1070"/>
      <c r="BB46" s="1070"/>
      <c r="BC46" s="1070"/>
      <c r="BD46" s="1070"/>
      <c r="BE46" s="1001"/>
      <c r="BF46" s="1001"/>
      <c r="BG46" s="1001"/>
      <c r="BH46" s="1001"/>
      <c r="BI46" s="1002"/>
      <c r="BJ46" s="228"/>
      <c r="BK46" s="228"/>
      <c r="BL46" s="228"/>
      <c r="BM46" s="228"/>
      <c r="BN46" s="228"/>
      <c r="BO46" s="237"/>
      <c r="BP46" s="237"/>
      <c r="BQ46" s="234">
        <v>40</v>
      </c>
      <c r="BR46" s="235"/>
      <c r="BS46" s="1021"/>
      <c r="BT46" s="1022"/>
      <c r="BU46" s="1022"/>
      <c r="BV46" s="1022"/>
      <c r="BW46" s="1022"/>
      <c r="BX46" s="1022"/>
      <c r="BY46" s="1022"/>
      <c r="BZ46" s="1022"/>
      <c r="CA46" s="1022"/>
      <c r="CB46" s="1022"/>
      <c r="CC46" s="1022"/>
      <c r="CD46" s="1022"/>
      <c r="CE46" s="1022"/>
      <c r="CF46" s="1022"/>
      <c r="CG46" s="1043"/>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226"/>
    </row>
    <row r="47" spans="1:131" ht="26.25" customHeight="1" x14ac:dyDescent="0.15">
      <c r="A47" s="234">
        <v>20</v>
      </c>
      <c r="B47" s="1059"/>
      <c r="C47" s="1060"/>
      <c r="D47" s="1060"/>
      <c r="E47" s="1060"/>
      <c r="F47" s="1060"/>
      <c r="G47" s="1060"/>
      <c r="H47" s="1060"/>
      <c r="I47" s="1060"/>
      <c r="J47" s="1060"/>
      <c r="K47" s="1060"/>
      <c r="L47" s="1060"/>
      <c r="M47" s="1060"/>
      <c r="N47" s="1060"/>
      <c r="O47" s="1060"/>
      <c r="P47" s="1061"/>
      <c r="Q47" s="1067"/>
      <c r="R47" s="1068"/>
      <c r="S47" s="1068"/>
      <c r="T47" s="1068"/>
      <c r="U47" s="1068"/>
      <c r="V47" s="1068"/>
      <c r="W47" s="1068"/>
      <c r="X47" s="1068"/>
      <c r="Y47" s="1068"/>
      <c r="Z47" s="1068"/>
      <c r="AA47" s="1068"/>
      <c r="AB47" s="1068"/>
      <c r="AC47" s="1068"/>
      <c r="AD47" s="1068"/>
      <c r="AE47" s="1069"/>
      <c r="AF47" s="1064"/>
      <c r="AG47" s="1065"/>
      <c r="AH47" s="1065"/>
      <c r="AI47" s="1065"/>
      <c r="AJ47" s="1066"/>
      <c r="AK47" s="1009"/>
      <c r="AL47" s="1000"/>
      <c r="AM47" s="1000"/>
      <c r="AN47" s="1000"/>
      <c r="AO47" s="1000"/>
      <c r="AP47" s="1000"/>
      <c r="AQ47" s="1000"/>
      <c r="AR47" s="1000"/>
      <c r="AS47" s="1000"/>
      <c r="AT47" s="1000"/>
      <c r="AU47" s="1000"/>
      <c r="AV47" s="1000"/>
      <c r="AW47" s="1000"/>
      <c r="AX47" s="1000"/>
      <c r="AY47" s="1000"/>
      <c r="AZ47" s="1070"/>
      <c r="BA47" s="1070"/>
      <c r="BB47" s="1070"/>
      <c r="BC47" s="1070"/>
      <c r="BD47" s="1070"/>
      <c r="BE47" s="1001"/>
      <c r="BF47" s="1001"/>
      <c r="BG47" s="1001"/>
      <c r="BH47" s="1001"/>
      <c r="BI47" s="1002"/>
      <c r="BJ47" s="228"/>
      <c r="BK47" s="228"/>
      <c r="BL47" s="228"/>
      <c r="BM47" s="228"/>
      <c r="BN47" s="228"/>
      <c r="BO47" s="237"/>
      <c r="BP47" s="237"/>
      <c r="BQ47" s="234">
        <v>41</v>
      </c>
      <c r="BR47" s="235"/>
      <c r="BS47" s="1021"/>
      <c r="BT47" s="1022"/>
      <c r="BU47" s="1022"/>
      <c r="BV47" s="1022"/>
      <c r="BW47" s="1022"/>
      <c r="BX47" s="1022"/>
      <c r="BY47" s="1022"/>
      <c r="BZ47" s="1022"/>
      <c r="CA47" s="1022"/>
      <c r="CB47" s="1022"/>
      <c r="CC47" s="1022"/>
      <c r="CD47" s="1022"/>
      <c r="CE47" s="1022"/>
      <c r="CF47" s="1022"/>
      <c r="CG47" s="1043"/>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226"/>
    </row>
    <row r="48" spans="1:131" ht="26.25" customHeight="1" x14ac:dyDescent="0.15">
      <c r="A48" s="234">
        <v>21</v>
      </c>
      <c r="B48" s="1059"/>
      <c r="C48" s="1060"/>
      <c r="D48" s="1060"/>
      <c r="E48" s="1060"/>
      <c r="F48" s="1060"/>
      <c r="G48" s="1060"/>
      <c r="H48" s="1060"/>
      <c r="I48" s="1060"/>
      <c r="J48" s="1060"/>
      <c r="K48" s="1060"/>
      <c r="L48" s="1060"/>
      <c r="M48" s="1060"/>
      <c r="N48" s="1060"/>
      <c r="O48" s="1060"/>
      <c r="P48" s="1061"/>
      <c r="Q48" s="1067"/>
      <c r="R48" s="1068"/>
      <c r="S48" s="1068"/>
      <c r="T48" s="1068"/>
      <c r="U48" s="1068"/>
      <c r="V48" s="1068"/>
      <c r="W48" s="1068"/>
      <c r="X48" s="1068"/>
      <c r="Y48" s="1068"/>
      <c r="Z48" s="1068"/>
      <c r="AA48" s="1068"/>
      <c r="AB48" s="1068"/>
      <c r="AC48" s="1068"/>
      <c r="AD48" s="1068"/>
      <c r="AE48" s="1069"/>
      <c r="AF48" s="1064"/>
      <c r="AG48" s="1065"/>
      <c r="AH48" s="1065"/>
      <c r="AI48" s="1065"/>
      <c r="AJ48" s="1066"/>
      <c r="AK48" s="1009"/>
      <c r="AL48" s="1000"/>
      <c r="AM48" s="1000"/>
      <c r="AN48" s="1000"/>
      <c r="AO48" s="1000"/>
      <c r="AP48" s="1000"/>
      <c r="AQ48" s="1000"/>
      <c r="AR48" s="1000"/>
      <c r="AS48" s="1000"/>
      <c r="AT48" s="1000"/>
      <c r="AU48" s="1000"/>
      <c r="AV48" s="1000"/>
      <c r="AW48" s="1000"/>
      <c r="AX48" s="1000"/>
      <c r="AY48" s="1000"/>
      <c r="AZ48" s="1070"/>
      <c r="BA48" s="1070"/>
      <c r="BB48" s="1070"/>
      <c r="BC48" s="1070"/>
      <c r="BD48" s="1070"/>
      <c r="BE48" s="1001"/>
      <c r="BF48" s="1001"/>
      <c r="BG48" s="1001"/>
      <c r="BH48" s="1001"/>
      <c r="BI48" s="1002"/>
      <c r="BJ48" s="228"/>
      <c r="BK48" s="228"/>
      <c r="BL48" s="228"/>
      <c r="BM48" s="228"/>
      <c r="BN48" s="228"/>
      <c r="BO48" s="237"/>
      <c r="BP48" s="237"/>
      <c r="BQ48" s="234">
        <v>42</v>
      </c>
      <c r="BR48" s="235"/>
      <c r="BS48" s="1021"/>
      <c r="BT48" s="1022"/>
      <c r="BU48" s="1022"/>
      <c r="BV48" s="1022"/>
      <c r="BW48" s="1022"/>
      <c r="BX48" s="1022"/>
      <c r="BY48" s="1022"/>
      <c r="BZ48" s="1022"/>
      <c r="CA48" s="1022"/>
      <c r="CB48" s="1022"/>
      <c r="CC48" s="1022"/>
      <c r="CD48" s="1022"/>
      <c r="CE48" s="1022"/>
      <c r="CF48" s="1022"/>
      <c r="CG48" s="1043"/>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226"/>
    </row>
    <row r="49" spans="1:131" ht="26.25" customHeight="1" x14ac:dyDescent="0.15">
      <c r="A49" s="234">
        <v>22</v>
      </c>
      <c r="B49" s="1059"/>
      <c r="C49" s="1060"/>
      <c r="D49" s="1060"/>
      <c r="E49" s="1060"/>
      <c r="F49" s="1060"/>
      <c r="G49" s="1060"/>
      <c r="H49" s="1060"/>
      <c r="I49" s="1060"/>
      <c r="J49" s="1060"/>
      <c r="K49" s="1060"/>
      <c r="L49" s="1060"/>
      <c r="M49" s="1060"/>
      <c r="N49" s="1060"/>
      <c r="O49" s="1060"/>
      <c r="P49" s="1061"/>
      <c r="Q49" s="1067"/>
      <c r="R49" s="1068"/>
      <c r="S49" s="1068"/>
      <c r="T49" s="1068"/>
      <c r="U49" s="1068"/>
      <c r="V49" s="1068"/>
      <c r="W49" s="1068"/>
      <c r="X49" s="1068"/>
      <c r="Y49" s="1068"/>
      <c r="Z49" s="1068"/>
      <c r="AA49" s="1068"/>
      <c r="AB49" s="1068"/>
      <c r="AC49" s="1068"/>
      <c r="AD49" s="1068"/>
      <c r="AE49" s="1069"/>
      <c r="AF49" s="1064"/>
      <c r="AG49" s="1065"/>
      <c r="AH49" s="1065"/>
      <c r="AI49" s="1065"/>
      <c r="AJ49" s="1066"/>
      <c r="AK49" s="1009"/>
      <c r="AL49" s="1000"/>
      <c r="AM49" s="1000"/>
      <c r="AN49" s="1000"/>
      <c r="AO49" s="1000"/>
      <c r="AP49" s="1000"/>
      <c r="AQ49" s="1000"/>
      <c r="AR49" s="1000"/>
      <c r="AS49" s="1000"/>
      <c r="AT49" s="1000"/>
      <c r="AU49" s="1000"/>
      <c r="AV49" s="1000"/>
      <c r="AW49" s="1000"/>
      <c r="AX49" s="1000"/>
      <c r="AY49" s="1000"/>
      <c r="AZ49" s="1070"/>
      <c r="BA49" s="1070"/>
      <c r="BB49" s="1070"/>
      <c r="BC49" s="1070"/>
      <c r="BD49" s="1070"/>
      <c r="BE49" s="1001"/>
      <c r="BF49" s="1001"/>
      <c r="BG49" s="1001"/>
      <c r="BH49" s="1001"/>
      <c r="BI49" s="1002"/>
      <c r="BJ49" s="228"/>
      <c r="BK49" s="228"/>
      <c r="BL49" s="228"/>
      <c r="BM49" s="228"/>
      <c r="BN49" s="228"/>
      <c r="BO49" s="237"/>
      <c r="BP49" s="237"/>
      <c r="BQ49" s="234">
        <v>43</v>
      </c>
      <c r="BR49" s="235"/>
      <c r="BS49" s="1021"/>
      <c r="BT49" s="1022"/>
      <c r="BU49" s="1022"/>
      <c r="BV49" s="1022"/>
      <c r="BW49" s="1022"/>
      <c r="BX49" s="1022"/>
      <c r="BY49" s="1022"/>
      <c r="BZ49" s="1022"/>
      <c r="CA49" s="1022"/>
      <c r="CB49" s="1022"/>
      <c r="CC49" s="1022"/>
      <c r="CD49" s="1022"/>
      <c r="CE49" s="1022"/>
      <c r="CF49" s="1022"/>
      <c r="CG49" s="1043"/>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226"/>
    </row>
    <row r="50" spans="1:131" ht="26.25" customHeight="1" x14ac:dyDescent="0.15">
      <c r="A50" s="234">
        <v>23</v>
      </c>
      <c r="B50" s="1059"/>
      <c r="C50" s="1060"/>
      <c r="D50" s="1060"/>
      <c r="E50" s="1060"/>
      <c r="F50" s="1060"/>
      <c r="G50" s="1060"/>
      <c r="H50" s="1060"/>
      <c r="I50" s="1060"/>
      <c r="J50" s="1060"/>
      <c r="K50" s="1060"/>
      <c r="L50" s="1060"/>
      <c r="M50" s="1060"/>
      <c r="N50" s="1060"/>
      <c r="O50" s="1060"/>
      <c r="P50" s="1061"/>
      <c r="Q50" s="1062"/>
      <c r="R50" s="1054"/>
      <c r="S50" s="1054"/>
      <c r="T50" s="1054"/>
      <c r="U50" s="1054"/>
      <c r="V50" s="1054"/>
      <c r="W50" s="1054"/>
      <c r="X50" s="1054"/>
      <c r="Y50" s="1054"/>
      <c r="Z50" s="1054"/>
      <c r="AA50" s="1054"/>
      <c r="AB50" s="1054"/>
      <c r="AC50" s="1054"/>
      <c r="AD50" s="1054"/>
      <c r="AE50" s="1063"/>
      <c r="AF50" s="1064"/>
      <c r="AG50" s="1065"/>
      <c r="AH50" s="1065"/>
      <c r="AI50" s="1065"/>
      <c r="AJ50" s="1066"/>
      <c r="AK50" s="1053"/>
      <c r="AL50" s="1054"/>
      <c r="AM50" s="1054"/>
      <c r="AN50" s="1054"/>
      <c r="AO50" s="1054"/>
      <c r="AP50" s="1054"/>
      <c r="AQ50" s="1054"/>
      <c r="AR50" s="1054"/>
      <c r="AS50" s="1054"/>
      <c r="AT50" s="1054"/>
      <c r="AU50" s="1054"/>
      <c r="AV50" s="1054"/>
      <c r="AW50" s="1054"/>
      <c r="AX50" s="1054"/>
      <c r="AY50" s="1054"/>
      <c r="AZ50" s="1055"/>
      <c r="BA50" s="1055"/>
      <c r="BB50" s="1055"/>
      <c r="BC50" s="1055"/>
      <c r="BD50" s="1055"/>
      <c r="BE50" s="1001"/>
      <c r="BF50" s="1001"/>
      <c r="BG50" s="1001"/>
      <c r="BH50" s="1001"/>
      <c r="BI50" s="1002"/>
      <c r="BJ50" s="228"/>
      <c r="BK50" s="228"/>
      <c r="BL50" s="228"/>
      <c r="BM50" s="228"/>
      <c r="BN50" s="228"/>
      <c r="BO50" s="237"/>
      <c r="BP50" s="237"/>
      <c r="BQ50" s="234">
        <v>44</v>
      </c>
      <c r="BR50" s="235"/>
      <c r="BS50" s="1021"/>
      <c r="BT50" s="1022"/>
      <c r="BU50" s="1022"/>
      <c r="BV50" s="1022"/>
      <c r="BW50" s="1022"/>
      <c r="BX50" s="1022"/>
      <c r="BY50" s="1022"/>
      <c r="BZ50" s="1022"/>
      <c r="CA50" s="1022"/>
      <c r="CB50" s="1022"/>
      <c r="CC50" s="1022"/>
      <c r="CD50" s="1022"/>
      <c r="CE50" s="1022"/>
      <c r="CF50" s="1022"/>
      <c r="CG50" s="1043"/>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226"/>
    </row>
    <row r="51" spans="1:131" ht="26.25" customHeight="1" x14ac:dyDescent="0.15">
      <c r="A51" s="234">
        <v>24</v>
      </c>
      <c r="B51" s="1059"/>
      <c r="C51" s="1060"/>
      <c r="D51" s="1060"/>
      <c r="E51" s="1060"/>
      <c r="F51" s="1060"/>
      <c r="G51" s="1060"/>
      <c r="H51" s="1060"/>
      <c r="I51" s="1060"/>
      <c r="J51" s="1060"/>
      <c r="K51" s="1060"/>
      <c r="L51" s="1060"/>
      <c r="M51" s="1060"/>
      <c r="N51" s="1060"/>
      <c r="O51" s="1060"/>
      <c r="P51" s="1061"/>
      <c r="Q51" s="1062"/>
      <c r="R51" s="1054"/>
      <c r="S51" s="1054"/>
      <c r="T51" s="1054"/>
      <c r="U51" s="1054"/>
      <c r="V51" s="1054"/>
      <c r="W51" s="1054"/>
      <c r="X51" s="1054"/>
      <c r="Y51" s="1054"/>
      <c r="Z51" s="1054"/>
      <c r="AA51" s="1054"/>
      <c r="AB51" s="1054"/>
      <c r="AC51" s="1054"/>
      <c r="AD51" s="1054"/>
      <c r="AE51" s="1063"/>
      <c r="AF51" s="1064"/>
      <c r="AG51" s="1065"/>
      <c r="AH51" s="1065"/>
      <c r="AI51" s="1065"/>
      <c r="AJ51" s="1066"/>
      <c r="AK51" s="1053"/>
      <c r="AL51" s="1054"/>
      <c r="AM51" s="1054"/>
      <c r="AN51" s="1054"/>
      <c r="AO51" s="1054"/>
      <c r="AP51" s="1054"/>
      <c r="AQ51" s="1054"/>
      <c r="AR51" s="1054"/>
      <c r="AS51" s="1054"/>
      <c r="AT51" s="1054"/>
      <c r="AU51" s="1054"/>
      <c r="AV51" s="1054"/>
      <c r="AW51" s="1054"/>
      <c r="AX51" s="1054"/>
      <c r="AY51" s="1054"/>
      <c r="AZ51" s="1055"/>
      <c r="BA51" s="1055"/>
      <c r="BB51" s="1055"/>
      <c r="BC51" s="1055"/>
      <c r="BD51" s="1055"/>
      <c r="BE51" s="1001"/>
      <c r="BF51" s="1001"/>
      <c r="BG51" s="1001"/>
      <c r="BH51" s="1001"/>
      <c r="BI51" s="1002"/>
      <c r="BJ51" s="228"/>
      <c r="BK51" s="228"/>
      <c r="BL51" s="228"/>
      <c r="BM51" s="228"/>
      <c r="BN51" s="228"/>
      <c r="BO51" s="237"/>
      <c r="BP51" s="237"/>
      <c r="BQ51" s="234">
        <v>45</v>
      </c>
      <c r="BR51" s="235"/>
      <c r="BS51" s="1021"/>
      <c r="BT51" s="1022"/>
      <c r="BU51" s="1022"/>
      <c r="BV51" s="1022"/>
      <c r="BW51" s="1022"/>
      <c r="BX51" s="1022"/>
      <c r="BY51" s="1022"/>
      <c r="BZ51" s="1022"/>
      <c r="CA51" s="1022"/>
      <c r="CB51" s="1022"/>
      <c r="CC51" s="1022"/>
      <c r="CD51" s="1022"/>
      <c r="CE51" s="1022"/>
      <c r="CF51" s="1022"/>
      <c r="CG51" s="1043"/>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226"/>
    </row>
    <row r="52" spans="1:131" ht="26.25" customHeight="1" x14ac:dyDescent="0.15">
      <c r="A52" s="234">
        <v>25</v>
      </c>
      <c r="B52" s="1059"/>
      <c r="C52" s="1060"/>
      <c r="D52" s="1060"/>
      <c r="E52" s="1060"/>
      <c r="F52" s="1060"/>
      <c r="G52" s="1060"/>
      <c r="H52" s="1060"/>
      <c r="I52" s="1060"/>
      <c r="J52" s="1060"/>
      <c r="K52" s="1060"/>
      <c r="L52" s="1060"/>
      <c r="M52" s="1060"/>
      <c r="N52" s="1060"/>
      <c r="O52" s="1060"/>
      <c r="P52" s="1061"/>
      <c r="Q52" s="1062"/>
      <c r="R52" s="1054"/>
      <c r="S52" s="1054"/>
      <c r="T52" s="1054"/>
      <c r="U52" s="1054"/>
      <c r="V52" s="1054"/>
      <c r="W52" s="1054"/>
      <c r="X52" s="1054"/>
      <c r="Y52" s="1054"/>
      <c r="Z52" s="1054"/>
      <c r="AA52" s="1054"/>
      <c r="AB52" s="1054"/>
      <c r="AC52" s="1054"/>
      <c r="AD52" s="1054"/>
      <c r="AE52" s="1063"/>
      <c r="AF52" s="1064"/>
      <c r="AG52" s="1065"/>
      <c r="AH52" s="1065"/>
      <c r="AI52" s="1065"/>
      <c r="AJ52" s="1066"/>
      <c r="AK52" s="1053"/>
      <c r="AL52" s="1054"/>
      <c r="AM52" s="1054"/>
      <c r="AN52" s="1054"/>
      <c r="AO52" s="1054"/>
      <c r="AP52" s="1054"/>
      <c r="AQ52" s="1054"/>
      <c r="AR52" s="1054"/>
      <c r="AS52" s="1054"/>
      <c r="AT52" s="1054"/>
      <c r="AU52" s="1054"/>
      <c r="AV52" s="1054"/>
      <c r="AW52" s="1054"/>
      <c r="AX52" s="1054"/>
      <c r="AY52" s="1054"/>
      <c r="AZ52" s="1055"/>
      <c r="BA52" s="1055"/>
      <c r="BB52" s="1055"/>
      <c r="BC52" s="1055"/>
      <c r="BD52" s="1055"/>
      <c r="BE52" s="1001"/>
      <c r="BF52" s="1001"/>
      <c r="BG52" s="1001"/>
      <c r="BH52" s="1001"/>
      <c r="BI52" s="1002"/>
      <c r="BJ52" s="228"/>
      <c r="BK52" s="228"/>
      <c r="BL52" s="228"/>
      <c r="BM52" s="228"/>
      <c r="BN52" s="228"/>
      <c r="BO52" s="237"/>
      <c r="BP52" s="237"/>
      <c r="BQ52" s="234">
        <v>46</v>
      </c>
      <c r="BR52" s="235"/>
      <c r="BS52" s="1021"/>
      <c r="BT52" s="1022"/>
      <c r="BU52" s="1022"/>
      <c r="BV52" s="1022"/>
      <c r="BW52" s="1022"/>
      <c r="BX52" s="1022"/>
      <c r="BY52" s="1022"/>
      <c r="BZ52" s="1022"/>
      <c r="CA52" s="1022"/>
      <c r="CB52" s="1022"/>
      <c r="CC52" s="1022"/>
      <c r="CD52" s="1022"/>
      <c r="CE52" s="1022"/>
      <c r="CF52" s="1022"/>
      <c r="CG52" s="1043"/>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226"/>
    </row>
    <row r="53" spans="1:131" ht="26.25" customHeight="1" x14ac:dyDescent="0.15">
      <c r="A53" s="234">
        <v>26</v>
      </c>
      <c r="B53" s="1059"/>
      <c r="C53" s="1060"/>
      <c r="D53" s="1060"/>
      <c r="E53" s="1060"/>
      <c r="F53" s="1060"/>
      <c r="G53" s="1060"/>
      <c r="H53" s="1060"/>
      <c r="I53" s="1060"/>
      <c r="J53" s="1060"/>
      <c r="K53" s="1060"/>
      <c r="L53" s="1060"/>
      <c r="M53" s="1060"/>
      <c r="N53" s="1060"/>
      <c r="O53" s="1060"/>
      <c r="P53" s="1061"/>
      <c r="Q53" s="1062"/>
      <c r="R53" s="1054"/>
      <c r="S53" s="1054"/>
      <c r="T53" s="1054"/>
      <c r="U53" s="1054"/>
      <c r="V53" s="1054"/>
      <c r="W53" s="1054"/>
      <c r="X53" s="1054"/>
      <c r="Y53" s="1054"/>
      <c r="Z53" s="1054"/>
      <c r="AA53" s="1054"/>
      <c r="AB53" s="1054"/>
      <c r="AC53" s="1054"/>
      <c r="AD53" s="1054"/>
      <c r="AE53" s="1063"/>
      <c r="AF53" s="1064"/>
      <c r="AG53" s="1065"/>
      <c r="AH53" s="1065"/>
      <c r="AI53" s="1065"/>
      <c r="AJ53" s="1066"/>
      <c r="AK53" s="1053"/>
      <c r="AL53" s="1054"/>
      <c r="AM53" s="1054"/>
      <c r="AN53" s="1054"/>
      <c r="AO53" s="1054"/>
      <c r="AP53" s="1054"/>
      <c r="AQ53" s="1054"/>
      <c r="AR53" s="1054"/>
      <c r="AS53" s="1054"/>
      <c r="AT53" s="1054"/>
      <c r="AU53" s="1054"/>
      <c r="AV53" s="1054"/>
      <c r="AW53" s="1054"/>
      <c r="AX53" s="1054"/>
      <c r="AY53" s="1054"/>
      <c r="AZ53" s="1055"/>
      <c r="BA53" s="1055"/>
      <c r="BB53" s="1055"/>
      <c r="BC53" s="1055"/>
      <c r="BD53" s="1055"/>
      <c r="BE53" s="1001"/>
      <c r="BF53" s="1001"/>
      <c r="BG53" s="1001"/>
      <c r="BH53" s="1001"/>
      <c r="BI53" s="1002"/>
      <c r="BJ53" s="228"/>
      <c r="BK53" s="228"/>
      <c r="BL53" s="228"/>
      <c r="BM53" s="228"/>
      <c r="BN53" s="228"/>
      <c r="BO53" s="237"/>
      <c r="BP53" s="237"/>
      <c r="BQ53" s="234">
        <v>47</v>
      </c>
      <c r="BR53" s="235"/>
      <c r="BS53" s="1021"/>
      <c r="BT53" s="1022"/>
      <c r="BU53" s="1022"/>
      <c r="BV53" s="1022"/>
      <c r="BW53" s="1022"/>
      <c r="BX53" s="1022"/>
      <c r="BY53" s="1022"/>
      <c r="BZ53" s="1022"/>
      <c r="CA53" s="1022"/>
      <c r="CB53" s="1022"/>
      <c r="CC53" s="1022"/>
      <c r="CD53" s="1022"/>
      <c r="CE53" s="1022"/>
      <c r="CF53" s="1022"/>
      <c r="CG53" s="1043"/>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226"/>
    </row>
    <row r="54" spans="1:131" ht="26.25" customHeight="1" x14ac:dyDescent="0.15">
      <c r="A54" s="234">
        <v>27</v>
      </c>
      <c r="B54" s="1059"/>
      <c r="C54" s="1060"/>
      <c r="D54" s="1060"/>
      <c r="E54" s="1060"/>
      <c r="F54" s="1060"/>
      <c r="G54" s="1060"/>
      <c r="H54" s="1060"/>
      <c r="I54" s="1060"/>
      <c r="J54" s="1060"/>
      <c r="K54" s="1060"/>
      <c r="L54" s="1060"/>
      <c r="M54" s="1060"/>
      <c r="N54" s="1060"/>
      <c r="O54" s="1060"/>
      <c r="P54" s="1061"/>
      <c r="Q54" s="1062"/>
      <c r="R54" s="1054"/>
      <c r="S54" s="1054"/>
      <c r="T54" s="1054"/>
      <c r="U54" s="1054"/>
      <c r="V54" s="1054"/>
      <c r="W54" s="1054"/>
      <c r="X54" s="1054"/>
      <c r="Y54" s="1054"/>
      <c r="Z54" s="1054"/>
      <c r="AA54" s="1054"/>
      <c r="AB54" s="1054"/>
      <c r="AC54" s="1054"/>
      <c r="AD54" s="1054"/>
      <c r="AE54" s="1063"/>
      <c r="AF54" s="1064"/>
      <c r="AG54" s="1065"/>
      <c r="AH54" s="1065"/>
      <c r="AI54" s="1065"/>
      <c r="AJ54" s="1066"/>
      <c r="AK54" s="1053"/>
      <c r="AL54" s="1054"/>
      <c r="AM54" s="1054"/>
      <c r="AN54" s="1054"/>
      <c r="AO54" s="1054"/>
      <c r="AP54" s="1054"/>
      <c r="AQ54" s="1054"/>
      <c r="AR54" s="1054"/>
      <c r="AS54" s="1054"/>
      <c r="AT54" s="1054"/>
      <c r="AU54" s="1054"/>
      <c r="AV54" s="1054"/>
      <c r="AW54" s="1054"/>
      <c r="AX54" s="1054"/>
      <c r="AY54" s="1054"/>
      <c r="AZ54" s="1055"/>
      <c r="BA54" s="1055"/>
      <c r="BB54" s="1055"/>
      <c r="BC54" s="1055"/>
      <c r="BD54" s="1055"/>
      <c r="BE54" s="1001"/>
      <c r="BF54" s="1001"/>
      <c r="BG54" s="1001"/>
      <c r="BH54" s="1001"/>
      <c r="BI54" s="1002"/>
      <c r="BJ54" s="228"/>
      <c r="BK54" s="228"/>
      <c r="BL54" s="228"/>
      <c r="BM54" s="228"/>
      <c r="BN54" s="228"/>
      <c r="BO54" s="237"/>
      <c r="BP54" s="237"/>
      <c r="BQ54" s="234">
        <v>48</v>
      </c>
      <c r="BR54" s="235"/>
      <c r="BS54" s="1021"/>
      <c r="BT54" s="1022"/>
      <c r="BU54" s="1022"/>
      <c r="BV54" s="1022"/>
      <c r="BW54" s="1022"/>
      <c r="BX54" s="1022"/>
      <c r="BY54" s="1022"/>
      <c r="BZ54" s="1022"/>
      <c r="CA54" s="1022"/>
      <c r="CB54" s="1022"/>
      <c r="CC54" s="1022"/>
      <c r="CD54" s="1022"/>
      <c r="CE54" s="1022"/>
      <c r="CF54" s="1022"/>
      <c r="CG54" s="1043"/>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226"/>
    </row>
    <row r="55" spans="1:131" ht="26.25" customHeight="1" x14ac:dyDescent="0.15">
      <c r="A55" s="234">
        <v>28</v>
      </c>
      <c r="B55" s="1059"/>
      <c r="C55" s="1060"/>
      <c r="D55" s="1060"/>
      <c r="E55" s="1060"/>
      <c r="F55" s="1060"/>
      <c r="G55" s="1060"/>
      <c r="H55" s="1060"/>
      <c r="I55" s="1060"/>
      <c r="J55" s="1060"/>
      <c r="K55" s="1060"/>
      <c r="L55" s="1060"/>
      <c r="M55" s="1060"/>
      <c r="N55" s="1060"/>
      <c r="O55" s="1060"/>
      <c r="P55" s="1061"/>
      <c r="Q55" s="1062"/>
      <c r="R55" s="1054"/>
      <c r="S55" s="1054"/>
      <c r="T55" s="1054"/>
      <c r="U55" s="1054"/>
      <c r="V55" s="1054"/>
      <c r="W55" s="1054"/>
      <c r="X55" s="1054"/>
      <c r="Y55" s="1054"/>
      <c r="Z55" s="1054"/>
      <c r="AA55" s="1054"/>
      <c r="AB55" s="1054"/>
      <c r="AC55" s="1054"/>
      <c r="AD55" s="1054"/>
      <c r="AE55" s="1063"/>
      <c r="AF55" s="1064"/>
      <c r="AG55" s="1065"/>
      <c r="AH55" s="1065"/>
      <c r="AI55" s="1065"/>
      <c r="AJ55" s="1066"/>
      <c r="AK55" s="1053"/>
      <c r="AL55" s="1054"/>
      <c r="AM55" s="1054"/>
      <c r="AN55" s="1054"/>
      <c r="AO55" s="1054"/>
      <c r="AP55" s="1054"/>
      <c r="AQ55" s="1054"/>
      <c r="AR55" s="1054"/>
      <c r="AS55" s="1054"/>
      <c r="AT55" s="1054"/>
      <c r="AU55" s="1054"/>
      <c r="AV55" s="1054"/>
      <c r="AW55" s="1054"/>
      <c r="AX55" s="1054"/>
      <c r="AY55" s="1054"/>
      <c r="AZ55" s="1055"/>
      <c r="BA55" s="1055"/>
      <c r="BB55" s="1055"/>
      <c r="BC55" s="1055"/>
      <c r="BD55" s="1055"/>
      <c r="BE55" s="1001"/>
      <c r="BF55" s="1001"/>
      <c r="BG55" s="1001"/>
      <c r="BH55" s="1001"/>
      <c r="BI55" s="1002"/>
      <c r="BJ55" s="228"/>
      <c r="BK55" s="228"/>
      <c r="BL55" s="228"/>
      <c r="BM55" s="228"/>
      <c r="BN55" s="228"/>
      <c r="BO55" s="237"/>
      <c r="BP55" s="237"/>
      <c r="BQ55" s="234">
        <v>49</v>
      </c>
      <c r="BR55" s="235"/>
      <c r="BS55" s="1021"/>
      <c r="BT55" s="1022"/>
      <c r="BU55" s="1022"/>
      <c r="BV55" s="1022"/>
      <c r="BW55" s="1022"/>
      <c r="BX55" s="1022"/>
      <c r="BY55" s="1022"/>
      <c r="BZ55" s="1022"/>
      <c r="CA55" s="1022"/>
      <c r="CB55" s="1022"/>
      <c r="CC55" s="1022"/>
      <c r="CD55" s="1022"/>
      <c r="CE55" s="1022"/>
      <c r="CF55" s="1022"/>
      <c r="CG55" s="1043"/>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226"/>
    </row>
    <row r="56" spans="1:131" ht="26.25" customHeight="1" x14ac:dyDescent="0.15">
      <c r="A56" s="234">
        <v>29</v>
      </c>
      <c r="B56" s="1059"/>
      <c r="C56" s="1060"/>
      <c r="D56" s="1060"/>
      <c r="E56" s="1060"/>
      <c r="F56" s="1060"/>
      <c r="G56" s="1060"/>
      <c r="H56" s="1060"/>
      <c r="I56" s="1060"/>
      <c r="J56" s="1060"/>
      <c r="K56" s="1060"/>
      <c r="L56" s="1060"/>
      <c r="M56" s="1060"/>
      <c r="N56" s="1060"/>
      <c r="O56" s="1060"/>
      <c r="P56" s="1061"/>
      <c r="Q56" s="1062"/>
      <c r="R56" s="1054"/>
      <c r="S56" s="1054"/>
      <c r="T56" s="1054"/>
      <c r="U56" s="1054"/>
      <c r="V56" s="1054"/>
      <c r="W56" s="1054"/>
      <c r="X56" s="1054"/>
      <c r="Y56" s="1054"/>
      <c r="Z56" s="1054"/>
      <c r="AA56" s="1054"/>
      <c r="AB56" s="1054"/>
      <c r="AC56" s="1054"/>
      <c r="AD56" s="1054"/>
      <c r="AE56" s="1063"/>
      <c r="AF56" s="1064"/>
      <c r="AG56" s="1065"/>
      <c r="AH56" s="1065"/>
      <c r="AI56" s="1065"/>
      <c r="AJ56" s="1066"/>
      <c r="AK56" s="1053"/>
      <c r="AL56" s="1054"/>
      <c r="AM56" s="1054"/>
      <c r="AN56" s="1054"/>
      <c r="AO56" s="1054"/>
      <c r="AP56" s="1054"/>
      <c r="AQ56" s="1054"/>
      <c r="AR56" s="1054"/>
      <c r="AS56" s="1054"/>
      <c r="AT56" s="1054"/>
      <c r="AU56" s="1054"/>
      <c r="AV56" s="1054"/>
      <c r="AW56" s="1054"/>
      <c r="AX56" s="1054"/>
      <c r="AY56" s="1054"/>
      <c r="AZ56" s="1055"/>
      <c r="BA56" s="1055"/>
      <c r="BB56" s="1055"/>
      <c r="BC56" s="1055"/>
      <c r="BD56" s="1055"/>
      <c r="BE56" s="1001"/>
      <c r="BF56" s="1001"/>
      <c r="BG56" s="1001"/>
      <c r="BH56" s="1001"/>
      <c r="BI56" s="1002"/>
      <c r="BJ56" s="228"/>
      <c r="BK56" s="228"/>
      <c r="BL56" s="228"/>
      <c r="BM56" s="228"/>
      <c r="BN56" s="228"/>
      <c r="BO56" s="237"/>
      <c r="BP56" s="237"/>
      <c r="BQ56" s="234">
        <v>50</v>
      </c>
      <c r="BR56" s="235"/>
      <c r="BS56" s="1021"/>
      <c r="BT56" s="1022"/>
      <c r="BU56" s="1022"/>
      <c r="BV56" s="1022"/>
      <c r="BW56" s="1022"/>
      <c r="BX56" s="1022"/>
      <c r="BY56" s="1022"/>
      <c r="BZ56" s="1022"/>
      <c r="CA56" s="1022"/>
      <c r="CB56" s="1022"/>
      <c r="CC56" s="1022"/>
      <c r="CD56" s="1022"/>
      <c r="CE56" s="1022"/>
      <c r="CF56" s="1022"/>
      <c r="CG56" s="1043"/>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226"/>
    </row>
    <row r="57" spans="1:131" ht="26.25" customHeight="1" x14ac:dyDescent="0.15">
      <c r="A57" s="234">
        <v>30</v>
      </c>
      <c r="B57" s="1059"/>
      <c r="C57" s="1060"/>
      <c r="D57" s="1060"/>
      <c r="E57" s="1060"/>
      <c r="F57" s="1060"/>
      <c r="G57" s="1060"/>
      <c r="H57" s="1060"/>
      <c r="I57" s="1060"/>
      <c r="J57" s="1060"/>
      <c r="K57" s="1060"/>
      <c r="L57" s="1060"/>
      <c r="M57" s="1060"/>
      <c r="N57" s="1060"/>
      <c r="O57" s="1060"/>
      <c r="P57" s="1061"/>
      <c r="Q57" s="1062"/>
      <c r="R57" s="1054"/>
      <c r="S57" s="1054"/>
      <c r="T57" s="1054"/>
      <c r="U57" s="1054"/>
      <c r="V57" s="1054"/>
      <c r="W57" s="1054"/>
      <c r="X57" s="1054"/>
      <c r="Y57" s="1054"/>
      <c r="Z57" s="1054"/>
      <c r="AA57" s="1054"/>
      <c r="AB57" s="1054"/>
      <c r="AC57" s="1054"/>
      <c r="AD57" s="1054"/>
      <c r="AE57" s="1063"/>
      <c r="AF57" s="1064"/>
      <c r="AG57" s="1065"/>
      <c r="AH57" s="1065"/>
      <c r="AI57" s="1065"/>
      <c r="AJ57" s="1066"/>
      <c r="AK57" s="1053"/>
      <c r="AL57" s="1054"/>
      <c r="AM57" s="1054"/>
      <c r="AN57" s="1054"/>
      <c r="AO57" s="1054"/>
      <c r="AP57" s="1054"/>
      <c r="AQ57" s="1054"/>
      <c r="AR57" s="1054"/>
      <c r="AS57" s="1054"/>
      <c r="AT57" s="1054"/>
      <c r="AU57" s="1054"/>
      <c r="AV57" s="1054"/>
      <c r="AW57" s="1054"/>
      <c r="AX57" s="1054"/>
      <c r="AY57" s="1054"/>
      <c r="AZ57" s="1055"/>
      <c r="BA57" s="1055"/>
      <c r="BB57" s="1055"/>
      <c r="BC57" s="1055"/>
      <c r="BD57" s="1055"/>
      <c r="BE57" s="1001"/>
      <c r="BF57" s="1001"/>
      <c r="BG57" s="1001"/>
      <c r="BH57" s="1001"/>
      <c r="BI57" s="1002"/>
      <c r="BJ57" s="228"/>
      <c r="BK57" s="228"/>
      <c r="BL57" s="228"/>
      <c r="BM57" s="228"/>
      <c r="BN57" s="228"/>
      <c r="BO57" s="237"/>
      <c r="BP57" s="237"/>
      <c r="BQ57" s="234">
        <v>51</v>
      </c>
      <c r="BR57" s="235"/>
      <c r="BS57" s="1021"/>
      <c r="BT57" s="1022"/>
      <c r="BU57" s="1022"/>
      <c r="BV57" s="1022"/>
      <c r="BW57" s="1022"/>
      <c r="BX57" s="1022"/>
      <c r="BY57" s="1022"/>
      <c r="BZ57" s="1022"/>
      <c r="CA57" s="1022"/>
      <c r="CB57" s="1022"/>
      <c r="CC57" s="1022"/>
      <c r="CD57" s="1022"/>
      <c r="CE57" s="1022"/>
      <c r="CF57" s="1022"/>
      <c r="CG57" s="1043"/>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226"/>
    </row>
    <row r="58" spans="1:131" ht="26.25" customHeight="1" x14ac:dyDescent="0.15">
      <c r="A58" s="234">
        <v>31</v>
      </c>
      <c r="B58" s="1059"/>
      <c r="C58" s="1060"/>
      <c r="D58" s="1060"/>
      <c r="E58" s="1060"/>
      <c r="F58" s="1060"/>
      <c r="G58" s="1060"/>
      <c r="H58" s="1060"/>
      <c r="I58" s="1060"/>
      <c r="J58" s="1060"/>
      <c r="K58" s="1060"/>
      <c r="L58" s="1060"/>
      <c r="M58" s="1060"/>
      <c r="N58" s="1060"/>
      <c r="O58" s="1060"/>
      <c r="P58" s="1061"/>
      <c r="Q58" s="1062"/>
      <c r="R58" s="1054"/>
      <c r="S58" s="1054"/>
      <c r="T58" s="1054"/>
      <c r="U58" s="1054"/>
      <c r="V58" s="1054"/>
      <c r="W58" s="1054"/>
      <c r="X58" s="1054"/>
      <c r="Y58" s="1054"/>
      <c r="Z58" s="1054"/>
      <c r="AA58" s="1054"/>
      <c r="AB58" s="1054"/>
      <c r="AC58" s="1054"/>
      <c r="AD58" s="1054"/>
      <c r="AE58" s="1063"/>
      <c r="AF58" s="1064"/>
      <c r="AG58" s="1065"/>
      <c r="AH58" s="1065"/>
      <c r="AI58" s="1065"/>
      <c r="AJ58" s="1066"/>
      <c r="AK58" s="1053"/>
      <c r="AL58" s="1054"/>
      <c r="AM58" s="1054"/>
      <c r="AN58" s="1054"/>
      <c r="AO58" s="1054"/>
      <c r="AP58" s="1054"/>
      <c r="AQ58" s="1054"/>
      <c r="AR58" s="1054"/>
      <c r="AS58" s="1054"/>
      <c r="AT58" s="1054"/>
      <c r="AU58" s="1054"/>
      <c r="AV58" s="1054"/>
      <c r="AW58" s="1054"/>
      <c r="AX58" s="1054"/>
      <c r="AY58" s="1054"/>
      <c r="AZ58" s="1055"/>
      <c r="BA58" s="1055"/>
      <c r="BB58" s="1055"/>
      <c r="BC58" s="1055"/>
      <c r="BD58" s="1055"/>
      <c r="BE58" s="1001"/>
      <c r="BF58" s="1001"/>
      <c r="BG58" s="1001"/>
      <c r="BH58" s="1001"/>
      <c r="BI58" s="1002"/>
      <c r="BJ58" s="228"/>
      <c r="BK58" s="228"/>
      <c r="BL58" s="228"/>
      <c r="BM58" s="228"/>
      <c r="BN58" s="228"/>
      <c r="BO58" s="237"/>
      <c r="BP58" s="237"/>
      <c r="BQ58" s="234">
        <v>52</v>
      </c>
      <c r="BR58" s="235"/>
      <c r="BS58" s="1021"/>
      <c r="BT58" s="1022"/>
      <c r="BU58" s="1022"/>
      <c r="BV58" s="1022"/>
      <c r="BW58" s="1022"/>
      <c r="BX58" s="1022"/>
      <c r="BY58" s="1022"/>
      <c r="BZ58" s="1022"/>
      <c r="CA58" s="1022"/>
      <c r="CB58" s="1022"/>
      <c r="CC58" s="1022"/>
      <c r="CD58" s="1022"/>
      <c r="CE58" s="1022"/>
      <c r="CF58" s="1022"/>
      <c r="CG58" s="1043"/>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226"/>
    </row>
    <row r="59" spans="1:131" ht="26.25" customHeight="1" x14ac:dyDescent="0.15">
      <c r="A59" s="234">
        <v>32</v>
      </c>
      <c r="B59" s="1059"/>
      <c r="C59" s="1060"/>
      <c r="D59" s="1060"/>
      <c r="E59" s="1060"/>
      <c r="F59" s="1060"/>
      <c r="G59" s="1060"/>
      <c r="H59" s="1060"/>
      <c r="I59" s="1060"/>
      <c r="J59" s="1060"/>
      <c r="K59" s="1060"/>
      <c r="L59" s="1060"/>
      <c r="M59" s="1060"/>
      <c r="N59" s="1060"/>
      <c r="O59" s="1060"/>
      <c r="P59" s="1061"/>
      <c r="Q59" s="1062"/>
      <c r="R59" s="1054"/>
      <c r="S59" s="1054"/>
      <c r="T59" s="1054"/>
      <c r="U59" s="1054"/>
      <c r="V59" s="1054"/>
      <c r="W59" s="1054"/>
      <c r="X59" s="1054"/>
      <c r="Y59" s="1054"/>
      <c r="Z59" s="1054"/>
      <c r="AA59" s="1054"/>
      <c r="AB59" s="1054"/>
      <c r="AC59" s="1054"/>
      <c r="AD59" s="1054"/>
      <c r="AE59" s="1063"/>
      <c r="AF59" s="1064"/>
      <c r="AG59" s="1065"/>
      <c r="AH59" s="1065"/>
      <c r="AI59" s="1065"/>
      <c r="AJ59" s="1066"/>
      <c r="AK59" s="1053"/>
      <c r="AL59" s="1054"/>
      <c r="AM59" s="1054"/>
      <c r="AN59" s="1054"/>
      <c r="AO59" s="1054"/>
      <c r="AP59" s="1054"/>
      <c r="AQ59" s="1054"/>
      <c r="AR59" s="1054"/>
      <c r="AS59" s="1054"/>
      <c r="AT59" s="1054"/>
      <c r="AU59" s="1054"/>
      <c r="AV59" s="1054"/>
      <c r="AW59" s="1054"/>
      <c r="AX59" s="1054"/>
      <c r="AY59" s="1054"/>
      <c r="AZ59" s="1055"/>
      <c r="BA59" s="1055"/>
      <c r="BB59" s="1055"/>
      <c r="BC59" s="1055"/>
      <c r="BD59" s="1055"/>
      <c r="BE59" s="1001"/>
      <c r="BF59" s="1001"/>
      <c r="BG59" s="1001"/>
      <c r="BH59" s="1001"/>
      <c r="BI59" s="1002"/>
      <c r="BJ59" s="228"/>
      <c r="BK59" s="228"/>
      <c r="BL59" s="228"/>
      <c r="BM59" s="228"/>
      <c r="BN59" s="228"/>
      <c r="BO59" s="237"/>
      <c r="BP59" s="237"/>
      <c r="BQ59" s="234">
        <v>53</v>
      </c>
      <c r="BR59" s="235"/>
      <c r="BS59" s="1021"/>
      <c r="BT59" s="1022"/>
      <c r="BU59" s="1022"/>
      <c r="BV59" s="1022"/>
      <c r="BW59" s="1022"/>
      <c r="BX59" s="1022"/>
      <c r="BY59" s="1022"/>
      <c r="BZ59" s="1022"/>
      <c r="CA59" s="1022"/>
      <c r="CB59" s="1022"/>
      <c r="CC59" s="1022"/>
      <c r="CD59" s="1022"/>
      <c r="CE59" s="1022"/>
      <c r="CF59" s="1022"/>
      <c r="CG59" s="1043"/>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226"/>
    </row>
    <row r="60" spans="1:131" ht="26.25" customHeight="1" x14ac:dyDescent="0.15">
      <c r="A60" s="234">
        <v>33</v>
      </c>
      <c r="B60" s="1059"/>
      <c r="C60" s="1060"/>
      <c r="D60" s="1060"/>
      <c r="E60" s="1060"/>
      <c r="F60" s="1060"/>
      <c r="G60" s="1060"/>
      <c r="H60" s="1060"/>
      <c r="I60" s="1060"/>
      <c r="J60" s="1060"/>
      <c r="K60" s="1060"/>
      <c r="L60" s="1060"/>
      <c r="M60" s="1060"/>
      <c r="N60" s="1060"/>
      <c r="O60" s="1060"/>
      <c r="P60" s="1061"/>
      <c r="Q60" s="1062"/>
      <c r="R60" s="1054"/>
      <c r="S60" s="1054"/>
      <c r="T60" s="1054"/>
      <c r="U60" s="1054"/>
      <c r="V60" s="1054"/>
      <c r="W60" s="1054"/>
      <c r="X60" s="1054"/>
      <c r="Y60" s="1054"/>
      <c r="Z60" s="1054"/>
      <c r="AA60" s="1054"/>
      <c r="AB60" s="1054"/>
      <c r="AC60" s="1054"/>
      <c r="AD60" s="1054"/>
      <c r="AE60" s="1063"/>
      <c r="AF60" s="1064"/>
      <c r="AG60" s="1065"/>
      <c r="AH60" s="1065"/>
      <c r="AI60" s="1065"/>
      <c r="AJ60" s="1066"/>
      <c r="AK60" s="1053"/>
      <c r="AL60" s="1054"/>
      <c r="AM60" s="1054"/>
      <c r="AN60" s="1054"/>
      <c r="AO60" s="1054"/>
      <c r="AP60" s="1054"/>
      <c r="AQ60" s="1054"/>
      <c r="AR60" s="1054"/>
      <c r="AS60" s="1054"/>
      <c r="AT60" s="1054"/>
      <c r="AU60" s="1054"/>
      <c r="AV60" s="1054"/>
      <c r="AW60" s="1054"/>
      <c r="AX60" s="1054"/>
      <c r="AY60" s="1054"/>
      <c r="AZ60" s="1055"/>
      <c r="BA60" s="1055"/>
      <c r="BB60" s="1055"/>
      <c r="BC60" s="1055"/>
      <c r="BD60" s="1055"/>
      <c r="BE60" s="1001"/>
      <c r="BF60" s="1001"/>
      <c r="BG60" s="1001"/>
      <c r="BH60" s="1001"/>
      <c r="BI60" s="1002"/>
      <c r="BJ60" s="228"/>
      <c r="BK60" s="228"/>
      <c r="BL60" s="228"/>
      <c r="BM60" s="228"/>
      <c r="BN60" s="228"/>
      <c r="BO60" s="237"/>
      <c r="BP60" s="237"/>
      <c r="BQ60" s="234">
        <v>54</v>
      </c>
      <c r="BR60" s="235"/>
      <c r="BS60" s="1021"/>
      <c r="BT60" s="1022"/>
      <c r="BU60" s="1022"/>
      <c r="BV60" s="1022"/>
      <c r="BW60" s="1022"/>
      <c r="BX60" s="1022"/>
      <c r="BY60" s="1022"/>
      <c r="BZ60" s="1022"/>
      <c r="CA60" s="1022"/>
      <c r="CB60" s="1022"/>
      <c r="CC60" s="1022"/>
      <c r="CD60" s="1022"/>
      <c r="CE60" s="1022"/>
      <c r="CF60" s="1022"/>
      <c r="CG60" s="1043"/>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226"/>
    </row>
    <row r="61" spans="1:131" ht="26.25" customHeight="1" thickBot="1" x14ac:dyDescent="0.2">
      <c r="A61" s="234">
        <v>34</v>
      </c>
      <c r="B61" s="1059"/>
      <c r="C61" s="1060"/>
      <c r="D61" s="1060"/>
      <c r="E61" s="1060"/>
      <c r="F61" s="1060"/>
      <c r="G61" s="1060"/>
      <c r="H61" s="1060"/>
      <c r="I61" s="1060"/>
      <c r="J61" s="1060"/>
      <c r="K61" s="1060"/>
      <c r="L61" s="1060"/>
      <c r="M61" s="1060"/>
      <c r="N61" s="1060"/>
      <c r="O61" s="1060"/>
      <c r="P61" s="1061"/>
      <c r="Q61" s="1062"/>
      <c r="R61" s="1054"/>
      <c r="S61" s="1054"/>
      <c r="T61" s="1054"/>
      <c r="U61" s="1054"/>
      <c r="V61" s="1054"/>
      <c r="W61" s="1054"/>
      <c r="X61" s="1054"/>
      <c r="Y61" s="1054"/>
      <c r="Z61" s="1054"/>
      <c r="AA61" s="1054"/>
      <c r="AB61" s="1054"/>
      <c r="AC61" s="1054"/>
      <c r="AD61" s="1054"/>
      <c r="AE61" s="1063"/>
      <c r="AF61" s="1064"/>
      <c r="AG61" s="1065"/>
      <c r="AH61" s="1065"/>
      <c r="AI61" s="1065"/>
      <c r="AJ61" s="1066"/>
      <c r="AK61" s="1053"/>
      <c r="AL61" s="1054"/>
      <c r="AM61" s="1054"/>
      <c r="AN61" s="1054"/>
      <c r="AO61" s="1054"/>
      <c r="AP61" s="1054"/>
      <c r="AQ61" s="1054"/>
      <c r="AR61" s="1054"/>
      <c r="AS61" s="1054"/>
      <c r="AT61" s="1054"/>
      <c r="AU61" s="1054"/>
      <c r="AV61" s="1054"/>
      <c r="AW61" s="1054"/>
      <c r="AX61" s="1054"/>
      <c r="AY61" s="1054"/>
      <c r="AZ61" s="1055"/>
      <c r="BA61" s="1055"/>
      <c r="BB61" s="1055"/>
      <c r="BC61" s="1055"/>
      <c r="BD61" s="1055"/>
      <c r="BE61" s="1001"/>
      <c r="BF61" s="1001"/>
      <c r="BG61" s="1001"/>
      <c r="BH61" s="1001"/>
      <c r="BI61" s="1002"/>
      <c r="BJ61" s="228"/>
      <c r="BK61" s="228"/>
      <c r="BL61" s="228"/>
      <c r="BM61" s="228"/>
      <c r="BN61" s="228"/>
      <c r="BO61" s="237"/>
      <c r="BP61" s="237"/>
      <c r="BQ61" s="234">
        <v>55</v>
      </c>
      <c r="BR61" s="235"/>
      <c r="BS61" s="1021"/>
      <c r="BT61" s="1022"/>
      <c r="BU61" s="1022"/>
      <c r="BV61" s="1022"/>
      <c r="BW61" s="1022"/>
      <c r="BX61" s="1022"/>
      <c r="BY61" s="1022"/>
      <c r="BZ61" s="1022"/>
      <c r="CA61" s="1022"/>
      <c r="CB61" s="1022"/>
      <c r="CC61" s="1022"/>
      <c r="CD61" s="1022"/>
      <c r="CE61" s="1022"/>
      <c r="CF61" s="1022"/>
      <c r="CG61" s="1043"/>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226"/>
    </row>
    <row r="62" spans="1:131" ht="26.25" customHeight="1" x14ac:dyDescent="0.15">
      <c r="A62" s="234">
        <v>35</v>
      </c>
      <c r="B62" s="1059"/>
      <c r="C62" s="1060"/>
      <c r="D62" s="1060"/>
      <c r="E62" s="1060"/>
      <c r="F62" s="1060"/>
      <c r="G62" s="1060"/>
      <c r="H62" s="1060"/>
      <c r="I62" s="1060"/>
      <c r="J62" s="1060"/>
      <c r="K62" s="1060"/>
      <c r="L62" s="1060"/>
      <c r="M62" s="1060"/>
      <c r="N62" s="1060"/>
      <c r="O62" s="1060"/>
      <c r="P62" s="1061"/>
      <c r="Q62" s="1062"/>
      <c r="R62" s="1054"/>
      <c r="S62" s="1054"/>
      <c r="T62" s="1054"/>
      <c r="U62" s="1054"/>
      <c r="V62" s="1054"/>
      <c r="W62" s="1054"/>
      <c r="X62" s="1054"/>
      <c r="Y62" s="1054"/>
      <c r="Z62" s="1054"/>
      <c r="AA62" s="1054"/>
      <c r="AB62" s="1054"/>
      <c r="AC62" s="1054"/>
      <c r="AD62" s="1054"/>
      <c r="AE62" s="1063"/>
      <c r="AF62" s="1064"/>
      <c r="AG62" s="1065"/>
      <c r="AH62" s="1065"/>
      <c r="AI62" s="1065"/>
      <c r="AJ62" s="1066"/>
      <c r="AK62" s="1053"/>
      <c r="AL62" s="1054"/>
      <c r="AM62" s="1054"/>
      <c r="AN62" s="1054"/>
      <c r="AO62" s="1054"/>
      <c r="AP62" s="1054"/>
      <c r="AQ62" s="1054"/>
      <c r="AR62" s="1054"/>
      <c r="AS62" s="1054"/>
      <c r="AT62" s="1054"/>
      <c r="AU62" s="1054"/>
      <c r="AV62" s="1054"/>
      <c r="AW62" s="1054"/>
      <c r="AX62" s="1054"/>
      <c r="AY62" s="1054"/>
      <c r="AZ62" s="1055"/>
      <c r="BA62" s="1055"/>
      <c r="BB62" s="1055"/>
      <c r="BC62" s="1055"/>
      <c r="BD62" s="1055"/>
      <c r="BE62" s="1001"/>
      <c r="BF62" s="1001"/>
      <c r="BG62" s="1001"/>
      <c r="BH62" s="1001"/>
      <c r="BI62" s="1002"/>
      <c r="BJ62" s="1056" t="s">
        <v>366</v>
      </c>
      <c r="BK62" s="1057"/>
      <c r="BL62" s="1057"/>
      <c r="BM62" s="1057"/>
      <c r="BN62" s="1058"/>
      <c r="BO62" s="237"/>
      <c r="BP62" s="237"/>
      <c r="BQ62" s="234">
        <v>56</v>
      </c>
      <c r="BR62" s="235"/>
      <c r="BS62" s="1021"/>
      <c r="BT62" s="1022"/>
      <c r="BU62" s="1022"/>
      <c r="BV62" s="1022"/>
      <c r="BW62" s="1022"/>
      <c r="BX62" s="1022"/>
      <c r="BY62" s="1022"/>
      <c r="BZ62" s="1022"/>
      <c r="CA62" s="1022"/>
      <c r="CB62" s="1022"/>
      <c r="CC62" s="1022"/>
      <c r="CD62" s="1022"/>
      <c r="CE62" s="1022"/>
      <c r="CF62" s="1022"/>
      <c r="CG62" s="1043"/>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226"/>
    </row>
    <row r="63" spans="1:131" ht="26.25" customHeight="1" thickBot="1" x14ac:dyDescent="0.2">
      <c r="A63" s="236" t="s">
        <v>345</v>
      </c>
      <c r="B63" s="966" t="s">
        <v>367</v>
      </c>
      <c r="C63" s="967"/>
      <c r="D63" s="967"/>
      <c r="E63" s="967"/>
      <c r="F63" s="967"/>
      <c r="G63" s="967"/>
      <c r="H63" s="967"/>
      <c r="I63" s="967"/>
      <c r="J63" s="967"/>
      <c r="K63" s="967"/>
      <c r="L63" s="967"/>
      <c r="M63" s="967"/>
      <c r="N63" s="967"/>
      <c r="O63" s="967"/>
      <c r="P63" s="977"/>
      <c r="Q63" s="991"/>
      <c r="R63" s="992"/>
      <c r="S63" s="992"/>
      <c r="T63" s="992"/>
      <c r="U63" s="992"/>
      <c r="V63" s="992"/>
      <c r="W63" s="992"/>
      <c r="X63" s="992"/>
      <c r="Y63" s="992"/>
      <c r="Z63" s="992"/>
      <c r="AA63" s="992"/>
      <c r="AB63" s="992"/>
      <c r="AC63" s="992"/>
      <c r="AD63" s="992"/>
      <c r="AE63" s="1049"/>
      <c r="AF63" s="1050">
        <v>851</v>
      </c>
      <c r="AG63" s="988"/>
      <c r="AH63" s="988"/>
      <c r="AI63" s="988"/>
      <c r="AJ63" s="1051"/>
      <c r="AK63" s="1052"/>
      <c r="AL63" s="992"/>
      <c r="AM63" s="992"/>
      <c r="AN63" s="992"/>
      <c r="AO63" s="992"/>
      <c r="AP63" s="988"/>
      <c r="AQ63" s="988"/>
      <c r="AR63" s="988"/>
      <c r="AS63" s="988"/>
      <c r="AT63" s="988"/>
      <c r="AU63" s="988"/>
      <c r="AV63" s="988"/>
      <c r="AW63" s="988"/>
      <c r="AX63" s="988"/>
      <c r="AY63" s="988"/>
      <c r="AZ63" s="1046"/>
      <c r="BA63" s="1046"/>
      <c r="BB63" s="1046"/>
      <c r="BC63" s="1046"/>
      <c r="BD63" s="1046"/>
      <c r="BE63" s="989"/>
      <c r="BF63" s="989"/>
      <c r="BG63" s="989"/>
      <c r="BH63" s="989"/>
      <c r="BI63" s="990"/>
      <c r="BJ63" s="1047" t="s">
        <v>368</v>
      </c>
      <c r="BK63" s="982"/>
      <c r="BL63" s="982"/>
      <c r="BM63" s="982"/>
      <c r="BN63" s="1048"/>
      <c r="BO63" s="237"/>
      <c r="BP63" s="237"/>
      <c r="BQ63" s="234">
        <v>57</v>
      </c>
      <c r="BR63" s="235"/>
      <c r="BS63" s="1021"/>
      <c r="BT63" s="1022"/>
      <c r="BU63" s="1022"/>
      <c r="BV63" s="1022"/>
      <c r="BW63" s="1022"/>
      <c r="BX63" s="1022"/>
      <c r="BY63" s="1022"/>
      <c r="BZ63" s="1022"/>
      <c r="CA63" s="1022"/>
      <c r="CB63" s="1022"/>
      <c r="CC63" s="1022"/>
      <c r="CD63" s="1022"/>
      <c r="CE63" s="1022"/>
      <c r="CF63" s="1022"/>
      <c r="CG63" s="1043"/>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226"/>
    </row>
    <row r="64" spans="1:131" ht="26.25" customHeight="1" x14ac:dyDescent="0.15">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1021"/>
      <c r="BT64" s="1022"/>
      <c r="BU64" s="1022"/>
      <c r="BV64" s="1022"/>
      <c r="BW64" s="1022"/>
      <c r="BX64" s="1022"/>
      <c r="BY64" s="1022"/>
      <c r="BZ64" s="1022"/>
      <c r="CA64" s="1022"/>
      <c r="CB64" s="1022"/>
      <c r="CC64" s="1022"/>
      <c r="CD64" s="1022"/>
      <c r="CE64" s="1022"/>
      <c r="CF64" s="1022"/>
      <c r="CG64" s="1043"/>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226"/>
    </row>
    <row r="65" spans="1:131" ht="26.25" customHeight="1" thickBot="1" x14ac:dyDescent="0.2">
      <c r="A65" s="228" t="s">
        <v>369</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1021"/>
      <c r="BT65" s="1022"/>
      <c r="BU65" s="1022"/>
      <c r="BV65" s="1022"/>
      <c r="BW65" s="1022"/>
      <c r="BX65" s="1022"/>
      <c r="BY65" s="1022"/>
      <c r="BZ65" s="1022"/>
      <c r="CA65" s="1022"/>
      <c r="CB65" s="1022"/>
      <c r="CC65" s="1022"/>
      <c r="CD65" s="1022"/>
      <c r="CE65" s="1022"/>
      <c r="CF65" s="1022"/>
      <c r="CG65" s="1043"/>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226"/>
    </row>
    <row r="66" spans="1:131" ht="26.25" customHeight="1" x14ac:dyDescent="0.15">
      <c r="A66" s="1024" t="s">
        <v>370</v>
      </c>
      <c r="B66" s="1025"/>
      <c r="C66" s="1025"/>
      <c r="D66" s="1025"/>
      <c r="E66" s="1025"/>
      <c r="F66" s="1025"/>
      <c r="G66" s="1025"/>
      <c r="H66" s="1025"/>
      <c r="I66" s="1025"/>
      <c r="J66" s="1025"/>
      <c r="K66" s="1025"/>
      <c r="L66" s="1025"/>
      <c r="M66" s="1025"/>
      <c r="N66" s="1025"/>
      <c r="O66" s="1025"/>
      <c r="P66" s="1026"/>
      <c r="Q66" s="1030" t="s">
        <v>350</v>
      </c>
      <c r="R66" s="1031"/>
      <c r="S66" s="1031"/>
      <c r="T66" s="1031"/>
      <c r="U66" s="1032"/>
      <c r="V66" s="1030" t="s">
        <v>371</v>
      </c>
      <c r="W66" s="1031"/>
      <c r="X66" s="1031"/>
      <c r="Y66" s="1031"/>
      <c r="Z66" s="1032"/>
      <c r="AA66" s="1030" t="s">
        <v>352</v>
      </c>
      <c r="AB66" s="1031"/>
      <c r="AC66" s="1031"/>
      <c r="AD66" s="1031"/>
      <c r="AE66" s="1032"/>
      <c r="AF66" s="1036" t="s">
        <v>353</v>
      </c>
      <c r="AG66" s="1037"/>
      <c r="AH66" s="1037"/>
      <c r="AI66" s="1037"/>
      <c r="AJ66" s="1038"/>
      <c r="AK66" s="1030" t="s">
        <v>372</v>
      </c>
      <c r="AL66" s="1025"/>
      <c r="AM66" s="1025"/>
      <c r="AN66" s="1025"/>
      <c r="AO66" s="1026"/>
      <c r="AP66" s="1030" t="s">
        <v>373</v>
      </c>
      <c r="AQ66" s="1031"/>
      <c r="AR66" s="1031"/>
      <c r="AS66" s="1031"/>
      <c r="AT66" s="1032"/>
      <c r="AU66" s="1030" t="s">
        <v>374</v>
      </c>
      <c r="AV66" s="1031"/>
      <c r="AW66" s="1031"/>
      <c r="AX66" s="1031"/>
      <c r="AY66" s="1032"/>
      <c r="AZ66" s="1030" t="s">
        <v>333</v>
      </c>
      <c r="BA66" s="1031"/>
      <c r="BB66" s="1031"/>
      <c r="BC66" s="1031"/>
      <c r="BD66" s="1044"/>
      <c r="BE66" s="237"/>
      <c r="BF66" s="237"/>
      <c r="BG66" s="237"/>
      <c r="BH66" s="237"/>
      <c r="BI66" s="237"/>
      <c r="BJ66" s="237"/>
      <c r="BK66" s="237"/>
      <c r="BL66" s="237"/>
      <c r="BM66" s="237"/>
      <c r="BN66" s="237"/>
      <c r="BO66" s="237"/>
      <c r="BP66" s="237"/>
      <c r="BQ66" s="234">
        <v>60</v>
      </c>
      <c r="BR66" s="239"/>
      <c r="BS66" s="974"/>
      <c r="BT66" s="975"/>
      <c r="BU66" s="975"/>
      <c r="BV66" s="975"/>
      <c r="BW66" s="975"/>
      <c r="BX66" s="975"/>
      <c r="BY66" s="975"/>
      <c r="BZ66" s="975"/>
      <c r="CA66" s="975"/>
      <c r="CB66" s="975"/>
      <c r="CC66" s="975"/>
      <c r="CD66" s="975"/>
      <c r="CE66" s="975"/>
      <c r="CF66" s="975"/>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4"/>
      <c r="DW66" s="975"/>
      <c r="DX66" s="975"/>
      <c r="DY66" s="975"/>
      <c r="DZ66" s="976"/>
      <c r="EA66" s="226"/>
    </row>
    <row r="67" spans="1:131" ht="26.25" customHeight="1" thickBot="1" x14ac:dyDescent="0.2">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5"/>
      <c r="BE67" s="237"/>
      <c r="BF67" s="237"/>
      <c r="BG67" s="237"/>
      <c r="BH67" s="237"/>
      <c r="BI67" s="237"/>
      <c r="BJ67" s="237"/>
      <c r="BK67" s="237"/>
      <c r="BL67" s="237"/>
      <c r="BM67" s="237"/>
      <c r="BN67" s="237"/>
      <c r="BO67" s="237"/>
      <c r="BP67" s="237"/>
      <c r="BQ67" s="234">
        <v>61</v>
      </c>
      <c r="BR67" s="239"/>
      <c r="BS67" s="974"/>
      <c r="BT67" s="975"/>
      <c r="BU67" s="975"/>
      <c r="BV67" s="975"/>
      <c r="BW67" s="975"/>
      <c r="BX67" s="975"/>
      <c r="BY67" s="975"/>
      <c r="BZ67" s="975"/>
      <c r="CA67" s="975"/>
      <c r="CB67" s="975"/>
      <c r="CC67" s="975"/>
      <c r="CD67" s="975"/>
      <c r="CE67" s="975"/>
      <c r="CF67" s="975"/>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4"/>
      <c r="DW67" s="975"/>
      <c r="DX67" s="975"/>
      <c r="DY67" s="975"/>
      <c r="DZ67" s="976"/>
      <c r="EA67" s="226"/>
    </row>
    <row r="68" spans="1:131" ht="26.25" customHeight="1" thickTop="1" x14ac:dyDescent="0.15">
      <c r="A68" s="232">
        <v>1</v>
      </c>
      <c r="B68" s="1014" t="s">
        <v>540</v>
      </c>
      <c r="C68" s="1015"/>
      <c r="D68" s="1015"/>
      <c r="E68" s="1015"/>
      <c r="F68" s="1015"/>
      <c r="G68" s="1015"/>
      <c r="H68" s="1015"/>
      <c r="I68" s="1015"/>
      <c r="J68" s="1015"/>
      <c r="K68" s="1015"/>
      <c r="L68" s="1015"/>
      <c r="M68" s="1015"/>
      <c r="N68" s="1015"/>
      <c r="O68" s="1015"/>
      <c r="P68" s="1016"/>
      <c r="Q68" s="1017">
        <v>1216</v>
      </c>
      <c r="R68" s="1011"/>
      <c r="S68" s="1011"/>
      <c r="T68" s="1011"/>
      <c r="U68" s="1011"/>
      <c r="V68" s="1011">
        <v>1175</v>
      </c>
      <c r="W68" s="1011"/>
      <c r="X68" s="1011"/>
      <c r="Y68" s="1011"/>
      <c r="Z68" s="1011"/>
      <c r="AA68" s="1011">
        <v>41</v>
      </c>
      <c r="AB68" s="1011"/>
      <c r="AC68" s="1011"/>
      <c r="AD68" s="1011"/>
      <c r="AE68" s="1011"/>
      <c r="AF68" s="1011">
        <v>41</v>
      </c>
      <c r="AG68" s="1011"/>
      <c r="AH68" s="1011"/>
      <c r="AI68" s="1011"/>
      <c r="AJ68" s="1011"/>
      <c r="AK68" s="1011" t="s">
        <v>553</v>
      </c>
      <c r="AL68" s="1011"/>
      <c r="AM68" s="1011"/>
      <c r="AN68" s="1011"/>
      <c r="AO68" s="1011"/>
      <c r="AP68" s="1011" t="s">
        <v>551</v>
      </c>
      <c r="AQ68" s="1011"/>
      <c r="AR68" s="1011"/>
      <c r="AS68" s="1011"/>
      <c r="AT68" s="1011"/>
      <c r="AU68" s="1011" t="s">
        <v>552</v>
      </c>
      <c r="AV68" s="1011"/>
      <c r="AW68" s="1011"/>
      <c r="AX68" s="1011"/>
      <c r="AY68" s="1011"/>
      <c r="AZ68" s="1012"/>
      <c r="BA68" s="1012"/>
      <c r="BB68" s="1012"/>
      <c r="BC68" s="1012"/>
      <c r="BD68" s="1013"/>
      <c r="BE68" s="237"/>
      <c r="BF68" s="237"/>
      <c r="BG68" s="237"/>
      <c r="BH68" s="237"/>
      <c r="BI68" s="237"/>
      <c r="BJ68" s="237"/>
      <c r="BK68" s="237"/>
      <c r="BL68" s="237"/>
      <c r="BM68" s="237"/>
      <c r="BN68" s="237"/>
      <c r="BO68" s="237"/>
      <c r="BP68" s="237"/>
      <c r="BQ68" s="234">
        <v>62</v>
      </c>
      <c r="BR68" s="239"/>
      <c r="BS68" s="974"/>
      <c r="BT68" s="975"/>
      <c r="BU68" s="975"/>
      <c r="BV68" s="975"/>
      <c r="BW68" s="975"/>
      <c r="BX68" s="975"/>
      <c r="BY68" s="975"/>
      <c r="BZ68" s="975"/>
      <c r="CA68" s="975"/>
      <c r="CB68" s="975"/>
      <c r="CC68" s="975"/>
      <c r="CD68" s="975"/>
      <c r="CE68" s="975"/>
      <c r="CF68" s="975"/>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4"/>
      <c r="DW68" s="975"/>
      <c r="DX68" s="975"/>
      <c r="DY68" s="975"/>
      <c r="DZ68" s="976"/>
      <c r="EA68" s="226"/>
    </row>
    <row r="69" spans="1:131" ht="26.25" customHeight="1" x14ac:dyDescent="0.15">
      <c r="A69" s="234">
        <v>2</v>
      </c>
      <c r="B69" s="1003" t="s">
        <v>541</v>
      </c>
      <c r="C69" s="1004"/>
      <c r="D69" s="1004"/>
      <c r="E69" s="1004"/>
      <c r="F69" s="1004"/>
      <c r="G69" s="1004"/>
      <c r="H69" s="1004"/>
      <c r="I69" s="1004"/>
      <c r="J69" s="1004"/>
      <c r="K69" s="1004"/>
      <c r="L69" s="1004"/>
      <c r="M69" s="1004"/>
      <c r="N69" s="1004"/>
      <c r="O69" s="1004"/>
      <c r="P69" s="1005"/>
      <c r="Q69" s="1006">
        <v>6</v>
      </c>
      <c r="R69" s="1000"/>
      <c r="S69" s="1000"/>
      <c r="T69" s="1000"/>
      <c r="U69" s="1000"/>
      <c r="V69" s="1000">
        <v>6</v>
      </c>
      <c r="W69" s="1000"/>
      <c r="X69" s="1000"/>
      <c r="Y69" s="1000"/>
      <c r="Z69" s="1000"/>
      <c r="AA69" s="1000">
        <v>0</v>
      </c>
      <c r="AB69" s="1000"/>
      <c r="AC69" s="1000"/>
      <c r="AD69" s="1000"/>
      <c r="AE69" s="1000"/>
      <c r="AF69" s="1000">
        <v>0</v>
      </c>
      <c r="AG69" s="1000"/>
      <c r="AH69" s="1000"/>
      <c r="AI69" s="1000"/>
      <c r="AJ69" s="1000"/>
      <c r="AK69" s="1000" t="s">
        <v>554</v>
      </c>
      <c r="AL69" s="1000"/>
      <c r="AM69" s="1000"/>
      <c r="AN69" s="1000"/>
      <c r="AO69" s="1000"/>
      <c r="AP69" s="1000" t="s">
        <v>551</v>
      </c>
      <c r="AQ69" s="1000"/>
      <c r="AR69" s="1000"/>
      <c r="AS69" s="1000"/>
      <c r="AT69" s="1000"/>
      <c r="AU69" s="1000" t="s">
        <v>551</v>
      </c>
      <c r="AV69" s="1000"/>
      <c r="AW69" s="1000"/>
      <c r="AX69" s="1000"/>
      <c r="AY69" s="1000"/>
      <c r="AZ69" s="1001"/>
      <c r="BA69" s="1001"/>
      <c r="BB69" s="1001"/>
      <c r="BC69" s="1001"/>
      <c r="BD69" s="1002"/>
      <c r="BE69" s="237"/>
      <c r="BF69" s="237"/>
      <c r="BG69" s="237"/>
      <c r="BH69" s="237"/>
      <c r="BI69" s="237"/>
      <c r="BJ69" s="237"/>
      <c r="BK69" s="237"/>
      <c r="BL69" s="237"/>
      <c r="BM69" s="237"/>
      <c r="BN69" s="237"/>
      <c r="BO69" s="237"/>
      <c r="BP69" s="237"/>
      <c r="BQ69" s="234">
        <v>63</v>
      </c>
      <c r="BR69" s="239"/>
      <c r="BS69" s="974"/>
      <c r="BT69" s="975"/>
      <c r="BU69" s="975"/>
      <c r="BV69" s="975"/>
      <c r="BW69" s="975"/>
      <c r="BX69" s="975"/>
      <c r="BY69" s="975"/>
      <c r="BZ69" s="975"/>
      <c r="CA69" s="975"/>
      <c r="CB69" s="975"/>
      <c r="CC69" s="975"/>
      <c r="CD69" s="975"/>
      <c r="CE69" s="975"/>
      <c r="CF69" s="975"/>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4"/>
      <c r="DW69" s="975"/>
      <c r="DX69" s="975"/>
      <c r="DY69" s="975"/>
      <c r="DZ69" s="976"/>
      <c r="EA69" s="226"/>
    </row>
    <row r="70" spans="1:131" ht="26.25" customHeight="1" x14ac:dyDescent="0.15">
      <c r="A70" s="234">
        <v>3</v>
      </c>
      <c r="B70" s="1003" t="s">
        <v>542</v>
      </c>
      <c r="C70" s="1004"/>
      <c r="D70" s="1004"/>
      <c r="E70" s="1004"/>
      <c r="F70" s="1004"/>
      <c r="G70" s="1004"/>
      <c r="H70" s="1004"/>
      <c r="I70" s="1004"/>
      <c r="J70" s="1004"/>
      <c r="K70" s="1004"/>
      <c r="L70" s="1004"/>
      <c r="M70" s="1004"/>
      <c r="N70" s="1004"/>
      <c r="O70" s="1004"/>
      <c r="P70" s="1005"/>
      <c r="Q70" s="1006">
        <v>7317</v>
      </c>
      <c r="R70" s="1000"/>
      <c r="S70" s="1000"/>
      <c r="T70" s="1000"/>
      <c r="U70" s="1000"/>
      <c r="V70" s="1000">
        <v>6766</v>
      </c>
      <c r="W70" s="1000"/>
      <c r="X70" s="1000"/>
      <c r="Y70" s="1000"/>
      <c r="Z70" s="1000"/>
      <c r="AA70" s="1000">
        <v>551</v>
      </c>
      <c r="AB70" s="1000"/>
      <c r="AC70" s="1000"/>
      <c r="AD70" s="1000"/>
      <c r="AE70" s="1000"/>
      <c r="AF70" s="1000">
        <v>551</v>
      </c>
      <c r="AG70" s="1000"/>
      <c r="AH70" s="1000"/>
      <c r="AI70" s="1000"/>
      <c r="AJ70" s="1000"/>
      <c r="AK70" s="1000">
        <v>1540</v>
      </c>
      <c r="AL70" s="1000"/>
      <c r="AM70" s="1000"/>
      <c r="AN70" s="1000"/>
      <c r="AO70" s="1000"/>
      <c r="AP70" s="1000" t="s">
        <v>560</v>
      </c>
      <c r="AQ70" s="1000"/>
      <c r="AR70" s="1000"/>
      <c r="AS70" s="1000"/>
      <c r="AT70" s="1000"/>
      <c r="AU70" s="1000" t="s">
        <v>560</v>
      </c>
      <c r="AV70" s="1000"/>
      <c r="AW70" s="1000"/>
      <c r="AX70" s="1000"/>
      <c r="AY70" s="1000"/>
      <c r="AZ70" s="1001"/>
      <c r="BA70" s="1001"/>
      <c r="BB70" s="1001"/>
      <c r="BC70" s="1001"/>
      <c r="BD70" s="1002"/>
      <c r="BE70" s="237"/>
      <c r="BF70" s="237"/>
      <c r="BG70" s="237"/>
      <c r="BH70" s="237"/>
      <c r="BI70" s="237"/>
      <c r="BJ70" s="237"/>
      <c r="BK70" s="237"/>
      <c r="BL70" s="237"/>
      <c r="BM70" s="237"/>
      <c r="BN70" s="237"/>
      <c r="BO70" s="237"/>
      <c r="BP70" s="237"/>
      <c r="BQ70" s="234">
        <v>64</v>
      </c>
      <c r="BR70" s="239"/>
      <c r="BS70" s="974"/>
      <c r="BT70" s="975"/>
      <c r="BU70" s="975"/>
      <c r="BV70" s="975"/>
      <c r="BW70" s="975"/>
      <c r="BX70" s="975"/>
      <c r="BY70" s="975"/>
      <c r="BZ70" s="975"/>
      <c r="CA70" s="975"/>
      <c r="CB70" s="975"/>
      <c r="CC70" s="975"/>
      <c r="CD70" s="975"/>
      <c r="CE70" s="975"/>
      <c r="CF70" s="975"/>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4"/>
      <c r="DW70" s="975"/>
      <c r="DX70" s="975"/>
      <c r="DY70" s="975"/>
      <c r="DZ70" s="976"/>
      <c r="EA70" s="226"/>
    </row>
    <row r="71" spans="1:131" ht="26.25" customHeight="1" x14ac:dyDescent="0.15">
      <c r="A71" s="234">
        <v>4</v>
      </c>
      <c r="B71" s="1003" t="s">
        <v>543</v>
      </c>
      <c r="C71" s="1004"/>
      <c r="D71" s="1004"/>
      <c r="E71" s="1004"/>
      <c r="F71" s="1004"/>
      <c r="G71" s="1004"/>
      <c r="H71" s="1004"/>
      <c r="I71" s="1004"/>
      <c r="J71" s="1004"/>
      <c r="K71" s="1004"/>
      <c r="L71" s="1004"/>
      <c r="M71" s="1004"/>
      <c r="N71" s="1004"/>
      <c r="O71" s="1004"/>
      <c r="P71" s="1005"/>
      <c r="Q71" s="1006">
        <v>53</v>
      </c>
      <c r="R71" s="1000"/>
      <c r="S71" s="1000"/>
      <c r="T71" s="1000"/>
      <c r="U71" s="1000"/>
      <c r="V71" s="1000">
        <v>47</v>
      </c>
      <c r="W71" s="1000"/>
      <c r="X71" s="1000"/>
      <c r="Y71" s="1000"/>
      <c r="Z71" s="1000"/>
      <c r="AA71" s="1000">
        <v>5</v>
      </c>
      <c r="AB71" s="1000"/>
      <c r="AC71" s="1000"/>
      <c r="AD71" s="1000"/>
      <c r="AE71" s="1000"/>
      <c r="AF71" s="1000">
        <v>5</v>
      </c>
      <c r="AG71" s="1000"/>
      <c r="AH71" s="1000"/>
      <c r="AI71" s="1000"/>
      <c r="AJ71" s="1000"/>
      <c r="AK71" s="1000" t="s">
        <v>560</v>
      </c>
      <c r="AL71" s="1000"/>
      <c r="AM71" s="1000"/>
      <c r="AN71" s="1000"/>
      <c r="AO71" s="1000"/>
      <c r="AP71" s="1000" t="s">
        <v>560</v>
      </c>
      <c r="AQ71" s="1000"/>
      <c r="AR71" s="1000"/>
      <c r="AS71" s="1000"/>
      <c r="AT71" s="1000"/>
      <c r="AU71" s="1000" t="s">
        <v>560</v>
      </c>
      <c r="AV71" s="1000"/>
      <c r="AW71" s="1000"/>
      <c r="AX71" s="1000"/>
      <c r="AY71" s="1000"/>
      <c r="AZ71" s="1001"/>
      <c r="BA71" s="1001"/>
      <c r="BB71" s="1001"/>
      <c r="BC71" s="1001"/>
      <c r="BD71" s="1002"/>
      <c r="BE71" s="237"/>
      <c r="BF71" s="237"/>
      <c r="BG71" s="237"/>
      <c r="BH71" s="237"/>
      <c r="BI71" s="237"/>
      <c r="BJ71" s="237"/>
      <c r="BK71" s="237"/>
      <c r="BL71" s="237"/>
      <c r="BM71" s="237"/>
      <c r="BN71" s="237"/>
      <c r="BO71" s="237"/>
      <c r="BP71" s="237"/>
      <c r="BQ71" s="234">
        <v>65</v>
      </c>
      <c r="BR71" s="239"/>
      <c r="BS71" s="974"/>
      <c r="BT71" s="975"/>
      <c r="BU71" s="975"/>
      <c r="BV71" s="975"/>
      <c r="BW71" s="975"/>
      <c r="BX71" s="975"/>
      <c r="BY71" s="975"/>
      <c r="BZ71" s="975"/>
      <c r="CA71" s="975"/>
      <c r="CB71" s="975"/>
      <c r="CC71" s="975"/>
      <c r="CD71" s="975"/>
      <c r="CE71" s="975"/>
      <c r="CF71" s="975"/>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4"/>
      <c r="DW71" s="975"/>
      <c r="DX71" s="975"/>
      <c r="DY71" s="975"/>
      <c r="DZ71" s="976"/>
      <c r="EA71" s="226"/>
    </row>
    <row r="72" spans="1:131" ht="26.25" customHeight="1" x14ac:dyDescent="0.15">
      <c r="A72" s="234">
        <v>5</v>
      </c>
      <c r="B72" s="1003" t="s">
        <v>544</v>
      </c>
      <c r="C72" s="1004"/>
      <c r="D72" s="1004"/>
      <c r="E72" s="1004"/>
      <c r="F72" s="1004"/>
      <c r="G72" s="1004"/>
      <c r="H72" s="1004"/>
      <c r="I72" s="1004"/>
      <c r="J72" s="1004"/>
      <c r="K72" s="1004"/>
      <c r="L72" s="1004"/>
      <c r="M72" s="1004"/>
      <c r="N72" s="1004"/>
      <c r="O72" s="1004"/>
      <c r="P72" s="1005"/>
      <c r="Q72" s="1006">
        <v>11</v>
      </c>
      <c r="R72" s="1000"/>
      <c r="S72" s="1000"/>
      <c r="T72" s="1000"/>
      <c r="U72" s="1000"/>
      <c r="V72" s="1000">
        <v>7</v>
      </c>
      <c r="W72" s="1000"/>
      <c r="X72" s="1000"/>
      <c r="Y72" s="1000"/>
      <c r="Z72" s="1000"/>
      <c r="AA72" s="1000">
        <v>4</v>
      </c>
      <c r="AB72" s="1000"/>
      <c r="AC72" s="1000"/>
      <c r="AD72" s="1000"/>
      <c r="AE72" s="1000"/>
      <c r="AF72" s="1000">
        <v>4</v>
      </c>
      <c r="AG72" s="1000"/>
      <c r="AH72" s="1000"/>
      <c r="AI72" s="1000"/>
      <c r="AJ72" s="1000"/>
      <c r="AK72" s="1000" t="s">
        <v>560</v>
      </c>
      <c r="AL72" s="1000"/>
      <c r="AM72" s="1000"/>
      <c r="AN72" s="1000"/>
      <c r="AO72" s="1000"/>
      <c r="AP72" s="1000" t="s">
        <v>560</v>
      </c>
      <c r="AQ72" s="1000"/>
      <c r="AR72" s="1000"/>
      <c r="AS72" s="1000"/>
      <c r="AT72" s="1000"/>
      <c r="AU72" s="1000" t="s">
        <v>560</v>
      </c>
      <c r="AV72" s="1000"/>
      <c r="AW72" s="1000"/>
      <c r="AX72" s="1000"/>
      <c r="AY72" s="1000"/>
      <c r="AZ72" s="1001"/>
      <c r="BA72" s="1001"/>
      <c r="BB72" s="1001"/>
      <c r="BC72" s="1001"/>
      <c r="BD72" s="1002"/>
      <c r="BE72" s="237"/>
      <c r="BF72" s="237"/>
      <c r="BG72" s="237"/>
      <c r="BH72" s="237"/>
      <c r="BI72" s="237"/>
      <c r="BJ72" s="237"/>
      <c r="BK72" s="237"/>
      <c r="BL72" s="237"/>
      <c r="BM72" s="237"/>
      <c r="BN72" s="237"/>
      <c r="BO72" s="237"/>
      <c r="BP72" s="237"/>
      <c r="BQ72" s="234">
        <v>66</v>
      </c>
      <c r="BR72" s="239"/>
      <c r="BS72" s="974"/>
      <c r="BT72" s="975"/>
      <c r="BU72" s="975"/>
      <c r="BV72" s="975"/>
      <c r="BW72" s="975"/>
      <c r="BX72" s="975"/>
      <c r="BY72" s="975"/>
      <c r="BZ72" s="975"/>
      <c r="CA72" s="975"/>
      <c r="CB72" s="975"/>
      <c r="CC72" s="975"/>
      <c r="CD72" s="975"/>
      <c r="CE72" s="975"/>
      <c r="CF72" s="975"/>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4"/>
      <c r="DW72" s="975"/>
      <c r="DX72" s="975"/>
      <c r="DY72" s="975"/>
      <c r="DZ72" s="976"/>
      <c r="EA72" s="226"/>
    </row>
    <row r="73" spans="1:131" ht="26.25" customHeight="1" x14ac:dyDescent="0.15">
      <c r="A73" s="234">
        <v>6</v>
      </c>
      <c r="B73" s="1003" t="s">
        <v>545</v>
      </c>
      <c r="C73" s="1004"/>
      <c r="D73" s="1004"/>
      <c r="E73" s="1004"/>
      <c r="F73" s="1004"/>
      <c r="G73" s="1004"/>
      <c r="H73" s="1004"/>
      <c r="I73" s="1004"/>
      <c r="J73" s="1004"/>
      <c r="K73" s="1004"/>
      <c r="L73" s="1004"/>
      <c r="M73" s="1004"/>
      <c r="N73" s="1004"/>
      <c r="O73" s="1004"/>
      <c r="P73" s="1005"/>
      <c r="Q73" s="1006">
        <v>3</v>
      </c>
      <c r="R73" s="1000"/>
      <c r="S73" s="1000"/>
      <c r="T73" s="1000"/>
      <c r="U73" s="1000"/>
      <c r="V73" s="1000">
        <v>1</v>
      </c>
      <c r="W73" s="1000"/>
      <c r="X73" s="1000"/>
      <c r="Y73" s="1000"/>
      <c r="Z73" s="1000"/>
      <c r="AA73" s="1000">
        <v>2</v>
      </c>
      <c r="AB73" s="1000"/>
      <c r="AC73" s="1000"/>
      <c r="AD73" s="1000"/>
      <c r="AE73" s="1000"/>
      <c r="AF73" s="1000">
        <v>2</v>
      </c>
      <c r="AG73" s="1000"/>
      <c r="AH73" s="1000"/>
      <c r="AI73" s="1000"/>
      <c r="AJ73" s="1000"/>
      <c r="AK73" s="1000" t="s">
        <v>560</v>
      </c>
      <c r="AL73" s="1000"/>
      <c r="AM73" s="1000"/>
      <c r="AN73" s="1000"/>
      <c r="AO73" s="1000"/>
      <c r="AP73" s="1000" t="s">
        <v>560</v>
      </c>
      <c r="AQ73" s="1000"/>
      <c r="AR73" s="1000"/>
      <c r="AS73" s="1000"/>
      <c r="AT73" s="1000"/>
      <c r="AU73" s="1000" t="s">
        <v>560</v>
      </c>
      <c r="AV73" s="1000"/>
      <c r="AW73" s="1000"/>
      <c r="AX73" s="1000"/>
      <c r="AY73" s="1000"/>
      <c r="AZ73" s="1001"/>
      <c r="BA73" s="1001"/>
      <c r="BB73" s="1001"/>
      <c r="BC73" s="1001"/>
      <c r="BD73" s="1002"/>
      <c r="BE73" s="237"/>
      <c r="BF73" s="237"/>
      <c r="BG73" s="237"/>
      <c r="BH73" s="237"/>
      <c r="BI73" s="237"/>
      <c r="BJ73" s="237"/>
      <c r="BK73" s="237"/>
      <c r="BL73" s="237"/>
      <c r="BM73" s="237"/>
      <c r="BN73" s="237"/>
      <c r="BO73" s="237"/>
      <c r="BP73" s="237"/>
      <c r="BQ73" s="234">
        <v>67</v>
      </c>
      <c r="BR73" s="239"/>
      <c r="BS73" s="974"/>
      <c r="BT73" s="975"/>
      <c r="BU73" s="975"/>
      <c r="BV73" s="975"/>
      <c r="BW73" s="975"/>
      <c r="BX73" s="975"/>
      <c r="BY73" s="975"/>
      <c r="BZ73" s="975"/>
      <c r="CA73" s="975"/>
      <c r="CB73" s="975"/>
      <c r="CC73" s="975"/>
      <c r="CD73" s="975"/>
      <c r="CE73" s="975"/>
      <c r="CF73" s="975"/>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4"/>
      <c r="DW73" s="975"/>
      <c r="DX73" s="975"/>
      <c r="DY73" s="975"/>
      <c r="DZ73" s="976"/>
      <c r="EA73" s="226"/>
    </row>
    <row r="74" spans="1:131" ht="26.25" customHeight="1" x14ac:dyDescent="0.15">
      <c r="A74" s="234">
        <v>7</v>
      </c>
      <c r="B74" s="1003" t="s">
        <v>546</v>
      </c>
      <c r="C74" s="1004"/>
      <c r="D74" s="1004"/>
      <c r="E74" s="1004"/>
      <c r="F74" s="1004"/>
      <c r="G74" s="1004"/>
      <c r="H74" s="1004"/>
      <c r="I74" s="1004"/>
      <c r="J74" s="1004"/>
      <c r="K74" s="1004"/>
      <c r="L74" s="1004"/>
      <c r="M74" s="1004"/>
      <c r="N74" s="1004"/>
      <c r="O74" s="1004"/>
      <c r="P74" s="1005"/>
      <c r="Q74" s="1006">
        <v>6</v>
      </c>
      <c r="R74" s="1000"/>
      <c r="S74" s="1000"/>
      <c r="T74" s="1000"/>
      <c r="U74" s="1000"/>
      <c r="V74" s="1000">
        <v>3</v>
      </c>
      <c r="W74" s="1000"/>
      <c r="X74" s="1000"/>
      <c r="Y74" s="1000"/>
      <c r="Z74" s="1000"/>
      <c r="AA74" s="1000">
        <v>3</v>
      </c>
      <c r="AB74" s="1000"/>
      <c r="AC74" s="1000"/>
      <c r="AD74" s="1000"/>
      <c r="AE74" s="1000"/>
      <c r="AF74" s="1000">
        <v>3</v>
      </c>
      <c r="AG74" s="1000"/>
      <c r="AH74" s="1000"/>
      <c r="AI74" s="1000"/>
      <c r="AJ74" s="1000"/>
      <c r="AK74" s="1000" t="s">
        <v>560</v>
      </c>
      <c r="AL74" s="1000"/>
      <c r="AM74" s="1000"/>
      <c r="AN74" s="1000"/>
      <c r="AO74" s="1000"/>
      <c r="AP74" s="1000" t="s">
        <v>560</v>
      </c>
      <c r="AQ74" s="1000"/>
      <c r="AR74" s="1000"/>
      <c r="AS74" s="1000"/>
      <c r="AT74" s="1000"/>
      <c r="AU74" s="1000" t="s">
        <v>560</v>
      </c>
      <c r="AV74" s="1000"/>
      <c r="AW74" s="1000"/>
      <c r="AX74" s="1000"/>
      <c r="AY74" s="1000"/>
      <c r="AZ74" s="1001"/>
      <c r="BA74" s="1001"/>
      <c r="BB74" s="1001"/>
      <c r="BC74" s="1001"/>
      <c r="BD74" s="1002"/>
      <c r="BE74" s="237"/>
      <c r="BF74" s="237"/>
      <c r="BG74" s="237"/>
      <c r="BH74" s="237"/>
      <c r="BI74" s="237"/>
      <c r="BJ74" s="237"/>
      <c r="BK74" s="237"/>
      <c r="BL74" s="237"/>
      <c r="BM74" s="237"/>
      <c r="BN74" s="237"/>
      <c r="BO74" s="237"/>
      <c r="BP74" s="237"/>
      <c r="BQ74" s="234">
        <v>68</v>
      </c>
      <c r="BR74" s="239"/>
      <c r="BS74" s="974"/>
      <c r="BT74" s="975"/>
      <c r="BU74" s="975"/>
      <c r="BV74" s="975"/>
      <c r="BW74" s="975"/>
      <c r="BX74" s="975"/>
      <c r="BY74" s="975"/>
      <c r="BZ74" s="975"/>
      <c r="CA74" s="975"/>
      <c r="CB74" s="975"/>
      <c r="CC74" s="975"/>
      <c r="CD74" s="975"/>
      <c r="CE74" s="975"/>
      <c r="CF74" s="975"/>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4"/>
      <c r="DW74" s="975"/>
      <c r="DX74" s="975"/>
      <c r="DY74" s="975"/>
      <c r="DZ74" s="976"/>
      <c r="EA74" s="226"/>
    </row>
    <row r="75" spans="1:131" ht="26.25" customHeight="1" x14ac:dyDescent="0.15">
      <c r="A75" s="234">
        <v>8</v>
      </c>
      <c r="B75" s="1003" t="s">
        <v>547</v>
      </c>
      <c r="C75" s="1004"/>
      <c r="D75" s="1004"/>
      <c r="E75" s="1004"/>
      <c r="F75" s="1004"/>
      <c r="G75" s="1004"/>
      <c r="H75" s="1004"/>
      <c r="I75" s="1004"/>
      <c r="J75" s="1004"/>
      <c r="K75" s="1004"/>
      <c r="L75" s="1004"/>
      <c r="M75" s="1004"/>
      <c r="N75" s="1004"/>
      <c r="O75" s="1004"/>
      <c r="P75" s="1005"/>
      <c r="Q75" s="1007">
        <v>34</v>
      </c>
      <c r="R75" s="1008"/>
      <c r="S75" s="1008"/>
      <c r="T75" s="1008"/>
      <c r="U75" s="1009"/>
      <c r="V75" s="1010">
        <v>26</v>
      </c>
      <c r="W75" s="1008"/>
      <c r="X75" s="1008"/>
      <c r="Y75" s="1008"/>
      <c r="Z75" s="1009"/>
      <c r="AA75" s="1010">
        <v>9</v>
      </c>
      <c r="AB75" s="1008"/>
      <c r="AC75" s="1008"/>
      <c r="AD75" s="1008"/>
      <c r="AE75" s="1009"/>
      <c r="AF75" s="1010">
        <v>9</v>
      </c>
      <c r="AG75" s="1008"/>
      <c r="AH75" s="1008"/>
      <c r="AI75" s="1008"/>
      <c r="AJ75" s="1009"/>
      <c r="AK75" s="1010" t="s">
        <v>560</v>
      </c>
      <c r="AL75" s="1008"/>
      <c r="AM75" s="1008"/>
      <c r="AN75" s="1008"/>
      <c r="AO75" s="1009"/>
      <c r="AP75" s="1010" t="s">
        <v>560</v>
      </c>
      <c r="AQ75" s="1008"/>
      <c r="AR75" s="1008"/>
      <c r="AS75" s="1008"/>
      <c r="AT75" s="1009"/>
      <c r="AU75" s="1010" t="s">
        <v>560</v>
      </c>
      <c r="AV75" s="1008"/>
      <c r="AW75" s="1008"/>
      <c r="AX75" s="1008"/>
      <c r="AY75" s="1009"/>
      <c r="AZ75" s="1001"/>
      <c r="BA75" s="1001"/>
      <c r="BB75" s="1001"/>
      <c r="BC75" s="1001"/>
      <c r="BD75" s="1002"/>
      <c r="BE75" s="237"/>
      <c r="BF75" s="237"/>
      <c r="BG75" s="237"/>
      <c r="BH75" s="237"/>
      <c r="BI75" s="237"/>
      <c r="BJ75" s="237"/>
      <c r="BK75" s="237"/>
      <c r="BL75" s="237"/>
      <c r="BM75" s="237"/>
      <c r="BN75" s="237"/>
      <c r="BO75" s="237"/>
      <c r="BP75" s="237"/>
      <c r="BQ75" s="234">
        <v>69</v>
      </c>
      <c r="BR75" s="239"/>
      <c r="BS75" s="974"/>
      <c r="BT75" s="975"/>
      <c r="BU75" s="975"/>
      <c r="BV75" s="975"/>
      <c r="BW75" s="975"/>
      <c r="BX75" s="975"/>
      <c r="BY75" s="975"/>
      <c r="BZ75" s="975"/>
      <c r="CA75" s="975"/>
      <c r="CB75" s="975"/>
      <c r="CC75" s="975"/>
      <c r="CD75" s="975"/>
      <c r="CE75" s="975"/>
      <c r="CF75" s="975"/>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4"/>
      <c r="DW75" s="975"/>
      <c r="DX75" s="975"/>
      <c r="DY75" s="975"/>
      <c r="DZ75" s="976"/>
      <c r="EA75" s="226"/>
    </row>
    <row r="76" spans="1:131" ht="26.25" customHeight="1" x14ac:dyDescent="0.15">
      <c r="A76" s="234">
        <v>9</v>
      </c>
      <c r="B76" s="1003" t="s">
        <v>548</v>
      </c>
      <c r="C76" s="1004"/>
      <c r="D76" s="1004"/>
      <c r="E76" s="1004"/>
      <c r="F76" s="1004"/>
      <c r="G76" s="1004"/>
      <c r="H76" s="1004"/>
      <c r="I76" s="1004"/>
      <c r="J76" s="1004"/>
      <c r="K76" s="1004"/>
      <c r="L76" s="1004"/>
      <c r="M76" s="1004"/>
      <c r="N76" s="1004"/>
      <c r="O76" s="1004"/>
      <c r="P76" s="1005"/>
      <c r="Q76" s="1007">
        <v>266</v>
      </c>
      <c r="R76" s="1008"/>
      <c r="S76" s="1008"/>
      <c r="T76" s="1008"/>
      <c r="U76" s="1009"/>
      <c r="V76" s="1010">
        <v>254</v>
      </c>
      <c r="W76" s="1008"/>
      <c r="X76" s="1008"/>
      <c r="Y76" s="1008"/>
      <c r="Z76" s="1009"/>
      <c r="AA76" s="1010">
        <v>12</v>
      </c>
      <c r="AB76" s="1008"/>
      <c r="AC76" s="1008"/>
      <c r="AD76" s="1008"/>
      <c r="AE76" s="1009"/>
      <c r="AF76" s="1010">
        <v>12</v>
      </c>
      <c r="AG76" s="1008"/>
      <c r="AH76" s="1008"/>
      <c r="AI76" s="1008"/>
      <c r="AJ76" s="1009"/>
      <c r="AK76" s="1010">
        <v>16</v>
      </c>
      <c r="AL76" s="1008"/>
      <c r="AM76" s="1008"/>
      <c r="AN76" s="1008"/>
      <c r="AO76" s="1009"/>
      <c r="AP76" s="1010" t="s">
        <v>551</v>
      </c>
      <c r="AQ76" s="1008"/>
      <c r="AR76" s="1008"/>
      <c r="AS76" s="1008"/>
      <c r="AT76" s="1009"/>
      <c r="AU76" s="1010" t="s">
        <v>552</v>
      </c>
      <c r="AV76" s="1008"/>
      <c r="AW76" s="1008"/>
      <c r="AX76" s="1008"/>
      <c r="AY76" s="1009"/>
      <c r="AZ76" s="1001"/>
      <c r="BA76" s="1001"/>
      <c r="BB76" s="1001"/>
      <c r="BC76" s="1001"/>
      <c r="BD76" s="1002"/>
      <c r="BE76" s="237"/>
      <c r="BF76" s="237"/>
      <c r="BG76" s="237"/>
      <c r="BH76" s="237"/>
      <c r="BI76" s="237"/>
      <c r="BJ76" s="237"/>
      <c r="BK76" s="237"/>
      <c r="BL76" s="237"/>
      <c r="BM76" s="237"/>
      <c r="BN76" s="237"/>
      <c r="BO76" s="237"/>
      <c r="BP76" s="237"/>
      <c r="BQ76" s="234">
        <v>70</v>
      </c>
      <c r="BR76" s="239"/>
      <c r="BS76" s="974"/>
      <c r="BT76" s="975"/>
      <c r="BU76" s="975"/>
      <c r="BV76" s="975"/>
      <c r="BW76" s="975"/>
      <c r="BX76" s="975"/>
      <c r="BY76" s="975"/>
      <c r="BZ76" s="975"/>
      <c r="CA76" s="975"/>
      <c r="CB76" s="975"/>
      <c r="CC76" s="975"/>
      <c r="CD76" s="975"/>
      <c r="CE76" s="975"/>
      <c r="CF76" s="975"/>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4"/>
      <c r="DW76" s="975"/>
      <c r="DX76" s="975"/>
      <c r="DY76" s="975"/>
      <c r="DZ76" s="976"/>
      <c r="EA76" s="226"/>
    </row>
    <row r="77" spans="1:131" ht="26.25" customHeight="1" x14ac:dyDescent="0.15">
      <c r="A77" s="234">
        <v>10</v>
      </c>
      <c r="B77" s="1003" t="s">
        <v>549</v>
      </c>
      <c r="C77" s="1004"/>
      <c r="D77" s="1004"/>
      <c r="E77" s="1004"/>
      <c r="F77" s="1004"/>
      <c r="G77" s="1004"/>
      <c r="H77" s="1004"/>
      <c r="I77" s="1004"/>
      <c r="J77" s="1004"/>
      <c r="K77" s="1004"/>
      <c r="L77" s="1004"/>
      <c r="M77" s="1004"/>
      <c r="N77" s="1004"/>
      <c r="O77" s="1004"/>
      <c r="P77" s="1005"/>
      <c r="Q77" s="1007">
        <v>234546</v>
      </c>
      <c r="R77" s="1008"/>
      <c r="S77" s="1008"/>
      <c r="T77" s="1008"/>
      <c r="U77" s="1009"/>
      <c r="V77" s="1010">
        <v>227103</v>
      </c>
      <c r="W77" s="1008"/>
      <c r="X77" s="1008"/>
      <c r="Y77" s="1008"/>
      <c r="Z77" s="1009"/>
      <c r="AA77" s="1010">
        <v>7443</v>
      </c>
      <c r="AB77" s="1008"/>
      <c r="AC77" s="1008"/>
      <c r="AD77" s="1008"/>
      <c r="AE77" s="1009"/>
      <c r="AF77" s="1010">
        <v>7443</v>
      </c>
      <c r="AG77" s="1008"/>
      <c r="AH77" s="1008"/>
      <c r="AI77" s="1008"/>
      <c r="AJ77" s="1009"/>
      <c r="AK77" s="1010">
        <v>41</v>
      </c>
      <c r="AL77" s="1008"/>
      <c r="AM77" s="1008"/>
      <c r="AN77" s="1008"/>
      <c r="AO77" s="1009"/>
      <c r="AP77" s="1010" t="s">
        <v>551</v>
      </c>
      <c r="AQ77" s="1008"/>
      <c r="AR77" s="1008"/>
      <c r="AS77" s="1008"/>
      <c r="AT77" s="1009"/>
      <c r="AU77" s="1010" t="s">
        <v>551</v>
      </c>
      <c r="AV77" s="1008"/>
      <c r="AW77" s="1008"/>
      <c r="AX77" s="1008"/>
      <c r="AY77" s="1009"/>
      <c r="AZ77" s="1001"/>
      <c r="BA77" s="1001"/>
      <c r="BB77" s="1001"/>
      <c r="BC77" s="1001"/>
      <c r="BD77" s="1002"/>
      <c r="BE77" s="237"/>
      <c r="BF77" s="237"/>
      <c r="BG77" s="237"/>
      <c r="BH77" s="237"/>
      <c r="BI77" s="237"/>
      <c r="BJ77" s="237"/>
      <c r="BK77" s="237"/>
      <c r="BL77" s="237"/>
      <c r="BM77" s="237"/>
      <c r="BN77" s="237"/>
      <c r="BO77" s="237"/>
      <c r="BP77" s="237"/>
      <c r="BQ77" s="234">
        <v>71</v>
      </c>
      <c r="BR77" s="239"/>
      <c r="BS77" s="974"/>
      <c r="BT77" s="975"/>
      <c r="BU77" s="975"/>
      <c r="BV77" s="975"/>
      <c r="BW77" s="975"/>
      <c r="BX77" s="975"/>
      <c r="BY77" s="975"/>
      <c r="BZ77" s="975"/>
      <c r="CA77" s="975"/>
      <c r="CB77" s="975"/>
      <c r="CC77" s="975"/>
      <c r="CD77" s="975"/>
      <c r="CE77" s="975"/>
      <c r="CF77" s="975"/>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4"/>
      <c r="DW77" s="975"/>
      <c r="DX77" s="975"/>
      <c r="DY77" s="975"/>
      <c r="DZ77" s="976"/>
      <c r="EA77" s="226"/>
    </row>
    <row r="78" spans="1:131" ht="26.25" customHeight="1" x14ac:dyDescent="0.15">
      <c r="A78" s="234">
        <v>11</v>
      </c>
      <c r="B78" s="1003"/>
      <c r="C78" s="1004"/>
      <c r="D78" s="1004"/>
      <c r="E78" s="1004"/>
      <c r="F78" s="1004"/>
      <c r="G78" s="1004"/>
      <c r="H78" s="1004"/>
      <c r="I78" s="1004"/>
      <c r="J78" s="1004"/>
      <c r="K78" s="1004"/>
      <c r="L78" s="1004"/>
      <c r="M78" s="1004"/>
      <c r="N78" s="1004"/>
      <c r="O78" s="1004"/>
      <c r="P78" s="1005"/>
      <c r="Q78" s="1006"/>
      <c r="R78" s="1000"/>
      <c r="S78" s="1000"/>
      <c r="T78" s="1000"/>
      <c r="U78" s="1000"/>
      <c r="V78" s="1000"/>
      <c r="W78" s="1000"/>
      <c r="X78" s="1000"/>
      <c r="Y78" s="1000"/>
      <c r="Z78" s="1000"/>
      <c r="AA78" s="1000"/>
      <c r="AB78" s="1000"/>
      <c r="AC78" s="1000"/>
      <c r="AD78" s="1000"/>
      <c r="AE78" s="1000"/>
      <c r="AF78" s="1000"/>
      <c r="AG78" s="1000"/>
      <c r="AH78" s="1000"/>
      <c r="AI78" s="1000"/>
      <c r="AJ78" s="1000"/>
      <c r="AK78" s="1000"/>
      <c r="AL78" s="1000"/>
      <c r="AM78" s="1000"/>
      <c r="AN78" s="1000"/>
      <c r="AO78" s="1000"/>
      <c r="AP78" s="1000"/>
      <c r="AQ78" s="1000"/>
      <c r="AR78" s="1000"/>
      <c r="AS78" s="1000"/>
      <c r="AT78" s="1000"/>
      <c r="AU78" s="1000"/>
      <c r="AV78" s="1000"/>
      <c r="AW78" s="1000"/>
      <c r="AX78" s="1000"/>
      <c r="AY78" s="1000"/>
      <c r="AZ78" s="1001"/>
      <c r="BA78" s="1001"/>
      <c r="BB78" s="1001"/>
      <c r="BC78" s="1001"/>
      <c r="BD78" s="1002"/>
      <c r="BE78" s="237"/>
      <c r="BF78" s="237"/>
      <c r="BG78" s="237"/>
      <c r="BH78" s="237"/>
      <c r="BI78" s="237"/>
      <c r="BJ78" s="226"/>
      <c r="BK78" s="226"/>
      <c r="BL78" s="226"/>
      <c r="BM78" s="226"/>
      <c r="BN78" s="226"/>
      <c r="BO78" s="237"/>
      <c r="BP78" s="237"/>
      <c r="BQ78" s="234">
        <v>72</v>
      </c>
      <c r="BR78" s="239"/>
      <c r="BS78" s="974"/>
      <c r="BT78" s="975"/>
      <c r="BU78" s="975"/>
      <c r="BV78" s="975"/>
      <c r="BW78" s="975"/>
      <c r="BX78" s="975"/>
      <c r="BY78" s="975"/>
      <c r="BZ78" s="975"/>
      <c r="CA78" s="975"/>
      <c r="CB78" s="975"/>
      <c r="CC78" s="975"/>
      <c r="CD78" s="975"/>
      <c r="CE78" s="975"/>
      <c r="CF78" s="975"/>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4"/>
      <c r="DW78" s="975"/>
      <c r="DX78" s="975"/>
      <c r="DY78" s="975"/>
      <c r="DZ78" s="976"/>
      <c r="EA78" s="226"/>
    </row>
    <row r="79" spans="1:131" ht="26.25" customHeight="1" x14ac:dyDescent="0.15">
      <c r="A79" s="234">
        <v>12</v>
      </c>
      <c r="B79" s="1003"/>
      <c r="C79" s="1004"/>
      <c r="D79" s="1004"/>
      <c r="E79" s="1004"/>
      <c r="F79" s="1004"/>
      <c r="G79" s="1004"/>
      <c r="H79" s="1004"/>
      <c r="I79" s="1004"/>
      <c r="J79" s="1004"/>
      <c r="K79" s="1004"/>
      <c r="L79" s="1004"/>
      <c r="M79" s="1004"/>
      <c r="N79" s="1004"/>
      <c r="O79" s="1004"/>
      <c r="P79" s="1005"/>
      <c r="Q79" s="1006"/>
      <c r="R79" s="1000"/>
      <c r="S79" s="1000"/>
      <c r="T79" s="1000"/>
      <c r="U79" s="1000"/>
      <c r="V79" s="1000"/>
      <c r="W79" s="1000"/>
      <c r="X79" s="1000"/>
      <c r="Y79" s="1000"/>
      <c r="Z79" s="1000"/>
      <c r="AA79" s="1000"/>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37"/>
      <c r="BF79" s="237"/>
      <c r="BG79" s="237"/>
      <c r="BH79" s="237"/>
      <c r="BI79" s="237"/>
      <c r="BJ79" s="226"/>
      <c r="BK79" s="226"/>
      <c r="BL79" s="226"/>
      <c r="BM79" s="226"/>
      <c r="BN79" s="226"/>
      <c r="BO79" s="237"/>
      <c r="BP79" s="237"/>
      <c r="BQ79" s="234">
        <v>73</v>
      </c>
      <c r="BR79" s="239"/>
      <c r="BS79" s="974"/>
      <c r="BT79" s="975"/>
      <c r="BU79" s="975"/>
      <c r="BV79" s="975"/>
      <c r="BW79" s="975"/>
      <c r="BX79" s="975"/>
      <c r="BY79" s="975"/>
      <c r="BZ79" s="975"/>
      <c r="CA79" s="975"/>
      <c r="CB79" s="975"/>
      <c r="CC79" s="975"/>
      <c r="CD79" s="975"/>
      <c r="CE79" s="975"/>
      <c r="CF79" s="975"/>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4"/>
      <c r="DW79" s="975"/>
      <c r="DX79" s="975"/>
      <c r="DY79" s="975"/>
      <c r="DZ79" s="976"/>
      <c r="EA79" s="226"/>
    </row>
    <row r="80" spans="1:131" ht="26.25" customHeight="1" x14ac:dyDescent="0.15">
      <c r="A80" s="234">
        <v>13</v>
      </c>
      <c r="B80" s="1003"/>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37"/>
      <c r="BF80" s="237"/>
      <c r="BG80" s="237"/>
      <c r="BH80" s="237"/>
      <c r="BI80" s="237"/>
      <c r="BJ80" s="237"/>
      <c r="BK80" s="237"/>
      <c r="BL80" s="237"/>
      <c r="BM80" s="237"/>
      <c r="BN80" s="237"/>
      <c r="BO80" s="237"/>
      <c r="BP80" s="237"/>
      <c r="BQ80" s="234">
        <v>74</v>
      </c>
      <c r="BR80" s="239"/>
      <c r="BS80" s="974"/>
      <c r="BT80" s="975"/>
      <c r="BU80" s="975"/>
      <c r="BV80" s="975"/>
      <c r="BW80" s="975"/>
      <c r="BX80" s="975"/>
      <c r="BY80" s="975"/>
      <c r="BZ80" s="975"/>
      <c r="CA80" s="975"/>
      <c r="CB80" s="975"/>
      <c r="CC80" s="975"/>
      <c r="CD80" s="975"/>
      <c r="CE80" s="975"/>
      <c r="CF80" s="975"/>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4"/>
      <c r="DW80" s="975"/>
      <c r="DX80" s="975"/>
      <c r="DY80" s="975"/>
      <c r="DZ80" s="976"/>
      <c r="EA80" s="226"/>
    </row>
    <row r="81" spans="1:131" ht="26.25" customHeight="1" x14ac:dyDescent="0.15">
      <c r="A81" s="23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37"/>
      <c r="BF81" s="237"/>
      <c r="BG81" s="237"/>
      <c r="BH81" s="237"/>
      <c r="BI81" s="237"/>
      <c r="BJ81" s="237"/>
      <c r="BK81" s="237"/>
      <c r="BL81" s="237"/>
      <c r="BM81" s="237"/>
      <c r="BN81" s="237"/>
      <c r="BO81" s="237"/>
      <c r="BP81" s="237"/>
      <c r="BQ81" s="234">
        <v>75</v>
      </c>
      <c r="BR81" s="239"/>
      <c r="BS81" s="974"/>
      <c r="BT81" s="975"/>
      <c r="BU81" s="975"/>
      <c r="BV81" s="975"/>
      <c r="BW81" s="975"/>
      <c r="BX81" s="975"/>
      <c r="BY81" s="975"/>
      <c r="BZ81" s="975"/>
      <c r="CA81" s="975"/>
      <c r="CB81" s="975"/>
      <c r="CC81" s="975"/>
      <c r="CD81" s="975"/>
      <c r="CE81" s="975"/>
      <c r="CF81" s="975"/>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4"/>
      <c r="DW81" s="975"/>
      <c r="DX81" s="975"/>
      <c r="DY81" s="975"/>
      <c r="DZ81" s="976"/>
      <c r="EA81" s="226"/>
    </row>
    <row r="82" spans="1:131" ht="26.25" customHeight="1" x14ac:dyDescent="0.15">
      <c r="A82" s="23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37"/>
      <c r="BF82" s="237"/>
      <c r="BG82" s="237"/>
      <c r="BH82" s="237"/>
      <c r="BI82" s="237"/>
      <c r="BJ82" s="237"/>
      <c r="BK82" s="237"/>
      <c r="BL82" s="237"/>
      <c r="BM82" s="237"/>
      <c r="BN82" s="237"/>
      <c r="BO82" s="237"/>
      <c r="BP82" s="237"/>
      <c r="BQ82" s="234">
        <v>76</v>
      </c>
      <c r="BR82" s="239"/>
      <c r="BS82" s="974"/>
      <c r="BT82" s="975"/>
      <c r="BU82" s="975"/>
      <c r="BV82" s="975"/>
      <c r="BW82" s="975"/>
      <c r="BX82" s="975"/>
      <c r="BY82" s="975"/>
      <c r="BZ82" s="975"/>
      <c r="CA82" s="975"/>
      <c r="CB82" s="975"/>
      <c r="CC82" s="975"/>
      <c r="CD82" s="975"/>
      <c r="CE82" s="975"/>
      <c r="CF82" s="975"/>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4"/>
      <c r="DW82" s="975"/>
      <c r="DX82" s="975"/>
      <c r="DY82" s="975"/>
      <c r="DZ82" s="976"/>
      <c r="EA82" s="226"/>
    </row>
    <row r="83" spans="1:131" ht="26.25" customHeight="1" x14ac:dyDescent="0.15">
      <c r="A83" s="23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37"/>
      <c r="BF83" s="237"/>
      <c r="BG83" s="237"/>
      <c r="BH83" s="237"/>
      <c r="BI83" s="237"/>
      <c r="BJ83" s="237"/>
      <c r="BK83" s="237"/>
      <c r="BL83" s="237"/>
      <c r="BM83" s="237"/>
      <c r="BN83" s="237"/>
      <c r="BO83" s="237"/>
      <c r="BP83" s="237"/>
      <c r="BQ83" s="234">
        <v>77</v>
      </c>
      <c r="BR83" s="239"/>
      <c r="BS83" s="974"/>
      <c r="BT83" s="975"/>
      <c r="BU83" s="975"/>
      <c r="BV83" s="975"/>
      <c r="BW83" s="975"/>
      <c r="BX83" s="975"/>
      <c r="BY83" s="975"/>
      <c r="BZ83" s="975"/>
      <c r="CA83" s="975"/>
      <c r="CB83" s="975"/>
      <c r="CC83" s="975"/>
      <c r="CD83" s="975"/>
      <c r="CE83" s="975"/>
      <c r="CF83" s="975"/>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4"/>
      <c r="DW83" s="975"/>
      <c r="DX83" s="975"/>
      <c r="DY83" s="975"/>
      <c r="DZ83" s="976"/>
      <c r="EA83" s="226"/>
    </row>
    <row r="84" spans="1:131" ht="26.25" customHeight="1" x14ac:dyDescent="0.15">
      <c r="A84" s="23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37"/>
      <c r="BF84" s="237"/>
      <c r="BG84" s="237"/>
      <c r="BH84" s="237"/>
      <c r="BI84" s="237"/>
      <c r="BJ84" s="237"/>
      <c r="BK84" s="237"/>
      <c r="BL84" s="237"/>
      <c r="BM84" s="237"/>
      <c r="BN84" s="237"/>
      <c r="BO84" s="237"/>
      <c r="BP84" s="237"/>
      <c r="BQ84" s="234">
        <v>78</v>
      </c>
      <c r="BR84" s="239"/>
      <c r="BS84" s="974"/>
      <c r="BT84" s="975"/>
      <c r="BU84" s="975"/>
      <c r="BV84" s="975"/>
      <c r="BW84" s="975"/>
      <c r="BX84" s="975"/>
      <c r="BY84" s="975"/>
      <c r="BZ84" s="975"/>
      <c r="CA84" s="975"/>
      <c r="CB84" s="975"/>
      <c r="CC84" s="975"/>
      <c r="CD84" s="975"/>
      <c r="CE84" s="975"/>
      <c r="CF84" s="975"/>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4"/>
      <c r="DW84" s="975"/>
      <c r="DX84" s="975"/>
      <c r="DY84" s="975"/>
      <c r="DZ84" s="976"/>
      <c r="EA84" s="226"/>
    </row>
    <row r="85" spans="1:131" ht="26.25" customHeight="1" x14ac:dyDescent="0.15">
      <c r="A85" s="23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37"/>
      <c r="BF85" s="237"/>
      <c r="BG85" s="237"/>
      <c r="BH85" s="237"/>
      <c r="BI85" s="237"/>
      <c r="BJ85" s="237"/>
      <c r="BK85" s="237"/>
      <c r="BL85" s="237"/>
      <c r="BM85" s="237"/>
      <c r="BN85" s="237"/>
      <c r="BO85" s="237"/>
      <c r="BP85" s="237"/>
      <c r="BQ85" s="234">
        <v>79</v>
      </c>
      <c r="BR85" s="239"/>
      <c r="BS85" s="974"/>
      <c r="BT85" s="975"/>
      <c r="BU85" s="975"/>
      <c r="BV85" s="975"/>
      <c r="BW85" s="975"/>
      <c r="BX85" s="975"/>
      <c r="BY85" s="975"/>
      <c r="BZ85" s="975"/>
      <c r="CA85" s="975"/>
      <c r="CB85" s="975"/>
      <c r="CC85" s="975"/>
      <c r="CD85" s="975"/>
      <c r="CE85" s="975"/>
      <c r="CF85" s="975"/>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4"/>
      <c r="DW85" s="975"/>
      <c r="DX85" s="975"/>
      <c r="DY85" s="975"/>
      <c r="DZ85" s="976"/>
      <c r="EA85" s="226"/>
    </row>
    <row r="86" spans="1:131" ht="26.25" customHeight="1" x14ac:dyDescent="0.15">
      <c r="A86" s="23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37"/>
      <c r="BF86" s="237"/>
      <c r="BG86" s="237"/>
      <c r="BH86" s="237"/>
      <c r="BI86" s="237"/>
      <c r="BJ86" s="237"/>
      <c r="BK86" s="237"/>
      <c r="BL86" s="237"/>
      <c r="BM86" s="237"/>
      <c r="BN86" s="237"/>
      <c r="BO86" s="237"/>
      <c r="BP86" s="237"/>
      <c r="BQ86" s="234">
        <v>80</v>
      </c>
      <c r="BR86" s="239"/>
      <c r="BS86" s="974"/>
      <c r="BT86" s="975"/>
      <c r="BU86" s="975"/>
      <c r="BV86" s="975"/>
      <c r="BW86" s="975"/>
      <c r="BX86" s="975"/>
      <c r="BY86" s="975"/>
      <c r="BZ86" s="975"/>
      <c r="CA86" s="975"/>
      <c r="CB86" s="975"/>
      <c r="CC86" s="975"/>
      <c r="CD86" s="975"/>
      <c r="CE86" s="975"/>
      <c r="CF86" s="975"/>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4"/>
      <c r="DW86" s="975"/>
      <c r="DX86" s="975"/>
      <c r="DY86" s="975"/>
      <c r="DZ86" s="976"/>
      <c r="EA86" s="226"/>
    </row>
    <row r="87" spans="1:131" ht="26.25" customHeight="1" x14ac:dyDescent="0.15">
      <c r="A87" s="240">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37"/>
      <c r="BF87" s="237"/>
      <c r="BG87" s="237"/>
      <c r="BH87" s="237"/>
      <c r="BI87" s="237"/>
      <c r="BJ87" s="237"/>
      <c r="BK87" s="237"/>
      <c r="BL87" s="237"/>
      <c r="BM87" s="237"/>
      <c r="BN87" s="237"/>
      <c r="BO87" s="237"/>
      <c r="BP87" s="237"/>
      <c r="BQ87" s="234">
        <v>81</v>
      </c>
      <c r="BR87" s="239"/>
      <c r="BS87" s="974"/>
      <c r="BT87" s="975"/>
      <c r="BU87" s="975"/>
      <c r="BV87" s="975"/>
      <c r="BW87" s="975"/>
      <c r="BX87" s="975"/>
      <c r="BY87" s="975"/>
      <c r="BZ87" s="975"/>
      <c r="CA87" s="975"/>
      <c r="CB87" s="975"/>
      <c r="CC87" s="975"/>
      <c r="CD87" s="975"/>
      <c r="CE87" s="975"/>
      <c r="CF87" s="975"/>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4"/>
      <c r="DW87" s="975"/>
      <c r="DX87" s="975"/>
      <c r="DY87" s="975"/>
      <c r="DZ87" s="976"/>
      <c r="EA87" s="226"/>
    </row>
    <row r="88" spans="1:131" ht="26.25" customHeight="1" thickBot="1" x14ac:dyDescent="0.2">
      <c r="A88" s="236" t="s">
        <v>345</v>
      </c>
      <c r="B88" s="966" t="s">
        <v>375</v>
      </c>
      <c r="C88" s="967"/>
      <c r="D88" s="967"/>
      <c r="E88" s="967"/>
      <c r="F88" s="967"/>
      <c r="G88" s="967"/>
      <c r="H88" s="967"/>
      <c r="I88" s="967"/>
      <c r="J88" s="967"/>
      <c r="K88" s="967"/>
      <c r="L88" s="967"/>
      <c r="M88" s="967"/>
      <c r="N88" s="967"/>
      <c r="O88" s="967"/>
      <c r="P88" s="977"/>
      <c r="Q88" s="991"/>
      <c r="R88" s="992"/>
      <c r="S88" s="992"/>
      <c r="T88" s="992"/>
      <c r="U88" s="992"/>
      <c r="V88" s="992"/>
      <c r="W88" s="992"/>
      <c r="X88" s="992"/>
      <c r="Y88" s="992"/>
      <c r="Z88" s="992"/>
      <c r="AA88" s="992"/>
      <c r="AB88" s="992"/>
      <c r="AC88" s="992"/>
      <c r="AD88" s="992"/>
      <c r="AE88" s="992"/>
      <c r="AF88" s="988"/>
      <c r="AG88" s="988"/>
      <c r="AH88" s="988"/>
      <c r="AI88" s="988"/>
      <c r="AJ88" s="988"/>
      <c r="AK88" s="992"/>
      <c r="AL88" s="992"/>
      <c r="AM88" s="992"/>
      <c r="AN88" s="992"/>
      <c r="AO88" s="992"/>
      <c r="AP88" s="988"/>
      <c r="AQ88" s="988"/>
      <c r="AR88" s="988"/>
      <c r="AS88" s="988"/>
      <c r="AT88" s="988"/>
      <c r="AU88" s="988"/>
      <c r="AV88" s="988"/>
      <c r="AW88" s="988"/>
      <c r="AX88" s="988"/>
      <c r="AY88" s="988"/>
      <c r="AZ88" s="989"/>
      <c r="BA88" s="989"/>
      <c r="BB88" s="989"/>
      <c r="BC88" s="989"/>
      <c r="BD88" s="990"/>
      <c r="BE88" s="237"/>
      <c r="BF88" s="237"/>
      <c r="BG88" s="237"/>
      <c r="BH88" s="237"/>
      <c r="BI88" s="237"/>
      <c r="BJ88" s="237"/>
      <c r="BK88" s="237"/>
      <c r="BL88" s="237"/>
      <c r="BM88" s="237"/>
      <c r="BN88" s="237"/>
      <c r="BO88" s="237"/>
      <c r="BP88" s="237"/>
      <c r="BQ88" s="234">
        <v>82</v>
      </c>
      <c r="BR88" s="239"/>
      <c r="BS88" s="974"/>
      <c r="BT88" s="975"/>
      <c r="BU88" s="975"/>
      <c r="BV88" s="975"/>
      <c r="BW88" s="975"/>
      <c r="BX88" s="975"/>
      <c r="BY88" s="975"/>
      <c r="BZ88" s="975"/>
      <c r="CA88" s="975"/>
      <c r="CB88" s="975"/>
      <c r="CC88" s="975"/>
      <c r="CD88" s="975"/>
      <c r="CE88" s="975"/>
      <c r="CF88" s="975"/>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4"/>
      <c r="DW88" s="975"/>
      <c r="DX88" s="975"/>
      <c r="DY88" s="975"/>
      <c r="DZ88" s="976"/>
      <c r="EA88" s="226"/>
    </row>
    <row r="89" spans="1:131" ht="26.25" hidden="1" customHeight="1" x14ac:dyDescent="0.15">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974"/>
      <c r="BT89" s="975"/>
      <c r="BU89" s="975"/>
      <c r="BV89" s="975"/>
      <c r="BW89" s="975"/>
      <c r="BX89" s="975"/>
      <c r="BY89" s="975"/>
      <c r="BZ89" s="975"/>
      <c r="CA89" s="975"/>
      <c r="CB89" s="975"/>
      <c r="CC89" s="975"/>
      <c r="CD89" s="975"/>
      <c r="CE89" s="975"/>
      <c r="CF89" s="975"/>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4"/>
      <c r="DW89" s="975"/>
      <c r="DX89" s="975"/>
      <c r="DY89" s="975"/>
      <c r="DZ89" s="976"/>
      <c r="EA89" s="226"/>
    </row>
    <row r="90" spans="1:131" ht="26.25" hidden="1" customHeight="1" x14ac:dyDescent="0.15">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974"/>
      <c r="BT90" s="975"/>
      <c r="BU90" s="975"/>
      <c r="BV90" s="975"/>
      <c r="BW90" s="975"/>
      <c r="BX90" s="975"/>
      <c r="BY90" s="975"/>
      <c r="BZ90" s="975"/>
      <c r="CA90" s="975"/>
      <c r="CB90" s="975"/>
      <c r="CC90" s="975"/>
      <c r="CD90" s="975"/>
      <c r="CE90" s="975"/>
      <c r="CF90" s="975"/>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4"/>
      <c r="DW90" s="975"/>
      <c r="DX90" s="975"/>
      <c r="DY90" s="975"/>
      <c r="DZ90" s="976"/>
      <c r="EA90" s="226"/>
    </row>
    <row r="91" spans="1:131" ht="26.25" hidden="1" customHeight="1" x14ac:dyDescent="0.15">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974"/>
      <c r="BT91" s="975"/>
      <c r="BU91" s="975"/>
      <c r="BV91" s="975"/>
      <c r="BW91" s="975"/>
      <c r="BX91" s="975"/>
      <c r="BY91" s="975"/>
      <c r="BZ91" s="975"/>
      <c r="CA91" s="975"/>
      <c r="CB91" s="975"/>
      <c r="CC91" s="975"/>
      <c r="CD91" s="975"/>
      <c r="CE91" s="975"/>
      <c r="CF91" s="975"/>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4"/>
      <c r="DW91" s="975"/>
      <c r="DX91" s="975"/>
      <c r="DY91" s="975"/>
      <c r="DZ91" s="976"/>
      <c r="EA91" s="226"/>
    </row>
    <row r="92" spans="1:131" ht="26.25" hidden="1" customHeight="1" x14ac:dyDescent="0.15">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974"/>
      <c r="BT92" s="975"/>
      <c r="BU92" s="975"/>
      <c r="BV92" s="975"/>
      <c r="BW92" s="975"/>
      <c r="BX92" s="975"/>
      <c r="BY92" s="975"/>
      <c r="BZ92" s="975"/>
      <c r="CA92" s="975"/>
      <c r="CB92" s="975"/>
      <c r="CC92" s="975"/>
      <c r="CD92" s="975"/>
      <c r="CE92" s="975"/>
      <c r="CF92" s="975"/>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4"/>
      <c r="DW92" s="975"/>
      <c r="DX92" s="975"/>
      <c r="DY92" s="975"/>
      <c r="DZ92" s="976"/>
      <c r="EA92" s="226"/>
    </row>
    <row r="93" spans="1:131" ht="26.25" hidden="1" customHeight="1" x14ac:dyDescent="0.15">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974"/>
      <c r="BT93" s="975"/>
      <c r="BU93" s="975"/>
      <c r="BV93" s="975"/>
      <c r="BW93" s="975"/>
      <c r="BX93" s="975"/>
      <c r="BY93" s="975"/>
      <c r="BZ93" s="975"/>
      <c r="CA93" s="975"/>
      <c r="CB93" s="975"/>
      <c r="CC93" s="975"/>
      <c r="CD93" s="975"/>
      <c r="CE93" s="975"/>
      <c r="CF93" s="975"/>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4"/>
      <c r="DW93" s="975"/>
      <c r="DX93" s="975"/>
      <c r="DY93" s="975"/>
      <c r="DZ93" s="976"/>
      <c r="EA93" s="226"/>
    </row>
    <row r="94" spans="1:131" ht="26.25" hidden="1" customHeight="1" x14ac:dyDescent="0.15">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974"/>
      <c r="BT94" s="975"/>
      <c r="BU94" s="975"/>
      <c r="BV94" s="975"/>
      <c r="BW94" s="975"/>
      <c r="BX94" s="975"/>
      <c r="BY94" s="975"/>
      <c r="BZ94" s="975"/>
      <c r="CA94" s="975"/>
      <c r="CB94" s="975"/>
      <c r="CC94" s="975"/>
      <c r="CD94" s="975"/>
      <c r="CE94" s="975"/>
      <c r="CF94" s="975"/>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4"/>
      <c r="DW94" s="975"/>
      <c r="DX94" s="975"/>
      <c r="DY94" s="975"/>
      <c r="DZ94" s="976"/>
      <c r="EA94" s="226"/>
    </row>
    <row r="95" spans="1:131" ht="26.25" hidden="1" customHeight="1" x14ac:dyDescent="0.15">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974"/>
      <c r="BT95" s="975"/>
      <c r="BU95" s="975"/>
      <c r="BV95" s="975"/>
      <c r="BW95" s="975"/>
      <c r="BX95" s="975"/>
      <c r="BY95" s="975"/>
      <c r="BZ95" s="975"/>
      <c r="CA95" s="975"/>
      <c r="CB95" s="975"/>
      <c r="CC95" s="975"/>
      <c r="CD95" s="975"/>
      <c r="CE95" s="975"/>
      <c r="CF95" s="975"/>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4"/>
      <c r="DW95" s="975"/>
      <c r="DX95" s="975"/>
      <c r="DY95" s="975"/>
      <c r="DZ95" s="976"/>
      <c r="EA95" s="226"/>
    </row>
    <row r="96" spans="1:131" ht="26.25" hidden="1" customHeight="1" x14ac:dyDescent="0.15">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974"/>
      <c r="BT96" s="975"/>
      <c r="BU96" s="975"/>
      <c r="BV96" s="975"/>
      <c r="BW96" s="975"/>
      <c r="BX96" s="975"/>
      <c r="BY96" s="975"/>
      <c r="BZ96" s="975"/>
      <c r="CA96" s="975"/>
      <c r="CB96" s="975"/>
      <c r="CC96" s="975"/>
      <c r="CD96" s="975"/>
      <c r="CE96" s="975"/>
      <c r="CF96" s="975"/>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4"/>
      <c r="DW96" s="975"/>
      <c r="DX96" s="975"/>
      <c r="DY96" s="975"/>
      <c r="DZ96" s="976"/>
      <c r="EA96" s="226"/>
    </row>
    <row r="97" spans="1:131" ht="26.25" hidden="1" customHeight="1" x14ac:dyDescent="0.15">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974"/>
      <c r="BT97" s="975"/>
      <c r="BU97" s="975"/>
      <c r="BV97" s="975"/>
      <c r="BW97" s="975"/>
      <c r="BX97" s="975"/>
      <c r="BY97" s="975"/>
      <c r="BZ97" s="975"/>
      <c r="CA97" s="975"/>
      <c r="CB97" s="975"/>
      <c r="CC97" s="975"/>
      <c r="CD97" s="975"/>
      <c r="CE97" s="975"/>
      <c r="CF97" s="975"/>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4"/>
      <c r="DW97" s="975"/>
      <c r="DX97" s="975"/>
      <c r="DY97" s="975"/>
      <c r="DZ97" s="976"/>
      <c r="EA97" s="226"/>
    </row>
    <row r="98" spans="1:131" ht="26.25" hidden="1" customHeight="1" x14ac:dyDescent="0.15">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974"/>
      <c r="BT98" s="975"/>
      <c r="BU98" s="975"/>
      <c r="BV98" s="975"/>
      <c r="BW98" s="975"/>
      <c r="BX98" s="975"/>
      <c r="BY98" s="975"/>
      <c r="BZ98" s="975"/>
      <c r="CA98" s="975"/>
      <c r="CB98" s="975"/>
      <c r="CC98" s="975"/>
      <c r="CD98" s="975"/>
      <c r="CE98" s="975"/>
      <c r="CF98" s="975"/>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4"/>
      <c r="DW98" s="975"/>
      <c r="DX98" s="975"/>
      <c r="DY98" s="975"/>
      <c r="DZ98" s="976"/>
      <c r="EA98" s="226"/>
    </row>
    <row r="99" spans="1:131" ht="26.25" hidden="1" customHeight="1" x14ac:dyDescent="0.15">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974"/>
      <c r="BT99" s="975"/>
      <c r="BU99" s="975"/>
      <c r="BV99" s="975"/>
      <c r="BW99" s="975"/>
      <c r="BX99" s="975"/>
      <c r="BY99" s="975"/>
      <c r="BZ99" s="975"/>
      <c r="CA99" s="975"/>
      <c r="CB99" s="975"/>
      <c r="CC99" s="975"/>
      <c r="CD99" s="975"/>
      <c r="CE99" s="975"/>
      <c r="CF99" s="975"/>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4"/>
      <c r="DW99" s="975"/>
      <c r="DX99" s="975"/>
      <c r="DY99" s="975"/>
      <c r="DZ99" s="976"/>
      <c r="EA99" s="226"/>
    </row>
    <row r="100" spans="1:131" ht="26.25" hidden="1" customHeight="1" x14ac:dyDescent="0.15">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974"/>
      <c r="BT100" s="975"/>
      <c r="BU100" s="975"/>
      <c r="BV100" s="975"/>
      <c r="BW100" s="975"/>
      <c r="BX100" s="975"/>
      <c r="BY100" s="975"/>
      <c r="BZ100" s="975"/>
      <c r="CA100" s="975"/>
      <c r="CB100" s="975"/>
      <c r="CC100" s="975"/>
      <c r="CD100" s="975"/>
      <c r="CE100" s="975"/>
      <c r="CF100" s="975"/>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4"/>
      <c r="DW100" s="975"/>
      <c r="DX100" s="975"/>
      <c r="DY100" s="975"/>
      <c r="DZ100" s="976"/>
      <c r="EA100" s="226"/>
    </row>
    <row r="101" spans="1:131" ht="26.25" hidden="1" customHeight="1" x14ac:dyDescent="0.15">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974"/>
      <c r="BT101" s="975"/>
      <c r="BU101" s="975"/>
      <c r="BV101" s="975"/>
      <c r="BW101" s="975"/>
      <c r="BX101" s="975"/>
      <c r="BY101" s="975"/>
      <c r="BZ101" s="975"/>
      <c r="CA101" s="975"/>
      <c r="CB101" s="975"/>
      <c r="CC101" s="975"/>
      <c r="CD101" s="975"/>
      <c r="CE101" s="975"/>
      <c r="CF101" s="975"/>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4"/>
      <c r="DW101" s="975"/>
      <c r="DX101" s="975"/>
      <c r="DY101" s="975"/>
      <c r="DZ101" s="976"/>
      <c r="EA101" s="226"/>
    </row>
    <row r="102" spans="1:131" ht="26.25" customHeight="1" thickBot="1" x14ac:dyDescent="0.2">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345</v>
      </c>
      <c r="BR102" s="966" t="s">
        <v>376</v>
      </c>
      <c r="BS102" s="967"/>
      <c r="BT102" s="967"/>
      <c r="BU102" s="967"/>
      <c r="BV102" s="967"/>
      <c r="BW102" s="967"/>
      <c r="BX102" s="967"/>
      <c r="BY102" s="967"/>
      <c r="BZ102" s="967"/>
      <c r="CA102" s="967"/>
      <c r="CB102" s="967"/>
      <c r="CC102" s="967"/>
      <c r="CD102" s="967"/>
      <c r="CE102" s="967"/>
      <c r="CF102" s="967"/>
      <c r="CG102" s="977"/>
      <c r="CH102" s="978"/>
      <c r="CI102" s="979"/>
      <c r="CJ102" s="979"/>
      <c r="CK102" s="979"/>
      <c r="CL102" s="980"/>
      <c r="CM102" s="978"/>
      <c r="CN102" s="979"/>
      <c r="CO102" s="979"/>
      <c r="CP102" s="979"/>
      <c r="CQ102" s="980"/>
      <c r="CR102" s="981"/>
      <c r="CS102" s="982"/>
      <c r="CT102" s="982"/>
      <c r="CU102" s="982"/>
      <c r="CV102" s="983"/>
      <c r="CW102" s="981"/>
      <c r="CX102" s="982"/>
      <c r="CY102" s="982"/>
      <c r="CZ102" s="982"/>
      <c r="DA102" s="983"/>
      <c r="DB102" s="981"/>
      <c r="DC102" s="982"/>
      <c r="DD102" s="982"/>
      <c r="DE102" s="982"/>
      <c r="DF102" s="983"/>
      <c r="DG102" s="981"/>
      <c r="DH102" s="982"/>
      <c r="DI102" s="982"/>
      <c r="DJ102" s="982"/>
      <c r="DK102" s="983"/>
      <c r="DL102" s="981"/>
      <c r="DM102" s="982"/>
      <c r="DN102" s="982"/>
      <c r="DO102" s="982"/>
      <c r="DP102" s="983"/>
      <c r="DQ102" s="981"/>
      <c r="DR102" s="982"/>
      <c r="DS102" s="982"/>
      <c r="DT102" s="982"/>
      <c r="DU102" s="983"/>
      <c r="DV102" s="966"/>
      <c r="DW102" s="967"/>
      <c r="DX102" s="967"/>
      <c r="DY102" s="967"/>
      <c r="DZ102" s="968"/>
      <c r="EA102" s="226"/>
    </row>
    <row r="103" spans="1:131" ht="26.25" customHeight="1" x14ac:dyDescent="0.15">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69" t="s">
        <v>377</v>
      </c>
      <c r="BR103" s="969"/>
      <c r="BS103" s="969"/>
      <c r="BT103" s="969"/>
      <c r="BU103" s="969"/>
      <c r="BV103" s="969"/>
      <c r="BW103" s="969"/>
      <c r="BX103" s="969"/>
      <c r="BY103" s="969"/>
      <c r="BZ103" s="969"/>
      <c r="CA103" s="969"/>
      <c r="CB103" s="969"/>
      <c r="CC103" s="969"/>
      <c r="CD103" s="969"/>
      <c r="CE103" s="969"/>
      <c r="CF103" s="969"/>
      <c r="CG103" s="969"/>
      <c r="CH103" s="969"/>
      <c r="CI103" s="969"/>
      <c r="CJ103" s="969"/>
      <c r="CK103" s="969"/>
      <c r="CL103" s="969"/>
      <c r="CM103" s="969"/>
      <c r="CN103" s="969"/>
      <c r="CO103" s="969"/>
      <c r="CP103" s="969"/>
      <c r="CQ103" s="969"/>
      <c r="CR103" s="969"/>
      <c r="CS103" s="969"/>
      <c r="CT103" s="969"/>
      <c r="CU103" s="969"/>
      <c r="CV103" s="969"/>
      <c r="CW103" s="969"/>
      <c r="CX103" s="969"/>
      <c r="CY103" s="969"/>
      <c r="CZ103" s="969"/>
      <c r="DA103" s="969"/>
      <c r="DB103" s="969"/>
      <c r="DC103" s="969"/>
      <c r="DD103" s="969"/>
      <c r="DE103" s="969"/>
      <c r="DF103" s="969"/>
      <c r="DG103" s="969"/>
      <c r="DH103" s="969"/>
      <c r="DI103" s="969"/>
      <c r="DJ103" s="969"/>
      <c r="DK103" s="969"/>
      <c r="DL103" s="969"/>
      <c r="DM103" s="969"/>
      <c r="DN103" s="969"/>
      <c r="DO103" s="969"/>
      <c r="DP103" s="969"/>
      <c r="DQ103" s="969"/>
      <c r="DR103" s="969"/>
      <c r="DS103" s="969"/>
      <c r="DT103" s="969"/>
      <c r="DU103" s="969"/>
      <c r="DV103" s="969"/>
      <c r="DW103" s="969"/>
      <c r="DX103" s="969"/>
      <c r="DY103" s="969"/>
      <c r="DZ103" s="969"/>
      <c r="EA103" s="226"/>
    </row>
    <row r="104" spans="1:131" ht="26.25" customHeight="1" x14ac:dyDescent="0.15">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70" t="s">
        <v>378</v>
      </c>
      <c r="BR104" s="970"/>
      <c r="BS104" s="970"/>
      <c r="BT104" s="970"/>
      <c r="BU104" s="970"/>
      <c r="BV104" s="970"/>
      <c r="BW104" s="970"/>
      <c r="BX104" s="970"/>
      <c r="BY104" s="970"/>
      <c r="BZ104" s="970"/>
      <c r="CA104" s="970"/>
      <c r="CB104" s="970"/>
      <c r="CC104" s="970"/>
      <c r="CD104" s="970"/>
      <c r="CE104" s="970"/>
      <c r="CF104" s="970"/>
      <c r="CG104" s="970"/>
      <c r="CH104" s="970"/>
      <c r="CI104" s="970"/>
      <c r="CJ104" s="970"/>
      <c r="CK104" s="970"/>
      <c r="CL104" s="970"/>
      <c r="CM104" s="970"/>
      <c r="CN104" s="970"/>
      <c r="CO104" s="970"/>
      <c r="CP104" s="970"/>
      <c r="CQ104" s="970"/>
      <c r="CR104" s="970"/>
      <c r="CS104" s="970"/>
      <c r="CT104" s="970"/>
      <c r="CU104" s="970"/>
      <c r="CV104" s="970"/>
      <c r="CW104" s="970"/>
      <c r="CX104" s="970"/>
      <c r="CY104" s="970"/>
      <c r="CZ104" s="970"/>
      <c r="DA104" s="970"/>
      <c r="DB104" s="970"/>
      <c r="DC104" s="970"/>
      <c r="DD104" s="970"/>
      <c r="DE104" s="970"/>
      <c r="DF104" s="970"/>
      <c r="DG104" s="970"/>
      <c r="DH104" s="970"/>
      <c r="DI104" s="970"/>
      <c r="DJ104" s="970"/>
      <c r="DK104" s="970"/>
      <c r="DL104" s="970"/>
      <c r="DM104" s="970"/>
      <c r="DN104" s="970"/>
      <c r="DO104" s="970"/>
      <c r="DP104" s="970"/>
      <c r="DQ104" s="970"/>
      <c r="DR104" s="970"/>
      <c r="DS104" s="970"/>
      <c r="DT104" s="970"/>
      <c r="DU104" s="970"/>
      <c r="DV104" s="970"/>
      <c r="DW104" s="970"/>
      <c r="DX104" s="970"/>
      <c r="DY104" s="970"/>
      <c r="DZ104" s="970"/>
      <c r="EA104" s="226"/>
    </row>
    <row r="105" spans="1:131" ht="11.25" customHeight="1" x14ac:dyDescent="0.15">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15">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
      <c r="A107" s="245" t="s">
        <v>379</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380</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15">
      <c r="A108" s="971" t="s">
        <v>381</v>
      </c>
      <c r="B108" s="972"/>
      <c r="C108" s="972"/>
      <c r="D108" s="972"/>
      <c r="E108" s="972"/>
      <c r="F108" s="972"/>
      <c r="G108" s="972"/>
      <c r="H108" s="972"/>
      <c r="I108" s="972"/>
      <c r="J108" s="972"/>
      <c r="K108" s="972"/>
      <c r="L108" s="972"/>
      <c r="M108" s="972"/>
      <c r="N108" s="972"/>
      <c r="O108" s="972"/>
      <c r="P108" s="972"/>
      <c r="Q108" s="972"/>
      <c r="R108" s="972"/>
      <c r="S108" s="972"/>
      <c r="T108" s="972"/>
      <c r="U108" s="972"/>
      <c r="V108" s="972"/>
      <c r="W108" s="972"/>
      <c r="X108" s="972"/>
      <c r="Y108" s="972"/>
      <c r="Z108" s="972"/>
      <c r="AA108" s="972"/>
      <c r="AB108" s="972"/>
      <c r="AC108" s="972"/>
      <c r="AD108" s="972"/>
      <c r="AE108" s="972"/>
      <c r="AF108" s="972"/>
      <c r="AG108" s="972"/>
      <c r="AH108" s="972"/>
      <c r="AI108" s="972"/>
      <c r="AJ108" s="972"/>
      <c r="AK108" s="972"/>
      <c r="AL108" s="972"/>
      <c r="AM108" s="972"/>
      <c r="AN108" s="972"/>
      <c r="AO108" s="972"/>
      <c r="AP108" s="972"/>
      <c r="AQ108" s="972"/>
      <c r="AR108" s="972"/>
      <c r="AS108" s="972"/>
      <c r="AT108" s="973"/>
      <c r="AU108" s="971" t="s">
        <v>382</v>
      </c>
      <c r="AV108" s="972"/>
      <c r="AW108" s="972"/>
      <c r="AX108" s="972"/>
      <c r="AY108" s="972"/>
      <c r="AZ108" s="972"/>
      <c r="BA108" s="972"/>
      <c r="BB108" s="972"/>
      <c r="BC108" s="972"/>
      <c r="BD108" s="972"/>
      <c r="BE108" s="972"/>
      <c r="BF108" s="972"/>
      <c r="BG108" s="972"/>
      <c r="BH108" s="972"/>
      <c r="BI108" s="972"/>
      <c r="BJ108" s="972"/>
      <c r="BK108" s="972"/>
      <c r="BL108" s="972"/>
      <c r="BM108" s="972"/>
      <c r="BN108" s="972"/>
      <c r="BO108" s="972"/>
      <c r="BP108" s="972"/>
      <c r="BQ108" s="972"/>
      <c r="BR108" s="972"/>
      <c r="BS108" s="972"/>
      <c r="BT108" s="972"/>
      <c r="BU108" s="972"/>
      <c r="BV108" s="972"/>
      <c r="BW108" s="972"/>
      <c r="BX108" s="972"/>
      <c r="BY108" s="972"/>
      <c r="BZ108" s="972"/>
      <c r="CA108" s="972"/>
      <c r="CB108" s="972"/>
      <c r="CC108" s="972"/>
      <c r="CD108" s="972"/>
      <c r="CE108" s="972"/>
      <c r="CF108" s="972"/>
      <c r="CG108" s="972"/>
      <c r="CH108" s="972"/>
      <c r="CI108" s="972"/>
      <c r="CJ108" s="972"/>
      <c r="CK108" s="972"/>
      <c r="CL108" s="972"/>
      <c r="CM108" s="972"/>
      <c r="CN108" s="972"/>
      <c r="CO108" s="972"/>
      <c r="CP108" s="972"/>
      <c r="CQ108" s="972"/>
      <c r="CR108" s="972"/>
      <c r="CS108" s="972"/>
      <c r="CT108" s="972"/>
      <c r="CU108" s="972"/>
      <c r="CV108" s="972"/>
      <c r="CW108" s="972"/>
      <c r="CX108" s="972"/>
      <c r="CY108" s="972"/>
      <c r="CZ108" s="972"/>
      <c r="DA108" s="972"/>
      <c r="DB108" s="972"/>
      <c r="DC108" s="972"/>
      <c r="DD108" s="972"/>
      <c r="DE108" s="972"/>
      <c r="DF108" s="972"/>
      <c r="DG108" s="972"/>
      <c r="DH108" s="972"/>
      <c r="DI108" s="972"/>
      <c r="DJ108" s="972"/>
      <c r="DK108" s="972"/>
      <c r="DL108" s="972"/>
      <c r="DM108" s="972"/>
      <c r="DN108" s="972"/>
      <c r="DO108" s="972"/>
      <c r="DP108" s="972"/>
      <c r="DQ108" s="972"/>
      <c r="DR108" s="972"/>
      <c r="DS108" s="972"/>
      <c r="DT108" s="972"/>
      <c r="DU108" s="972"/>
      <c r="DV108" s="972"/>
      <c r="DW108" s="972"/>
      <c r="DX108" s="972"/>
      <c r="DY108" s="972"/>
      <c r="DZ108" s="973"/>
    </row>
    <row r="109" spans="1:131" s="226" customFormat="1" ht="26.25" customHeight="1" x14ac:dyDescent="0.15">
      <c r="A109" s="924" t="s">
        <v>383</v>
      </c>
      <c r="B109" s="925"/>
      <c r="C109" s="925"/>
      <c r="D109" s="925"/>
      <c r="E109" s="925"/>
      <c r="F109" s="925"/>
      <c r="G109" s="925"/>
      <c r="H109" s="925"/>
      <c r="I109" s="925"/>
      <c r="J109" s="925"/>
      <c r="K109" s="925"/>
      <c r="L109" s="925"/>
      <c r="M109" s="925"/>
      <c r="N109" s="925"/>
      <c r="O109" s="925"/>
      <c r="P109" s="925"/>
      <c r="Q109" s="925"/>
      <c r="R109" s="925"/>
      <c r="S109" s="925"/>
      <c r="T109" s="925"/>
      <c r="U109" s="925"/>
      <c r="V109" s="925"/>
      <c r="W109" s="925"/>
      <c r="X109" s="925"/>
      <c r="Y109" s="925"/>
      <c r="Z109" s="926"/>
      <c r="AA109" s="927" t="s">
        <v>384</v>
      </c>
      <c r="AB109" s="925"/>
      <c r="AC109" s="925"/>
      <c r="AD109" s="925"/>
      <c r="AE109" s="926"/>
      <c r="AF109" s="927" t="s">
        <v>385</v>
      </c>
      <c r="AG109" s="925"/>
      <c r="AH109" s="925"/>
      <c r="AI109" s="925"/>
      <c r="AJ109" s="926"/>
      <c r="AK109" s="927" t="s">
        <v>284</v>
      </c>
      <c r="AL109" s="925"/>
      <c r="AM109" s="925"/>
      <c r="AN109" s="925"/>
      <c r="AO109" s="926"/>
      <c r="AP109" s="927" t="s">
        <v>386</v>
      </c>
      <c r="AQ109" s="925"/>
      <c r="AR109" s="925"/>
      <c r="AS109" s="925"/>
      <c r="AT109" s="958"/>
      <c r="AU109" s="924" t="s">
        <v>383</v>
      </c>
      <c r="AV109" s="925"/>
      <c r="AW109" s="925"/>
      <c r="AX109" s="925"/>
      <c r="AY109" s="925"/>
      <c r="AZ109" s="925"/>
      <c r="BA109" s="925"/>
      <c r="BB109" s="925"/>
      <c r="BC109" s="925"/>
      <c r="BD109" s="925"/>
      <c r="BE109" s="925"/>
      <c r="BF109" s="925"/>
      <c r="BG109" s="925"/>
      <c r="BH109" s="925"/>
      <c r="BI109" s="925"/>
      <c r="BJ109" s="925"/>
      <c r="BK109" s="925"/>
      <c r="BL109" s="925"/>
      <c r="BM109" s="925"/>
      <c r="BN109" s="925"/>
      <c r="BO109" s="925"/>
      <c r="BP109" s="926"/>
      <c r="BQ109" s="927" t="s">
        <v>384</v>
      </c>
      <c r="BR109" s="925"/>
      <c r="BS109" s="925"/>
      <c r="BT109" s="925"/>
      <c r="BU109" s="926"/>
      <c r="BV109" s="927" t="s">
        <v>385</v>
      </c>
      <c r="BW109" s="925"/>
      <c r="BX109" s="925"/>
      <c r="BY109" s="925"/>
      <c r="BZ109" s="926"/>
      <c r="CA109" s="927" t="s">
        <v>284</v>
      </c>
      <c r="CB109" s="925"/>
      <c r="CC109" s="925"/>
      <c r="CD109" s="925"/>
      <c r="CE109" s="926"/>
      <c r="CF109" s="965" t="s">
        <v>386</v>
      </c>
      <c r="CG109" s="965"/>
      <c r="CH109" s="965"/>
      <c r="CI109" s="965"/>
      <c r="CJ109" s="965"/>
      <c r="CK109" s="927" t="s">
        <v>387</v>
      </c>
      <c r="CL109" s="925"/>
      <c r="CM109" s="925"/>
      <c r="CN109" s="925"/>
      <c r="CO109" s="925"/>
      <c r="CP109" s="925"/>
      <c r="CQ109" s="925"/>
      <c r="CR109" s="925"/>
      <c r="CS109" s="925"/>
      <c r="CT109" s="925"/>
      <c r="CU109" s="925"/>
      <c r="CV109" s="925"/>
      <c r="CW109" s="925"/>
      <c r="CX109" s="925"/>
      <c r="CY109" s="925"/>
      <c r="CZ109" s="925"/>
      <c r="DA109" s="925"/>
      <c r="DB109" s="925"/>
      <c r="DC109" s="925"/>
      <c r="DD109" s="925"/>
      <c r="DE109" s="925"/>
      <c r="DF109" s="926"/>
      <c r="DG109" s="927" t="s">
        <v>384</v>
      </c>
      <c r="DH109" s="925"/>
      <c r="DI109" s="925"/>
      <c r="DJ109" s="925"/>
      <c r="DK109" s="926"/>
      <c r="DL109" s="927" t="s">
        <v>385</v>
      </c>
      <c r="DM109" s="925"/>
      <c r="DN109" s="925"/>
      <c r="DO109" s="925"/>
      <c r="DP109" s="926"/>
      <c r="DQ109" s="927" t="s">
        <v>284</v>
      </c>
      <c r="DR109" s="925"/>
      <c r="DS109" s="925"/>
      <c r="DT109" s="925"/>
      <c r="DU109" s="926"/>
      <c r="DV109" s="927" t="s">
        <v>386</v>
      </c>
      <c r="DW109" s="925"/>
      <c r="DX109" s="925"/>
      <c r="DY109" s="925"/>
      <c r="DZ109" s="958"/>
    </row>
    <row r="110" spans="1:131" s="226" customFormat="1" ht="26.25" customHeight="1" x14ac:dyDescent="0.15">
      <c r="A110" s="836" t="s">
        <v>388</v>
      </c>
      <c r="B110" s="837"/>
      <c r="C110" s="837"/>
      <c r="D110" s="837"/>
      <c r="E110" s="837"/>
      <c r="F110" s="837"/>
      <c r="G110" s="837"/>
      <c r="H110" s="837"/>
      <c r="I110" s="837"/>
      <c r="J110" s="837"/>
      <c r="K110" s="837"/>
      <c r="L110" s="837"/>
      <c r="M110" s="837"/>
      <c r="N110" s="837"/>
      <c r="O110" s="837"/>
      <c r="P110" s="837"/>
      <c r="Q110" s="837"/>
      <c r="R110" s="837"/>
      <c r="S110" s="837"/>
      <c r="T110" s="837"/>
      <c r="U110" s="837"/>
      <c r="V110" s="837"/>
      <c r="W110" s="837"/>
      <c r="X110" s="837"/>
      <c r="Y110" s="837"/>
      <c r="Z110" s="838"/>
      <c r="AA110" s="917">
        <v>597345</v>
      </c>
      <c r="AB110" s="918"/>
      <c r="AC110" s="918"/>
      <c r="AD110" s="918"/>
      <c r="AE110" s="919"/>
      <c r="AF110" s="920">
        <v>556000</v>
      </c>
      <c r="AG110" s="918"/>
      <c r="AH110" s="918"/>
      <c r="AI110" s="918"/>
      <c r="AJ110" s="919"/>
      <c r="AK110" s="920">
        <v>552044</v>
      </c>
      <c r="AL110" s="918"/>
      <c r="AM110" s="918"/>
      <c r="AN110" s="918"/>
      <c r="AO110" s="919"/>
      <c r="AP110" s="921">
        <v>15.2</v>
      </c>
      <c r="AQ110" s="922"/>
      <c r="AR110" s="922"/>
      <c r="AS110" s="922"/>
      <c r="AT110" s="923"/>
      <c r="AU110" s="959" t="s">
        <v>73</v>
      </c>
      <c r="AV110" s="960"/>
      <c r="AW110" s="960"/>
      <c r="AX110" s="960"/>
      <c r="AY110" s="960"/>
      <c r="AZ110" s="889" t="s">
        <v>389</v>
      </c>
      <c r="BA110" s="837"/>
      <c r="BB110" s="837"/>
      <c r="BC110" s="837"/>
      <c r="BD110" s="837"/>
      <c r="BE110" s="837"/>
      <c r="BF110" s="837"/>
      <c r="BG110" s="837"/>
      <c r="BH110" s="837"/>
      <c r="BI110" s="837"/>
      <c r="BJ110" s="837"/>
      <c r="BK110" s="837"/>
      <c r="BL110" s="837"/>
      <c r="BM110" s="837"/>
      <c r="BN110" s="837"/>
      <c r="BO110" s="837"/>
      <c r="BP110" s="838"/>
      <c r="BQ110" s="890">
        <v>5944149</v>
      </c>
      <c r="BR110" s="871"/>
      <c r="BS110" s="871"/>
      <c r="BT110" s="871"/>
      <c r="BU110" s="871"/>
      <c r="BV110" s="871">
        <v>6362769</v>
      </c>
      <c r="BW110" s="871"/>
      <c r="BX110" s="871"/>
      <c r="BY110" s="871"/>
      <c r="BZ110" s="871"/>
      <c r="CA110" s="871">
        <v>6357531</v>
      </c>
      <c r="CB110" s="871"/>
      <c r="CC110" s="871"/>
      <c r="CD110" s="871"/>
      <c r="CE110" s="871"/>
      <c r="CF110" s="895">
        <v>175.4</v>
      </c>
      <c r="CG110" s="896"/>
      <c r="CH110" s="896"/>
      <c r="CI110" s="896"/>
      <c r="CJ110" s="896"/>
      <c r="CK110" s="955" t="s">
        <v>390</v>
      </c>
      <c r="CL110" s="848"/>
      <c r="CM110" s="889" t="s">
        <v>391</v>
      </c>
      <c r="CN110" s="837"/>
      <c r="CO110" s="837"/>
      <c r="CP110" s="837"/>
      <c r="CQ110" s="837"/>
      <c r="CR110" s="837"/>
      <c r="CS110" s="837"/>
      <c r="CT110" s="837"/>
      <c r="CU110" s="837"/>
      <c r="CV110" s="837"/>
      <c r="CW110" s="837"/>
      <c r="CX110" s="837"/>
      <c r="CY110" s="837"/>
      <c r="CZ110" s="837"/>
      <c r="DA110" s="837"/>
      <c r="DB110" s="837"/>
      <c r="DC110" s="837"/>
      <c r="DD110" s="837"/>
      <c r="DE110" s="837"/>
      <c r="DF110" s="838"/>
      <c r="DG110" s="890" t="s">
        <v>347</v>
      </c>
      <c r="DH110" s="871"/>
      <c r="DI110" s="871"/>
      <c r="DJ110" s="871"/>
      <c r="DK110" s="871"/>
      <c r="DL110" s="871" t="s">
        <v>347</v>
      </c>
      <c r="DM110" s="871"/>
      <c r="DN110" s="871"/>
      <c r="DO110" s="871"/>
      <c r="DP110" s="871"/>
      <c r="DQ110" s="871" t="s">
        <v>392</v>
      </c>
      <c r="DR110" s="871"/>
      <c r="DS110" s="871"/>
      <c r="DT110" s="871"/>
      <c r="DU110" s="871"/>
      <c r="DV110" s="872" t="s">
        <v>393</v>
      </c>
      <c r="DW110" s="872"/>
      <c r="DX110" s="872"/>
      <c r="DY110" s="872"/>
      <c r="DZ110" s="873"/>
    </row>
    <row r="111" spans="1:131" s="226" customFormat="1" ht="26.25" customHeight="1" x14ac:dyDescent="0.15">
      <c r="A111" s="803" t="s">
        <v>394</v>
      </c>
      <c r="B111" s="804"/>
      <c r="C111" s="804"/>
      <c r="D111" s="804"/>
      <c r="E111" s="804"/>
      <c r="F111" s="804"/>
      <c r="G111" s="804"/>
      <c r="H111" s="804"/>
      <c r="I111" s="804"/>
      <c r="J111" s="804"/>
      <c r="K111" s="804"/>
      <c r="L111" s="804"/>
      <c r="M111" s="804"/>
      <c r="N111" s="804"/>
      <c r="O111" s="804"/>
      <c r="P111" s="804"/>
      <c r="Q111" s="804"/>
      <c r="R111" s="804"/>
      <c r="S111" s="804"/>
      <c r="T111" s="804"/>
      <c r="U111" s="804"/>
      <c r="V111" s="804"/>
      <c r="W111" s="804"/>
      <c r="X111" s="804"/>
      <c r="Y111" s="804"/>
      <c r="Z111" s="954"/>
      <c r="AA111" s="947" t="s">
        <v>347</v>
      </c>
      <c r="AB111" s="948"/>
      <c r="AC111" s="948"/>
      <c r="AD111" s="948"/>
      <c r="AE111" s="949"/>
      <c r="AF111" s="950" t="s">
        <v>395</v>
      </c>
      <c r="AG111" s="948"/>
      <c r="AH111" s="948"/>
      <c r="AI111" s="948"/>
      <c r="AJ111" s="949"/>
      <c r="AK111" s="950" t="s">
        <v>347</v>
      </c>
      <c r="AL111" s="948"/>
      <c r="AM111" s="948"/>
      <c r="AN111" s="948"/>
      <c r="AO111" s="949"/>
      <c r="AP111" s="951" t="s">
        <v>395</v>
      </c>
      <c r="AQ111" s="952"/>
      <c r="AR111" s="952"/>
      <c r="AS111" s="952"/>
      <c r="AT111" s="953"/>
      <c r="AU111" s="961"/>
      <c r="AV111" s="962"/>
      <c r="AW111" s="962"/>
      <c r="AX111" s="962"/>
      <c r="AY111" s="962"/>
      <c r="AZ111" s="844" t="s">
        <v>396</v>
      </c>
      <c r="BA111" s="781"/>
      <c r="BB111" s="781"/>
      <c r="BC111" s="781"/>
      <c r="BD111" s="781"/>
      <c r="BE111" s="781"/>
      <c r="BF111" s="781"/>
      <c r="BG111" s="781"/>
      <c r="BH111" s="781"/>
      <c r="BI111" s="781"/>
      <c r="BJ111" s="781"/>
      <c r="BK111" s="781"/>
      <c r="BL111" s="781"/>
      <c r="BM111" s="781"/>
      <c r="BN111" s="781"/>
      <c r="BO111" s="781"/>
      <c r="BP111" s="782"/>
      <c r="BQ111" s="845" t="s">
        <v>395</v>
      </c>
      <c r="BR111" s="846"/>
      <c r="BS111" s="846"/>
      <c r="BT111" s="846"/>
      <c r="BU111" s="846"/>
      <c r="BV111" s="846" t="s">
        <v>395</v>
      </c>
      <c r="BW111" s="846"/>
      <c r="BX111" s="846"/>
      <c r="BY111" s="846"/>
      <c r="BZ111" s="846"/>
      <c r="CA111" s="846" t="s">
        <v>368</v>
      </c>
      <c r="CB111" s="846"/>
      <c r="CC111" s="846"/>
      <c r="CD111" s="846"/>
      <c r="CE111" s="846"/>
      <c r="CF111" s="904" t="s">
        <v>395</v>
      </c>
      <c r="CG111" s="905"/>
      <c r="CH111" s="905"/>
      <c r="CI111" s="905"/>
      <c r="CJ111" s="905"/>
      <c r="CK111" s="956"/>
      <c r="CL111" s="850"/>
      <c r="CM111" s="844" t="s">
        <v>397</v>
      </c>
      <c r="CN111" s="781"/>
      <c r="CO111" s="781"/>
      <c r="CP111" s="781"/>
      <c r="CQ111" s="781"/>
      <c r="CR111" s="781"/>
      <c r="CS111" s="781"/>
      <c r="CT111" s="781"/>
      <c r="CU111" s="781"/>
      <c r="CV111" s="781"/>
      <c r="CW111" s="781"/>
      <c r="CX111" s="781"/>
      <c r="CY111" s="781"/>
      <c r="CZ111" s="781"/>
      <c r="DA111" s="781"/>
      <c r="DB111" s="781"/>
      <c r="DC111" s="781"/>
      <c r="DD111" s="781"/>
      <c r="DE111" s="781"/>
      <c r="DF111" s="782"/>
      <c r="DG111" s="845" t="s">
        <v>392</v>
      </c>
      <c r="DH111" s="846"/>
      <c r="DI111" s="846"/>
      <c r="DJ111" s="846"/>
      <c r="DK111" s="846"/>
      <c r="DL111" s="846" t="s">
        <v>368</v>
      </c>
      <c r="DM111" s="846"/>
      <c r="DN111" s="846"/>
      <c r="DO111" s="846"/>
      <c r="DP111" s="846"/>
      <c r="DQ111" s="846" t="s">
        <v>129</v>
      </c>
      <c r="DR111" s="846"/>
      <c r="DS111" s="846"/>
      <c r="DT111" s="846"/>
      <c r="DU111" s="846"/>
      <c r="DV111" s="823" t="s">
        <v>395</v>
      </c>
      <c r="DW111" s="823"/>
      <c r="DX111" s="823"/>
      <c r="DY111" s="823"/>
      <c r="DZ111" s="824"/>
    </row>
    <row r="112" spans="1:131" s="226" customFormat="1" ht="26.25" customHeight="1" x14ac:dyDescent="0.15">
      <c r="A112" s="941" t="s">
        <v>398</v>
      </c>
      <c r="B112" s="942"/>
      <c r="C112" s="781" t="s">
        <v>399</v>
      </c>
      <c r="D112" s="781"/>
      <c r="E112" s="781"/>
      <c r="F112" s="781"/>
      <c r="G112" s="781"/>
      <c r="H112" s="781"/>
      <c r="I112" s="781"/>
      <c r="J112" s="781"/>
      <c r="K112" s="781"/>
      <c r="L112" s="781"/>
      <c r="M112" s="781"/>
      <c r="N112" s="781"/>
      <c r="O112" s="781"/>
      <c r="P112" s="781"/>
      <c r="Q112" s="781"/>
      <c r="R112" s="781"/>
      <c r="S112" s="781"/>
      <c r="T112" s="781"/>
      <c r="U112" s="781"/>
      <c r="V112" s="781"/>
      <c r="W112" s="781"/>
      <c r="X112" s="781"/>
      <c r="Y112" s="781"/>
      <c r="Z112" s="782"/>
      <c r="AA112" s="808" t="s">
        <v>395</v>
      </c>
      <c r="AB112" s="809"/>
      <c r="AC112" s="809"/>
      <c r="AD112" s="809"/>
      <c r="AE112" s="810"/>
      <c r="AF112" s="811" t="s">
        <v>395</v>
      </c>
      <c r="AG112" s="809"/>
      <c r="AH112" s="809"/>
      <c r="AI112" s="809"/>
      <c r="AJ112" s="810"/>
      <c r="AK112" s="811" t="s">
        <v>368</v>
      </c>
      <c r="AL112" s="809"/>
      <c r="AM112" s="809"/>
      <c r="AN112" s="809"/>
      <c r="AO112" s="810"/>
      <c r="AP112" s="853" t="s">
        <v>395</v>
      </c>
      <c r="AQ112" s="854"/>
      <c r="AR112" s="854"/>
      <c r="AS112" s="854"/>
      <c r="AT112" s="855"/>
      <c r="AU112" s="961"/>
      <c r="AV112" s="962"/>
      <c r="AW112" s="962"/>
      <c r="AX112" s="962"/>
      <c r="AY112" s="962"/>
      <c r="AZ112" s="844" t="s">
        <v>400</v>
      </c>
      <c r="BA112" s="781"/>
      <c r="BB112" s="781"/>
      <c r="BC112" s="781"/>
      <c r="BD112" s="781"/>
      <c r="BE112" s="781"/>
      <c r="BF112" s="781"/>
      <c r="BG112" s="781"/>
      <c r="BH112" s="781"/>
      <c r="BI112" s="781"/>
      <c r="BJ112" s="781"/>
      <c r="BK112" s="781"/>
      <c r="BL112" s="781"/>
      <c r="BM112" s="781"/>
      <c r="BN112" s="781"/>
      <c r="BO112" s="781"/>
      <c r="BP112" s="782"/>
      <c r="BQ112" s="845">
        <v>2634427</v>
      </c>
      <c r="BR112" s="846"/>
      <c r="BS112" s="846"/>
      <c r="BT112" s="846"/>
      <c r="BU112" s="846"/>
      <c r="BV112" s="846">
        <v>2534135</v>
      </c>
      <c r="BW112" s="846"/>
      <c r="BX112" s="846"/>
      <c r="BY112" s="846"/>
      <c r="BZ112" s="846"/>
      <c r="CA112" s="846">
        <v>2415031</v>
      </c>
      <c r="CB112" s="846"/>
      <c r="CC112" s="846"/>
      <c r="CD112" s="846"/>
      <c r="CE112" s="846"/>
      <c r="CF112" s="904">
        <v>66.599999999999994</v>
      </c>
      <c r="CG112" s="905"/>
      <c r="CH112" s="905"/>
      <c r="CI112" s="905"/>
      <c r="CJ112" s="905"/>
      <c r="CK112" s="956"/>
      <c r="CL112" s="850"/>
      <c r="CM112" s="844" t="s">
        <v>401</v>
      </c>
      <c r="CN112" s="781"/>
      <c r="CO112" s="781"/>
      <c r="CP112" s="781"/>
      <c r="CQ112" s="781"/>
      <c r="CR112" s="781"/>
      <c r="CS112" s="781"/>
      <c r="CT112" s="781"/>
      <c r="CU112" s="781"/>
      <c r="CV112" s="781"/>
      <c r="CW112" s="781"/>
      <c r="CX112" s="781"/>
      <c r="CY112" s="781"/>
      <c r="CZ112" s="781"/>
      <c r="DA112" s="781"/>
      <c r="DB112" s="781"/>
      <c r="DC112" s="781"/>
      <c r="DD112" s="781"/>
      <c r="DE112" s="781"/>
      <c r="DF112" s="782"/>
      <c r="DG112" s="845" t="s">
        <v>402</v>
      </c>
      <c r="DH112" s="846"/>
      <c r="DI112" s="846"/>
      <c r="DJ112" s="846"/>
      <c r="DK112" s="846"/>
      <c r="DL112" s="846" t="s">
        <v>393</v>
      </c>
      <c r="DM112" s="846"/>
      <c r="DN112" s="846"/>
      <c r="DO112" s="846"/>
      <c r="DP112" s="846"/>
      <c r="DQ112" s="846" t="s">
        <v>368</v>
      </c>
      <c r="DR112" s="846"/>
      <c r="DS112" s="846"/>
      <c r="DT112" s="846"/>
      <c r="DU112" s="846"/>
      <c r="DV112" s="823" t="s">
        <v>395</v>
      </c>
      <c r="DW112" s="823"/>
      <c r="DX112" s="823"/>
      <c r="DY112" s="823"/>
      <c r="DZ112" s="824"/>
    </row>
    <row r="113" spans="1:130" s="226" customFormat="1" ht="26.25" customHeight="1" x14ac:dyDescent="0.15">
      <c r="A113" s="943"/>
      <c r="B113" s="944"/>
      <c r="C113" s="781" t="s">
        <v>403</v>
      </c>
      <c r="D113" s="781"/>
      <c r="E113" s="781"/>
      <c r="F113" s="781"/>
      <c r="G113" s="781"/>
      <c r="H113" s="781"/>
      <c r="I113" s="781"/>
      <c r="J113" s="781"/>
      <c r="K113" s="781"/>
      <c r="L113" s="781"/>
      <c r="M113" s="781"/>
      <c r="N113" s="781"/>
      <c r="O113" s="781"/>
      <c r="P113" s="781"/>
      <c r="Q113" s="781"/>
      <c r="R113" s="781"/>
      <c r="S113" s="781"/>
      <c r="T113" s="781"/>
      <c r="U113" s="781"/>
      <c r="V113" s="781"/>
      <c r="W113" s="781"/>
      <c r="X113" s="781"/>
      <c r="Y113" s="781"/>
      <c r="Z113" s="782"/>
      <c r="AA113" s="947">
        <v>185622</v>
      </c>
      <c r="AB113" s="948"/>
      <c r="AC113" s="948"/>
      <c r="AD113" s="948"/>
      <c r="AE113" s="949"/>
      <c r="AF113" s="950">
        <v>190212</v>
      </c>
      <c r="AG113" s="948"/>
      <c r="AH113" s="948"/>
      <c r="AI113" s="948"/>
      <c r="AJ113" s="949"/>
      <c r="AK113" s="950">
        <v>191453</v>
      </c>
      <c r="AL113" s="948"/>
      <c r="AM113" s="948"/>
      <c r="AN113" s="948"/>
      <c r="AO113" s="949"/>
      <c r="AP113" s="951">
        <v>5.3</v>
      </c>
      <c r="AQ113" s="952"/>
      <c r="AR113" s="952"/>
      <c r="AS113" s="952"/>
      <c r="AT113" s="953"/>
      <c r="AU113" s="961"/>
      <c r="AV113" s="962"/>
      <c r="AW113" s="962"/>
      <c r="AX113" s="962"/>
      <c r="AY113" s="962"/>
      <c r="AZ113" s="844" t="s">
        <v>404</v>
      </c>
      <c r="BA113" s="781"/>
      <c r="BB113" s="781"/>
      <c r="BC113" s="781"/>
      <c r="BD113" s="781"/>
      <c r="BE113" s="781"/>
      <c r="BF113" s="781"/>
      <c r="BG113" s="781"/>
      <c r="BH113" s="781"/>
      <c r="BI113" s="781"/>
      <c r="BJ113" s="781"/>
      <c r="BK113" s="781"/>
      <c r="BL113" s="781"/>
      <c r="BM113" s="781"/>
      <c r="BN113" s="781"/>
      <c r="BO113" s="781"/>
      <c r="BP113" s="782"/>
      <c r="BQ113" s="845">
        <v>1678087</v>
      </c>
      <c r="BR113" s="846"/>
      <c r="BS113" s="846"/>
      <c r="BT113" s="846"/>
      <c r="BU113" s="846"/>
      <c r="BV113" s="846">
        <v>1641148</v>
      </c>
      <c r="BW113" s="846"/>
      <c r="BX113" s="846"/>
      <c r="BY113" s="846"/>
      <c r="BZ113" s="846"/>
      <c r="CA113" s="846">
        <v>1496482</v>
      </c>
      <c r="CB113" s="846"/>
      <c r="CC113" s="846"/>
      <c r="CD113" s="846"/>
      <c r="CE113" s="846"/>
      <c r="CF113" s="904">
        <v>41.3</v>
      </c>
      <c r="CG113" s="905"/>
      <c r="CH113" s="905"/>
      <c r="CI113" s="905"/>
      <c r="CJ113" s="905"/>
      <c r="CK113" s="956"/>
      <c r="CL113" s="850"/>
      <c r="CM113" s="844" t="s">
        <v>405</v>
      </c>
      <c r="CN113" s="781"/>
      <c r="CO113" s="781"/>
      <c r="CP113" s="781"/>
      <c r="CQ113" s="781"/>
      <c r="CR113" s="781"/>
      <c r="CS113" s="781"/>
      <c r="CT113" s="781"/>
      <c r="CU113" s="781"/>
      <c r="CV113" s="781"/>
      <c r="CW113" s="781"/>
      <c r="CX113" s="781"/>
      <c r="CY113" s="781"/>
      <c r="CZ113" s="781"/>
      <c r="DA113" s="781"/>
      <c r="DB113" s="781"/>
      <c r="DC113" s="781"/>
      <c r="DD113" s="781"/>
      <c r="DE113" s="781"/>
      <c r="DF113" s="782"/>
      <c r="DG113" s="808" t="s">
        <v>395</v>
      </c>
      <c r="DH113" s="809"/>
      <c r="DI113" s="809"/>
      <c r="DJ113" s="809"/>
      <c r="DK113" s="810"/>
      <c r="DL113" s="811" t="s">
        <v>129</v>
      </c>
      <c r="DM113" s="809"/>
      <c r="DN113" s="809"/>
      <c r="DO113" s="809"/>
      <c r="DP113" s="810"/>
      <c r="DQ113" s="811" t="s">
        <v>392</v>
      </c>
      <c r="DR113" s="809"/>
      <c r="DS113" s="809"/>
      <c r="DT113" s="809"/>
      <c r="DU113" s="810"/>
      <c r="DV113" s="853" t="s">
        <v>395</v>
      </c>
      <c r="DW113" s="854"/>
      <c r="DX113" s="854"/>
      <c r="DY113" s="854"/>
      <c r="DZ113" s="855"/>
    </row>
    <row r="114" spans="1:130" s="226" customFormat="1" ht="26.25" customHeight="1" x14ac:dyDescent="0.15">
      <c r="A114" s="943"/>
      <c r="B114" s="944"/>
      <c r="C114" s="781" t="s">
        <v>406</v>
      </c>
      <c r="D114" s="781"/>
      <c r="E114" s="781"/>
      <c r="F114" s="781"/>
      <c r="G114" s="781"/>
      <c r="H114" s="781"/>
      <c r="I114" s="781"/>
      <c r="J114" s="781"/>
      <c r="K114" s="781"/>
      <c r="L114" s="781"/>
      <c r="M114" s="781"/>
      <c r="N114" s="781"/>
      <c r="O114" s="781"/>
      <c r="P114" s="781"/>
      <c r="Q114" s="781"/>
      <c r="R114" s="781"/>
      <c r="S114" s="781"/>
      <c r="T114" s="781"/>
      <c r="U114" s="781"/>
      <c r="V114" s="781"/>
      <c r="W114" s="781"/>
      <c r="X114" s="781"/>
      <c r="Y114" s="781"/>
      <c r="Z114" s="782"/>
      <c r="AA114" s="808" t="s">
        <v>368</v>
      </c>
      <c r="AB114" s="809"/>
      <c r="AC114" s="809"/>
      <c r="AD114" s="809"/>
      <c r="AE114" s="810"/>
      <c r="AF114" s="811" t="s">
        <v>368</v>
      </c>
      <c r="AG114" s="809"/>
      <c r="AH114" s="809"/>
      <c r="AI114" s="809"/>
      <c r="AJ114" s="810"/>
      <c r="AK114" s="811" t="s">
        <v>395</v>
      </c>
      <c r="AL114" s="809"/>
      <c r="AM114" s="809"/>
      <c r="AN114" s="809"/>
      <c r="AO114" s="810"/>
      <c r="AP114" s="853" t="s">
        <v>129</v>
      </c>
      <c r="AQ114" s="854"/>
      <c r="AR114" s="854"/>
      <c r="AS114" s="854"/>
      <c r="AT114" s="855"/>
      <c r="AU114" s="961"/>
      <c r="AV114" s="962"/>
      <c r="AW114" s="962"/>
      <c r="AX114" s="962"/>
      <c r="AY114" s="962"/>
      <c r="AZ114" s="844" t="s">
        <v>407</v>
      </c>
      <c r="BA114" s="781"/>
      <c r="BB114" s="781"/>
      <c r="BC114" s="781"/>
      <c r="BD114" s="781"/>
      <c r="BE114" s="781"/>
      <c r="BF114" s="781"/>
      <c r="BG114" s="781"/>
      <c r="BH114" s="781"/>
      <c r="BI114" s="781"/>
      <c r="BJ114" s="781"/>
      <c r="BK114" s="781"/>
      <c r="BL114" s="781"/>
      <c r="BM114" s="781"/>
      <c r="BN114" s="781"/>
      <c r="BO114" s="781"/>
      <c r="BP114" s="782"/>
      <c r="BQ114" s="845">
        <v>514397</v>
      </c>
      <c r="BR114" s="846"/>
      <c r="BS114" s="846"/>
      <c r="BT114" s="846"/>
      <c r="BU114" s="846"/>
      <c r="BV114" s="846">
        <v>487132</v>
      </c>
      <c r="BW114" s="846"/>
      <c r="BX114" s="846"/>
      <c r="BY114" s="846"/>
      <c r="BZ114" s="846"/>
      <c r="CA114" s="846">
        <v>431441</v>
      </c>
      <c r="CB114" s="846"/>
      <c r="CC114" s="846"/>
      <c r="CD114" s="846"/>
      <c r="CE114" s="846"/>
      <c r="CF114" s="904">
        <v>11.9</v>
      </c>
      <c r="CG114" s="905"/>
      <c r="CH114" s="905"/>
      <c r="CI114" s="905"/>
      <c r="CJ114" s="905"/>
      <c r="CK114" s="956"/>
      <c r="CL114" s="850"/>
      <c r="CM114" s="844" t="s">
        <v>408</v>
      </c>
      <c r="CN114" s="781"/>
      <c r="CO114" s="781"/>
      <c r="CP114" s="781"/>
      <c r="CQ114" s="781"/>
      <c r="CR114" s="781"/>
      <c r="CS114" s="781"/>
      <c r="CT114" s="781"/>
      <c r="CU114" s="781"/>
      <c r="CV114" s="781"/>
      <c r="CW114" s="781"/>
      <c r="CX114" s="781"/>
      <c r="CY114" s="781"/>
      <c r="CZ114" s="781"/>
      <c r="DA114" s="781"/>
      <c r="DB114" s="781"/>
      <c r="DC114" s="781"/>
      <c r="DD114" s="781"/>
      <c r="DE114" s="781"/>
      <c r="DF114" s="782"/>
      <c r="DG114" s="808" t="s">
        <v>368</v>
      </c>
      <c r="DH114" s="809"/>
      <c r="DI114" s="809"/>
      <c r="DJ114" s="809"/>
      <c r="DK114" s="810"/>
      <c r="DL114" s="811" t="s">
        <v>392</v>
      </c>
      <c r="DM114" s="809"/>
      <c r="DN114" s="809"/>
      <c r="DO114" s="809"/>
      <c r="DP114" s="810"/>
      <c r="DQ114" s="811" t="s">
        <v>347</v>
      </c>
      <c r="DR114" s="809"/>
      <c r="DS114" s="809"/>
      <c r="DT114" s="809"/>
      <c r="DU114" s="810"/>
      <c r="DV114" s="853" t="s">
        <v>395</v>
      </c>
      <c r="DW114" s="854"/>
      <c r="DX114" s="854"/>
      <c r="DY114" s="854"/>
      <c r="DZ114" s="855"/>
    </row>
    <row r="115" spans="1:130" s="226" customFormat="1" ht="26.25" customHeight="1" x14ac:dyDescent="0.15">
      <c r="A115" s="943"/>
      <c r="B115" s="944"/>
      <c r="C115" s="781" t="s">
        <v>409</v>
      </c>
      <c r="D115" s="781"/>
      <c r="E115" s="781"/>
      <c r="F115" s="781"/>
      <c r="G115" s="781"/>
      <c r="H115" s="781"/>
      <c r="I115" s="781"/>
      <c r="J115" s="781"/>
      <c r="K115" s="781"/>
      <c r="L115" s="781"/>
      <c r="M115" s="781"/>
      <c r="N115" s="781"/>
      <c r="O115" s="781"/>
      <c r="P115" s="781"/>
      <c r="Q115" s="781"/>
      <c r="R115" s="781"/>
      <c r="S115" s="781"/>
      <c r="T115" s="781"/>
      <c r="U115" s="781"/>
      <c r="V115" s="781"/>
      <c r="W115" s="781"/>
      <c r="X115" s="781"/>
      <c r="Y115" s="781"/>
      <c r="Z115" s="782"/>
      <c r="AA115" s="947" t="s">
        <v>129</v>
      </c>
      <c r="AB115" s="948"/>
      <c r="AC115" s="948"/>
      <c r="AD115" s="948"/>
      <c r="AE115" s="949"/>
      <c r="AF115" s="950" t="s">
        <v>392</v>
      </c>
      <c r="AG115" s="948"/>
      <c r="AH115" s="948"/>
      <c r="AI115" s="948"/>
      <c r="AJ115" s="949"/>
      <c r="AK115" s="950" t="s">
        <v>395</v>
      </c>
      <c r="AL115" s="948"/>
      <c r="AM115" s="948"/>
      <c r="AN115" s="948"/>
      <c r="AO115" s="949"/>
      <c r="AP115" s="951" t="s">
        <v>395</v>
      </c>
      <c r="AQ115" s="952"/>
      <c r="AR115" s="952"/>
      <c r="AS115" s="952"/>
      <c r="AT115" s="953"/>
      <c r="AU115" s="961"/>
      <c r="AV115" s="962"/>
      <c r="AW115" s="962"/>
      <c r="AX115" s="962"/>
      <c r="AY115" s="962"/>
      <c r="AZ115" s="844" t="s">
        <v>410</v>
      </c>
      <c r="BA115" s="781"/>
      <c r="BB115" s="781"/>
      <c r="BC115" s="781"/>
      <c r="BD115" s="781"/>
      <c r="BE115" s="781"/>
      <c r="BF115" s="781"/>
      <c r="BG115" s="781"/>
      <c r="BH115" s="781"/>
      <c r="BI115" s="781"/>
      <c r="BJ115" s="781"/>
      <c r="BK115" s="781"/>
      <c r="BL115" s="781"/>
      <c r="BM115" s="781"/>
      <c r="BN115" s="781"/>
      <c r="BO115" s="781"/>
      <c r="BP115" s="782"/>
      <c r="BQ115" s="845">
        <v>5023</v>
      </c>
      <c r="BR115" s="846"/>
      <c r="BS115" s="846"/>
      <c r="BT115" s="846"/>
      <c r="BU115" s="846"/>
      <c r="BV115" s="846">
        <v>4750</v>
      </c>
      <c r="BW115" s="846"/>
      <c r="BX115" s="846"/>
      <c r="BY115" s="846"/>
      <c r="BZ115" s="846"/>
      <c r="CA115" s="846">
        <v>4507</v>
      </c>
      <c r="CB115" s="846"/>
      <c r="CC115" s="846"/>
      <c r="CD115" s="846"/>
      <c r="CE115" s="846"/>
      <c r="CF115" s="904">
        <v>0.1</v>
      </c>
      <c r="CG115" s="905"/>
      <c r="CH115" s="905"/>
      <c r="CI115" s="905"/>
      <c r="CJ115" s="905"/>
      <c r="CK115" s="956"/>
      <c r="CL115" s="850"/>
      <c r="CM115" s="844" t="s">
        <v>411</v>
      </c>
      <c r="CN115" s="781"/>
      <c r="CO115" s="781"/>
      <c r="CP115" s="781"/>
      <c r="CQ115" s="781"/>
      <c r="CR115" s="781"/>
      <c r="CS115" s="781"/>
      <c r="CT115" s="781"/>
      <c r="CU115" s="781"/>
      <c r="CV115" s="781"/>
      <c r="CW115" s="781"/>
      <c r="CX115" s="781"/>
      <c r="CY115" s="781"/>
      <c r="CZ115" s="781"/>
      <c r="DA115" s="781"/>
      <c r="DB115" s="781"/>
      <c r="DC115" s="781"/>
      <c r="DD115" s="781"/>
      <c r="DE115" s="781"/>
      <c r="DF115" s="782"/>
      <c r="DG115" s="808" t="s">
        <v>395</v>
      </c>
      <c r="DH115" s="809"/>
      <c r="DI115" s="809"/>
      <c r="DJ115" s="809"/>
      <c r="DK115" s="810"/>
      <c r="DL115" s="811" t="s">
        <v>368</v>
      </c>
      <c r="DM115" s="809"/>
      <c r="DN115" s="809"/>
      <c r="DO115" s="809"/>
      <c r="DP115" s="810"/>
      <c r="DQ115" s="811" t="s">
        <v>395</v>
      </c>
      <c r="DR115" s="809"/>
      <c r="DS115" s="809"/>
      <c r="DT115" s="809"/>
      <c r="DU115" s="810"/>
      <c r="DV115" s="853" t="s">
        <v>395</v>
      </c>
      <c r="DW115" s="854"/>
      <c r="DX115" s="854"/>
      <c r="DY115" s="854"/>
      <c r="DZ115" s="855"/>
    </row>
    <row r="116" spans="1:130" s="226" customFormat="1" ht="26.25" customHeight="1" x14ac:dyDescent="0.15">
      <c r="A116" s="945"/>
      <c r="B116" s="946"/>
      <c r="C116" s="868" t="s">
        <v>412</v>
      </c>
      <c r="D116" s="868"/>
      <c r="E116" s="868"/>
      <c r="F116" s="868"/>
      <c r="G116" s="868"/>
      <c r="H116" s="868"/>
      <c r="I116" s="868"/>
      <c r="J116" s="868"/>
      <c r="K116" s="868"/>
      <c r="L116" s="868"/>
      <c r="M116" s="868"/>
      <c r="N116" s="868"/>
      <c r="O116" s="868"/>
      <c r="P116" s="868"/>
      <c r="Q116" s="868"/>
      <c r="R116" s="868"/>
      <c r="S116" s="868"/>
      <c r="T116" s="868"/>
      <c r="U116" s="868"/>
      <c r="V116" s="868"/>
      <c r="W116" s="868"/>
      <c r="X116" s="868"/>
      <c r="Y116" s="868"/>
      <c r="Z116" s="869"/>
      <c r="AA116" s="808" t="s">
        <v>129</v>
      </c>
      <c r="AB116" s="809"/>
      <c r="AC116" s="809"/>
      <c r="AD116" s="809"/>
      <c r="AE116" s="810"/>
      <c r="AF116" s="811" t="s">
        <v>395</v>
      </c>
      <c r="AG116" s="809"/>
      <c r="AH116" s="809"/>
      <c r="AI116" s="809"/>
      <c r="AJ116" s="810"/>
      <c r="AK116" s="811" t="s">
        <v>392</v>
      </c>
      <c r="AL116" s="809"/>
      <c r="AM116" s="809"/>
      <c r="AN116" s="809"/>
      <c r="AO116" s="810"/>
      <c r="AP116" s="853" t="s">
        <v>392</v>
      </c>
      <c r="AQ116" s="854"/>
      <c r="AR116" s="854"/>
      <c r="AS116" s="854"/>
      <c r="AT116" s="855"/>
      <c r="AU116" s="961"/>
      <c r="AV116" s="962"/>
      <c r="AW116" s="962"/>
      <c r="AX116" s="962"/>
      <c r="AY116" s="962"/>
      <c r="AZ116" s="938" t="s">
        <v>413</v>
      </c>
      <c r="BA116" s="939"/>
      <c r="BB116" s="939"/>
      <c r="BC116" s="939"/>
      <c r="BD116" s="939"/>
      <c r="BE116" s="939"/>
      <c r="BF116" s="939"/>
      <c r="BG116" s="939"/>
      <c r="BH116" s="939"/>
      <c r="BI116" s="939"/>
      <c r="BJ116" s="939"/>
      <c r="BK116" s="939"/>
      <c r="BL116" s="939"/>
      <c r="BM116" s="939"/>
      <c r="BN116" s="939"/>
      <c r="BO116" s="939"/>
      <c r="BP116" s="940"/>
      <c r="BQ116" s="845" t="s">
        <v>129</v>
      </c>
      <c r="BR116" s="846"/>
      <c r="BS116" s="846"/>
      <c r="BT116" s="846"/>
      <c r="BU116" s="846"/>
      <c r="BV116" s="846" t="s">
        <v>395</v>
      </c>
      <c r="BW116" s="846"/>
      <c r="BX116" s="846"/>
      <c r="BY116" s="846"/>
      <c r="BZ116" s="846"/>
      <c r="CA116" s="846" t="s">
        <v>129</v>
      </c>
      <c r="CB116" s="846"/>
      <c r="CC116" s="846"/>
      <c r="CD116" s="846"/>
      <c r="CE116" s="846"/>
      <c r="CF116" s="904" t="s">
        <v>129</v>
      </c>
      <c r="CG116" s="905"/>
      <c r="CH116" s="905"/>
      <c r="CI116" s="905"/>
      <c r="CJ116" s="905"/>
      <c r="CK116" s="956"/>
      <c r="CL116" s="850"/>
      <c r="CM116" s="844" t="s">
        <v>414</v>
      </c>
      <c r="CN116" s="781"/>
      <c r="CO116" s="781"/>
      <c r="CP116" s="781"/>
      <c r="CQ116" s="781"/>
      <c r="CR116" s="781"/>
      <c r="CS116" s="781"/>
      <c r="CT116" s="781"/>
      <c r="CU116" s="781"/>
      <c r="CV116" s="781"/>
      <c r="CW116" s="781"/>
      <c r="CX116" s="781"/>
      <c r="CY116" s="781"/>
      <c r="CZ116" s="781"/>
      <c r="DA116" s="781"/>
      <c r="DB116" s="781"/>
      <c r="DC116" s="781"/>
      <c r="DD116" s="781"/>
      <c r="DE116" s="781"/>
      <c r="DF116" s="782"/>
      <c r="DG116" s="808" t="s">
        <v>393</v>
      </c>
      <c r="DH116" s="809"/>
      <c r="DI116" s="809"/>
      <c r="DJ116" s="809"/>
      <c r="DK116" s="810"/>
      <c r="DL116" s="811" t="s">
        <v>393</v>
      </c>
      <c r="DM116" s="809"/>
      <c r="DN116" s="809"/>
      <c r="DO116" s="809"/>
      <c r="DP116" s="810"/>
      <c r="DQ116" s="811" t="s">
        <v>395</v>
      </c>
      <c r="DR116" s="809"/>
      <c r="DS116" s="809"/>
      <c r="DT116" s="809"/>
      <c r="DU116" s="810"/>
      <c r="DV116" s="853" t="s">
        <v>392</v>
      </c>
      <c r="DW116" s="854"/>
      <c r="DX116" s="854"/>
      <c r="DY116" s="854"/>
      <c r="DZ116" s="855"/>
    </row>
    <row r="117" spans="1:130" s="226" customFormat="1" ht="26.25" customHeight="1" x14ac:dyDescent="0.15">
      <c r="A117" s="924" t="s">
        <v>189</v>
      </c>
      <c r="B117" s="925"/>
      <c r="C117" s="925"/>
      <c r="D117" s="925"/>
      <c r="E117" s="925"/>
      <c r="F117" s="925"/>
      <c r="G117" s="925"/>
      <c r="H117" s="925"/>
      <c r="I117" s="925"/>
      <c r="J117" s="925"/>
      <c r="K117" s="925"/>
      <c r="L117" s="925"/>
      <c r="M117" s="925"/>
      <c r="N117" s="925"/>
      <c r="O117" s="925"/>
      <c r="P117" s="925"/>
      <c r="Q117" s="925"/>
      <c r="R117" s="925"/>
      <c r="S117" s="925"/>
      <c r="T117" s="925"/>
      <c r="U117" s="925"/>
      <c r="V117" s="925"/>
      <c r="W117" s="925"/>
      <c r="X117" s="925"/>
      <c r="Y117" s="906" t="s">
        <v>415</v>
      </c>
      <c r="Z117" s="926"/>
      <c r="AA117" s="931">
        <v>782967</v>
      </c>
      <c r="AB117" s="932"/>
      <c r="AC117" s="932"/>
      <c r="AD117" s="932"/>
      <c r="AE117" s="933"/>
      <c r="AF117" s="934">
        <v>746212</v>
      </c>
      <c r="AG117" s="932"/>
      <c r="AH117" s="932"/>
      <c r="AI117" s="932"/>
      <c r="AJ117" s="933"/>
      <c r="AK117" s="934">
        <v>743497</v>
      </c>
      <c r="AL117" s="932"/>
      <c r="AM117" s="932"/>
      <c r="AN117" s="932"/>
      <c r="AO117" s="933"/>
      <c r="AP117" s="935"/>
      <c r="AQ117" s="936"/>
      <c r="AR117" s="936"/>
      <c r="AS117" s="936"/>
      <c r="AT117" s="937"/>
      <c r="AU117" s="961"/>
      <c r="AV117" s="962"/>
      <c r="AW117" s="962"/>
      <c r="AX117" s="962"/>
      <c r="AY117" s="962"/>
      <c r="AZ117" s="892" t="s">
        <v>416</v>
      </c>
      <c r="BA117" s="893"/>
      <c r="BB117" s="893"/>
      <c r="BC117" s="893"/>
      <c r="BD117" s="893"/>
      <c r="BE117" s="893"/>
      <c r="BF117" s="893"/>
      <c r="BG117" s="893"/>
      <c r="BH117" s="893"/>
      <c r="BI117" s="893"/>
      <c r="BJ117" s="893"/>
      <c r="BK117" s="893"/>
      <c r="BL117" s="893"/>
      <c r="BM117" s="893"/>
      <c r="BN117" s="893"/>
      <c r="BO117" s="893"/>
      <c r="BP117" s="894"/>
      <c r="BQ117" s="845" t="s">
        <v>395</v>
      </c>
      <c r="BR117" s="846"/>
      <c r="BS117" s="846"/>
      <c r="BT117" s="846"/>
      <c r="BU117" s="846"/>
      <c r="BV117" s="846" t="s">
        <v>393</v>
      </c>
      <c r="BW117" s="846"/>
      <c r="BX117" s="846"/>
      <c r="BY117" s="846"/>
      <c r="BZ117" s="846"/>
      <c r="CA117" s="846" t="s">
        <v>347</v>
      </c>
      <c r="CB117" s="846"/>
      <c r="CC117" s="846"/>
      <c r="CD117" s="846"/>
      <c r="CE117" s="846"/>
      <c r="CF117" s="904" t="s">
        <v>347</v>
      </c>
      <c r="CG117" s="905"/>
      <c r="CH117" s="905"/>
      <c r="CI117" s="905"/>
      <c r="CJ117" s="905"/>
      <c r="CK117" s="956"/>
      <c r="CL117" s="850"/>
      <c r="CM117" s="844" t="s">
        <v>417</v>
      </c>
      <c r="CN117" s="781"/>
      <c r="CO117" s="781"/>
      <c r="CP117" s="781"/>
      <c r="CQ117" s="781"/>
      <c r="CR117" s="781"/>
      <c r="CS117" s="781"/>
      <c r="CT117" s="781"/>
      <c r="CU117" s="781"/>
      <c r="CV117" s="781"/>
      <c r="CW117" s="781"/>
      <c r="CX117" s="781"/>
      <c r="CY117" s="781"/>
      <c r="CZ117" s="781"/>
      <c r="DA117" s="781"/>
      <c r="DB117" s="781"/>
      <c r="DC117" s="781"/>
      <c r="DD117" s="781"/>
      <c r="DE117" s="781"/>
      <c r="DF117" s="782"/>
      <c r="DG117" s="808" t="s">
        <v>402</v>
      </c>
      <c r="DH117" s="809"/>
      <c r="DI117" s="809"/>
      <c r="DJ117" s="809"/>
      <c r="DK117" s="810"/>
      <c r="DL117" s="811" t="s">
        <v>393</v>
      </c>
      <c r="DM117" s="809"/>
      <c r="DN117" s="809"/>
      <c r="DO117" s="809"/>
      <c r="DP117" s="810"/>
      <c r="DQ117" s="811" t="s">
        <v>393</v>
      </c>
      <c r="DR117" s="809"/>
      <c r="DS117" s="809"/>
      <c r="DT117" s="809"/>
      <c r="DU117" s="810"/>
      <c r="DV117" s="853" t="s">
        <v>395</v>
      </c>
      <c r="DW117" s="854"/>
      <c r="DX117" s="854"/>
      <c r="DY117" s="854"/>
      <c r="DZ117" s="855"/>
    </row>
    <row r="118" spans="1:130" s="226" customFormat="1" ht="26.25" customHeight="1" x14ac:dyDescent="0.15">
      <c r="A118" s="924" t="s">
        <v>387</v>
      </c>
      <c r="B118" s="925"/>
      <c r="C118" s="925"/>
      <c r="D118" s="925"/>
      <c r="E118" s="925"/>
      <c r="F118" s="925"/>
      <c r="G118" s="925"/>
      <c r="H118" s="925"/>
      <c r="I118" s="925"/>
      <c r="J118" s="925"/>
      <c r="K118" s="925"/>
      <c r="L118" s="925"/>
      <c r="M118" s="925"/>
      <c r="N118" s="925"/>
      <c r="O118" s="925"/>
      <c r="P118" s="925"/>
      <c r="Q118" s="925"/>
      <c r="R118" s="925"/>
      <c r="S118" s="925"/>
      <c r="T118" s="925"/>
      <c r="U118" s="925"/>
      <c r="V118" s="925"/>
      <c r="W118" s="925"/>
      <c r="X118" s="925"/>
      <c r="Y118" s="925"/>
      <c r="Z118" s="926"/>
      <c r="AA118" s="927" t="s">
        <v>384</v>
      </c>
      <c r="AB118" s="925"/>
      <c r="AC118" s="925"/>
      <c r="AD118" s="925"/>
      <c r="AE118" s="926"/>
      <c r="AF118" s="927" t="s">
        <v>385</v>
      </c>
      <c r="AG118" s="925"/>
      <c r="AH118" s="925"/>
      <c r="AI118" s="925"/>
      <c r="AJ118" s="926"/>
      <c r="AK118" s="927" t="s">
        <v>284</v>
      </c>
      <c r="AL118" s="925"/>
      <c r="AM118" s="925"/>
      <c r="AN118" s="925"/>
      <c r="AO118" s="926"/>
      <c r="AP118" s="928" t="s">
        <v>386</v>
      </c>
      <c r="AQ118" s="929"/>
      <c r="AR118" s="929"/>
      <c r="AS118" s="929"/>
      <c r="AT118" s="930"/>
      <c r="AU118" s="961"/>
      <c r="AV118" s="962"/>
      <c r="AW118" s="962"/>
      <c r="AX118" s="962"/>
      <c r="AY118" s="962"/>
      <c r="AZ118" s="867" t="s">
        <v>418</v>
      </c>
      <c r="BA118" s="868"/>
      <c r="BB118" s="868"/>
      <c r="BC118" s="868"/>
      <c r="BD118" s="868"/>
      <c r="BE118" s="868"/>
      <c r="BF118" s="868"/>
      <c r="BG118" s="868"/>
      <c r="BH118" s="868"/>
      <c r="BI118" s="868"/>
      <c r="BJ118" s="868"/>
      <c r="BK118" s="868"/>
      <c r="BL118" s="868"/>
      <c r="BM118" s="868"/>
      <c r="BN118" s="868"/>
      <c r="BO118" s="868"/>
      <c r="BP118" s="869"/>
      <c r="BQ118" s="908" t="s">
        <v>393</v>
      </c>
      <c r="BR118" s="874"/>
      <c r="BS118" s="874"/>
      <c r="BT118" s="874"/>
      <c r="BU118" s="874"/>
      <c r="BV118" s="874" t="s">
        <v>395</v>
      </c>
      <c r="BW118" s="874"/>
      <c r="BX118" s="874"/>
      <c r="BY118" s="874"/>
      <c r="BZ118" s="874"/>
      <c r="CA118" s="874" t="s">
        <v>347</v>
      </c>
      <c r="CB118" s="874"/>
      <c r="CC118" s="874"/>
      <c r="CD118" s="874"/>
      <c r="CE118" s="874"/>
      <c r="CF118" s="904" t="s">
        <v>393</v>
      </c>
      <c r="CG118" s="905"/>
      <c r="CH118" s="905"/>
      <c r="CI118" s="905"/>
      <c r="CJ118" s="905"/>
      <c r="CK118" s="956"/>
      <c r="CL118" s="850"/>
      <c r="CM118" s="844" t="s">
        <v>419</v>
      </c>
      <c r="CN118" s="781"/>
      <c r="CO118" s="781"/>
      <c r="CP118" s="781"/>
      <c r="CQ118" s="781"/>
      <c r="CR118" s="781"/>
      <c r="CS118" s="781"/>
      <c r="CT118" s="781"/>
      <c r="CU118" s="781"/>
      <c r="CV118" s="781"/>
      <c r="CW118" s="781"/>
      <c r="CX118" s="781"/>
      <c r="CY118" s="781"/>
      <c r="CZ118" s="781"/>
      <c r="DA118" s="781"/>
      <c r="DB118" s="781"/>
      <c r="DC118" s="781"/>
      <c r="DD118" s="781"/>
      <c r="DE118" s="781"/>
      <c r="DF118" s="782"/>
      <c r="DG118" s="808" t="s">
        <v>393</v>
      </c>
      <c r="DH118" s="809"/>
      <c r="DI118" s="809"/>
      <c r="DJ118" s="809"/>
      <c r="DK118" s="810"/>
      <c r="DL118" s="811" t="s">
        <v>393</v>
      </c>
      <c r="DM118" s="809"/>
      <c r="DN118" s="809"/>
      <c r="DO118" s="809"/>
      <c r="DP118" s="810"/>
      <c r="DQ118" s="811" t="s">
        <v>368</v>
      </c>
      <c r="DR118" s="809"/>
      <c r="DS118" s="809"/>
      <c r="DT118" s="809"/>
      <c r="DU118" s="810"/>
      <c r="DV118" s="853" t="s">
        <v>393</v>
      </c>
      <c r="DW118" s="854"/>
      <c r="DX118" s="854"/>
      <c r="DY118" s="854"/>
      <c r="DZ118" s="855"/>
    </row>
    <row r="119" spans="1:130" s="226" customFormat="1" ht="26.25" customHeight="1" x14ac:dyDescent="0.15">
      <c r="A119" s="847" t="s">
        <v>390</v>
      </c>
      <c r="B119" s="848"/>
      <c r="C119" s="889" t="s">
        <v>391</v>
      </c>
      <c r="D119" s="837"/>
      <c r="E119" s="837"/>
      <c r="F119" s="837"/>
      <c r="G119" s="837"/>
      <c r="H119" s="837"/>
      <c r="I119" s="837"/>
      <c r="J119" s="837"/>
      <c r="K119" s="837"/>
      <c r="L119" s="837"/>
      <c r="M119" s="837"/>
      <c r="N119" s="837"/>
      <c r="O119" s="837"/>
      <c r="P119" s="837"/>
      <c r="Q119" s="837"/>
      <c r="R119" s="837"/>
      <c r="S119" s="837"/>
      <c r="T119" s="837"/>
      <c r="U119" s="837"/>
      <c r="V119" s="837"/>
      <c r="W119" s="837"/>
      <c r="X119" s="837"/>
      <c r="Y119" s="837"/>
      <c r="Z119" s="838"/>
      <c r="AA119" s="917" t="s">
        <v>393</v>
      </c>
      <c r="AB119" s="918"/>
      <c r="AC119" s="918"/>
      <c r="AD119" s="918"/>
      <c r="AE119" s="919"/>
      <c r="AF119" s="920" t="s">
        <v>393</v>
      </c>
      <c r="AG119" s="918"/>
      <c r="AH119" s="918"/>
      <c r="AI119" s="918"/>
      <c r="AJ119" s="919"/>
      <c r="AK119" s="920" t="s">
        <v>395</v>
      </c>
      <c r="AL119" s="918"/>
      <c r="AM119" s="918"/>
      <c r="AN119" s="918"/>
      <c r="AO119" s="919"/>
      <c r="AP119" s="921" t="s">
        <v>347</v>
      </c>
      <c r="AQ119" s="922"/>
      <c r="AR119" s="922"/>
      <c r="AS119" s="922"/>
      <c r="AT119" s="923"/>
      <c r="AU119" s="963"/>
      <c r="AV119" s="964"/>
      <c r="AW119" s="964"/>
      <c r="AX119" s="964"/>
      <c r="AY119" s="964"/>
      <c r="AZ119" s="247" t="s">
        <v>189</v>
      </c>
      <c r="BA119" s="247"/>
      <c r="BB119" s="247"/>
      <c r="BC119" s="247"/>
      <c r="BD119" s="247"/>
      <c r="BE119" s="247"/>
      <c r="BF119" s="247"/>
      <c r="BG119" s="247"/>
      <c r="BH119" s="247"/>
      <c r="BI119" s="247"/>
      <c r="BJ119" s="247"/>
      <c r="BK119" s="247"/>
      <c r="BL119" s="247"/>
      <c r="BM119" s="247"/>
      <c r="BN119" s="247"/>
      <c r="BO119" s="906" t="s">
        <v>420</v>
      </c>
      <c r="BP119" s="907"/>
      <c r="BQ119" s="908">
        <v>10776083</v>
      </c>
      <c r="BR119" s="874"/>
      <c r="BS119" s="874"/>
      <c r="BT119" s="874"/>
      <c r="BU119" s="874"/>
      <c r="BV119" s="874">
        <v>11029934</v>
      </c>
      <c r="BW119" s="874"/>
      <c r="BX119" s="874"/>
      <c r="BY119" s="874"/>
      <c r="BZ119" s="874"/>
      <c r="CA119" s="874">
        <v>10704992</v>
      </c>
      <c r="CB119" s="874"/>
      <c r="CC119" s="874"/>
      <c r="CD119" s="874"/>
      <c r="CE119" s="874"/>
      <c r="CF119" s="777"/>
      <c r="CG119" s="778"/>
      <c r="CH119" s="778"/>
      <c r="CI119" s="778"/>
      <c r="CJ119" s="863"/>
      <c r="CK119" s="957"/>
      <c r="CL119" s="852"/>
      <c r="CM119" s="867" t="s">
        <v>421</v>
      </c>
      <c r="CN119" s="868"/>
      <c r="CO119" s="868"/>
      <c r="CP119" s="868"/>
      <c r="CQ119" s="868"/>
      <c r="CR119" s="868"/>
      <c r="CS119" s="868"/>
      <c r="CT119" s="868"/>
      <c r="CU119" s="868"/>
      <c r="CV119" s="868"/>
      <c r="CW119" s="868"/>
      <c r="CX119" s="868"/>
      <c r="CY119" s="868"/>
      <c r="CZ119" s="868"/>
      <c r="DA119" s="868"/>
      <c r="DB119" s="868"/>
      <c r="DC119" s="868"/>
      <c r="DD119" s="868"/>
      <c r="DE119" s="868"/>
      <c r="DF119" s="869"/>
      <c r="DG119" s="792" t="s">
        <v>347</v>
      </c>
      <c r="DH119" s="793"/>
      <c r="DI119" s="793"/>
      <c r="DJ119" s="793"/>
      <c r="DK119" s="794"/>
      <c r="DL119" s="795" t="s">
        <v>393</v>
      </c>
      <c r="DM119" s="793"/>
      <c r="DN119" s="793"/>
      <c r="DO119" s="793"/>
      <c r="DP119" s="794"/>
      <c r="DQ119" s="795" t="s">
        <v>368</v>
      </c>
      <c r="DR119" s="793"/>
      <c r="DS119" s="793"/>
      <c r="DT119" s="793"/>
      <c r="DU119" s="794"/>
      <c r="DV119" s="877" t="s">
        <v>368</v>
      </c>
      <c r="DW119" s="878"/>
      <c r="DX119" s="878"/>
      <c r="DY119" s="878"/>
      <c r="DZ119" s="879"/>
    </row>
    <row r="120" spans="1:130" s="226" customFormat="1" ht="26.25" customHeight="1" x14ac:dyDescent="0.15">
      <c r="A120" s="849"/>
      <c r="B120" s="850"/>
      <c r="C120" s="844" t="s">
        <v>397</v>
      </c>
      <c r="D120" s="781"/>
      <c r="E120" s="781"/>
      <c r="F120" s="781"/>
      <c r="G120" s="781"/>
      <c r="H120" s="781"/>
      <c r="I120" s="781"/>
      <c r="J120" s="781"/>
      <c r="K120" s="781"/>
      <c r="L120" s="781"/>
      <c r="M120" s="781"/>
      <c r="N120" s="781"/>
      <c r="O120" s="781"/>
      <c r="P120" s="781"/>
      <c r="Q120" s="781"/>
      <c r="R120" s="781"/>
      <c r="S120" s="781"/>
      <c r="T120" s="781"/>
      <c r="U120" s="781"/>
      <c r="V120" s="781"/>
      <c r="W120" s="781"/>
      <c r="X120" s="781"/>
      <c r="Y120" s="781"/>
      <c r="Z120" s="782"/>
      <c r="AA120" s="808" t="s">
        <v>393</v>
      </c>
      <c r="AB120" s="809"/>
      <c r="AC120" s="809"/>
      <c r="AD120" s="809"/>
      <c r="AE120" s="810"/>
      <c r="AF120" s="811" t="s">
        <v>368</v>
      </c>
      <c r="AG120" s="809"/>
      <c r="AH120" s="809"/>
      <c r="AI120" s="809"/>
      <c r="AJ120" s="810"/>
      <c r="AK120" s="811" t="s">
        <v>368</v>
      </c>
      <c r="AL120" s="809"/>
      <c r="AM120" s="809"/>
      <c r="AN120" s="809"/>
      <c r="AO120" s="810"/>
      <c r="AP120" s="853" t="s">
        <v>368</v>
      </c>
      <c r="AQ120" s="854"/>
      <c r="AR120" s="854"/>
      <c r="AS120" s="854"/>
      <c r="AT120" s="855"/>
      <c r="AU120" s="909" t="s">
        <v>422</v>
      </c>
      <c r="AV120" s="910"/>
      <c r="AW120" s="910"/>
      <c r="AX120" s="910"/>
      <c r="AY120" s="911"/>
      <c r="AZ120" s="889" t="s">
        <v>423</v>
      </c>
      <c r="BA120" s="837"/>
      <c r="BB120" s="837"/>
      <c r="BC120" s="837"/>
      <c r="BD120" s="837"/>
      <c r="BE120" s="837"/>
      <c r="BF120" s="837"/>
      <c r="BG120" s="837"/>
      <c r="BH120" s="837"/>
      <c r="BI120" s="837"/>
      <c r="BJ120" s="837"/>
      <c r="BK120" s="837"/>
      <c r="BL120" s="837"/>
      <c r="BM120" s="837"/>
      <c r="BN120" s="837"/>
      <c r="BO120" s="837"/>
      <c r="BP120" s="838"/>
      <c r="BQ120" s="890">
        <v>4667333</v>
      </c>
      <c r="BR120" s="871"/>
      <c r="BS120" s="871"/>
      <c r="BT120" s="871"/>
      <c r="BU120" s="871"/>
      <c r="BV120" s="871">
        <v>5330026</v>
      </c>
      <c r="BW120" s="871"/>
      <c r="BX120" s="871"/>
      <c r="BY120" s="871"/>
      <c r="BZ120" s="871"/>
      <c r="CA120" s="871">
        <v>6033712</v>
      </c>
      <c r="CB120" s="871"/>
      <c r="CC120" s="871"/>
      <c r="CD120" s="871"/>
      <c r="CE120" s="871"/>
      <c r="CF120" s="895">
        <v>166.5</v>
      </c>
      <c r="CG120" s="896"/>
      <c r="CH120" s="896"/>
      <c r="CI120" s="896"/>
      <c r="CJ120" s="896"/>
      <c r="CK120" s="897" t="s">
        <v>424</v>
      </c>
      <c r="CL120" s="881"/>
      <c r="CM120" s="881"/>
      <c r="CN120" s="881"/>
      <c r="CO120" s="882"/>
      <c r="CP120" s="901" t="s">
        <v>425</v>
      </c>
      <c r="CQ120" s="902"/>
      <c r="CR120" s="902"/>
      <c r="CS120" s="902"/>
      <c r="CT120" s="902"/>
      <c r="CU120" s="902"/>
      <c r="CV120" s="902"/>
      <c r="CW120" s="902"/>
      <c r="CX120" s="902"/>
      <c r="CY120" s="902"/>
      <c r="CZ120" s="902"/>
      <c r="DA120" s="902"/>
      <c r="DB120" s="902"/>
      <c r="DC120" s="902"/>
      <c r="DD120" s="902"/>
      <c r="DE120" s="902"/>
      <c r="DF120" s="903"/>
      <c r="DG120" s="890">
        <v>2401066</v>
      </c>
      <c r="DH120" s="871"/>
      <c r="DI120" s="871"/>
      <c r="DJ120" s="871"/>
      <c r="DK120" s="871"/>
      <c r="DL120" s="871">
        <v>2314686</v>
      </c>
      <c r="DM120" s="871"/>
      <c r="DN120" s="871"/>
      <c r="DO120" s="871"/>
      <c r="DP120" s="871"/>
      <c r="DQ120" s="871">
        <v>2206399</v>
      </c>
      <c r="DR120" s="871"/>
      <c r="DS120" s="871"/>
      <c r="DT120" s="871"/>
      <c r="DU120" s="871"/>
      <c r="DV120" s="872">
        <v>60.9</v>
      </c>
      <c r="DW120" s="872"/>
      <c r="DX120" s="872"/>
      <c r="DY120" s="872"/>
      <c r="DZ120" s="873"/>
    </row>
    <row r="121" spans="1:130" s="226" customFormat="1" ht="26.25" customHeight="1" x14ac:dyDescent="0.15">
      <c r="A121" s="849"/>
      <c r="B121" s="850"/>
      <c r="C121" s="892" t="s">
        <v>426</v>
      </c>
      <c r="D121" s="893"/>
      <c r="E121" s="893"/>
      <c r="F121" s="893"/>
      <c r="G121" s="893"/>
      <c r="H121" s="893"/>
      <c r="I121" s="893"/>
      <c r="J121" s="893"/>
      <c r="K121" s="893"/>
      <c r="L121" s="893"/>
      <c r="M121" s="893"/>
      <c r="N121" s="893"/>
      <c r="O121" s="893"/>
      <c r="P121" s="893"/>
      <c r="Q121" s="893"/>
      <c r="R121" s="893"/>
      <c r="S121" s="893"/>
      <c r="T121" s="893"/>
      <c r="U121" s="893"/>
      <c r="V121" s="893"/>
      <c r="W121" s="893"/>
      <c r="X121" s="893"/>
      <c r="Y121" s="893"/>
      <c r="Z121" s="894"/>
      <c r="AA121" s="808" t="s">
        <v>347</v>
      </c>
      <c r="AB121" s="809"/>
      <c r="AC121" s="809"/>
      <c r="AD121" s="809"/>
      <c r="AE121" s="810"/>
      <c r="AF121" s="811" t="s">
        <v>347</v>
      </c>
      <c r="AG121" s="809"/>
      <c r="AH121" s="809"/>
      <c r="AI121" s="809"/>
      <c r="AJ121" s="810"/>
      <c r="AK121" s="811" t="s">
        <v>368</v>
      </c>
      <c r="AL121" s="809"/>
      <c r="AM121" s="809"/>
      <c r="AN121" s="809"/>
      <c r="AO121" s="810"/>
      <c r="AP121" s="853" t="s">
        <v>393</v>
      </c>
      <c r="AQ121" s="854"/>
      <c r="AR121" s="854"/>
      <c r="AS121" s="854"/>
      <c r="AT121" s="855"/>
      <c r="AU121" s="912"/>
      <c r="AV121" s="913"/>
      <c r="AW121" s="913"/>
      <c r="AX121" s="913"/>
      <c r="AY121" s="914"/>
      <c r="AZ121" s="844" t="s">
        <v>427</v>
      </c>
      <c r="BA121" s="781"/>
      <c r="BB121" s="781"/>
      <c r="BC121" s="781"/>
      <c r="BD121" s="781"/>
      <c r="BE121" s="781"/>
      <c r="BF121" s="781"/>
      <c r="BG121" s="781"/>
      <c r="BH121" s="781"/>
      <c r="BI121" s="781"/>
      <c r="BJ121" s="781"/>
      <c r="BK121" s="781"/>
      <c r="BL121" s="781"/>
      <c r="BM121" s="781"/>
      <c r="BN121" s="781"/>
      <c r="BO121" s="781"/>
      <c r="BP121" s="782"/>
      <c r="BQ121" s="845">
        <v>1007281</v>
      </c>
      <c r="BR121" s="846"/>
      <c r="BS121" s="846"/>
      <c r="BT121" s="846"/>
      <c r="BU121" s="846"/>
      <c r="BV121" s="846">
        <v>942027</v>
      </c>
      <c r="BW121" s="846"/>
      <c r="BX121" s="846"/>
      <c r="BY121" s="846"/>
      <c r="BZ121" s="846"/>
      <c r="CA121" s="846">
        <v>875888</v>
      </c>
      <c r="CB121" s="846"/>
      <c r="CC121" s="846"/>
      <c r="CD121" s="846"/>
      <c r="CE121" s="846"/>
      <c r="CF121" s="904">
        <v>24.2</v>
      </c>
      <c r="CG121" s="905"/>
      <c r="CH121" s="905"/>
      <c r="CI121" s="905"/>
      <c r="CJ121" s="905"/>
      <c r="CK121" s="898"/>
      <c r="CL121" s="884"/>
      <c r="CM121" s="884"/>
      <c r="CN121" s="884"/>
      <c r="CO121" s="885"/>
      <c r="CP121" s="864" t="s">
        <v>428</v>
      </c>
      <c r="CQ121" s="865"/>
      <c r="CR121" s="865"/>
      <c r="CS121" s="865"/>
      <c r="CT121" s="865"/>
      <c r="CU121" s="865"/>
      <c r="CV121" s="865"/>
      <c r="CW121" s="865"/>
      <c r="CX121" s="865"/>
      <c r="CY121" s="865"/>
      <c r="CZ121" s="865"/>
      <c r="DA121" s="865"/>
      <c r="DB121" s="865"/>
      <c r="DC121" s="865"/>
      <c r="DD121" s="865"/>
      <c r="DE121" s="865"/>
      <c r="DF121" s="866"/>
      <c r="DG121" s="845">
        <v>233361</v>
      </c>
      <c r="DH121" s="846"/>
      <c r="DI121" s="846"/>
      <c r="DJ121" s="846"/>
      <c r="DK121" s="846"/>
      <c r="DL121" s="846">
        <v>219449</v>
      </c>
      <c r="DM121" s="846"/>
      <c r="DN121" s="846"/>
      <c r="DO121" s="846"/>
      <c r="DP121" s="846"/>
      <c r="DQ121" s="846">
        <v>208632</v>
      </c>
      <c r="DR121" s="846"/>
      <c r="DS121" s="846"/>
      <c r="DT121" s="846"/>
      <c r="DU121" s="846"/>
      <c r="DV121" s="823">
        <v>5.8</v>
      </c>
      <c r="DW121" s="823"/>
      <c r="DX121" s="823"/>
      <c r="DY121" s="823"/>
      <c r="DZ121" s="824"/>
    </row>
    <row r="122" spans="1:130" s="226" customFormat="1" ht="26.25" customHeight="1" x14ac:dyDescent="0.15">
      <c r="A122" s="849"/>
      <c r="B122" s="850"/>
      <c r="C122" s="844" t="s">
        <v>408</v>
      </c>
      <c r="D122" s="781"/>
      <c r="E122" s="781"/>
      <c r="F122" s="781"/>
      <c r="G122" s="781"/>
      <c r="H122" s="781"/>
      <c r="I122" s="781"/>
      <c r="J122" s="781"/>
      <c r="K122" s="781"/>
      <c r="L122" s="781"/>
      <c r="M122" s="781"/>
      <c r="N122" s="781"/>
      <c r="O122" s="781"/>
      <c r="P122" s="781"/>
      <c r="Q122" s="781"/>
      <c r="R122" s="781"/>
      <c r="S122" s="781"/>
      <c r="T122" s="781"/>
      <c r="U122" s="781"/>
      <c r="V122" s="781"/>
      <c r="W122" s="781"/>
      <c r="X122" s="781"/>
      <c r="Y122" s="781"/>
      <c r="Z122" s="782"/>
      <c r="AA122" s="808" t="s">
        <v>393</v>
      </c>
      <c r="AB122" s="809"/>
      <c r="AC122" s="809"/>
      <c r="AD122" s="809"/>
      <c r="AE122" s="810"/>
      <c r="AF122" s="811" t="s">
        <v>368</v>
      </c>
      <c r="AG122" s="809"/>
      <c r="AH122" s="809"/>
      <c r="AI122" s="809"/>
      <c r="AJ122" s="810"/>
      <c r="AK122" s="811" t="s">
        <v>368</v>
      </c>
      <c r="AL122" s="809"/>
      <c r="AM122" s="809"/>
      <c r="AN122" s="809"/>
      <c r="AO122" s="810"/>
      <c r="AP122" s="853" t="s">
        <v>368</v>
      </c>
      <c r="AQ122" s="854"/>
      <c r="AR122" s="854"/>
      <c r="AS122" s="854"/>
      <c r="AT122" s="855"/>
      <c r="AU122" s="912"/>
      <c r="AV122" s="913"/>
      <c r="AW122" s="913"/>
      <c r="AX122" s="913"/>
      <c r="AY122" s="914"/>
      <c r="AZ122" s="867" t="s">
        <v>429</v>
      </c>
      <c r="BA122" s="868"/>
      <c r="BB122" s="868"/>
      <c r="BC122" s="868"/>
      <c r="BD122" s="868"/>
      <c r="BE122" s="868"/>
      <c r="BF122" s="868"/>
      <c r="BG122" s="868"/>
      <c r="BH122" s="868"/>
      <c r="BI122" s="868"/>
      <c r="BJ122" s="868"/>
      <c r="BK122" s="868"/>
      <c r="BL122" s="868"/>
      <c r="BM122" s="868"/>
      <c r="BN122" s="868"/>
      <c r="BO122" s="868"/>
      <c r="BP122" s="869"/>
      <c r="BQ122" s="908">
        <v>5220727</v>
      </c>
      <c r="BR122" s="874"/>
      <c r="BS122" s="874"/>
      <c r="BT122" s="874"/>
      <c r="BU122" s="874"/>
      <c r="BV122" s="874">
        <v>5322713</v>
      </c>
      <c r="BW122" s="874"/>
      <c r="BX122" s="874"/>
      <c r="BY122" s="874"/>
      <c r="BZ122" s="874"/>
      <c r="CA122" s="874">
        <v>4869234</v>
      </c>
      <c r="CB122" s="874"/>
      <c r="CC122" s="874"/>
      <c r="CD122" s="874"/>
      <c r="CE122" s="874"/>
      <c r="CF122" s="875">
        <v>134.30000000000001</v>
      </c>
      <c r="CG122" s="876"/>
      <c r="CH122" s="876"/>
      <c r="CI122" s="876"/>
      <c r="CJ122" s="876"/>
      <c r="CK122" s="898"/>
      <c r="CL122" s="884"/>
      <c r="CM122" s="884"/>
      <c r="CN122" s="884"/>
      <c r="CO122" s="885"/>
      <c r="CP122" s="864" t="s">
        <v>430</v>
      </c>
      <c r="CQ122" s="865"/>
      <c r="CR122" s="865"/>
      <c r="CS122" s="865"/>
      <c r="CT122" s="865"/>
      <c r="CU122" s="865"/>
      <c r="CV122" s="865"/>
      <c r="CW122" s="865"/>
      <c r="CX122" s="865"/>
      <c r="CY122" s="865"/>
      <c r="CZ122" s="865"/>
      <c r="DA122" s="865"/>
      <c r="DB122" s="865"/>
      <c r="DC122" s="865"/>
      <c r="DD122" s="865"/>
      <c r="DE122" s="865"/>
      <c r="DF122" s="866"/>
      <c r="DG122" s="845" t="s">
        <v>347</v>
      </c>
      <c r="DH122" s="846"/>
      <c r="DI122" s="846"/>
      <c r="DJ122" s="846"/>
      <c r="DK122" s="846"/>
      <c r="DL122" s="846" t="s">
        <v>347</v>
      </c>
      <c r="DM122" s="846"/>
      <c r="DN122" s="846"/>
      <c r="DO122" s="846"/>
      <c r="DP122" s="846"/>
      <c r="DQ122" s="846" t="s">
        <v>347</v>
      </c>
      <c r="DR122" s="846"/>
      <c r="DS122" s="846"/>
      <c r="DT122" s="846"/>
      <c r="DU122" s="846"/>
      <c r="DV122" s="823" t="s">
        <v>347</v>
      </c>
      <c r="DW122" s="823"/>
      <c r="DX122" s="823"/>
      <c r="DY122" s="823"/>
      <c r="DZ122" s="824"/>
    </row>
    <row r="123" spans="1:130" s="226" customFormat="1" ht="26.25" customHeight="1" x14ac:dyDescent="0.15">
      <c r="A123" s="849"/>
      <c r="B123" s="850"/>
      <c r="C123" s="844" t="s">
        <v>414</v>
      </c>
      <c r="D123" s="781"/>
      <c r="E123" s="781"/>
      <c r="F123" s="781"/>
      <c r="G123" s="781"/>
      <c r="H123" s="781"/>
      <c r="I123" s="781"/>
      <c r="J123" s="781"/>
      <c r="K123" s="781"/>
      <c r="L123" s="781"/>
      <c r="M123" s="781"/>
      <c r="N123" s="781"/>
      <c r="O123" s="781"/>
      <c r="P123" s="781"/>
      <c r="Q123" s="781"/>
      <c r="R123" s="781"/>
      <c r="S123" s="781"/>
      <c r="T123" s="781"/>
      <c r="U123" s="781"/>
      <c r="V123" s="781"/>
      <c r="W123" s="781"/>
      <c r="X123" s="781"/>
      <c r="Y123" s="781"/>
      <c r="Z123" s="782"/>
      <c r="AA123" s="808" t="s">
        <v>347</v>
      </c>
      <c r="AB123" s="809"/>
      <c r="AC123" s="809"/>
      <c r="AD123" s="809"/>
      <c r="AE123" s="810"/>
      <c r="AF123" s="811" t="s">
        <v>347</v>
      </c>
      <c r="AG123" s="809"/>
      <c r="AH123" s="809"/>
      <c r="AI123" s="809"/>
      <c r="AJ123" s="810"/>
      <c r="AK123" s="811" t="s">
        <v>347</v>
      </c>
      <c r="AL123" s="809"/>
      <c r="AM123" s="809"/>
      <c r="AN123" s="809"/>
      <c r="AO123" s="810"/>
      <c r="AP123" s="853" t="s">
        <v>347</v>
      </c>
      <c r="AQ123" s="854"/>
      <c r="AR123" s="854"/>
      <c r="AS123" s="854"/>
      <c r="AT123" s="855"/>
      <c r="AU123" s="915"/>
      <c r="AV123" s="916"/>
      <c r="AW123" s="916"/>
      <c r="AX123" s="916"/>
      <c r="AY123" s="916"/>
      <c r="AZ123" s="247" t="s">
        <v>189</v>
      </c>
      <c r="BA123" s="247"/>
      <c r="BB123" s="247"/>
      <c r="BC123" s="247"/>
      <c r="BD123" s="247"/>
      <c r="BE123" s="247"/>
      <c r="BF123" s="247"/>
      <c r="BG123" s="247"/>
      <c r="BH123" s="247"/>
      <c r="BI123" s="247"/>
      <c r="BJ123" s="247"/>
      <c r="BK123" s="247"/>
      <c r="BL123" s="247"/>
      <c r="BM123" s="247"/>
      <c r="BN123" s="247"/>
      <c r="BO123" s="906" t="s">
        <v>431</v>
      </c>
      <c r="BP123" s="907"/>
      <c r="BQ123" s="861">
        <v>10895341</v>
      </c>
      <c r="BR123" s="862"/>
      <c r="BS123" s="862"/>
      <c r="BT123" s="862"/>
      <c r="BU123" s="862"/>
      <c r="BV123" s="862">
        <v>11594766</v>
      </c>
      <c r="BW123" s="862"/>
      <c r="BX123" s="862"/>
      <c r="BY123" s="862"/>
      <c r="BZ123" s="862"/>
      <c r="CA123" s="862">
        <v>11778834</v>
      </c>
      <c r="CB123" s="862"/>
      <c r="CC123" s="862"/>
      <c r="CD123" s="862"/>
      <c r="CE123" s="862"/>
      <c r="CF123" s="777"/>
      <c r="CG123" s="778"/>
      <c r="CH123" s="778"/>
      <c r="CI123" s="778"/>
      <c r="CJ123" s="863"/>
      <c r="CK123" s="898"/>
      <c r="CL123" s="884"/>
      <c r="CM123" s="884"/>
      <c r="CN123" s="884"/>
      <c r="CO123" s="885"/>
      <c r="CP123" s="864" t="s">
        <v>432</v>
      </c>
      <c r="CQ123" s="865"/>
      <c r="CR123" s="865"/>
      <c r="CS123" s="865"/>
      <c r="CT123" s="865"/>
      <c r="CU123" s="865"/>
      <c r="CV123" s="865"/>
      <c r="CW123" s="865"/>
      <c r="CX123" s="865"/>
      <c r="CY123" s="865"/>
      <c r="CZ123" s="865"/>
      <c r="DA123" s="865"/>
      <c r="DB123" s="865"/>
      <c r="DC123" s="865"/>
      <c r="DD123" s="865"/>
      <c r="DE123" s="865"/>
      <c r="DF123" s="866"/>
      <c r="DG123" s="808" t="s">
        <v>129</v>
      </c>
      <c r="DH123" s="809"/>
      <c r="DI123" s="809"/>
      <c r="DJ123" s="809"/>
      <c r="DK123" s="810"/>
      <c r="DL123" s="811" t="s">
        <v>129</v>
      </c>
      <c r="DM123" s="809"/>
      <c r="DN123" s="809"/>
      <c r="DO123" s="809"/>
      <c r="DP123" s="810"/>
      <c r="DQ123" s="811" t="s">
        <v>129</v>
      </c>
      <c r="DR123" s="809"/>
      <c r="DS123" s="809"/>
      <c r="DT123" s="809"/>
      <c r="DU123" s="810"/>
      <c r="DV123" s="853" t="s">
        <v>129</v>
      </c>
      <c r="DW123" s="854"/>
      <c r="DX123" s="854"/>
      <c r="DY123" s="854"/>
      <c r="DZ123" s="855"/>
    </row>
    <row r="124" spans="1:130" s="226" customFormat="1" ht="26.25" customHeight="1" thickBot="1" x14ac:dyDescent="0.2">
      <c r="A124" s="849"/>
      <c r="B124" s="850"/>
      <c r="C124" s="844" t="s">
        <v>417</v>
      </c>
      <c r="D124" s="781"/>
      <c r="E124" s="781"/>
      <c r="F124" s="781"/>
      <c r="G124" s="781"/>
      <c r="H124" s="781"/>
      <c r="I124" s="781"/>
      <c r="J124" s="781"/>
      <c r="K124" s="781"/>
      <c r="L124" s="781"/>
      <c r="M124" s="781"/>
      <c r="N124" s="781"/>
      <c r="O124" s="781"/>
      <c r="P124" s="781"/>
      <c r="Q124" s="781"/>
      <c r="R124" s="781"/>
      <c r="S124" s="781"/>
      <c r="T124" s="781"/>
      <c r="U124" s="781"/>
      <c r="V124" s="781"/>
      <c r="W124" s="781"/>
      <c r="X124" s="781"/>
      <c r="Y124" s="781"/>
      <c r="Z124" s="782"/>
      <c r="AA124" s="808" t="s">
        <v>129</v>
      </c>
      <c r="AB124" s="809"/>
      <c r="AC124" s="809"/>
      <c r="AD124" s="809"/>
      <c r="AE124" s="810"/>
      <c r="AF124" s="811" t="s">
        <v>129</v>
      </c>
      <c r="AG124" s="809"/>
      <c r="AH124" s="809"/>
      <c r="AI124" s="809"/>
      <c r="AJ124" s="810"/>
      <c r="AK124" s="811" t="s">
        <v>347</v>
      </c>
      <c r="AL124" s="809"/>
      <c r="AM124" s="809"/>
      <c r="AN124" s="809"/>
      <c r="AO124" s="810"/>
      <c r="AP124" s="853" t="s">
        <v>129</v>
      </c>
      <c r="AQ124" s="854"/>
      <c r="AR124" s="854"/>
      <c r="AS124" s="854"/>
      <c r="AT124" s="855"/>
      <c r="AU124" s="856" t="s">
        <v>433</v>
      </c>
      <c r="AV124" s="857"/>
      <c r="AW124" s="857"/>
      <c r="AX124" s="857"/>
      <c r="AY124" s="857"/>
      <c r="AZ124" s="857"/>
      <c r="BA124" s="857"/>
      <c r="BB124" s="857"/>
      <c r="BC124" s="857"/>
      <c r="BD124" s="857"/>
      <c r="BE124" s="857"/>
      <c r="BF124" s="857"/>
      <c r="BG124" s="857"/>
      <c r="BH124" s="857"/>
      <c r="BI124" s="857"/>
      <c r="BJ124" s="857"/>
      <c r="BK124" s="857"/>
      <c r="BL124" s="857"/>
      <c r="BM124" s="857"/>
      <c r="BN124" s="857"/>
      <c r="BO124" s="857"/>
      <c r="BP124" s="858"/>
      <c r="BQ124" s="859" t="s">
        <v>347</v>
      </c>
      <c r="BR124" s="860"/>
      <c r="BS124" s="860"/>
      <c r="BT124" s="860"/>
      <c r="BU124" s="860"/>
      <c r="BV124" s="860" t="s">
        <v>129</v>
      </c>
      <c r="BW124" s="860"/>
      <c r="BX124" s="860"/>
      <c r="BY124" s="860"/>
      <c r="BZ124" s="860"/>
      <c r="CA124" s="860" t="s">
        <v>129</v>
      </c>
      <c r="CB124" s="860"/>
      <c r="CC124" s="860"/>
      <c r="CD124" s="860"/>
      <c r="CE124" s="860"/>
      <c r="CF124" s="755"/>
      <c r="CG124" s="756"/>
      <c r="CH124" s="756"/>
      <c r="CI124" s="756"/>
      <c r="CJ124" s="891"/>
      <c r="CK124" s="899"/>
      <c r="CL124" s="899"/>
      <c r="CM124" s="899"/>
      <c r="CN124" s="899"/>
      <c r="CO124" s="900"/>
      <c r="CP124" s="864" t="s">
        <v>434</v>
      </c>
      <c r="CQ124" s="865"/>
      <c r="CR124" s="865"/>
      <c r="CS124" s="865"/>
      <c r="CT124" s="865"/>
      <c r="CU124" s="865"/>
      <c r="CV124" s="865"/>
      <c r="CW124" s="865"/>
      <c r="CX124" s="865"/>
      <c r="CY124" s="865"/>
      <c r="CZ124" s="865"/>
      <c r="DA124" s="865"/>
      <c r="DB124" s="865"/>
      <c r="DC124" s="865"/>
      <c r="DD124" s="865"/>
      <c r="DE124" s="865"/>
      <c r="DF124" s="866"/>
      <c r="DG124" s="792" t="s">
        <v>435</v>
      </c>
      <c r="DH124" s="793"/>
      <c r="DI124" s="793"/>
      <c r="DJ124" s="793"/>
      <c r="DK124" s="794"/>
      <c r="DL124" s="795" t="s">
        <v>129</v>
      </c>
      <c r="DM124" s="793"/>
      <c r="DN124" s="793"/>
      <c r="DO124" s="793"/>
      <c r="DP124" s="794"/>
      <c r="DQ124" s="795" t="s">
        <v>129</v>
      </c>
      <c r="DR124" s="793"/>
      <c r="DS124" s="793"/>
      <c r="DT124" s="793"/>
      <c r="DU124" s="794"/>
      <c r="DV124" s="877" t="s">
        <v>436</v>
      </c>
      <c r="DW124" s="878"/>
      <c r="DX124" s="878"/>
      <c r="DY124" s="878"/>
      <c r="DZ124" s="879"/>
    </row>
    <row r="125" spans="1:130" s="226" customFormat="1" ht="26.25" customHeight="1" x14ac:dyDescent="0.15">
      <c r="A125" s="849"/>
      <c r="B125" s="850"/>
      <c r="C125" s="844" t="s">
        <v>419</v>
      </c>
      <c r="D125" s="781"/>
      <c r="E125" s="781"/>
      <c r="F125" s="781"/>
      <c r="G125" s="781"/>
      <c r="H125" s="781"/>
      <c r="I125" s="781"/>
      <c r="J125" s="781"/>
      <c r="K125" s="781"/>
      <c r="L125" s="781"/>
      <c r="M125" s="781"/>
      <c r="N125" s="781"/>
      <c r="O125" s="781"/>
      <c r="P125" s="781"/>
      <c r="Q125" s="781"/>
      <c r="R125" s="781"/>
      <c r="S125" s="781"/>
      <c r="T125" s="781"/>
      <c r="U125" s="781"/>
      <c r="V125" s="781"/>
      <c r="W125" s="781"/>
      <c r="X125" s="781"/>
      <c r="Y125" s="781"/>
      <c r="Z125" s="782"/>
      <c r="AA125" s="808" t="s">
        <v>129</v>
      </c>
      <c r="AB125" s="809"/>
      <c r="AC125" s="809"/>
      <c r="AD125" s="809"/>
      <c r="AE125" s="810"/>
      <c r="AF125" s="811" t="s">
        <v>347</v>
      </c>
      <c r="AG125" s="809"/>
      <c r="AH125" s="809"/>
      <c r="AI125" s="809"/>
      <c r="AJ125" s="810"/>
      <c r="AK125" s="811" t="s">
        <v>129</v>
      </c>
      <c r="AL125" s="809"/>
      <c r="AM125" s="809"/>
      <c r="AN125" s="809"/>
      <c r="AO125" s="810"/>
      <c r="AP125" s="853" t="s">
        <v>129</v>
      </c>
      <c r="AQ125" s="854"/>
      <c r="AR125" s="854"/>
      <c r="AS125" s="854"/>
      <c r="AT125" s="855"/>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880" t="s">
        <v>437</v>
      </c>
      <c r="CL125" s="881"/>
      <c r="CM125" s="881"/>
      <c r="CN125" s="881"/>
      <c r="CO125" s="882"/>
      <c r="CP125" s="889" t="s">
        <v>438</v>
      </c>
      <c r="CQ125" s="837"/>
      <c r="CR125" s="837"/>
      <c r="CS125" s="837"/>
      <c r="CT125" s="837"/>
      <c r="CU125" s="837"/>
      <c r="CV125" s="837"/>
      <c r="CW125" s="837"/>
      <c r="CX125" s="837"/>
      <c r="CY125" s="837"/>
      <c r="CZ125" s="837"/>
      <c r="DA125" s="837"/>
      <c r="DB125" s="837"/>
      <c r="DC125" s="837"/>
      <c r="DD125" s="837"/>
      <c r="DE125" s="837"/>
      <c r="DF125" s="838"/>
      <c r="DG125" s="890" t="s">
        <v>435</v>
      </c>
      <c r="DH125" s="871"/>
      <c r="DI125" s="871"/>
      <c r="DJ125" s="871"/>
      <c r="DK125" s="871"/>
      <c r="DL125" s="871" t="s">
        <v>435</v>
      </c>
      <c r="DM125" s="871"/>
      <c r="DN125" s="871"/>
      <c r="DO125" s="871"/>
      <c r="DP125" s="871"/>
      <c r="DQ125" s="871" t="s">
        <v>129</v>
      </c>
      <c r="DR125" s="871"/>
      <c r="DS125" s="871"/>
      <c r="DT125" s="871"/>
      <c r="DU125" s="871"/>
      <c r="DV125" s="872" t="s">
        <v>129</v>
      </c>
      <c r="DW125" s="872"/>
      <c r="DX125" s="872"/>
      <c r="DY125" s="872"/>
      <c r="DZ125" s="873"/>
    </row>
    <row r="126" spans="1:130" s="226" customFormat="1" ht="26.25" customHeight="1" thickBot="1" x14ac:dyDescent="0.2">
      <c r="A126" s="849"/>
      <c r="B126" s="850"/>
      <c r="C126" s="844" t="s">
        <v>421</v>
      </c>
      <c r="D126" s="781"/>
      <c r="E126" s="781"/>
      <c r="F126" s="781"/>
      <c r="G126" s="781"/>
      <c r="H126" s="781"/>
      <c r="I126" s="781"/>
      <c r="J126" s="781"/>
      <c r="K126" s="781"/>
      <c r="L126" s="781"/>
      <c r="M126" s="781"/>
      <c r="N126" s="781"/>
      <c r="O126" s="781"/>
      <c r="P126" s="781"/>
      <c r="Q126" s="781"/>
      <c r="R126" s="781"/>
      <c r="S126" s="781"/>
      <c r="T126" s="781"/>
      <c r="U126" s="781"/>
      <c r="V126" s="781"/>
      <c r="W126" s="781"/>
      <c r="X126" s="781"/>
      <c r="Y126" s="781"/>
      <c r="Z126" s="782"/>
      <c r="AA126" s="808" t="s">
        <v>436</v>
      </c>
      <c r="AB126" s="809"/>
      <c r="AC126" s="809"/>
      <c r="AD126" s="809"/>
      <c r="AE126" s="810"/>
      <c r="AF126" s="811" t="s">
        <v>439</v>
      </c>
      <c r="AG126" s="809"/>
      <c r="AH126" s="809"/>
      <c r="AI126" s="809"/>
      <c r="AJ126" s="810"/>
      <c r="AK126" s="811" t="s">
        <v>129</v>
      </c>
      <c r="AL126" s="809"/>
      <c r="AM126" s="809"/>
      <c r="AN126" s="809"/>
      <c r="AO126" s="810"/>
      <c r="AP126" s="853" t="s">
        <v>436</v>
      </c>
      <c r="AQ126" s="854"/>
      <c r="AR126" s="854"/>
      <c r="AS126" s="854"/>
      <c r="AT126" s="855"/>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883"/>
      <c r="CL126" s="884"/>
      <c r="CM126" s="884"/>
      <c r="CN126" s="884"/>
      <c r="CO126" s="885"/>
      <c r="CP126" s="844" t="s">
        <v>440</v>
      </c>
      <c r="CQ126" s="781"/>
      <c r="CR126" s="781"/>
      <c r="CS126" s="781"/>
      <c r="CT126" s="781"/>
      <c r="CU126" s="781"/>
      <c r="CV126" s="781"/>
      <c r="CW126" s="781"/>
      <c r="CX126" s="781"/>
      <c r="CY126" s="781"/>
      <c r="CZ126" s="781"/>
      <c r="DA126" s="781"/>
      <c r="DB126" s="781"/>
      <c r="DC126" s="781"/>
      <c r="DD126" s="781"/>
      <c r="DE126" s="781"/>
      <c r="DF126" s="782"/>
      <c r="DG126" s="845" t="s">
        <v>129</v>
      </c>
      <c r="DH126" s="846"/>
      <c r="DI126" s="846"/>
      <c r="DJ126" s="846"/>
      <c r="DK126" s="846"/>
      <c r="DL126" s="846" t="s">
        <v>347</v>
      </c>
      <c r="DM126" s="846"/>
      <c r="DN126" s="846"/>
      <c r="DO126" s="846"/>
      <c r="DP126" s="846"/>
      <c r="DQ126" s="846" t="s">
        <v>347</v>
      </c>
      <c r="DR126" s="846"/>
      <c r="DS126" s="846"/>
      <c r="DT126" s="846"/>
      <c r="DU126" s="846"/>
      <c r="DV126" s="823" t="s">
        <v>129</v>
      </c>
      <c r="DW126" s="823"/>
      <c r="DX126" s="823"/>
      <c r="DY126" s="823"/>
      <c r="DZ126" s="824"/>
    </row>
    <row r="127" spans="1:130" s="226" customFormat="1" ht="26.25" customHeight="1" x14ac:dyDescent="0.15">
      <c r="A127" s="851"/>
      <c r="B127" s="852"/>
      <c r="C127" s="867" t="s">
        <v>441</v>
      </c>
      <c r="D127" s="868"/>
      <c r="E127" s="868"/>
      <c r="F127" s="868"/>
      <c r="G127" s="868"/>
      <c r="H127" s="868"/>
      <c r="I127" s="868"/>
      <c r="J127" s="868"/>
      <c r="K127" s="868"/>
      <c r="L127" s="868"/>
      <c r="M127" s="868"/>
      <c r="N127" s="868"/>
      <c r="O127" s="868"/>
      <c r="P127" s="868"/>
      <c r="Q127" s="868"/>
      <c r="R127" s="868"/>
      <c r="S127" s="868"/>
      <c r="T127" s="868"/>
      <c r="U127" s="868"/>
      <c r="V127" s="868"/>
      <c r="W127" s="868"/>
      <c r="X127" s="868"/>
      <c r="Y127" s="868"/>
      <c r="Z127" s="869"/>
      <c r="AA127" s="808" t="s">
        <v>129</v>
      </c>
      <c r="AB127" s="809"/>
      <c r="AC127" s="809"/>
      <c r="AD127" s="809"/>
      <c r="AE127" s="810"/>
      <c r="AF127" s="811" t="s">
        <v>129</v>
      </c>
      <c r="AG127" s="809"/>
      <c r="AH127" s="809"/>
      <c r="AI127" s="809"/>
      <c r="AJ127" s="810"/>
      <c r="AK127" s="811" t="s">
        <v>129</v>
      </c>
      <c r="AL127" s="809"/>
      <c r="AM127" s="809"/>
      <c r="AN127" s="809"/>
      <c r="AO127" s="810"/>
      <c r="AP127" s="853" t="s">
        <v>129</v>
      </c>
      <c r="AQ127" s="854"/>
      <c r="AR127" s="854"/>
      <c r="AS127" s="854"/>
      <c r="AT127" s="855"/>
      <c r="AU127" s="228"/>
      <c r="AV127" s="228"/>
      <c r="AW127" s="228"/>
      <c r="AX127" s="870" t="s">
        <v>442</v>
      </c>
      <c r="AY127" s="841"/>
      <c r="AZ127" s="841"/>
      <c r="BA127" s="841"/>
      <c r="BB127" s="841"/>
      <c r="BC127" s="841"/>
      <c r="BD127" s="841"/>
      <c r="BE127" s="842"/>
      <c r="BF127" s="840" t="s">
        <v>443</v>
      </c>
      <c r="BG127" s="841"/>
      <c r="BH127" s="841"/>
      <c r="BI127" s="841"/>
      <c r="BJ127" s="841"/>
      <c r="BK127" s="841"/>
      <c r="BL127" s="842"/>
      <c r="BM127" s="840" t="s">
        <v>444</v>
      </c>
      <c r="BN127" s="841"/>
      <c r="BO127" s="841"/>
      <c r="BP127" s="841"/>
      <c r="BQ127" s="841"/>
      <c r="BR127" s="841"/>
      <c r="BS127" s="842"/>
      <c r="BT127" s="840" t="s">
        <v>445</v>
      </c>
      <c r="BU127" s="841"/>
      <c r="BV127" s="841"/>
      <c r="BW127" s="841"/>
      <c r="BX127" s="841"/>
      <c r="BY127" s="841"/>
      <c r="BZ127" s="843"/>
      <c r="CA127" s="228"/>
      <c r="CB127" s="228"/>
      <c r="CC127" s="228"/>
      <c r="CD127" s="251"/>
      <c r="CE127" s="251"/>
      <c r="CF127" s="251"/>
      <c r="CG127" s="228"/>
      <c r="CH127" s="228"/>
      <c r="CI127" s="228"/>
      <c r="CJ127" s="250"/>
      <c r="CK127" s="883"/>
      <c r="CL127" s="884"/>
      <c r="CM127" s="884"/>
      <c r="CN127" s="884"/>
      <c r="CO127" s="885"/>
      <c r="CP127" s="844" t="s">
        <v>446</v>
      </c>
      <c r="CQ127" s="781"/>
      <c r="CR127" s="781"/>
      <c r="CS127" s="781"/>
      <c r="CT127" s="781"/>
      <c r="CU127" s="781"/>
      <c r="CV127" s="781"/>
      <c r="CW127" s="781"/>
      <c r="CX127" s="781"/>
      <c r="CY127" s="781"/>
      <c r="CZ127" s="781"/>
      <c r="DA127" s="781"/>
      <c r="DB127" s="781"/>
      <c r="DC127" s="781"/>
      <c r="DD127" s="781"/>
      <c r="DE127" s="781"/>
      <c r="DF127" s="782"/>
      <c r="DG127" s="845" t="s">
        <v>129</v>
      </c>
      <c r="DH127" s="846"/>
      <c r="DI127" s="846"/>
      <c r="DJ127" s="846"/>
      <c r="DK127" s="846"/>
      <c r="DL127" s="846" t="s">
        <v>129</v>
      </c>
      <c r="DM127" s="846"/>
      <c r="DN127" s="846"/>
      <c r="DO127" s="846"/>
      <c r="DP127" s="846"/>
      <c r="DQ127" s="846" t="s">
        <v>436</v>
      </c>
      <c r="DR127" s="846"/>
      <c r="DS127" s="846"/>
      <c r="DT127" s="846"/>
      <c r="DU127" s="846"/>
      <c r="DV127" s="823" t="s">
        <v>129</v>
      </c>
      <c r="DW127" s="823"/>
      <c r="DX127" s="823"/>
      <c r="DY127" s="823"/>
      <c r="DZ127" s="824"/>
    </row>
    <row r="128" spans="1:130" s="226" customFormat="1" ht="26.25" customHeight="1" thickBot="1" x14ac:dyDescent="0.2">
      <c r="A128" s="825" t="s">
        <v>447</v>
      </c>
      <c r="B128" s="826"/>
      <c r="C128" s="826"/>
      <c r="D128" s="826"/>
      <c r="E128" s="826"/>
      <c r="F128" s="826"/>
      <c r="G128" s="826"/>
      <c r="H128" s="826"/>
      <c r="I128" s="826"/>
      <c r="J128" s="826"/>
      <c r="K128" s="826"/>
      <c r="L128" s="826"/>
      <c r="M128" s="826"/>
      <c r="N128" s="826"/>
      <c r="O128" s="826"/>
      <c r="P128" s="826"/>
      <c r="Q128" s="826"/>
      <c r="R128" s="826"/>
      <c r="S128" s="826"/>
      <c r="T128" s="826"/>
      <c r="U128" s="826"/>
      <c r="V128" s="826"/>
      <c r="W128" s="827" t="s">
        <v>448</v>
      </c>
      <c r="X128" s="827"/>
      <c r="Y128" s="827"/>
      <c r="Z128" s="828"/>
      <c r="AA128" s="829">
        <v>78740</v>
      </c>
      <c r="AB128" s="830"/>
      <c r="AC128" s="830"/>
      <c r="AD128" s="830"/>
      <c r="AE128" s="831"/>
      <c r="AF128" s="832">
        <v>78007</v>
      </c>
      <c r="AG128" s="830"/>
      <c r="AH128" s="830"/>
      <c r="AI128" s="830"/>
      <c r="AJ128" s="831"/>
      <c r="AK128" s="832">
        <v>75394</v>
      </c>
      <c r="AL128" s="830"/>
      <c r="AM128" s="830"/>
      <c r="AN128" s="830"/>
      <c r="AO128" s="831"/>
      <c r="AP128" s="833"/>
      <c r="AQ128" s="834"/>
      <c r="AR128" s="834"/>
      <c r="AS128" s="834"/>
      <c r="AT128" s="835"/>
      <c r="AU128" s="228"/>
      <c r="AV128" s="228"/>
      <c r="AW128" s="228"/>
      <c r="AX128" s="836" t="s">
        <v>449</v>
      </c>
      <c r="AY128" s="837"/>
      <c r="AZ128" s="837"/>
      <c r="BA128" s="837"/>
      <c r="BB128" s="837"/>
      <c r="BC128" s="837"/>
      <c r="BD128" s="837"/>
      <c r="BE128" s="838"/>
      <c r="BF128" s="815" t="s">
        <v>439</v>
      </c>
      <c r="BG128" s="816"/>
      <c r="BH128" s="816"/>
      <c r="BI128" s="816"/>
      <c r="BJ128" s="816"/>
      <c r="BK128" s="816"/>
      <c r="BL128" s="839"/>
      <c r="BM128" s="815">
        <v>15</v>
      </c>
      <c r="BN128" s="816"/>
      <c r="BO128" s="816"/>
      <c r="BP128" s="816"/>
      <c r="BQ128" s="816"/>
      <c r="BR128" s="816"/>
      <c r="BS128" s="839"/>
      <c r="BT128" s="815">
        <v>20</v>
      </c>
      <c r="BU128" s="816"/>
      <c r="BV128" s="816"/>
      <c r="BW128" s="816"/>
      <c r="BX128" s="816"/>
      <c r="BY128" s="816"/>
      <c r="BZ128" s="817"/>
      <c r="CA128" s="251"/>
      <c r="CB128" s="251"/>
      <c r="CC128" s="251"/>
      <c r="CD128" s="251"/>
      <c r="CE128" s="251"/>
      <c r="CF128" s="251"/>
      <c r="CG128" s="228"/>
      <c r="CH128" s="228"/>
      <c r="CI128" s="228"/>
      <c r="CJ128" s="250"/>
      <c r="CK128" s="886"/>
      <c r="CL128" s="887"/>
      <c r="CM128" s="887"/>
      <c r="CN128" s="887"/>
      <c r="CO128" s="888"/>
      <c r="CP128" s="818" t="s">
        <v>450</v>
      </c>
      <c r="CQ128" s="759"/>
      <c r="CR128" s="759"/>
      <c r="CS128" s="759"/>
      <c r="CT128" s="759"/>
      <c r="CU128" s="759"/>
      <c r="CV128" s="759"/>
      <c r="CW128" s="759"/>
      <c r="CX128" s="759"/>
      <c r="CY128" s="759"/>
      <c r="CZ128" s="759"/>
      <c r="DA128" s="759"/>
      <c r="DB128" s="759"/>
      <c r="DC128" s="759"/>
      <c r="DD128" s="759"/>
      <c r="DE128" s="759"/>
      <c r="DF128" s="760"/>
      <c r="DG128" s="819">
        <v>5023</v>
      </c>
      <c r="DH128" s="820"/>
      <c r="DI128" s="820"/>
      <c r="DJ128" s="820"/>
      <c r="DK128" s="820"/>
      <c r="DL128" s="820">
        <v>4750</v>
      </c>
      <c r="DM128" s="820"/>
      <c r="DN128" s="820"/>
      <c r="DO128" s="820"/>
      <c r="DP128" s="820"/>
      <c r="DQ128" s="820">
        <v>4507</v>
      </c>
      <c r="DR128" s="820"/>
      <c r="DS128" s="820"/>
      <c r="DT128" s="820"/>
      <c r="DU128" s="820"/>
      <c r="DV128" s="821">
        <v>0.1</v>
      </c>
      <c r="DW128" s="821"/>
      <c r="DX128" s="821"/>
      <c r="DY128" s="821"/>
      <c r="DZ128" s="822"/>
    </row>
    <row r="129" spans="1:131" s="226" customFormat="1" ht="26.25" customHeight="1" x14ac:dyDescent="0.15">
      <c r="A129" s="803" t="s">
        <v>107</v>
      </c>
      <c r="B129" s="804"/>
      <c r="C129" s="804"/>
      <c r="D129" s="804"/>
      <c r="E129" s="804"/>
      <c r="F129" s="804"/>
      <c r="G129" s="804"/>
      <c r="H129" s="804"/>
      <c r="I129" s="804"/>
      <c r="J129" s="804"/>
      <c r="K129" s="804"/>
      <c r="L129" s="804"/>
      <c r="M129" s="804"/>
      <c r="N129" s="804"/>
      <c r="O129" s="804"/>
      <c r="P129" s="804"/>
      <c r="Q129" s="804"/>
      <c r="R129" s="804"/>
      <c r="S129" s="804"/>
      <c r="T129" s="804"/>
      <c r="U129" s="804"/>
      <c r="V129" s="804"/>
      <c r="W129" s="805" t="s">
        <v>451</v>
      </c>
      <c r="X129" s="806"/>
      <c r="Y129" s="806"/>
      <c r="Z129" s="807"/>
      <c r="AA129" s="808">
        <v>3658676</v>
      </c>
      <c r="AB129" s="809"/>
      <c r="AC129" s="809"/>
      <c r="AD129" s="809"/>
      <c r="AE129" s="810"/>
      <c r="AF129" s="811">
        <v>3776658</v>
      </c>
      <c r="AG129" s="809"/>
      <c r="AH129" s="809"/>
      <c r="AI129" s="809"/>
      <c r="AJ129" s="810"/>
      <c r="AK129" s="811">
        <v>4017759</v>
      </c>
      <c r="AL129" s="809"/>
      <c r="AM129" s="809"/>
      <c r="AN129" s="809"/>
      <c r="AO129" s="810"/>
      <c r="AP129" s="812"/>
      <c r="AQ129" s="813"/>
      <c r="AR129" s="813"/>
      <c r="AS129" s="813"/>
      <c r="AT129" s="814"/>
      <c r="AU129" s="229"/>
      <c r="AV129" s="229"/>
      <c r="AW129" s="229"/>
      <c r="AX129" s="780" t="s">
        <v>452</v>
      </c>
      <c r="AY129" s="781"/>
      <c r="AZ129" s="781"/>
      <c r="BA129" s="781"/>
      <c r="BB129" s="781"/>
      <c r="BC129" s="781"/>
      <c r="BD129" s="781"/>
      <c r="BE129" s="782"/>
      <c r="BF129" s="799" t="s">
        <v>129</v>
      </c>
      <c r="BG129" s="800"/>
      <c r="BH129" s="800"/>
      <c r="BI129" s="800"/>
      <c r="BJ129" s="800"/>
      <c r="BK129" s="800"/>
      <c r="BL129" s="801"/>
      <c r="BM129" s="799">
        <v>20</v>
      </c>
      <c r="BN129" s="800"/>
      <c r="BO129" s="800"/>
      <c r="BP129" s="800"/>
      <c r="BQ129" s="800"/>
      <c r="BR129" s="800"/>
      <c r="BS129" s="801"/>
      <c r="BT129" s="799">
        <v>30</v>
      </c>
      <c r="BU129" s="800"/>
      <c r="BV129" s="800"/>
      <c r="BW129" s="800"/>
      <c r="BX129" s="800"/>
      <c r="BY129" s="800"/>
      <c r="BZ129" s="802"/>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15">
      <c r="A130" s="803" t="s">
        <v>453</v>
      </c>
      <c r="B130" s="804"/>
      <c r="C130" s="804"/>
      <c r="D130" s="804"/>
      <c r="E130" s="804"/>
      <c r="F130" s="804"/>
      <c r="G130" s="804"/>
      <c r="H130" s="804"/>
      <c r="I130" s="804"/>
      <c r="J130" s="804"/>
      <c r="K130" s="804"/>
      <c r="L130" s="804"/>
      <c r="M130" s="804"/>
      <c r="N130" s="804"/>
      <c r="O130" s="804"/>
      <c r="P130" s="804"/>
      <c r="Q130" s="804"/>
      <c r="R130" s="804"/>
      <c r="S130" s="804"/>
      <c r="T130" s="804"/>
      <c r="U130" s="804"/>
      <c r="V130" s="804"/>
      <c r="W130" s="805" t="s">
        <v>454</v>
      </c>
      <c r="X130" s="806"/>
      <c r="Y130" s="806"/>
      <c r="Z130" s="807"/>
      <c r="AA130" s="808">
        <v>409102</v>
      </c>
      <c r="AB130" s="809"/>
      <c r="AC130" s="809"/>
      <c r="AD130" s="809"/>
      <c r="AE130" s="810"/>
      <c r="AF130" s="811">
        <v>393489</v>
      </c>
      <c r="AG130" s="809"/>
      <c r="AH130" s="809"/>
      <c r="AI130" s="809"/>
      <c r="AJ130" s="810"/>
      <c r="AK130" s="811">
        <v>393380</v>
      </c>
      <c r="AL130" s="809"/>
      <c r="AM130" s="809"/>
      <c r="AN130" s="809"/>
      <c r="AO130" s="810"/>
      <c r="AP130" s="812"/>
      <c r="AQ130" s="813"/>
      <c r="AR130" s="813"/>
      <c r="AS130" s="813"/>
      <c r="AT130" s="814"/>
      <c r="AU130" s="229"/>
      <c r="AV130" s="229"/>
      <c r="AW130" s="229"/>
      <c r="AX130" s="780" t="s">
        <v>455</v>
      </c>
      <c r="AY130" s="781"/>
      <c r="AZ130" s="781"/>
      <c r="BA130" s="781"/>
      <c r="BB130" s="781"/>
      <c r="BC130" s="781"/>
      <c r="BD130" s="781"/>
      <c r="BE130" s="782"/>
      <c r="BF130" s="783">
        <v>8.1999999999999993</v>
      </c>
      <c r="BG130" s="784"/>
      <c r="BH130" s="784"/>
      <c r="BI130" s="784"/>
      <c r="BJ130" s="784"/>
      <c r="BK130" s="784"/>
      <c r="BL130" s="785"/>
      <c r="BM130" s="783">
        <v>25</v>
      </c>
      <c r="BN130" s="784"/>
      <c r="BO130" s="784"/>
      <c r="BP130" s="784"/>
      <c r="BQ130" s="784"/>
      <c r="BR130" s="784"/>
      <c r="BS130" s="785"/>
      <c r="BT130" s="783">
        <v>35</v>
      </c>
      <c r="BU130" s="784"/>
      <c r="BV130" s="784"/>
      <c r="BW130" s="784"/>
      <c r="BX130" s="784"/>
      <c r="BY130" s="784"/>
      <c r="BZ130" s="786"/>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
      <c r="A131" s="787"/>
      <c r="B131" s="788"/>
      <c r="C131" s="788"/>
      <c r="D131" s="788"/>
      <c r="E131" s="788"/>
      <c r="F131" s="788"/>
      <c r="G131" s="788"/>
      <c r="H131" s="788"/>
      <c r="I131" s="788"/>
      <c r="J131" s="788"/>
      <c r="K131" s="788"/>
      <c r="L131" s="788"/>
      <c r="M131" s="788"/>
      <c r="N131" s="788"/>
      <c r="O131" s="788"/>
      <c r="P131" s="788"/>
      <c r="Q131" s="788"/>
      <c r="R131" s="788"/>
      <c r="S131" s="788"/>
      <c r="T131" s="788"/>
      <c r="U131" s="788"/>
      <c r="V131" s="788"/>
      <c r="W131" s="789" t="s">
        <v>456</v>
      </c>
      <c r="X131" s="790"/>
      <c r="Y131" s="790"/>
      <c r="Z131" s="791"/>
      <c r="AA131" s="792">
        <v>3249574</v>
      </c>
      <c r="AB131" s="793"/>
      <c r="AC131" s="793"/>
      <c r="AD131" s="793"/>
      <c r="AE131" s="794"/>
      <c r="AF131" s="795">
        <v>3383169</v>
      </c>
      <c r="AG131" s="793"/>
      <c r="AH131" s="793"/>
      <c r="AI131" s="793"/>
      <c r="AJ131" s="794"/>
      <c r="AK131" s="795">
        <v>3624379</v>
      </c>
      <c r="AL131" s="793"/>
      <c r="AM131" s="793"/>
      <c r="AN131" s="793"/>
      <c r="AO131" s="794"/>
      <c r="AP131" s="796"/>
      <c r="AQ131" s="797"/>
      <c r="AR131" s="797"/>
      <c r="AS131" s="797"/>
      <c r="AT131" s="798"/>
      <c r="AU131" s="229"/>
      <c r="AV131" s="229"/>
      <c r="AW131" s="229"/>
      <c r="AX131" s="758" t="s">
        <v>457</v>
      </c>
      <c r="AY131" s="759"/>
      <c r="AZ131" s="759"/>
      <c r="BA131" s="759"/>
      <c r="BB131" s="759"/>
      <c r="BC131" s="759"/>
      <c r="BD131" s="759"/>
      <c r="BE131" s="760"/>
      <c r="BF131" s="761" t="s">
        <v>129</v>
      </c>
      <c r="BG131" s="762"/>
      <c r="BH131" s="762"/>
      <c r="BI131" s="762"/>
      <c r="BJ131" s="762"/>
      <c r="BK131" s="762"/>
      <c r="BL131" s="763"/>
      <c r="BM131" s="761">
        <v>350</v>
      </c>
      <c r="BN131" s="762"/>
      <c r="BO131" s="762"/>
      <c r="BP131" s="762"/>
      <c r="BQ131" s="762"/>
      <c r="BR131" s="762"/>
      <c r="BS131" s="763"/>
      <c r="BT131" s="764"/>
      <c r="BU131" s="765"/>
      <c r="BV131" s="765"/>
      <c r="BW131" s="765"/>
      <c r="BX131" s="765"/>
      <c r="BY131" s="765"/>
      <c r="BZ131" s="766"/>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15">
      <c r="A132" s="767" t="s">
        <v>458</v>
      </c>
      <c r="B132" s="768"/>
      <c r="C132" s="768"/>
      <c r="D132" s="768"/>
      <c r="E132" s="768"/>
      <c r="F132" s="768"/>
      <c r="G132" s="768"/>
      <c r="H132" s="768"/>
      <c r="I132" s="768"/>
      <c r="J132" s="768"/>
      <c r="K132" s="768"/>
      <c r="L132" s="768"/>
      <c r="M132" s="768"/>
      <c r="N132" s="768"/>
      <c r="O132" s="768"/>
      <c r="P132" s="768"/>
      <c r="Q132" s="768"/>
      <c r="R132" s="768"/>
      <c r="S132" s="768"/>
      <c r="T132" s="768"/>
      <c r="U132" s="768"/>
      <c r="V132" s="771" t="s">
        <v>459</v>
      </c>
      <c r="W132" s="771"/>
      <c r="X132" s="771"/>
      <c r="Y132" s="771"/>
      <c r="Z132" s="772"/>
      <c r="AA132" s="773">
        <v>9.0819596659999995</v>
      </c>
      <c r="AB132" s="774"/>
      <c r="AC132" s="774"/>
      <c r="AD132" s="774"/>
      <c r="AE132" s="775"/>
      <c r="AF132" s="776">
        <v>8.1200791330000008</v>
      </c>
      <c r="AG132" s="774"/>
      <c r="AH132" s="774"/>
      <c r="AI132" s="774"/>
      <c r="AJ132" s="775"/>
      <c r="AK132" s="776">
        <v>7.5798640260000001</v>
      </c>
      <c r="AL132" s="774"/>
      <c r="AM132" s="774"/>
      <c r="AN132" s="774"/>
      <c r="AO132" s="775"/>
      <c r="AP132" s="777"/>
      <c r="AQ132" s="778"/>
      <c r="AR132" s="778"/>
      <c r="AS132" s="778"/>
      <c r="AT132" s="779"/>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
      <c r="A133" s="769"/>
      <c r="B133" s="770"/>
      <c r="C133" s="770"/>
      <c r="D133" s="770"/>
      <c r="E133" s="770"/>
      <c r="F133" s="770"/>
      <c r="G133" s="770"/>
      <c r="H133" s="770"/>
      <c r="I133" s="770"/>
      <c r="J133" s="770"/>
      <c r="K133" s="770"/>
      <c r="L133" s="770"/>
      <c r="M133" s="770"/>
      <c r="N133" s="770"/>
      <c r="O133" s="770"/>
      <c r="P133" s="770"/>
      <c r="Q133" s="770"/>
      <c r="R133" s="770"/>
      <c r="S133" s="770"/>
      <c r="T133" s="770"/>
      <c r="U133" s="770"/>
      <c r="V133" s="750" t="s">
        <v>460</v>
      </c>
      <c r="W133" s="750"/>
      <c r="X133" s="750"/>
      <c r="Y133" s="750"/>
      <c r="Z133" s="751"/>
      <c r="AA133" s="752">
        <v>9.9</v>
      </c>
      <c r="AB133" s="753"/>
      <c r="AC133" s="753"/>
      <c r="AD133" s="753"/>
      <c r="AE133" s="754"/>
      <c r="AF133" s="752">
        <v>9.1</v>
      </c>
      <c r="AG133" s="753"/>
      <c r="AH133" s="753"/>
      <c r="AI133" s="753"/>
      <c r="AJ133" s="754"/>
      <c r="AK133" s="752">
        <v>8.1999999999999993</v>
      </c>
      <c r="AL133" s="753"/>
      <c r="AM133" s="753"/>
      <c r="AN133" s="753"/>
      <c r="AO133" s="754"/>
      <c r="AP133" s="755"/>
      <c r="AQ133" s="756"/>
      <c r="AR133" s="756"/>
      <c r="AS133" s="756"/>
      <c r="AT133" s="757"/>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15">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x14ac:dyDescent="0.15">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vTTJ6OClpcSGGShdGNY6Mj6AsHuLeh2Pln3j489Q6/CUg1MjsBWqLY1DctsX6HBjcyaEwi9EA66PdGyQQnMXxA==" saltValue="2AvrOCLeapBcJcRxbBCAV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6" customWidth="1"/>
    <col min="121" max="121" width="0" style="255" hidden="1" customWidth="1"/>
    <col min="122" max="16384" width="9" style="255" hidden="1"/>
  </cols>
  <sheetData>
    <row r="1" spans="1:120"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5"/>
    </row>
    <row r="17" spans="119:120" x14ac:dyDescent="0.15">
      <c r="DP17" s="255"/>
    </row>
    <row r="18" spans="119:120" x14ac:dyDescent="0.15"/>
    <row r="19" spans="119:120" x14ac:dyDescent="0.15"/>
    <row r="20" spans="119:120" x14ac:dyDescent="0.15">
      <c r="DO20" s="255"/>
      <c r="DP20" s="255"/>
    </row>
    <row r="21" spans="119:120" x14ac:dyDescent="0.15">
      <c r="DP21" s="255"/>
    </row>
    <row r="22" spans="119:120" x14ac:dyDescent="0.15"/>
    <row r="23" spans="119:120" x14ac:dyDescent="0.15">
      <c r="DO23" s="255"/>
      <c r="DP23" s="255"/>
    </row>
    <row r="24" spans="119:120" x14ac:dyDescent="0.15">
      <c r="DP24" s="255"/>
    </row>
    <row r="25" spans="119:120" x14ac:dyDescent="0.15">
      <c r="DP25" s="255"/>
    </row>
    <row r="26" spans="119:120" x14ac:dyDescent="0.15">
      <c r="DO26" s="255"/>
      <c r="DP26" s="255"/>
    </row>
    <row r="27" spans="119:120" x14ac:dyDescent="0.15"/>
    <row r="28" spans="119:120" x14ac:dyDescent="0.15">
      <c r="DO28" s="255"/>
      <c r="DP28" s="255"/>
    </row>
    <row r="29" spans="119:120" x14ac:dyDescent="0.15">
      <c r="DP29" s="255"/>
    </row>
    <row r="30" spans="119:120" x14ac:dyDescent="0.15"/>
    <row r="31" spans="119:120" x14ac:dyDescent="0.15">
      <c r="DO31" s="255"/>
      <c r="DP31" s="255"/>
    </row>
    <row r="32" spans="119:120" x14ac:dyDescent="0.15"/>
    <row r="33" spans="98:120" x14ac:dyDescent="0.15">
      <c r="DO33" s="255"/>
      <c r="DP33" s="255"/>
    </row>
    <row r="34" spans="98:120" x14ac:dyDescent="0.15">
      <c r="DM34" s="255"/>
    </row>
    <row r="35" spans="98:120" x14ac:dyDescent="0.15">
      <c r="CT35" s="255"/>
      <c r="CU35" s="255"/>
      <c r="CV35" s="255"/>
      <c r="CY35" s="255"/>
      <c r="CZ35" s="255"/>
      <c r="DA35" s="255"/>
      <c r="DD35" s="255"/>
      <c r="DE35" s="255"/>
      <c r="DF35" s="255"/>
      <c r="DI35" s="255"/>
      <c r="DJ35" s="255"/>
      <c r="DK35" s="255"/>
      <c r="DM35" s="255"/>
      <c r="DN35" s="255"/>
      <c r="DO35" s="255"/>
      <c r="DP35" s="255"/>
    </row>
    <row r="36" spans="98:120" x14ac:dyDescent="0.15"/>
    <row r="37" spans="98:120" x14ac:dyDescent="0.15">
      <c r="CW37" s="255"/>
      <c r="DB37" s="255"/>
      <c r="DG37" s="255"/>
      <c r="DL37" s="255"/>
      <c r="DP37" s="255"/>
    </row>
    <row r="38" spans="98:120" x14ac:dyDescent="0.15">
      <c r="CT38" s="255"/>
      <c r="CU38" s="255"/>
      <c r="CV38" s="255"/>
      <c r="CW38" s="255"/>
      <c r="CY38" s="255"/>
      <c r="CZ38" s="255"/>
      <c r="DA38" s="255"/>
      <c r="DB38" s="255"/>
      <c r="DD38" s="255"/>
      <c r="DE38" s="255"/>
      <c r="DF38" s="255"/>
      <c r="DG38" s="255"/>
      <c r="DI38" s="255"/>
      <c r="DJ38" s="255"/>
      <c r="DK38" s="255"/>
      <c r="DL38" s="255"/>
      <c r="DN38" s="255"/>
      <c r="DO38" s="255"/>
      <c r="DP38" s="25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5"/>
      <c r="DO49" s="255"/>
      <c r="DP49" s="25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5"/>
      <c r="CS63" s="255"/>
      <c r="CX63" s="255"/>
      <c r="DC63" s="255"/>
      <c r="DH63" s="255"/>
    </row>
    <row r="64" spans="22:120" x14ac:dyDescent="0.15">
      <c r="V64" s="255"/>
    </row>
    <row r="65" spans="15:120" x14ac:dyDescent="0.15">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x14ac:dyDescent="0.15">
      <c r="Q66" s="255"/>
      <c r="S66" s="255"/>
      <c r="U66" s="255"/>
      <c r="DM66" s="255"/>
    </row>
    <row r="67" spans="15:120" x14ac:dyDescent="0.15">
      <c r="O67" s="255"/>
      <c r="P67" s="255"/>
      <c r="R67" s="255"/>
      <c r="T67" s="255"/>
      <c r="Y67" s="255"/>
      <c r="CT67" s="255"/>
      <c r="CV67" s="255"/>
      <c r="CW67" s="255"/>
      <c r="CY67" s="255"/>
      <c r="DA67" s="255"/>
      <c r="DB67" s="255"/>
      <c r="DD67" s="255"/>
      <c r="DF67" s="255"/>
      <c r="DG67" s="255"/>
      <c r="DI67" s="255"/>
      <c r="DK67" s="255"/>
      <c r="DL67" s="255"/>
      <c r="DN67" s="255"/>
      <c r="DO67" s="255"/>
      <c r="DP67" s="255"/>
    </row>
    <row r="68" spans="15:120" x14ac:dyDescent="0.15"/>
    <row r="69" spans="15:120" x14ac:dyDescent="0.15"/>
    <row r="70" spans="15:120" x14ac:dyDescent="0.15"/>
    <row r="71" spans="15:120" x14ac:dyDescent="0.15"/>
    <row r="72" spans="15:120" x14ac:dyDescent="0.15">
      <c r="DP72" s="255"/>
    </row>
    <row r="73" spans="15:120" x14ac:dyDescent="0.15">
      <c r="DP73" s="25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5"/>
      <c r="CX96" s="255"/>
      <c r="DC96" s="255"/>
      <c r="DH96" s="255"/>
    </row>
    <row r="97" spans="24:120" x14ac:dyDescent="0.15">
      <c r="CS97" s="255"/>
      <c r="CX97" s="255"/>
      <c r="DC97" s="255"/>
      <c r="DH97" s="255"/>
      <c r="DP97" s="256" t="s">
        <v>461</v>
      </c>
    </row>
    <row r="98" spans="24:120" hidden="1" x14ac:dyDescent="0.15">
      <c r="CS98" s="255"/>
      <c r="CX98" s="255"/>
      <c r="DC98" s="255"/>
      <c r="DH98" s="255"/>
    </row>
    <row r="99" spans="24:120" hidden="1" x14ac:dyDescent="0.15">
      <c r="CS99" s="255"/>
      <c r="CX99" s="255"/>
      <c r="DC99" s="255"/>
      <c r="DH99" s="255"/>
    </row>
    <row r="101" spans="24:120" ht="12" hidden="1" customHeight="1" x14ac:dyDescent="0.15">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15">
      <c r="CU102" s="255"/>
      <c r="CZ102" s="255"/>
      <c r="DE102" s="255"/>
      <c r="DJ102" s="255"/>
      <c r="DM102" s="255"/>
    </row>
    <row r="103" spans="24:120" hidden="1" x14ac:dyDescent="0.15">
      <c r="CT103" s="255"/>
      <c r="CV103" s="255"/>
      <c r="CW103" s="255"/>
      <c r="CY103" s="255"/>
      <c r="DA103" s="255"/>
      <c r="DB103" s="255"/>
      <c r="DD103" s="255"/>
      <c r="DF103" s="255"/>
      <c r="DG103" s="255"/>
      <c r="DI103" s="255"/>
      <c r="DK103" s="255"/>
      <c r="DL103" s="255"/>
      <c r="DM103" s="255"/>
      <c r="DN103" s="255"/>
      <c r="DO103" s="255"/>
      <c r="DP103" s="255"/>
    </row>
    <row r="104" spans="24:120" hidden="1" x14ac:dyDescent="0.15">
      <c r="CV104" s="255"/>
      <c r="CW104" s="255"/>
      <c r="DA104" s="255"/>
      <c r="DB104" s="255"/>
      <c r="DF104" s="255"/>
      <c r="DG104" s="255"/>
      <c r="DK104" s="255"/>
      <c r="DL104" s="255"/>
      <c r="DN104" s="255"/>
      <c r="DO104" s="255"/>
      <c r="DP104" s="255"/>
    </row>
    <row r="105" spans="24:120" ht="12.75" hidden="1" customHeight="1" x14ac:dyDescent="0.15"/>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6" customWidth="1"/>
    <col min="117" max="16384" width="9" style="255" hidden="1"/>
  </cols>
  <sheetData>
    <row r="1" spans="2:116"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x14ac:dyDescent="0.15"/>
    <row r="3" spans="2:116" x14ac:dyDescent="0.15"/>
    <row r="4" spans="2:116" x14ac:dyDescent="0.15">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x14ac:dyDescent="0.1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x14ac:dyDescent="0.15"/>
    <row r="20" spans="9:116" x14ac:dyDescent="0.15"/>
    <row r="21" spans="9:116" x14ac:dyDescent="0.15">
      <c r="DL21" s="255"/>
    </row>
    <row r="22" spans="9:116" x14ac:dyDescent="0.15">
      <c r="DI22" s="255"/>
      <c r="DJ22" s="255"/>
      <c r="DK22" s="255"/>
      <c r="DL22" s="255"/>
    </row>
    <row r="23" spans="9:116" x14ac:dyDescent="0.15">
      <c r="CY23" s="255"/>
      <c r="CZ23" s="255"/>
      <c r="DA23" s="255"/>
      <c r="DB23" s="255"/>
      <c r="DC23" s="255"/>
      <c r="DD23" s="255"/>
      <c r="DE23" s="255"/>
      <c r="DF23" s="255"/>
      <c r="DG23" s="255"/>
      <c r="DH23" s="255"/>
      <c r="DI23" s="255"/>
      <c r="DJ23" s="255"/>
      <c r="DK23" s="255"/>
      <c r="DL23" s="25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5"/>
      <c r="DA35" s="255"/>
      <c r="DB35" s="255"/>
      <c r="DC35" s="255"/>
      <c r="DD35" s="255"/>
      <c r="DE35" s="255"/>
      <c r="DF35" s="255"/>
      <c r="DG35" s="255"/>
      <c r="DH35" s="255"/>
      <c r="DI35" s="255"/>
      <c r="DJ35" s="255"/>
      <c r="DK35" s="255"/>
      <c r="DL35" s="255"/>
    </row>
    <row r="36" spans="15:116" x14ac:dyDescent="0.15"/>
    <row r="37" spans="15:116" x14ac:dyDescent="0.15">
      <c r="DL37" s="255"/>
    </row>
    <row r="38" spans="15:116" x14ac:dyDescent="0.15">
      <c r="DI38" s="255"/>
      <c r="DJ38" s="255"/>
      <c r="DK38" s="255"/>
      <c r="DL38" s="255"/>
    </row>
    <row r="39" spans="15:116" x14ac:dyDescent="0.15"/>
    <row r="40" spans="15:116" x14ac:dyDescent="0.15"/>
    <row r="41" spans="15:116" x14ac:dyDescent="0.15"/>
    <row r="42" spans="15:116" x14ac:dyDescent="0.15"/>
    <row r="43" spans="15:116" x14ac:dyDescent="0.15">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x14ac:dyDescent="0.15">
      <c r="DL44" s="255"/>
    </row>
    <row r="45" spans="15:116" x14ac:dyDescent="0.15"/>
    <row r="46" spans="15:116" x14ac:dyDescent="0.15">
      <c r="DA46" s="255"/>
      <c r="DB46" s="255"/>
      <c r="DC46" s="255"/>
      <c r="DD46" s="255"/>
      <c r="DE46" s="255"/>
      <c r="DF46" s="255"/>
      <c r="DG46" s="255"/>
      <c r="DH46" s="255"/>
      <c r="DI46" s="255"/>
      <c r="DJ46" s="255"/>
      <c r="DK46" s="255"/>
      <c r="DL46" s="255"/>
    </row>
    <row r="47" spans="15:116" x14ac:dyDescent="0.15"/>
    <row r="48" spans="15:116" x14ac:dyDescent="0.15"/>
    <row r="49" spans="104:116" x14ac:dyDescent="0.15"/>
    <row r="50" spans="104:116" x14ac:dyDescent="0.15">
      <c r="CZ50" s="255"/>
      <c r="DA50" s="255"/>
      <c r="DB50" s="255"/>
      <c r="DC50" s="255"/>
      <c r="DD50" s="255"/>
      <c r="DE50" s="255"/>
      <c r="DF50" s="255"/>
      <c r="DG50" s="255"/>
      <c r="DH50" s="255"/>
      <c r="DI50" s="255"/>
      <c r="DJ50" s="255"/>
      <c r="DK50" s="255"/>
      <c r="DL50" s="255"/>
    </row>
    <row r="51" spans="104:116" x14ac:dyDescent="0.15"/>
    <row r="52" spans="104:116" x14ac:dyDescent="0.15"/>
    <row r="53" spans="104:116" x14ac:dyDescent="0.15">
      <c r="DL53" s="25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5"/>
      <c r="DD67" s="255"/>
      <c r="DE67" s="255"/>
      <c r="DF67" s="255"/>
      <c r="DG67" s="255"/>
      <c r="DH67" s="255"/>
      <c r="DI67" s="255"/>
      <c r="DJ67" s="255"/>
      <c r="DK67" s="255"/>
      <c r="DL67" s="25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8QycuDFxA+5ADtLOMf/lf9mIzmBJ5mTkehZApZ1m/kVUWp0HviQR3xORAadlrsUd453T8TvHOPR1OFaqGGmdAw==" saltValue="HtAQ1afW9g/CBvm8tf7KS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x14ac:dyDescent="0.15">
      <c r="AS1" s="258"/>
      <c r="AT1" s="258"/>
    </row>
    <row r="2" spans="1:46" x14ac:dyDescent="0.15">
      <c r="AS2" s="258"/>
      <c r="AT2" s="258"/>
    </row>
    <row r="3" spans="1:46" x14ac:dyDescent="0.15">
      <c r="AS3" s="258"/>
      <c r="AT3" s="258"/>
    </row>
    <row r="4" spans="1:46" x14ac:dyDescent="0.15">
      <c r="AS4" s="258"/>
      <c r="AT4" s="258"/>
    </row>
    <row r="5" spans="1:46" ht="17.25" x14ac:dyDescent="0.15">
      <c r="A5" s="259" t="s">
        <v>462</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x14ac:dyDescent="0.15">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463</v>
      </c>
      <c r="AL6" s="263"/>
      <c r="AM6" s="263"/>
      <c r="AN6" s="263"/>
      <c r="AO6" s="258"/>
      <c r="AP6" s="258"/>
      <c r="AQ6" s="258"/>
      <c r="AR6" s="258"/>
    </row>
    <row r="7" spans="1:46" ht="13.5" customHeight="1" x14ac:dyDescent="0.15">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47" t="s">
        <v>464</v>
      </c>
      <c r="AP7" s="268"/>
      <c r="AQ7" s="269" t="s">
        <v>465</v>
      </c>
      <c r="AR7" s="270"/>
    </row>
    <row r="8" spans="1:46" x14ac:dyDescent="0.15">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48"/>
      <c r="AP8" s="274" t="s">
        <v>466</v>
      </c>
      <c r="AQ8" s="275" t="s">
        <v>467</v>
      </c>
      <c r="AR8" s="276" t="s">
        <v>468</v>
      </c>
    </row>
    <row r="9" spans="1:46" x14ac:dyDescent="0.15">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59" t="s">
        <v>469</v>
      </c>
      <c r="AL9" s="1160"/>
      <c r="AM9" s="1160"/>
      <c r="AN9" s="1161"/>
      <c r="AO9" s="277">
        <v>873197</v>
      </c>
      <c r="AP9" s="277">
        <v>60295</v>
      </c>
      <c r="AQ9" s="278">
        <v>106927</v>
      </c>
      <c r="AR9" s="279">
        <v>-43.6</v>
      </c>
    </row>
    <row r="10" spans="1:46" ht="13.5" customHeight="1" x14ac:dyDescent="0.15">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59" t="s">
        <v>470</v>
      </c>
      <c r="AL10" s="1160"/>
      <c r="AM10" s="1160"/>
      <c r="AN10" s="1161"/>
      <c r="AO10" s="280">
        <v>84780</v>
      </c>
      <c r="AP10" s="280">
        <v>5854</v>
      </c>
      <c r="AQ10" s="281">
        <v>15145</v>
      </c>
      <c r="AR10" s="282">
        <v>-61.3</v>
      </c>
    </row>
    <row r="11" spans="1:46" ht="13.5" customHeight="1" x14ac:dyDescent="0.15">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59" t="s">
        <v>471</v>
      </c>
      <c r="AL11" s="1160"/>
      <c r="AM11" s="1160"/>
      <c r="AN11" s="1161"/>
      <c r="AO11" s="280" t="s">
        <v>472</v>
      </c>
      <c r="AP11" s="280" t="s">
        <v>472</v>
      </c>
      <c r="AQ11" s="281">
        <v>1510</v>
      </c>
      <c r="AR11" s="282" t="s">
        <v>472</v>
      </c>
    </row>
    <row r="12" spans="1:46" ht="13.5" customHeight="1" x14ac:dyDescent="0.15">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59" t="s">
        <v>473</v>
      </c>
      <c r="AL12" s="1160"/>
      <c r="AM12" s="1160"/>
      <c r="AN12" s="1161"/>
      <c r="AO12" s="280" t="s">
        <v>472</v>
      </c>
      <c r="AP12" s="280" t="s">
        <v>472</v>
      </c>
      <c r="AQ12" s="281">
        <v>21</v>
      </c>
      <c r="AR12" s="282" t="s">
        <v>472</v>
      </c>
    </row>
    <row r="13" spans="1:46" ht="13.5" customHeight="1" x14ac:dyDescent="0.15">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59" t="s">
        <v>474</v>
      </c>
      <c r="AL13" s="1160"/>
      <c r="AM13" s="1160"/>
      <c r="AN13" s="1161"/>
      <c r="AO13" s="280">
        <v>64229</v>
      </c>
      <c r="AP13" s="280">
        <v>4435</v>
      </c>
      <c r="AQ13" s="281">
        <v>4533</v>
      </c>
      <c r="AR13" s="282">
        <v>-2.2000000000000002</v>
      </c>
    </row>
    <row r="14" spans="1:46" ht="13.5" customHeight="1" x14ac:dyDescent="0.15">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59" t="s">
        <v>475</v>
      </c>
      <c r="AL14" s="1160"/>
      <c r="AM14" s="1160"/>
      <c r="AN14" s="1161"/>
      <c r="AO14" s="280">
        <v>50410</v>
      </c>
      <c r="AP14" s="280">
        <v>3481</v>
      </c>
      <c r="AQ14" s="281">
        <v>2422</v>
      </c>
      <c r="AR14" s="282">
        <v>43.7</v>
      </c>
    </row>
    <row r="15" spans="1:46" ht="13.5" customHeight="1" x14ac:dyDescent="0.15">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62" t="s">
        <v>476</v>
      </c>
      <c r="AL15" s="1163"/>
      <c r="AM15" s="1163"/>
      <c r="AN15" s="1164"/>
      <c r="AO15" s="280">
        <v>-64116</v>
      </c>
      <c r="AP15" s="280">
        <v>-4427</v>
      </c>
      <c r="AQ15" s="281">
        <v>-7979</v>
      </c>
      <c r="AR15" s="282">
        <v>-44.5</v>
      </c>
    </row>
    <row r="16" spans="1:46" x14ac:dyDescent="0.15">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62" t="s">
        <v>189</v>
      </c>
      <c r="AL16" s="1163"/>
      <c r="AM16" s="1163"/>
      <c r="AN16" s="1164"/>
      <c r="AO16" s="280">
        <v>1008500</v>
      </c>
      <c r="AP16" s="280">
        <v>69638</v>
      </c>
      <c r="AQ16" s="281">
        <v>122579</v>
      </c>
      <c r="AR16" s="282">
        <v>-43.2</v>
      </c>
    </row>
    <row r="17" spans="1:46" x14ac:dyDescent="0.15">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x14ac:dyDescent="0.15">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x14ac:dyDescent="0.15">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477</v>
      </c>
      <c r="AL19" s="258"/>
      <c r="AM19" s="258"/>
      <c r="AN19" s="258"/>
      <c r="AO19" s="258"/>
      <c r="AP19" s="258"/>
      <c r="AQ19" s="258"/>
      <c r="AR19" s="258"/>
    </row>
    <row r="20" spans="1:46" x14ac:dyDescent="0.15">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478</v>
      </c>
      <c r="AP20" s="289" t="s">
        <v>479</v>
      </c>
      <c r="AQ20" s="290" t="s">
        <v>480</v>
      </c>
      <c r="AR20" s="291"/>
    </row>
    <row r="21" spans="1:46" s="297" customFormat="1" x14ac:dyDescent="0.15">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65" t="s">
        <v>481</v>
      </c>
      <c r="AL21" s="1166"/>
      <c r="AM21" s="1166"/>
      <c r="AN21" s="1167"/>
      <c r="AO21" s="293">
        <v>6.49</v>
      </c>
      <c r="AP21" s="294">
        <v>10.66</v>
      </c>
      <c r="AQ21" s="295">
        <v>-4.17</v>
      </c>
      <c r="AR21" s="263"/>
      <c r="AS21" s="296"/>
      <c r="AT21" s="292"/>
    </row>
    <row r="22" spans="1:46" s="297" customFormat="1" x14ac:dyDescent="0.15">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65" t="s">
        <v>482</v>
      </c>
      <c r="AL22" s="1166"/>
      <c r="AM22" s="1166"/>
      <c r="AN22" s="1167"/>
      <c r="AO22" s="298">
        <v>97.7</v>
      </c>
      <c r="AP22" s="299">
        <v>96.3</v>
      </c>
      <c r="AQ22" s="300">
        <v>1.4</v>
      </c>
      <c r="AR22" s="284"/>
      <c r="AS22" s="296"/>
      <c r="AT22" s="292"/>
    </row>
    <row r="23" spans="1:46" s="297" customFormat="1" x14ac:dyDescent="0.15">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x14ac:dyDescent="0.15">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x14ac:dyDescent="0.15">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x14ac:dyDescent="0.15">
      <c r="A26" s="1158" t="s">
        <v>483</v>
      </c>
      <c r="B26" s="1158"/>
      <c r="C26" s="1158"/>
      <c r="D26" s="1158"/>
      <c r="E26" s="1158"/>
      <c r="F26" s="1158"/>
      <c r="G26" s="1158"/>
      <c r="H26" s="1158"/>
      <c r="I26" s="1158"/>
      <c r="J26" s="1158"/>
      <c r="K26" s="1158"/>
      <c r="L26" s="1158"/>
      <c r="M26" s="1158"/>
      <c r="N26" s="1158"/>
      <c r="O26" s="1158"/>
      <c r="P26" s="1158"/>
      <c r="Q26" s="1158"/>
      <c r="R26" s="1158"/>
      <c r="S26" s="1158"/>
      <c r="T26" s="1158"/>
      <c r="U26" s="1158"/>
      <c r="V26" s="1158"/>
      <c r="W26" s="1158"/>
      <c r="X26" s="1158"/>
      <c r="Y26" s="1158"/>
      <c r="Z26" s="1158"/>
      <c r="AA26" s="1158"/>
      <c r="AB26" s="1158"/>
      <c r="AC26" s="1158"/>
      <c r="AD26" s="1158"/>
      <c r="AE26" s="1158"/>
      <c r="AF26" s="1158"/>
      <c r="AG26" s="1158"/>
      <c r="AH26" s="1158"/>
      <c r="AI26" s="1158"/>
      <c r="AJ26" s="1158"/>
      <c r="AK26" s="1158"/>
      <c r="AL26" s="1158"/>
      <c r="AM26" s="1158"/>
      <c r="AN26" s="1158"/>
      <c r="AO26" s="1158"/>
      <c r="AP26" s="1158"/>
      <c r="AQ26" s="1158"/>
      <c r="AR26" s="1158"/>
      <c r="AS26" s="1158"/>
      <c r="AT26" s="263"/>
    </row>
    <row r="27" spans="1:46" x14ac:dyDescent="0.15">
      <c r="A27" s="305"/>
      <c r="AO27" s="258"/>
      <c r="AP27" s="258"/>
      <c r="AQ27" s="258"/>
      <c r="AR27" s="258"/>
      <c r="AS27" s="258"/>
      <c r="AT27" s="258"/>
    </row>
    <row r="28" spans="1:46" ht="17.25" x14ac:dyDescent="0.15">
      <c r="A28" s="259" t="s">
        <v>484</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x14ac:dyDescent="0.15">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485</v>
      </c>
      <c r="AL29" s="263"/>
      <c r="AM29" s="263"/>
      <c r="AN29" s="263"/>
      <c r="AO29" s="258"/>
      <c r="AP29" s="258"/>
      <c r="AQ29" s="258"/>
      <c r="AR29" s="258"/>
      <c r="AS29" s="307"/>
    </row>
    <row r="30" spans="1:46" ht="13.5" customHeight="1" x14ac:dyDescent="0.15">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47" t="s">
        <v>464</v>
      </c>
      <c r="AP30" s="268"/>
      <c r="AQ30" s="269" t="s">
        <v>465</v>
      </c>
      <c r="AR30" s="270"/>
    </row>
    <row r="31" spans="1:46" x14ac:dyDescent="0.15">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48"/>
      <c r="AP31" s="274" t="s">
        <v>466</v>
      </c>
      <c r="AQ31" s="275" t="s">
        <v>467</v>
      </c>
      <c r="AR31" s="276" t="s">
        <v>468</v>
      </c>
    </row>
    <row r="32" spans="1:46" ht="27" customHeight="1" x14ac:dyDescent="0.15">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49" t="s">
        <v>486</v>
      </c>
      <c r="AL32" s="1150"/>
      <c r="AM32" s="1150"/>
      <c r="AN32" s="1151"/>
      <c r="AO32" s="308">
        <v>552044</v>
      </c>
      <c r="AP32" s="308">
        <v>38119</v>
      </c>
      <c r="AQ32" s="309">
        <v>59977</v>
      </c>
      <c r="AR32" s="310">
        <v>-36.4</v>
      </c>
    </row>
    <row r="33" spans="1:46" ht="13.5" customHeight="1" x14ac:dyDescent="0.15">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49" t="s">
        <v>487</v>
      </c>
      <c r="AL33" s="1150"/>
      <c r="AM33" s="1150"/>
      <c r="AN33" s="1151"/>
      <c r="AO33" s="308" t="s">
        <v>472</v>
      </c>
      <c r="AP33" s="308" t="s">
        <v>472</v>
      </c>
      <c r="AQ33" s="309" t="s">
        <v>472</v>
      </c>
      <c r="AR33" s="310" t="s">
        <v>472</v>
      </c>
    </row>
    <row r="34" spans="1:46" ht="27" customHeight="1" x14ac:dyDescent="0.15">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49" t="s">
        <v>488</v>
      </c>
      <c r="AL34" s="1150"/>
      <c r="AM34" s="1150"/>
      <c r="AN34" s="1151"/>
      <c r="AO34" s="308" t="s">
        <v>472</v>
      </c>
      <c r="AP34" s="308" t="s">
        <v>472</v>
      </c>
      <c r="AQ34" s="309" t="s">
        <v>472</v>
      </c>
      <c r="AR34" s="310" t="s">
        <v>472</v>
      </c>
    </row>
    <row r="35" spans="1:46" ht="27" customHeight="1" x14ac:dyDescent="0.15">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49" t="s">
        <v>489</v>
      </c>
      <c r="AL35" s="1150"/>
      <c r="AM35" s="1150"/>
      <c r="AN35" s="1151"/>
      <c r="AO35" s="308">
        <v>191453</v>
      </c>
      <c r="AP35" s="308">
        <v>13220</v>
      </c>
      <c r="AQ35" s="309">
        <v>16053</v>
      </c>
      <c r="AR35" s="310">
        <v>-17.600000000000001</v>
      </c>
    </row>
    <row r="36" spans="1:46" ht="27" customHeight="1" x14ac:dyDescent="0.15">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49" t="s">
        <v>490</v>
      </c>
      <c r="AL36" s="1150"/>
      <c r="AM36" s="1150"/>
      <c r="AN36" s="1151"/>
      <c r="AO36" s="308" t="s">
        <v>472</v>
      </c>
      <c r="AP36" s="308" t="s">
        <v>472</v>
      </c>
      <c r="AQ36" s="309">
        <v>3449</v>
      </c>
      <c r="AR36" s="310" t="s">
        <v>472</v>
      </c>
    </row>
    <row r="37" spans="1:46" ht="13.5" customHeight="1" x14ac:dyDescent="0.15">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49" t="s">
        <v>491</v>
      </c>
      <c r="AL37" s="1150"/>
      <c r="AM37" s="1150"/>
      <c r="AN37" s="1151"/>
      <c r="AO37" s="308" t="s">
        <v>472</v>
      </c>
      <c r="AP37" s="308" t="s">
        <v>472</v>
      </c>
      <c r="AQ37" s="309">
        <v>404</v>
      </c>
      <c r="AR37" s="310" t="s">
        <v>472</v>
      </c>
    </row>
    <row r="38" spans="1:46" ht="27" customHeight="1" x14ac:dyDescent="0.15">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52" t="s">
        <v>492</v>
      </c>
      <c r="AL38" s="1153"/>
      <c r="AM38" s="1153"/>
      <c r="AN38" s="1154"/>
      <c r="AO38" s="311" t="s">
        <v>472</v>
      </c>
      <c r="AP38" s="311" t="s">
        <v>472</v>
      </c>
      <c r="AQ38" s="312">
        <v>3</v>
      </c>
      <c r="AR38" s="300" t="s">
        <v>472</v>
      </c>
      <c r="AS38" s="307"/>
    </row>
    <row r="39" spans="1:46" x14ac:dyDescent="0.15">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52" t="s">
        <v>493</v>
      </c>
      <c r="AL39" s="1153"/>
      <c r="AM39" s="1153"/>
      <c r="AN39" s="1154"/>
      <c r="AO39" s="308">
        <v>-75394</v>
      </c>
      <c r="AP39" s="308">
        <v>-5206</v>
      </c>
      <c r="AQ39" s="309">
        <v>-3105</v>
      </c>
      <c r="AR39" s="310">
        <v>67.7</v>
      </c>
      <c r="AS39" s="307"/>
    </row>
    <row r="40" spans="1:46" ht="27" customHeight="1" x14ac:dyDescent="0.15">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49" t="s">
        <v>494</v>
      </c>
      <c r="AL40" s="1150"/>
      <c r="AM40" s="1150"/>
      <c r="AN40" s="1151"/>
      <c r="AO40" s="308">
        <v>-393380</v>
      </c>
      <c r="AP40" s="308">
        <v>-27163</v>
      </c>
      <c r="AQ40" s="309">
        <v>-51549</v>
      </c>
      <c r="AR40" s="310">
        <v>-47.3</v>
      </c>
      <c r="AS40" s="307"/>
    </row>
    <row r="41" spans="1:46" x14ac:dyDescent="0.15">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55" t="s">
        <v>276</v>
      </c>
      <c r="AL41" s="1156"/>
      <c r="AM41" s="1156"/>
      <c r="AN41" s="1157"/>
      <c r="AO41" s="308">
        <v>274723</v>
      </c>
      <c r="AP41" s="308">
        <v>18970</v>
      </c>
      <c r="AQ41" s="309">
        <v>25231</v>
      </c>
      <c r="AR41" s="310">
        <v>-24.8</v>
      </c>
      <c r="AS41" s="307"/>
    </row>
    <row r="42" spans="1:46" x14ac:dyDescent="0.15">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495</v>
      </c>
      <c r="AL42" s="258"/>
      <c r="AM42" s="258"/>
      <c r="AN42" s="258"/>
      <c r="AO42" s="258"/>
      <c r="AP42" s="258"/>
      <c r="AQ42" s="284"/>
      <c r="AR42" s="284"/>
      <c r="AS42" s="307"/>
    </row>
    <row r="43" spans="1:46" x14ac:dyDescent="0.15">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x14ac:dyDescent="0.15">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x14ac:dyDescent="0.15">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x14ac:dyDescent="0.15">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15">
      <c r="A47" s="317" t="s">
        <v>496</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x14ac:dyDescent="0.15">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497</v>
      </c>
      <c r="AL48" s="318"/>
      <c r="AM48" s="318"/>
      <c r="AN48" s="318"/>
      <c r="AO48" s="318"/>
      <c r="AP48" s="318"/>
      <c r="AQ48" s="319"/>
      <c r="AR48" s="318"/>
    </row>
    <row r="49" spans="1:44" ht="13.5" customHeight="1" x14ac:dyDescent="0.15">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42" t="s">
        <v>464</v>
      </c>
      <c r="AN49" s="1144" t="s">
        <v>498</v>
      </c>
      <c r="AO49" s="1145"/>
      <c r="AP49" s="1145"/>
      <c r="AQ49" s="1145"/>
      <c r="AR49" s="1146"/>
    </row>
    <row r="50" spans="1:44" x14ac:dyDescent="0.15">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43"/>
      <c r="AN50" s="324" t="s">
        <v>499</v>
      </c>
      <c r="AO50" s="325" t="s">
        <v>500</v>
      </c>
      <c r="AP50" s="326" t="s">
        <v>501</v>
      </c>
      <c r="AQ50" s="327" t="s">
        <v>502</v>
      </c>
      <c r="AR50" s="328" t="s">
        <v>503</v>
      </c>
    </row>
    <row r="51" spans="1:44" x14ac:dyDescent="0.15">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504</v>
      </c>
      <c r="AL51" s="321"/>
      <c r="AM51" s="329">
        <v>629983</v>
      </c>
      <c r="AN51" s="330">
        <v>42250</v>
      </c>
      <c r="AO51" s="331">
        <v>-7.4</v>
      </c>
      <c r="AP51" s="332">
        <v>82993</v>
      </c>
      <c r="AQ51" s="333">
        <v>5.2</v>
      </c>
      <c r="AR51" s="334">
        <v>-12.6</v>
      </c>
    </row>
    <row r="52" spans="1:44" x14ac:dyDescent="0.15">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505</v>
      </c>
      <c r="AM52" s="337">
        <v>276348</v>
      </c>
      <c r="AN52" s="338">
        <v>18533</v>
      </c>
      <c r="AO52" s="339">
        <v>-25.5</v>
      </c>
      <c r="AP52" s="340">
        <v>46787</v>
      </c>
      <c r="AQ52" s="341">
        <v>-4.9000000000000004</v>
      </c>
      <c r="AR52" s="342">
        <v>-20.6</v>
      </c>
    </row>
    <row r="53" spans="1:44" x14ac:dyDescent="0.15">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506</v>
      </c>
      <c r="AL53" s="321"/>
      <c r="AM53" s="329">
        <v>777901</v>
      </c>
      <c r="AN53" s="330">
        <v>52497</v>
      </c>
      <c r="AO53" s="331">
        <v>24.3</v>
      </c>
      <c r="AP53" s="332">
        <v>108252</v>
      </c>
      <c r="AQ53" s="333">
        <v>30.4</v>
      </c>
      <c r="AR53" s="334">
        <v>-6.1</v>
      </c>
    </row>
    <row r="54" spans="1:44" x14ac:dyDescent="0.15">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505</v>
      </c>
      <c r="AM54" s="337">
        <v>557722</v>
      </c>
      <c r="AN54" s="338">
        <v>37638</v>
      </c>
      <c r="AO54" s="339">
        <v>103.1</v>
      </c>
      <c r="AP54" s="340">
        <v>50321</v>
      </c>
      <c r="AQ54" s="341">
        <v>7.6</v>
      </c>
      <c r="AR54" s="342">
        <v>95.5</v>
      </c>
    </row>
    <row r="55" spans="1:44" x14ac:dyDescent="0.15">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507</v>
      </c>
      <c r="AL55" s="321"/>
      <c r="AM55" s="329">
        <v>1054313</v>
      </c>
      <c r="AN55" s="330">
        <v>72041</v>
      </c>
      <c r="AO55" s="331">
        <v>37.200000000000003</v>
      </c>
      <c r="AP55" s="332">
        <v>93492</v>
      </c>
      <c r="AQ55" s="333">
        <v>-13.6</v>
      </c>
      <c r="AR55" s="334">
        <v>50.8</v>
      </c>
    </row>
    <row r="56" spans="1:44" x14ac:dyDescent="0.15">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505</v>
      </c>
      <c r="AM56" s="337">
        <v>664771</v>
      </c>
      <c r="AN56" s="338">
        <v>45423</v>
      </c>
      <c r="AO56" s="339">
        <v>20.7</v>
      </c>
      <c r="AP56" s="340">
        <v>53316</v>
      </c>
      <c r="AQ56" s="341">
        <v>6</v>
      </c>
      <c r="AR56" s="342">
        <v>14.7</v>
      </c>
    </row>
    <row r="57" spans="1:44" x14ac:dyDescent="0.15">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508</v>
      </c>
      <c r="AL57" s="321"/>
      <c r="AM57" s="329">
        <v>1561836</v>
      </c>
      <c r="AN57" s="330">
        <v>107232</v>
      </c>
      <c r="AO57" s="331">
        <v>48.8</v>
      </c>
      <c r="AP57" s="332">
        <v>94796</v>
      </c>
      <c r="AQ57" s="333">
        <v>1.4</v>
      </c>
      <c r="AR57" s="334">
        <v>47.4</v>
      </c>
    </row>
    <row r="58" spans="1:44" x14ac:dyDescent="0.15">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505</v>
      </c>
      <c r="AM58" s="337">
        <v>1148159</v>
      </c>
      <c r="AN58" s="338">
        <v>78830</v>
      </c>
      <c r="AO58" s="339">
        <v>73.5</v>
      </c>
      <c r="AP58" s="340">
        <v>55781</v>
      </c>
      <c r="AQ58" s="341">
        <v>4.5999999999999996</v>
      </c>
      <c r="AR58" s="342">
        <v>68.900000000000006</v>
      </c>
    </row>
    <row r="59" spans="1:44" x14ac:dyDescent="0.15">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509</v>
      </c>
      <c r="AL59" s="321"/>
      <c r="AM59" s="329">
        <v>1120513</v>
      </c>
      <c r="AN59" s="330">
        <v>77373</v>
      </c>
      <c r="AO59" s="331">
        <v>-27.8</v>
      </c>
      <c r="AP59" s="332">
        <v>97758</v>
      </c>
      <c r="AQ59" s="333">
        <v>3.1</v>
      </c>
      <c r="AR59" s="334">
        <v>-30.9</v>
      </c>
    </row>
    <row r="60" spans="1:44" x14ac:dyDescent="0.15">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505</v>
      </c>
      <c r="AM60" s="337">
        <v>701915</v>
      </c>
      <c r="AN60" s="338">
        <v>48468</v>
      </c>
      <c r="AO60" s="339">
        <v>-38.5</v>
      </c>
      <c r="AP60" s="340">
        <v>45946</v>
      </c>
      <c r="AQ60" s="341">
        <v>-17.600000000000001</v>
      </c>
      <c r="AR60" s="342">
        <v>-20.9</v>
      </c>
    </row>
    <row r="61" spans="1:44" x14ac:dyDescent="0.15">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510</v>
      </c>
      <c r="AL61" s="343"/>
      <c r="AM61" s="344">
        <v>1028909</v>
      </c>
      <c r="AN61" s="345">
        <v>70279</v>
      </c>
      <c r="AO61" s="346">
        <v>15</v>
      </c>
      <c r="AP61" s="347">
        <v>95458</v>
      </c>
      <c r="AQ61" s="348">
        <v>5.3</v>
      </c>
      <c r="AR61" s="334">
        <v>9.6999999999999993</v>
      </c>
    </row>
    <row r="62" spans="1:44" x14ac:dyDescent="0.15">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505</v>
      </c>
      <c r="AM62" s="337">
        <v>669783</v>
      </c>
      <c r="AN62" s="338">
        <v>45778</v>
      </c>
      <c r="AO62" s="339">
        <v>26.7</v>
      </c>
      <c r="AP62" s="340">
        <v>50430</v>
      </c>
      <c r="AQ62" s="341">
        <v>-0.9</v>
      </c>
      <c r="AR62" s="342">
        <v>27.6</v>
      </c>
    </row>
    <row r="63" spans="1:44" x14ac:dyDescent="0.15">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x14ac:dyDescent="0.15">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x14ac:dyDescent="0.15">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x14ac:dyDescent="0.15">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15">
      <c r="AK67" s="258"/>
      <c r="AL67" s="258"/>
      <c r="AM67" s="258"/>
      <c r="AN67" s="258"/>
      <c r="AO67" s="258"/>
      <c r="AP67" s="258"/>
      <c r="AQ67" s="258"/>
      <c r="AR67" s="258"/>
      <c r="AS67" s="258"/>
      <c r="AT67" s="258"/>
    </row>
    <row r="68" spans="1:46" ht="13.5" hidden="1" customHeight="1" x14ac:dyDescent="0.15">
      <c r="AK68" s="258"/>
      <c r="AL68" s="258"/>
      <c r="AM68" s="258"/>
      <c r="AN68" s="258"/>
      <c r="AO68" s="258"/>
      <c r="AP68" s="258"/>
      <c r="AQ68" s="258"/>
      <c r="AR68" s="258"/>
    </row>
    <row r="69" spans="1:46" ht="13.5" hidden="1" customHeight="1" x14ac:dyDescent="0.15">
      <c r="AK69" s="258"/>
      <c r="AL69" s="258"/>
      <c r="AM69" s="258"/>
      <c r="AN69" s="258"/>
      <c r="AO69" s="258"/>
      <c r="AP69" s="258"/>
      <c r="AQ69" s="258"/>
      <c r="AR69" s="258"/>
    </row>
    <row r="70" spans="1:46" hidden="1" x14ac:dyDescent="0.15">
      <c r="AK70" s="258"/>
      <c r="AL70" s="258"/>
      <c r="AM70" s="258"/>
      <c r="AN70" s="258"/>
      <c r="AO70" s="258"/>
      <c r="AP70" s="258"/>
      <c r="AQ70" s="258"/>
      <c r="AR70" s="258"/>
    </row>
    <row r="71" spans="1:46" hidden="1" x14ac:dyDescent="0.15">
      <c r="AK71" s="258"/>
      <c r="AL71" s="258"/>
      <c r="AM71" s="258"/>
      <c r="AN71" s="258"/>
      <c r="AO71" s="258"/>
      <c r="AP71" s="258"/>
      <c r="AQ71" s="258"/>
      <c r="AR71" s="258"/>
    </row>
    <row r="72" spans="1:46" hidden="1" x14ac:dyDescent="0.15">
      <c r="AK72" s="258"/>
      <c r="AL72" s="258"/>
      <c r="AM72" s="258"/>
      <c r="AN72" s="258"/>
      <c r="AO72" s="258"/>
      <c r="AP72" s="258"/>
      <c r="AQ72" s="258"/>
      <c r="AR72" s="258"/>
    </row>
    <row r="73" spans="1:46" hidden="1" x14ac:dyDescent="0.15">
      <c r="AK73" s="258"/>
      <c r="AL73" s="258"/>
      <c r="AM73" s="258"/>
      <c r="AN73" s="258"/>
      <c r="AO73" s="258"/>
      <c r="AP73" s="258"/>
      <c r="AQ73" s="258"/>
      <c r="AR73" s="258"/>
    </row>
  </sheetData>
  <sheetProtection algorithmName="SHA-512" hashValue="OgnQJbECHzgry3dNDw+pB9OGyUVYU79MscLgbhaCIwnbLmG3bkZDs1BqnZl8m5nO902LegJX606MUwZhoFo/kw==" saltValue="MEOOPYE10gHyR64ftF69s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6" customWidth="1"/>
    <col min="126" max="16384" width="9" style="255" hidden="1"/>
  </cols>
  <sheetData>
    <row r="1" spans="2:125"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x14ac:dyDescent="0.15">
      <c r="B2" s="255"/>
      <c r="DG2" s="255"/>
    </row>
    <row r="3" spans="2:125" x14ac:dyDescent="0.1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x14ac:dyDescent="0.15"/>
    <row r="5" spans="2:125" x14ac:dyDescent="0.15"/>
    <row r="6" spans="2:125" x14ac:dyDescent="0.15"/>
    <row r="7" spans="2:125" x14ac:dyDescent="0.15"/>
    <row r="8" spans="2:125" x14ac:dyDescent="0.15"/>
    <row r="9" spans="2:125" x14ac:dyDescent="0.15">
      <c r="DU9" s="25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5"/>
    </row>
    <row r="18" spans="125:125" x14ac:dyDescent="0.15"/>
    <row r="19" spans="125:125" x14ac:dyDescent="0.15"/>
    <row r="20" spans="125:125" x14ac:dyDescent="0.15">
      <c r="DU20" s="255"/>
    </row>
    <row r="21" spans="125:125" x14ac:dyDescent="0.15">
      <c r="DU21" s="25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5"/>
    </row>
    <row r="29" spans="125:125" x14ac:dyDescent="0.15"/>
    <row r="30" spans="125:125" x14ac:dyDescent="0.15"/>
    <row r="31" spans="125:125" x14ac:dyDescent="0.15"/>
    <row r="32" spans="125:125" x14ac:dyDescent="0.15"/>
    <row r="33" spans="2:125" x14ac:dyDescent="0.15">
      <c r="B33" s="255"/>
      <c r="G33" s="255"/>
      <c r="I33" s="255"/>
    </row>
    <row r="34" spans="2:125" x14ac:dyDescent="0.15">
      <c r="C34" s="255"/>
      <c r="P34" s="255"/>
      <c r="DE34" s="255"/>
      <c r="DH34" s="255"/>
    </row>
    <row r="35" spans="2:125" x14ac:dyDescent="0.15">
      <c r="D35" s="255"/>
      <c r="E35" s="255"/>
      <c r="DG35" s="255"/>
      <c r="DJ35" s="255"/>
      <c r="DP35" s="255"/>
      <c r="DQ35" s="255"/>
      <c r="DR35" s="255"/>
      <c r="DS35" s="255"/>
      <c r="DT35" s="255"/>
      <c r="DU35" s="255"/>
    </row>
    <row r="36" spans="2:125" x14ac:dyDescent="0.1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x14ac:dyDescent="0.15">
      <c r="DU37" s="255"/>
    </row>
    <row r="38" spans="2:125" x14ac:dyDescent="0.15">
      <c r="DT38" s="255"/>
      <c r="DU38" s="255"/>
    </row>
    <row r="39" spans="2:125" x14ac:dyDescent="0.15"/>
    <row r="40" spans="2:125" x14ac:dyDescent="0.15">
      <c r="DH40" s="255"/>
    </row>
    <row r="41" spans="2:125" x14ac:dyDescent="0.15">
      <c r="DE41" s="255"/>
    </row>
    <row r="42" spans="2:125" x14ac:dyDescent="0.15">
      <c r="DG42" s="255"/>
      <c r="DJ42" s="255"/>
    </row>
    <row r="43" spans="2:125" x14ac:dyDescent="0.1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x14ac:dyDescent="0.15">
      <c r="DU44" s="255"/>
    </row>
    <row r="45" spans="2:125" x14ac:dyDescent="0.15"/>
    <row r="46" spans="2:125" x14ac:dyDescent="0.15"/>
    <row r="47" spans="2:125" x14ac:dyDescent="0.15"/>
    <row r="48" spans="2:125" x14ac:dyDescent="0.15">
      <c r="DT48" s="255"/>
      <c r="DU48" s="255"/>
    </row>
    <row r="49" spans="120:125" x14ac:dyDescent="0.15">
      <c r="DU49" s="255"/>
    </row>
    <row r="50" spans="120:125" x14ac:dyDescent="0.15">
      <c r="DU50" s="255"/>
    </row>
    <row r="51" spans="120:125" x14ac:dyDescent="0.15">
      <c r="DP51" s="255"/>
      <c r="DQ51" s="255"/>
      <c r="DR51" s="255"/>
      <c r="DS51" s="255"/>
      <c r="DT51" s="255"/>
      <c r="DU51" s="255"/>
    </row>
    <row r="52" spans="120:125" x14ac:dyDescent="0.15"/>
    <row r="53" spans="120:125" x14ac:dyDescent="0.15"/>
    <row r="54" spans="120:125" x14ac:dyDescent="0.15">
      <c r="DU54" s="255"/>
    </row>
    <row r="55" spans="120:125" x14ac:dyDescent="0.15"/>
    <row r="56" spans="120:125" x14ac:dyDescent="0.15"/>
    <row r="57" spans="120:125" x14ac:dyDescent="0.15"/>
    <row r="58" spans="120:125" x14ac:dyDescent="0.15">
      <c r="DU58" s="255"/>
    </row>
    <row r="59" spans="120:125" x14ac:dyDescent="0.15"/>
    <row r="60" spans="120:125" x14ac:dyDescent="0.15"/>
    <row r="61" spans="120:125" x14ac:dyDescent="0.15"/>
    <row r="62" spans="120:125" x14ac:dyDescent="0.15"/>
    <row r="63" spans="120:125" x14ac:dyDescent="0.15">
      <c r="DU63" s="255"/>
    </row>
    <row r="64" spans="120:125" x14ac:dyDescent="0.15">
      <c r="DT64" s="255"/>
      <c r="DU64" s="255"/>
    </row>
    <row r="65" spans="123:125" x14ac:dyDescent="0.15"/>
    <row r="66" spans="123:125" x14ac:dyDescent="0.15"/>
    <row r="67" spans="123:125" x14ac:dyDescent="0.15"/>
    <row r="68" spans="123:125" x14ac:dyDescent="0.15"/>
    <row r="69" spans="123:125" x14ac:dyDescent="0.15">
      <c r="DS69" s="255"/>
      <c r="DT69" s="255"/>
      <c r="DU69" s="25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5"/>
    </row>
    <row r="83" spans="116:125" x14ac:dyDescent="0.15">
      <c r="DM83" s="255"/>
      <c r="DN83" s="255"/>
      <c r="DO83" s="255"/>
      <c r="DP83" s="255"/>
      <c r="DQ83" s="255"/>
      <c r="DR83" s="255"/>
      <c r="DS83" s="255"/>
      <c r="DT83" s="255"/>
      <c r="DU83" s="255"/>
    </row>
    <row r="84" spans="116:125" x14ac:dyDescent="0.15"/>
    <row r="85" spans="116:125" x14ac:dyDescent="0.15"/>
    <row r="86" spans="116:125" x14ac:dyDescent="0.15"/>
    <row r="87" spans="116:125" x14ac:dyDescent="0.15"/>
    <row r="88" spans="116:125" x14ac:dyDescent="0.15">
      <c r="DU88" s="25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5"/>
      <c r="DT94" s="255"/>
      <c r="DU94" s="255"/>
    </row>
    <row r="95" spans="116:125" ht="13.5" customHeight="1" x14ac:dyDescent="0.15">
      <c r="DU95" s="25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5"/>
    </row>
    <row r="102" spans="124:125" ht="13.5" customHeight="1" x14ac:dyDescent="0.15"/>
    <row r="103" spans="124:125" ht="13.5" customHeight="1" x14ac:dyDescent="0.15"/>
    <row r="104" spans="124:125" ht="13.5" customHeight="1" x14ac:dyDescent="0.15">
      <c r="DT104" s="255"/>
      <c r="DU104" s="25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5" t="s">
        <v>512</v>
      </c>
    </row>
    <row r="121" spans="125:125" ht="13.5" hidden="1" customHeight="1" x14ac:dyDescent="0.15">
      <c r="DU121" s="255"/>
    </row>
  </sheetData>
  <sheetProtection algorithmName="SHA-512" hashValue="5R9UqIDZtULSssXnMJN+Y/bYHvIlIVbzq0doHIjfM8AXnMzNcVTlJ4o2Zm+n9OWUnXao862wRZOpaViLeCWvTw==" saltValue="OZ84E7CiuhCNU9R0tkllO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6" customWidth="1"/>
    <col min="126" max="142" width="0" style="255" hidden="1" customWidth="1"/>
    <col min="143" max="16384" width="9" style="255" hidden="1"/>
  </cols>
  <sheetData>
    <row r="1" spans="1:125"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x14ac:dyDescent="0.15">
      <c r="B2" s="255"/>
      <c r="T2" s="255"/>
    </row>
    <row r="3" spans="1:125"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5"/>
      <c r="G33" s="255"/>
      <c r="I33" s="255"/>
    </row>
    <row r="34" spans="2:125" x14ac:dyDescent="0.15">
      <c r="C34" s="255"/>
      <c r="P34" s="255"/>
      <c r="R34" s="255"/>
      <c r="U34" s="255"/>
    </row>
    <row r="35" spans="2:125" x14ac:dyDescent="0.1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x14ac:dyDescent="0.15">
      <c r="F36" s="255"/>
      <c r="H36" s="255"/>
      <c r="J36" s="255"/>
      <c r="K36" s="255"/>
      <c r="L36" s="255"/>
      <c r="M36" s="255"/>
      <c r="N36" s="255"/>
      <c r="O36" s="255"/>
      <c r="Q36" s="255"/>
      <c r="S36" s="255"/>
      <c r="V36" s="255"/>
    </row>
    <row r="37" spans="2:125" x14ac:dyDescent="0.15"/>
    <row r="38" spans="2:125" x14ac:dyDescent="0.15"/>
    <row r="39" spans="2:125" x14ac:dyDescent="0.15"/>
    <row r="40" spans="2:125" x14ac:dyDescent="0.15">
      <c r="U40" s="255"/>
    </row>
    <row r="41" spans="2:125" x14ac:dyDescent="0.15">
      <c r="R41" s="255"/>
    </row>
    <row r="42" spans="2:125" x14ac:dyDescent="0.1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x14ac:dyDescent="0.15">
      <c r="Q43" s="255"/>
      <c r="S43" s="255"/>
      <c r="V43" s="25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6" t="s">
        <v>513</v>
      </c>
    </row>
  </sheetData>
  <sheetProtection algorithmName="SHA-512" hashValue="DWmr71flGg4RADp0jejfqgN/QtAW8WQMCafDuDZ/5EKWmPhAPQ1cHUJgGXXJH2VIXbLN7C+Yi/EnRVBXKqHuzw==" saltValue="Gt9LzdONZFHm/p1/yre1g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514</v>
      </c>
      <c r="G46" s="8" t="s">
        <v>515</v>
      </c>
      <c r="H46" s="8" t="s">
        <v>516</v>
      </c>
      <c r="I46" s="8" t="s">
        <v>517</v>
      </c>
      <c r="J46" s="9" t="s">
        <v>518</v>
      </c>
    </row>
    <row r="47" spans="2:10" ht="57.75" customHeight="1" x14ac:dyDescent="0.15">
      <c r="B47" s="10"/>
      <c r="C47" s="1168" t="s">
        <v>3</v>
      </c>
      <c r="D47" s="1168"/>
      <c r="E47" s="1169"/>
      <c r="F47" s="11">
        <v>16.39</v>
      </c>
      <c r="G47" s="12">
        <v>16.38</v>
      </c>
      <c r="H47" s="12">
        <v>17.39</v>
      </c>
      <c r="I47" s="12">
        <v>16.89</v>
      </c>
      <c r="J47" s="13">
        <v>15.91</v>
      </c>
    </row>
    <row r="48" spans="2:10" ht="57.75" customHeight="1" x14ac:dyDescent="0.15">
      <c r="B48" s="14"/>
      <c r="C48" s="1170" t="s">
        <v>4</v>
      </c>
      <c r="D48" s="1170"/>
      <c r="E48" s="1171"/>
      <c r="F48" s="15">
        <v>2.1800000000000002</v>
      </c>
      <c r="G48" s="16">
        <v>1.95</v>
      </c>
      <c r="H48" s="16">
        <v>2.52</v>
      </c>
      <c r="I48" s="16">
        <v>1.94</v>
      </c>
      <c r="J48" s="17">
        <v>1.18</v>
      </c>
    </row>
    <row r="49" spans="2:10" ht="57.75" customHeight="1" thickBot="1" x14ac:dyDescent="0.2">
      <c r="B49" s="18"/>
      <c r="C49" s="1172" t="s">
        <v>5</v>
      </c>
      <c r="D49" s="1172"/>
      <c r="E49" s="1173"/>
      <c r="F49" s="19">
        <v>7.0000000000000007E-2</v>
      </c>
      <c r="G49" s="20" t="s">
        <v>519</v>
      </c>
      <c r="H49" s="20">
        <v>1.89</v>
      </c>
      <c r="I49" s="20" t="s">
        <v>520</v>
      </c>
      <c r="J49" s="21" t="s">
        <v>521</v>
      </c>
    </row>
    <row r="50" spans="2:10" x14ac:dyDescent="0.15"/>
  </sheetData>
  <sheetProtection algorithmName="SHA-512" hashValue="tFzwQrQxJ4LknumXhC3snRmBXx0hS+VZKetb/uhaCmivkKP9e1FqP28WzP6im4ggAOyyJK5AKRBxVJXGWRGAMw==" saltValue="W95hpk4Nq1fEmnUC5Qq9B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山田 桃子</cp:lastModifiedBy>
  <cp:lastPrinted>2023-03-20T02:44:17Z</cp:lastPrinted>
  <dcterms:created xsi:type="dcterms:W3CDTF">2023-02-20T07:27:26Z</dcterms:created>
  <dcterms:modified xsi:type="dcterms:W3CDTF">2023-10-27T05:52:04Z</dcterms:modified>
  <cp:category/>
</cp:coreProperties>
</file>